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d.docs.live.net/ea52b2e012801866/Desktop/COLEGIOS/CO1_REQ_11082432_20261006213113/"/>
    </mc:Choice>
  </mc:AlternateContent>
  <xr:revisionPtr revIDLastSave="112" documentId="13_ncr:1_{446608C2-CC1E-446E-943F-B23B2319FC53}" xr6:coauthVersionLast="47" xr6:coauthVersionMax="47" xr10:uidLastSave="{191F4111-57B4-4370-B42E-D78425D0B795}"/>
  <bookViews>
    <workbookView xWindow="-108" yWindow="-108" windowWidth="23256" windowHeight="13896" xr2:uid="{4C7C445F-ACBF-40A0-8744-6E12C7C9188E}"/>
  </bookViews>
  <sheets>
    <sheet name="PRESUPUESTO OFICIAL(Entidad)" sheetId="3" r:id="rId1"/>
    <sheet name="PROPUESTA ECONOMICA(Proponente)" sheetId="1" r:id="rId2"/>
    <sheet name="INDICAR CÓDIGO DEL ITEM DE PAGO" sheetId="2"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 localSheetId="0">#REF!</definedName>
    <definedName name="\0">#REF!</definedName>
    <definedName name="\00">#REF!</definedName>
    <definedName name="\a" localSheetId="2">#REF!</definedName>
    <definedName name="\a" localSheetId="0">#REF!</definedName>
    <definedName name="\a">#REF!</definedName>
    <definedName name="\AA">[1]LIQUIDACION!#REF!</definedName>
    <definedName name="\b" localSheetId="0">#REF!</definedName>
    <definedName name="\b">[2]STRSUMM0!#REF!</definedName>
    <definedName name="\bb">[2]STRSUMM0!#REF!</definedName>
    <definedName name="\c">#REF!</definedName>
    <definedName name="\e" localSheetId="0">#REF!</definedName>
    <definedName name="\E">#REF!</definedName>
    <definedName name="\EE">#REF!</definedName>
    <definedName name="\G">#REF!</definedName>
    <definedName name="\i">#REF!</definedName>
    <definedName name="\k">'[3]7422CW00'!#REF!</definedName>
    <definedName name="\l">[4]STRSUMM0!#REF!</definedName>
    <definedName name="\m" localSheetId="0">#REF!</definedName>
    <definedName name="\M">#REF!</definedName>
    <definedName name="\ñ">'[5]7422CW00'!#REF!</definedName>
    <definedName name="\P">#REF!</definedName>
    <definedName name="\q">#REF!</definedName>
    <definedName name="\r" localSheetId="0">#REF!</definedName>
    <definedName name="\R">#REF!</definedName>
    <definedName name="\s" localSheetId="2">#REF!</definedName>
    <definedName name="\s" localSheetId="0">#REF!</definedName>
    <definedName name="\s">#REF!</definedName>
    <definedName name="\t">#REF!</definedName>
    <definedName name="\V">#REF!</definedName>
    <definedName name="\w">#N/A</definedName>
    <definedName name="\X" localSheetId="2">'INDICAR CÓDIGO DEL ITEM DE PAGO'!ERR</definedName>
    <definedName name="\x" localSheetId="0">#REF!</definedName>
    <definedName name="\X">[0]!ERR</definedName>
    <definedName name="\Z" localSheetId="2">'INDICAR CÓDIGO DEL ITEM DE PAGO'!ERR</definedName>
    <definedName name="\z" localSheetId="0">#REF!</definedName>
    <definedName name="\Z">[0]!ERR</definedName>
    <definedName name="_____________CON123">#REF!</definedName>
    <definedName name="_____________EQP1">#REF!</definedName>
    <definedName name="_____________EQP2">#REF!</definedName>
    <definedName name="_____________EQP3">#REF!</definedName>
    <definedName name="_____________EQP4">#REF!</definedName>
    <definedName name="_____________M14">#REF!</definedName>
    <definedName name="_____________MAT1111">#REF!</definedName>
    <definedName name="_____________MAT170">#REF!</definedName>
    <definedName name="_____________MAT171">#REF!</definedName>
    <definedName name="_____________MAT832">#REF!</definedName>
    <definedName name="_____________MAY88">#REF!</definedName>
    <definedName name="_____________MO2">#REF!</definedName>
    <definedName name="_____________MO3">#REF!</definedName>
    <definedName name="____________A1">#REF!</definedName>
    <definedName name="____________EQP10">#REF!</definedName>
    <definedName name="____________EQP11">#REF!</definedName>
    <definedName name="____________EQP12">#REF!</definedName>
    <definedName name="____________EQP13">#REF!</definedName>
    <definedName name="____________EQP14">#REF!</definedName>
    <definedName name="____________EQP15">#REF!</definedName>
    <definedName name="____________EQP16">#REF!</definedName>
    <definedName name="____________EQP17">#REF!</definedName>
    <definedName name="____________EQP18">#REF!</definedName>
    <definedName name="____________EQP19">#REF!</definedName>
    <definedName name="____________EQP20">#REF!</definedName>
    <definedName name="____________eqp27">#REF!</definedName>
    <definedName name="____________EQP5">#REF!</definedName>
    <definedName name="____________EQP6">#REF!</definedName>
    <definedName name="____________EQP7">#REF!</definedName>
    <definedName name="____________EQP8">#REF!</definedName>
    <definedName name="____________EQP9">#REF!</definedName>
    <definedName name="____________MAT1">#REF!</definedName>
    <definedName name="____________MAT10">#REF!</definedName>
    <definedName name="____________MAT100">#REF!</definedName>
    <definedName name="____________MAT101">#REF!</definedName>
    <definedName name="____________MAT102">#REF!</definedName>
    <definedName name="____________MAT103">#REF!</definedName>
    <definedName name="____________MAT104">#REF!</definedName>
    <definedName name="____________MAT105">#REF!</definedName>
    <definedName name="____________MAT106">#REF!</definedName>
    <definedName name="____________MAT107">#REF!</definedName>
    <definedName name="____________MAT108">#REF!</definedName>
    <definedName name="____________MAT109">#REF!</definedName>
    <definedName name="____________MAT11">#REF!</definedName>
    <definedName name="____________MAT110">#REF!</definedName>
    <definedName name="____________MAT111">#REF!</definedName>
    <definedName name="____________MAT112">#REF!</definedName>
    <definedName name="____________MAT113">#REF!</definedName>
    <definedName name="____________MAT114">#REF!</definedName>
    <definedName name="____________MAT115">#REF!</definedName>
    <definedName name="____________MAT116">#REF!</definedName>
    <definedName name="____________MAT117">#REF!</definedName>
    <definedName name="____________MAT118">#REF!</definedName>
    <definedName name="____________MAT119">#REF!</definedName>
    <definedName name="____________MAT12">#REF!</definedName>
    <definedName name="____________MAT120">#REF!</definedName>
    <definedName name="____________MAT121">#REF!</definedName>
    <definedName name="____________MAT122">#REF!</definedName>
    <definedName name="____________MAT123">#REF!</definedName>
    <definedName name="____________MAT124">#REF!</definedName>
    <definedName name="____________MAT125">#REF!</definedName>
    <definedName name="____________MAT126">#REF!</definedName>
    <definedName name="____________MAT127">#REF!</definedName>
    <definedName name="____________MAT128">#REF!</definedName>
    <definedName name="____________MAT129">#REF!</definedName>
    <definedName name="____________MAT13">#REF!</definedName>
    <definedName name="____________MAT130">#REF!</definedName>
    <definedName name="____________MAT131">#REF!</definedName>
    <definedName name="____________MAT132">#REF!</definedName>
    <definedName name="____________MAT133">#REF!</definedName>
    <definedName name="____________MAT134">#REF!</definedName>
    <definedName name="____________MAT135">#REF!</definedName>
    <definedName name="____________MAT136">#REF!</definedName>
    <definedName name="____________MAT137">#REF!</definedName>
    <definedName name="____________MAT138">#REF!</definedName>
    <definedName name="____________MAT139">#REF!</definedName>
    <definedName name="____________MAT14">#REF!</definedName>
    <definedName name="____________MAT140">#REF!</definedName>
    <definedName name="____________MAT141">#REF!</definedName>
    <definedName name="____________MAT142">#REF!</definedName>
    <definedName name="____________MAT143">#REF!</definedName>
    <definedName name="____________MAT144">#REF!</definedName>
    <definedName name="____________MAT145">#REF!</definedName>
    <definedName name="____________MAT146">#REF!</definedName>
    <definedName name="____________MAT147">#REF!</definedName>
    <definedName name="____________MAT148">#REF!</definedName>
    <definedName name="____________MAT149">#REF!</definedName>
    <definedName name="____________MAT15">#REF!</definedName>
    <definedName name="____________MAT150">#REF!</definedName>
    <definedName name="____________MAT151">#REF!</definedName>
    <definedName name="____________MAT152">#REF!</definedName>
    <definedName name="____________MAT153">#REF!</definedName>
    <definedName name="____________MAT154">#REF!</definedName>
    <definedName name="____________MAT155">#REF!</definedName>
    <definedName name="____________MAT156">#REF!</definedName>
    <definedName name="____________MAT157">#REF!</definedName>
    <definedName name="____________MAT158">#REF!</definedName>
    <definedName name="____________MAT159">#REF!</definedName>
    <definedName name="____________MAT16">#REF!</definedName>
    <definedName name="____________MAT160">#REF!</definedName>
    <definedName name="____________MAT161">#REF!</definedName>
    <definedName name="____________MAT162">#REF!</definedName>
    <definedName name="____________MAT163">#REF!</definedName>
    <definedName name="____________MAT164">#REF!</definedName>
    <definedName name="____________MAT165">#REF!</definedName>
    <definedName name="____________MAT166">#REF!</definedName>
    <definedName name="____________MAT17">#REF!</definedName>
    <definedName name="____________MAT18">#REF!</definedName>
    <definedName name="____________MAT19">#REF!</definedName>
    <definedName name="____________MAT2">#REF!</definedName>
    <definedName name="____________MAT20">#REF!</definedName>
    <definedName name="____________MAT21">#REF!</definedName>
    <definedName name="____________MAT22">#REF!</definedName>
    <definedName name="____________MAT23">#REF!</definedName>
    <definedName name="____________MAT24">#REF!</definedName>
    <definedName name="____________MAT25">#REF!</definedName>
    <definedName name="____________MAT26">#REF!</definedName>
    <definedName name="____________MAT27">#REF!</definedName>
    <definedName name="____________MAT28">#REF!</definedName>
    <definedName name="____________MAT29">#REF!</definedName>
    <definedName name="____________MAT3">#REF!</definedName>
    <definedName name="____________MAT30">#REF!</definedName>
    <definedName name="____________MAT31">#REF!</definedName>
    <definedName name="____________MAT32">#REF!</definedName>
    <definedName name="____________MAT33">#REF!</definedName>
    <definedName name="____________MAT34">#REF!</definedName>
    <definedName name="____________MAT35">#REF!</definedName>
    <definedName name="____________MAT36">#REF!</definedName>
    <definedName name="____________MAT37">#REF!</definedName>
    <definedName name="____________MAT38">#REF!</definedName>
    <definedName name="____________MAT39">#REF!</definedName>
    <definedName name="____________MAT4">#REF!</definedName>
    <definedName name="____________MAT40">#REF!</definedName>
    <definedName name="____________MAT41">#REF!</definedName>
    <definedName name="____________MAT42">#REF!</definedName>
    <definedName name="____________MAT43">#REF!</definedName>
    <definedName name="____________MAT44">#REF!</definedName>
    <definedName name="____________MAT45">#REF!</definedName>
    <definedName name="____________MAT46">#REF!</definedName>
    <definedName name="____________MAT47">#REF!</definedName>
    <definedName name="____________MAT48">#REF!</definedName>
    <definedName name="____________MAT49">#REF!</definedName>
    <definedName name="____________MAT5">#REF!</definedName>
    <definedName name="____________MAT50">#REF!</definedName>
    <definedName name="____________MAT51">#REF!</definedName>
    <definedName name="____________MAT52">#REF!</definedName>
    <definedName name="____________MAT53">#REF!</definedName>
    <definedName name="____________MAT54">#REF!</definedName>
    <definedName name="____________MAT55">#REF!</definedName>
    <definedName name="____________MAT56">#REF!</definedName>
    <definedName name="____________MAT57">#REF!</definedName>
    <definedName name="____________MAT58">#REF!</definedName>
    <definedName name="____________MAT59">#REF!</definedName>
    <definedName name="____________MAT6">#REF!</definedName>
    <definedName name="____________MAT60">#REF!</definedName>
    <definedName name="____________MAT61">#REF!</definedName>
    <definedName name="____________MAT62">#REF!</definedName>
    <definedName name="____________MAT63">#REF!</definedName>
    <definedName name="____________MAT64">#REF!</definedName>
    <definedName name="____________MAT65">#REF!</definedName>
    <definedName name="____________MAT66">#REF!</definedName>
    <definedName name="____________MAT67">#REF!</definedName>
    <definedName name="____________MAT68">#REF!</definedName>
    <definedName name="____________MAT69">#REF!</definedName>
    <definedName name="____________MAT7">#REF!</definedName>
    <definedName name="____________MAT70">#REF!</definedName>
    <definedName name="____________MAT71">#REF!</definedName>
    <definedName name="____________MAT72">#REF!</definedName>
    <definedName name="____________MAT73">#REF!</definedName>
    <definedName name="____________MAT74">#REF!</definedName>
    <definedName name="____________MAT75">#REF!</definedName>
    <definedName name="____________MAT76">#REF!</definedName>
    <definedName name="____________MAT77">#REF!</definedName>
    <definedName name="____________MAT78">#REF!</definedName>
    <definedName name="____________MAT79">#REF!</definedName>
    <definedName name="____________MAT8">#REF!</definedName>
    <definedName name="____________MAT80">#REF!</definedName>
    <definedName name="____________MAT81">#REF!</definedName>
    <definedName name="____________MAT82">#REF!</definedName>
    <definedName name="____________MAT83">#REF!</definedName>
    <definedName name="____________MAT84">#REF!</definedName>
    <definedName name="____________MAT85">#REF!</definedName>
    <definedName name="____________MAT86">#REF!</definedName>
    <definedName name="____________MAT87">#REF!</definedName>
    <definedName name="____________MAT88">#REF!</definedName>
    <definedName name="____________MAT89">#REF!</definedName>
    <definedName name="____________MAT9">#REF!</definedName>
    <definedName name="____________MAT90">#REF!</definedName>
    <definedName name="____________MAT91">#REF!</definedName>
    <definedName name="____________MAT92">#REF!</definedName>
    <definedName name="____________MAT93">#REF!</definedName>
    <definedName name="____________MAT94">#REF!</definedName>
    <definedName name="____________MAT95">#REF!</definedName>
    <definedName name="____________MAT96">#REF!</definedName>
    <definedName name="____________MAT97">#REF!</definedName>
    <definedName name="____________MAT98">#REF!</definedName>
    <definedName name="____________MAT99">#REF!</definedName>
    <definedName name="____________MO1">#REF!</definedName>
    <definedName name="____________MO10">#REF!</definedName>
    <definedName name="____________MO4">#REF!</definedName>
    <definedName name="____________MO5">#REF!</definedName>
    <definedName name="____________MO6">#REF!</definedName>
    <definedName name="____________MO7">#REF!</definedName>
    <definedName name="____________MO8">#REF!</definedName>
    <definedName name="____________MO9">#REF!</definedName>
    <definedName name="____________MV1">#REF!</definedName>
    <definedName name="____________MV10">#REF!</definedName>
    <definedName name="____________MV11">#REF!</definedName>
    <definedName name="____________MV12">#REF!</definedName>
    <definedName name="____________MV13">#REF!</definedName>
    <definedName name="____________MV14">#REF!</definedName>
    <definedName name="____________MV15">#REF!</definedName>
    <definedName name="____________MV16">#REF!</definedName>
    <definedName name="____________MV17">#REF!</definedName>
    <definedName name="____________MV18">#REF!</definedName>
    <definedName name="____________MV19">#REF!</definedName>
    <definedName name="____________MV2">#REF!</definedName>
    <definedName name="____________MV20">#REF!</definedName>
    <definedName name="____________MV3">#REF!</definedName>
    <definedName name="____________MV4">#REF!</definedName>
    <definedName name="____________MV5">#REF!</definedName>
    <definedName name="____________MV6">#REF!</definedName>
    <definedName name="____________MV7">#REF!</definedName>
    <definedName name="____________MV8">#REF!</definedName>
    <definedName name="____________MV9">#REF!</definedName>
    <definedName name="____________POR1">#REF!</definedName>
    <definedName name="____________POR2">#REF!</definedName>
    <definedName name="____________POR3">#REF!</definedName>
    <definedName name="____________POR4">#REF!</definedName>
    <definedName name="____________POR5">#REF!</definedName>
    <definedName name="_________AFC1">[6]INV!$A$25:$D$28</definedName>
    <definedName name="_________AFC3">[6]INV!$F$25:$I$28</definedName>
    <definedName name="_________AFC5">[6]INV!$K$25:$N$28</definedName>
    <definedName name="_________APU221">#REF!</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0" hidden="1">#REF!</definedName>
    <definedName name="_________key2" hidden="1">[7]INST!#REF!</definedName>
    <definedName name="_________PJ50" localSheetId="2">#REF!</definedName>
    <definedName name="_________PJ50" localSheetId="0">#REF!</definedName>
    <definedName name="_________PJ50">#REF!</definedName>
    <definedName name="_________pj51">#REF!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APU221">#REF!</definedName>
    <definedName name="________APU465">#REF!</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0" hidden="1">#REF!</definedName>
    <definedName name="________key2" hidden="1">[8]INST!#REF!</definedName>
    <definedName name="________key3" localSheetId="0" hidden="1">#REF!</definedName>
    <definedName name="________key3" hidden="1">#REF!</definedName>
    <definedName name="________MA2" localSheetId="2">#REF!</definedName>
    <definedName name="________MA2">#REF!</definedName>
    <definedName name="________PJ50" localSheetId="2">#REF!</definedName>
    <definedName name="________PJ50" localSheetId="0">#REF!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[6]INV!$A$12:$D$15</definedName>
    <definedName name="________SBC3">[6]INV!$F$12:$I$15</definedName>
    <definedName name="________SBC5">[6]INV!$K$12:$N$15</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 localSheetId="0">#REF!</definedName>
    <definedName name="_______AFC1">[6]INV!$A$25:$D$28</definedName>
    <definedName name="_______AFC3" localSheetId="0">#REF!</definedName>
    <definedName name="_______AFC3">[6]INV!$F$25:$I$28</definedName>
    <definedName name="_______AFC5" localSheetId="0">#REF!</definedName>
    <definedName name="_______AFC5">[6]INV!$K$25:$N$28</definedName>
    <definedName name="_______APU221">#REF!</definedName>
    <definedName name="_______APU465">#REF!</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 localSheetId="0">#REF!</definedName>
    <definedName name="_______BGC1">[6]INV!$A$5:$D$8</definedName>
    <definedName name="_______BGC3" localSheetId="0">#REF!</definedName>
    <definedName name="_______BGC3">[6]INV!$F$5:$I$8</definedName>
    <definedName name="_______BGC5" localSheetId="0">#REF!</definedName>
    <definedName name="_______BGC5">[6]INV!$K$5:$N$8</definedName>
    <definedName name="_______CAC1" localSheetId="0">#REF!</definedName>
    <definedName name="_______CAC1">[6]INV!$A$19:$D$22</definedName>
    <definedName name="_______CAC3" localSheetId="0">#REF!</definedName>
    <definedName name="_______CAC3">[6]INV!$F$19:$I$22</definedName>
    <definedName name="_______CAC5" localSheetId="0">#REF!</definedName>
    <definedName name="_______CAC5">[6]INV!$K$19:$N$22</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 localSheetId="2">#REF!</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2">#REF!</definedName>
    <definedName name="_______PJ50" localSheetId="0">#REF!</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 localSheetId="0">#REF!</definedName>
    <definedName name="_______SBC1">[6]INV!$A$12:$D$15</definedName>
    <definedName name="_______SBC3" localSheetId="0">#REF!</definedName>
    <definedName name="_______SBC3">[6]INV!$F$12:$I$15</definedName>
    <definedName name="_______SBC5" localSheetId="0">#REF!</definedName>
    <definedName name="_______SBC5">[6]INV!$K$12:$N$15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 localSheetId="0">#REF!</definedName>
    <definedName name="______AFC1">[6]INV!$A$25:$D$28</definedName>
    <definedName name="______AFC3" localSheetId="0">#REF!</definedName>
    <definedName name="______AFC3">[6]INV!$F$25:$I$28</definedName>
    <definedName name="______AFC5" localSheetId="0">#REF!</definedName>
    <definedName name="______AFC5">[6]INV!$K$25:$N$28</definedName>
    <definedName name="______APU221">#REF!</definedName>
    <definedName name="______APU465">#REF!</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 localSheetId="0">#REF!</definedName>
    <definedName name="______BGC1">[6]INV!$A$5:$D$8</definedName>
    <definedName name="______BGC3" localSheetId="0">#REF!</definedName>
    <definedName name="______BGC3">[6]INV!$F$5:$I$8</definedName>
    <definedName name="______BGC5" localSheetId="0">#REF!</definedName>
    <definedName name="______BGC5">[6]INV!$K$5:$N$8</definedName>
    <definedName name="______CAC1" localSheetId="0">#REF!</definedName>
    <definedName name="______CAC1">[6]INV!$A$19:$D$22</definedName>
    <definedName name="______CAC3" localSheetId="0">#REF!</definedName>
    <definedName name="______CAC3">[6]INV!$F$19:$I$22</definedName>
    <definedName name="______CAC5" localSheetId="0">#REF!</definedName>
    <definedName name="______CAC5">[6]INV!$K$19:$N$22</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 localSheetId="2">#REF!</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2">#REF!</definedName>
    <definedName name="______PJ50" localSheetId="0">#REF!</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 localSheetId="0">#REF!</definedName>
    <definedName name="______SBC1">[6]INV!$A$12:$D$15</definedName>
    <definedName name="______SBC3" localSheetId="0">#REF!</definedName>
    <definedName name="______SBC3">[6]INV!$F$12:$I$15</definedName>
    <definedName name="______SBC5" localSheetId="0">#REF!</definedName>
    <definedName name="______SBC5">[6]INV!$K$12:$N$15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 localSheetId="0">#REF!</definedName>
    <definedName name="_____AFC1">[6]INV!$A$25:$D$28</definedName>
    <definedName name="_____AFC3" localSheetId="0">#REF!</definedName>
    <definedName name="_____AFC3">[6]INV!$F$25:$I$28</definedName>
    <definedName name="_____AFC5" localSheetId="0">#REF!</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PU221">#REF!</definedName>
    <definedName name="_____APU465">#REF!</definedName>
    <definedName name="_____Atp2">[10]EMPRESA!$F$22</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 localSheetId="0">#REF!</definedName>
    <definedName name="_____BGC1">[6]INV!$A$5:$D$8</definedName>
    <definedName name="_____BGC3" localSheetId="0">#REF!</definedName>
    <definedName name="_____BGC3">[6]INV!$F$5:$I$8</definedName>
    <definedName name="_____BGC5" localSheetId="0">#REF!</definedName>
    <definedName name="_____BGC5">[6]INV!$K$5:$N$8</definedName>
    <definedName name="_____CAC1" localSheetId="0">#REF!</definedName>
    <definedName name="_____CAC1">[6]INV!$A$19:$D$22</definedName>
    <definedName name="_____CAC3" localSheetId="0">#REF!</definedName>
    <definedName name="_____CAC3">[6]INV!$F$19:$I$22</definedName>
    <definedName name="_____CAC5" localSheetId="0">#REF!</definedName>
    <definedName name="_____CAC5">[6]INV!$K$19:$N$22</definedName>
    <definedName name="_____CAR1">#REF!</definedName>
    <definedName name="_____CAR2">#REF!</definedName>
    <definedName name="_____CAR3">#REF!</definedName>
    <definedName name="_____CON123">#REF!</definedName>
    <definedName name="_____DCI1">[11]Tablas!#REF!</definedName>
    <definedName name="_____DDS1">[11]Tablas!#REF!</definedName>
    <definedName name="_____DES1">#REF!</definedName>
    <definedName name="_____DES2">#REF!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EQP1">#REF!</definedName>
    <definedName name="_____EQP10">#REF!</definedName>
    <definedName name="_____EQP11">#REF!</definedName>
    <definedName name="_____EQP12">#REF!</definedName>
    <definedName name="_____EQP13">#REF!</definedName>
    <definedName name="_____EQP14">#REF!</definedName>
    <definedName name="_____EQP15">#REF!</definedName>
    <definedName name="_____EQP16">#REF!</definedName>
    <definedName name="_____EQP17">#REF!</definedName>
    <definedName name="_____EQP18">#REF!</definedName>
    <definedName name="_____EQP19">#REF!</definedName>
    <definedName name="_____EQP2">#REF!</definedName>
    <definedName name="_____EQP20">#REF!</definedName>
    <definedName name="_____EQP3">#REF!</definedName>
    <definedName name="_____EQP4">#REF!</definedName>
    <definedName name="_____EQP5">#REF!</definedName>
    <definedName name="_____EQP6">#REF!</definedName>
    <definedName name="_____EQP7">#REF!</definedName>
    <definedName name="_____EQP8">#REF!</definedName>
    <definedName name="_____EQP9">#REF!</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[11]Tablas!#REF!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14">#REF!</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 localSheetId="2">#REF!</definedName>
    <definedName name="_____MA2">#REF!</definedName>
    <definedName name="_____MAT1">#REF!</definedName>
    <definedName name="_____MAT10">#REF!</definedName>
    <definedName name="_____MAT11">#REF!</definedName>
    <definedName name="_____MAT1111">#REF!</definedName>
    <definedName name="_____MAT12">#REF!</definedName>
    <definedName name="_____MAT13">#REF!</definedName>
    <definedName name="_____MAT14">#REF!</definedName>
    <definedName name="_____MAT15">#REF!</definedName>
    <definedName name="_____MAT16">#REF!</definedName>
    <definedName name="_____MAT17">#REF!</definedName>
    <definedName name="_____MAT170">#REF!</definedName>
    <definedName name="_____MAT171">#REF!</definedName>
    <definedName name="_____MAT18">#REF!</definedName>
    <definedName name="_____MAT19">#REF!</definedName>
    <definedName name="_____MAT2">#REF!</definedName>
    <definedName name="_____MAT20">#REF!</definedName>
    <definedName name="_____MAT21">#REF!</definedName>
    <definedName name="_____MAT22">#REF!</definedName>
    <definedName name="_____MAT23">#REF!</definedName>
    <definedName name="_____MAT24">#REF!</definedName>
    <definedName name="_____MAT25">#REF!</definedName>
    <definedName name="_____MAT26">#REF!</definedName>
    <definedName name="_____MAT27">#REF!</definedName>
    <definedName name="_____MAT28">#REF!</definedName>
    <definedName name="_____MAT29">#REF!</definedName>
    <definedName name="_____MAT3">#REF!</definedName>
    <definedName name="_____MAT30">#REF!</definedName>
    <definedName name="_____MAT31">#REF!</definedName>
    <definedName name="_____MAT32">#REF!</definedName>
    <definedName name="_____MAT33">#REF!</definedName>
    <definedName name="_____MAT34">#REF!</definedName>
    <definedName name="_____MAT35">#REF!</definedName>
    <definedName name="_____MAT36">#REF!</definedName>
    <definedName name="_____MAT37">#REF!</definedName>
    <definedName name="_____MAT4">#REF!</definedName>
    <definedName name="_____MAT5">#REF!</definedName>
    <definedName name="_____MAT6">#REF!</definedName>
    <definedName name="_____MAT7">#REF!</definedName>
    <definedName name="_____MAT8">#REF!</definedName>
    <definedName name="_____MAT832">#REF!</definedName>
    <definedName name="_____MAT9">#REF!</definedName>
    <definedName name="_____MAY88">#REF!</definedName>
    <definedName name="_____MO1">#REF!</definedName>
    <definedName name="_____MO10">#REF!</definedName>
    <definedName name="_____MO2">#REF!</definedName>
    <definedName name="_____MO3">#REF!</definedName>
    <definedName name="_____MO4">#REF!</definedName>
    <definedName name="_____MO5">#REF!</definedName>
    <definedName name="_____MO6">#REF!</definedName>
    <definedName name="_____MO7">#REF!</definedName>
    <definedName name="_____MO8">#REF!</definedName>
    <definedName name="_____MO9">#REF!</definedName>
    <definedName name="_____MV1">#REF!</definedName>
    <definedName name="_____MV10">#REF!</definedName>
    <definedName name="_____MV11">#REF!</definedName>
    <definedName name="_____MV12">#REF!</definedName>
    <definedName name="_____MV13">#REF!</definedName>
    <definedName name="_____MV14">#REF!</definedName>
    <definedName name="_____MV15">#REF!</definedName>
    <definedName name="_____MV16">#REF!</definedName>
    <definedName name="_____MV17">#REF!</definedName>
    <definedName name="_____MV18">#REF!</definedName>
    <definedName name="_____MV19">#REF!</definedName>
    <definedName name="_____MV2">#REF!</definedName>
    <definedName name="_____MV20">#REF!</definedName>
    <definedName name="_____MV3">#REF!</definedName>
    <definedName name="_____MV5">#REF!</definedName>
    <definedName name="_____MV6">#REF!</definedName>
    <definedName name="_____MV7">#REF!</definedName>
    <definedName name="_____MV8">#REF!</definedName>
    <definedName name="_____MV9">#REF!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OM01">#REF!</definedName>
    <definedName name="_____NOM02">#REF!</definedName>
    <definedName name="_____NOM03">#REF!</definedName>
    <definedName name="_____NOM1">#REF!</definedName>
    <definedName name="_____NOM2">#REF!</definedName>
    <definedName name="_____NOM3">#REF!</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CD1">[11]Tablas!#REF!</definedName>
    <definedName name="_____OCI1">[11]Tablas!#REF!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2">#REF!</definedName>
    <definedName name="_____PJ50" localSheetId="0">#REF!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 localSheetId="0">#REF!</definedName>
    <definedName name="_____SBC1">[6]INV!$A$12:$D$15</definedName>
    <definedName name="_____SBC3" localSheetId="0">#REF!</definedName>
    <definedName name="_____SBC3">[6]INV!$F$12:$I$15</definedName>
    <definedName name="_____SBC5" localSheetId="0">#REF!</definedName>
    <definedName name="_____SBC5">[6]INV!$K$12:$N$15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[11]Tablas!#REF!</definedName>
    <definedName name="_____VFA1">[11]Tablas!#REF!</definedName>
    <definedName name="_____vfv4" hidden="1">{"via1",#N/A,TRUE,"general";"via2",#N/A,TRUE,"general";"via3",#N/A,TRUE,"general"}</definedName>
    <definedName name="_____VIT1">[11]Tablas!#REF!</definedName>
    <definedName name="_____VPR1">[11]Tablas!#REF!</definedName>
    <definedName name="_____VPR2">[12]Tablas!#REF!</definedName>
    <definedName name="_____VRP1">[11]Tablas!#REF!</definedName>
    <definedName name="_____VSM1">[11]Tablas!#REF!</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 localSheetId="0">#REF!</definedName>
    <definedName name="____AFC1">[6]INV!$A$25:$D$28</definedName>
    <definedName name="____AFC3" localSheetId="0">#REF!</definedName>
    <definedName name="____AFC3">[6]INV!$F$25:$I$28</definedName>
    <definedName name="____AFC5" localSheetId="0">#REF!</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PU221">#REF!</definedName>
    <definedName name="____APU465">#REF!</definedName>
    <definedName name="____Atp2">[14]EMPRESA!$F$22</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 localSheetId="0">#REF!</definedName>
    <definedName name="____BGC1">[6]INV!$A$5:$D$8</definedName>
    <definedName name="____BGC3" localSheetId="0">#REF!</definedName>
    <definedName name="____BGC3">[6]INV!$F$5:$I$8</definedName>
    <definedName name="____BGC5" localSheetId="0">#REF!</definedName>
    <definedName name="____BGC5">[6]INV!$K$5:$N$8</definedName>
    <definedName name="____CAC1" localSheetId="0">#REF!</definedName>
    <definedName name="____CAC1">[6]INV!$A$19:$D$22</definedName>
    <definedName name="____CAC3" localSheetId="0">#REF!</definedName>
    <definedName name="____CAC3">[6]INV!$F$19:$I$22</definedName>
    <definedName name="____CAC5" localSheetId="0">#REF!</definedName>
    <definedName name="____CAC5">[6]INV!$K$19:$N$22</definedName>
    <definedName name="____CAR1">#REF!</definedName>
    <definedName name="____CAR2">#REF!</definedName>
    <definedName name="____CAR3">#REF!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ON123">#REF!</definedName>
    <definedName name="____DCI1">[11]Tablas!#REF!</definedName>
    <definedName name="____DDS1">[11]Tablas!#REF!</definedName>
    <definedName name="____DES1">#REF!</definedName>
    <definedName name="____DES2">#REF!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EQP1">#REF!</definedName>
    <definedName name="____EQP10">#REF!</definedName>
    <definedName name="____EQP11">#REF!</definedName>
    <definedName name="____EQP12">#REF!</definedName>
    <definedName name="____EQP13">#REF!</definedName>
    <definedName name="____EQP14">#REF!</definedName>
    <definedName name="____EQP15">#REF!</definedName>
    <definedName name="____EQP16">#REF!</definedName>
    <definedName name="____EQP17">#REF!</definedName>
    <definedName name="____EQP18">#REF!</definedName>
    <definedName name="____EQP19">#REF!</definedName>
    <definedName name="____EQP2">#REF!</definedName>
    <definedName name="____EQP20">#REF!</definedName>
    <definedName name="____EQP3">#REF!</definedName>
    <definedName name="____EQP4">#REF!</definedName>
    <definedName name="____EQP5">#REF!</definedName>
    <definedName name="____EQP6">#REF!</definedName>
    <definedName name="____EQP7">#REF!</definedName>
    <definedName name="____EQP8">#REF!</definedName>
    <definedName name="____EQP9">#REF!</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[11]Tablas!#REF!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EY80">#REF!</definedName>
    <definedName name="____M14">#REF!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 localSheetId="2">#REF!</definedName>
    <definedName name="____MA2">#REF!</definedName>
    <definedName name="____MAT1">#REF!</definedName>
    <definedName name="____MAT10">#REF!</definedName>
    <definedName name="____MAT11">#REF!</definedName>
    <definedName name="____MAT1111">#REF!</definedName>
    <definedName name="____MAT12">#REF!</definedName>
    <definedName name="____MAT13">#REF!</definedName>
    <definedName name="____MAT14">#REF!</definedName>
    <definedName name="____MAT15">#REF!</definedName>
    <definedName name="____MAT16">#REF!</definedName>
    <definedName name="____MAT17">#REF!</definedName>
    <definedName name="____MAT170">#REF!</definedName>
    <definedName name="____MAT171">#REF!</definedName>
    <definedName name="____MAT18">#REF!</definedName>
    <definedName name="____MAT19">#REF!</definedName>
    <definedName name="____MAT2">#REF!</definedName>
    <definedName name="____MAT20">#REF!</definedName>
    <definedName name="____MAT21">#REF!</definedName>
    <definedName name="____MAT22">#REF!</definedName>
    <definedName name="____MAT23">#REF!</definedName>
    <definedName name="____MAT24">#REF!</definedName>
    <definedName name="____MAT25">#REF!</definedName>
    <definedName name="____MAT26">#REF!</definedName>
    <definedName name="____MAT27">#REF!</definedName>
    <definedName name="____MAT28">#REF!</definedName>
    <definedName name="____MAT29">#REF!</definedName>
    <definedName name="____MAT3">#REF!</definedName>
    <definedName name="____MAT30">#REF!</definedName>
    <definedName name="____MAT31">#REF!</definedName>
    <definedName name="____MAT32">#REF!</definedName>
    <definedName name="____MAT33">#REF!</definedName>
    <definedName name="____MAT34">#REF!</definedName>
    <definedName name="____MAT35">#REF!</definedName>
    <definedName name="____MAT36">#REF!</definedName>
    <definedName name="____MAT37">#REF!</definedName>
    <definedName name="____MAT4">#REF!</definedName>
    <definedName name="____MAT5">#REF!</definedName>
    <definedName name="____MAT6">#REF!</definedName>
    <definedName name="____MAT7">#REF!</definedName>
    <definedName name="____MAT8">#REF!</definedName>
    <definedName name="____MAT832">#REF!</definedName>
    <definedName name="____MAT9">#REF!</definedName>
    <definedName name="____MAY88">#REF!</definedName>
    <definedName name="____MO1">#REF!</definedName>
    <definedName name="____MO10">#REF!</definedName>
    <definedName name="____MO2">#REF!</definedName>
    <definedName name="____MO3">#REF!</definedName>
    <definedName name="____MO4">#REF!</definedName>
    <definedName name="____MO5">#REF!</definedName>
    <definedName name="____MO6">#REF!</definedName>
    <definedName name="____MO7">#REF!</definedName>
    <definedName name="____MO8">#REF!</definedName>
    <definedName name="____MO9">#REF!</definedName>
    <definedName name="____MV1">#REF!</definedName>
    <definedName name="____MV10">#REF!</definedName>
    <definedName name="____MV11">#REF!</definedName>
    <definedName name="____MV12">#REF!</definedName>
    <definedName name="____MV13">#REF!</definedName>
    <definedName name="____MV14">#REF!</definedName>
    <definedName name="____MV15">#REF!</definedName>
    <definedName name="____MV16">#REF!</definedName>
    <definedName name="____MV17">#REF!</definedName>
    <definedName name="____MV18">#REF!</definedName>
    <definedName name="____MV19">#REF!</definedName>
    <definedName name="____MV2">#REF!</definedName>
    <definedName name="____MV20">#REF!</definedName>
    <definedName name="____MV3">#REF!</definedName>
    <definedName name="____MV5">#REF!</definedName>
    <definedName name="____MV6">#REF!</definedName>
    <definedName name="____MV7">#REF!</definedName>
    <definedName name="____MV8">#REF!</definedName>
    <definedName name="____MV9">#REF!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OM01">#REF!</definedName>
    <definedName name="____NOM02">#REF!</definedName>
    <definedName name="____NOM03">#REF!</definedName>
    <definedName name="____NOM1">#REF!</definedName>
    <definedName name="____NOM2">#REF!</definedName>
    <definedName name="____NOM3">#REF!</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CD1">[11]Tablas!#REF!</definedName>
    <definedName name="____OCI1">[11]Tablas!#REF!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2">#REF!</definedName>
    <definedName name="____PJ50" localSheetId="0">#REF!</definedName>
    <definedName name="____PJ50">#REF!</definedName>
    <definedName name="____pj51" localSheetId="2">#REF!</definedName>
    <definedName name="____pj51" localSheetId="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 localSheetId="0">#REF!</definedName>
    <definedName name="____SBC1">[6]INV!$A$12:$D$15</definedName>
    <definedName name="____SBC3" localSheetId="0">#REF!</definedName>
    <definedName name="____SBC3">[6]INV!$F$12:$I$15</definedName>
    <definedName name="____SBC5" localSheetId="0">#REF!</definedName>
    <definedName name="____SBC5">[6]INV!$K$12:$N$15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[11]Tablas!#REF!</definedName>
    <definedName name="____VFA1">[11]Tablas!#REF!</definedName>
    <definedName name="____vfv4" hidden="1">{"via1",#N/A,TRUE,"general";"via2",#N/A,TRUE,"general";"via3",#N/A,TRUE,"general"}</definedName>
    <definedName name="____VIT1">[11]Tablas!#REF!</definedName>
    <definedName name="____VPR1">[11]Tablas!#REF!</definedName>
    <definedName name="____VPR2">#REF!</definedName>
    <definedName name="____VRP1">[11]Tablas!#REF!</definedName>
    <definedName name="____VSM1">[11]Tablas!#REF!</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FC1" localSheetId="0">#REF!</definedName>
    <definedName name="___AFC1">[6]INV!$A$25:$D$28</definedName>
    <definedName name="___AFC3" localSheetId="0">#REF!</definedName>
    <definedName name="___AFC3">[6]INV!$F$25:$I$28</definedName>
    <definedName name="___AFC5" localSheetId="0">#REF!</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PU221">#REF!</definedName>
    <definedName name="___APU465">#REF!</definedName>
    <definedName name="___Atp2">[16]EMPRESA!$F$22</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 localSheetId="0">#REF!</definedName>
    <definedName name="___BGC1">[6]INV!$A$5:$D$8</definedName>
    <definedName name="___BGC3" localSheetId="0">#REF!</definedName>
    <definedName name="___BGC3">[6]INV!$F$5:$I$8</definedName>
    <definedName name="___BGC5" localSheetId="0">#REF!</definedName>
    <definedName name="___BGC5">[6]INV!$K$5:$N$8</definedName>
    <definedName name="___CAC1" localSheetId="0">#REF!</definedName>
    <definedName name="___CAC1">[6]INV!$A$19:$D$22</definedName>
    <definedName name="___CAC3" localSheetId="0">#REF!</definedName>
    <definedName name="___CAC3">[6]INV!$F$19:$I$22</definedName>
    <definedName name="___CAC5" localSheetId="0">#REF!</definedName>
    <definedName name="___CAC5">[6]INV!$K$19:$N$22</definedName>
    <definedName name="___CAR1">#REF!</definedName>
    <definedName name="___CAR2">#REF!</definedName>
    <definedName name="___CAR3">#REF!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ON123">#REF!</definedName>
    <definedName name="___DCI1">[11]Tablas!#REF!</definedName>
    <definedName name="___DDS1">[11]Tablas!#REF!</definedName>
    <definedName name="___DES1">#REF!</definedName>
    <definedName name="___DES2">#REF!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EQP1">#REF!</definedName>
    <definedName name="___EQP10">#REF!</definedName>
    <definedName name="___EQP11">#REF!</definedName>
    <definedName name="___EQP12">#REF!</definedName>
    <definedName name="___EQP13">#REF!</definedName>
    <definedName name="___EQP14">#REF!</definedName>
    <definedName name="___EQP15">#REF!</definedName>
    <definedName name="___EQP16">#REF!</definedName>
    <definedName name="___EQP17">#REF!</definedName>
    <definedName name="___EQP18">#REF!</definedName>
    <definedName name="___EQP19">#REF!</definedName>
    <definedName name="___EQP2">#REF!</definedName>
    <definedName name="___EQP20">#REF!</definedName>
    <definedName name="___EQP3">#REF!</definedName>
    <definedName name="___EQP4">#REF!</definedName>
    <definedName name="___EQP5">#REF!</definedName>
    <definedName name="___EQP6">#REF!</definedName>
    <definedName name="___EQP7">#REF!</definedName>
    <definedName name="___EQP8">#REF!</definedName>
    <definedName name="___EQP9">#REF!</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CP1">[11]Tablas!#REF!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localSheetId="0" hidden="1">#REF!</definedName>
    <definedName name="___key2" hidden="1">[8]INST!#REF!</definedName>
    <definedName name="___key3" localSheetId="0" hidden="1">#REF!</definedName>
    <definedName name="___key3" hidden="1">#REF!</definedName>
    <definedName name="___key31" localSheetId="0" hidden="1">#REF!</definedName>
    <definedName name="___key31" hidden="1">#REF!</definedName>
    <definedName name="___kjk6" hidden="1">{"TAB1",#N/A,TRUE,"GENERAL";"TAB2",#N/A,TRUE,"GENERAL";"TAB3",#N/A,TRUE,"GENERAL";"TAB4",#N/A,TRUE,"GENERAL";"TAB5",#N/A,TRUE,"GENERAL"}</definedName>
    <definedName name="___LEY80">#REF!</definedName>
    <definedName name="___M14">#REF!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 localSheetId="2">#REF!</definedName>
    <definedName name="___MA2">#REF!</definedName>
    <definedName name="___MAT1">#REF!</definedName>
    <definedName name="___MAT10">#REF!</definedName>
    <definedName name="___MAT11">#REF!</definedName>
    <definedName name="___MAT1111">#REF!</definedName>
    <definedName name="___MAT12">#REF!</definedName>
    <definedName name="___MAT13">#REF!</definedName>
    <definedName name="___MAT14">#REF!</definedName>
    <definedName name="___MAT15">#REF!</definedName>
    <definedName name="___MAT16">#REF!</definedName>
    <definedName name="___MAT17">#REF!</definedName>
    <definedName name="___MAT170">#REF!</definedName>
    <definedName name="___MAT171">#REF!</definedName>
    <definedName name="___MAT18">#REF!</definedName>
    <definedName name="___MAT19">#REF!</definedName>
    <definedName name="___MAT2">#REF!</definedName>
    <definedName name="___MAT20">#REF!</definedName>
    <definedName name="___MAT21">#REF!</definedName>
    <definedName name="___MAT22">#REF!</definedName>
    <definedName name="___MAT23">#REF!</definedName>
    <definedName name="___MAT24">#REF!</definedName>
    <definedName name="___MAT25">#REF!</definedName>
    <definedName name="___MAT26">#REF!</definedName>
    <definedName name="___MAT27">#REF!</definedName>
    <definedName name="___MAT28">#REF!</definedName>
    <definedName name="___MAT29">#REF!</definedName>
    <definedName name="___MAT3">#REF!</definedName>
    <definedName name="___MAT30">#REF!</definedName>
    <definedName name="___MAT31">#REF!</definedName>
    <definedName name="___MAT32">#REF!</definedName>
    <definedName name="___MAT33">#REF!</definedName>
    <definedName name="___MAT34">#REF!</definedName>
    <definedName name="___MAT35">#REF!</definedName>
    <definedName name="___MAT36">#REF!</definedName>
    <definedName name="___MAT37">#REF!</definedName>
    <definedName name="___MAT4">#REF!</definedName>
    <definedName name="___MAT5">#REF!</definedName>
    <definedName name="___MAT6">#REF!</definedName>
    <definedName name="___MAT7">#REF!</definedName>
    <definedName name="___MAT8">#REF!</definedName>
    <definedName name="___MAT832">#REF!</definedName>
    <definedName name="___MAT9">#REF!</definedName>
    <definedName name="___MAY88">#REF!</definedName>
    <definedName name="___MO1">#REF!</definedName>
    <definedName name="___MO10">#REF!</definedName>
    <definedName name="___MO2">#REF!</definedName>
    <definedName name="___MO3">#REF!</definedName>
    <definedName name="___MO4">#REF!</definedName>
    <definedName name="___MO5">#REF!</definedName>
    <definedName name="___MO6">#REF!</definedName>
    <definedName name="___MO7">#REF!</definedName>
    <definedName name="___MO8">#REF!</definedName>
    <definedName name="___MO9">#REF!</definedName>
    <definedName name="___MV1">#REF!</definedName>
    <definedName name="___MV10">#REF!</definedName>
    <definedName name="___MV11">#REF!</definedName>
    <definedName name="___MV12">#REF!</definedName>
    <definedName name="___MV13">#REF!</definedName>
    <definedName name="___MV14">#REF!</definedName>
    <definedName name="___MV15">#REF!</definedName>
    <definedName name="___MV16">#REF!</definedName>
    <definedName name="___MV17">#REF!</definedName>
    <definedName name="___MV18">#REF!</definedName>
    <definedName name="___MV19">#REF!</definedName>
    <definedName name="___MV2">#REF!</definedName>
    <definedName name="___MV20">#REF!</definedName>
    <definedName name="___MV3">#REF!</definedName>
    <definedName name="___MV5">#REF!</definedName>
    <definedName name="___MV6">#REF!</definedName>
    <definedName name="___MV7">#REF!</definedName>
    <definedName name="___MV8">#REF!</definedName>
    <definedName name="___MV9">#REF!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OM01">#REF!</definedName>
    <definedName name="___NOM02">#REF!</definedName>
    <definedName name="___NOM03">#REF!</definedName>
    <definedName name="___NOM1">#REF!</definedName>
    <definedName name="___NOM2">#REF!</definedName>
    <definedName name="___NOM3">#REF!</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CD1">[11]Tablas!#REF!</definedName>
    <definedName name="___OCI1">[11]Tablas!#REF!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2">#REF!</definedName>
    <definedName name="___PJ50" localSheetId="0">#REF!</definedName>
    <definedName name="___PJ50">#REF!</definedName>
    <definedName name="___pj51" localSheetId="2">#REF!</definedName>
    <definedName name="___pj51" localSheetId="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 localSheetId="0">#REF!</definedName>
    <definedName name="___SBC1">[6]INV!$A$12:$D$15</definedName>
    <definedName name="___SBC3" localSheetId="0">#REF!</definedName>
    <definedName name="___SBC3">[6]INV!$F$12:$I$15</definedName>
    <definedName name="___SBC5" localSheetId="0">#REF!</definedName>
    <definedName name="___SBC5">[6]INV!$K$12:$N$15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EX1">[11]Tablas!#REF!</definedName>
    <definedName name="___VFA1">[11]Tablas!#REF!</definedName>
    <definedName name="___vfv4" hidden="1">{"via1",#N/A,TRUE,"general";"via2",#N/A,TRUE,"general";"via3",#N/A,TRUE,"general"}</definedName>
    <definedName name="___VIT1">[11]Tablas!#REF!</definedName>
    <definedName name="___VPR1">[11]Tablas!#REF!</definedName>
    <definedName name="___VPR2">#REF!</definedName>
    <definedName name="___VRP1">[11]Tablas!#REF!</definedName>
    <definedName name="___VSM1">[11]Tablas!#REF!</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localSheetId="0"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AMAIN" hidden="1">#REF!</definedName>
    <definedName name="__123Graph_B" localSheetId="0" hidden="1">#REF!</definedName>
    <definedName name="__123Graph_B" hidden="1">#REF!</definedName>
    <definedName name="__123Graph_Bcaja" hidden="1">#REF!</definedName>
    <definedName name="__123Graph_BCart_AnticAdic" hidden="1">#REF!</definedName>
    <definedName name="__123Graph_BMAIN" hidden="1">#REF!</definedName>
    <definedName name="__123Graph_C" hidden="1">#REF!</definedName>
    <definedName name="__123Graph_Ccaja" hidden="1">#REF!</definedName>
    <definedName name="__123Graph_CCart_AnticAdic" hidden="1">#REF!</definedName>
    <definedName name="__123Graph_D"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23Graph_XMAIN" hidden="1">#REF!</definedName>
    <definedName name="__1Sin_nombre">#REF!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i1">#REF!</definedName>
    <definedName name="__adi2">#REF!</definedName>
    <definedName name="__AFC1" localSheetId="0">#REF!</definedName>
    <definedName name="__AFC1">[6]INV!$A$25:$D$28</definedName>
    <definedName name="__AFC3" localSheetId="0">#REF!</definedName>
    <definedName name="__AFC3">[6]INV!$F$25:$I$28</definedName>
    <definedName name="__AFC5" localSheetId="0">#REF!</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PU221">#REF!</definedName>
    <definedName name="__APU465">#REF!</definedName>
    <definedName name="__Atp2">[17]EMPRESA!$F$22</definedName>
    <definedName name="__B104067">#REF!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93008">#REF!</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 localSheetId="0">#REF!</definedName>
    <definedName name="__BGC1">[6]INV!$A$5:$D$8</definedName>
    <definedName name="__BGC3" localSheetId="0">#REF!</definedName>
    <definedName name="__BGC3">[6]INV!$F$5:$I$8</definedName>
    <definedName name="__BGC5" localSheetId="0">#REF!</definedName>
    <definedName name="__BGC5">[6]INV!$K$5:$N$8</definedName>
    <definedName name="__CAC1" localSheetId="0">#REF!</definedName>
    <definedName name="__CAC1">[6]INV!$A$19:$D$22</definedName>
    <definedName name="__CAC3" localSheetId="0">#REF!</definedName>
    <definedName name="__CAC3">[6]INV!$F$19:$I$22</definedName>
    <definedName name="__CAC5" localSheetId="0">#REF!</definedName>
    <definedName name="__CAC5">[6]INV!$K$19:$N$22</definedName>
    <definedName name="__CAR1">#REF!</definedName>
    <definedName name="__CAR2">#REF!</definedName>
    <definedName name="__CAR3">#REF!</definedName>
    <definedName name="__CMU005" hidden="1">#REF!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23">#REF!</definedName>
    <definedName name="__D128899">#REF!</definedName>
    <definedName name="__D77032">#REF!</definedName>
    <definedName name="__DCI1">[11]Tablas!#REF!</definedName>
    <definedName name="__DDS1">[11]Tablas!#REF!</definedName>
    <definedName name="__DES1">#REF!</definedName>
    <definedName name="__DES2">#REF!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EQP1">#REF!</definedName>
    <definedName name="__EQP10">#REF!</definedName>
    <definedName name="__EQP11">#REF!</definedName>
    <definedName name="__EQP12">#REF!</definedName>
    <definedName name="__EQP13">#REF!</definedName>
    <definedName name="__EQP14">#REF!</definedName>
    <definedName name="__EQP15">#REF!</definedName>
    <definedName name="__EQP16">#REF!</definedName>
    <definedName name="__EQP17">#REF!</definedName>
    <definedName name="__EQP18">#REF!</definedName>
    <definedName name="__EQP19">#REF!</definedName>
    <definedName name="__EQP2">#REF!</definedName>
    <definedName name="__EQP20">#REF!</definedName>
    <definedName name="__EQP3">#REF!</definedName>
    <definedName name="__EQP4">#REF!</definedName>
    <definedName name="__EQP5">#REF!</definedName>
    <definedName name="__EQP6">#REF!</definedName>
    <definedName name="__EQP7">#REF!</definedName>
    <definedName name="__EQP8">#REF!</definedName>
    <definedName name="__EQP9">#REF!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2">'INDICAR CÓDIGO DEL ITEM DE PAGO'!ERR</definedName>
    <definedName name="__F">[0]!ERR</definedName>
    <definedName name="__FS01" localSheetId="2">'INDICAR CÓDIGO DEL ITEM DE PAGO'!ERR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[11]Tablas!#REF!</definedName>
    <definedName name="__inf1">#REF!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localSheetId="0" hidden="1">#REF!</definedName>
    <definedName name="__key2" hidden="1">[18]INST!#REF!</definedName>
    <definedName name="__key21" localSheetId="0" hidden="1">#REF!</definedName>
    <definedName name="__key21" hidden="1">[8]INST!#REF!</definedName>
    <definedName name="__key3" localSheetId="0" hidden="1">#REF!</definedName>
    <definedName name="__key3" hidden="1">#REF!</definedName>
    <definedName name="__key31" localSheetId="0" hidden="1">#REF!</definedName>
    <definedName name="__key31" hidden="1">#REF!</definedName>
    <definedName name="__kjk6" hidden="1">{"TAB1",#N/A,TRUE,"GENERAL";"TAB2",#N/A,TRUE,"GENERAL";"TAB3",#N/A,TRUE,"GENERAL";"TAB4",#N/A,TRUE,"GENERAL";"TAB5",#N/A,TRUE,"GENERAL"}</definedName>
    <definedName name="__LEY80">#REF!</definedName>
    <definedName name="__M14">#REF!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2">#REF!</definedName>
    <definedName name="__MA2">#REF!</definedName>
    <definedName name="__MAT1">#REF!</definedName>
    <definedName name="__MAT10">#REF!</definedName>
    <definedName name="__MAT11">#REF!</definedName>
    <definedName name="__MAT1111">#REF!</definedName>
    <definedName name="__MAT12">#REF!</definedName>
    <definedName name="__MAT13">#REF!</definedName>
    <definedName name="__MAT14">#REF!</definedName>
    <definedName name="__MAT15">#REF!</definedName>
    <definedName name="__MAT16">#REF!</definedName>
    <definedName name="__MAT17">#REF!</definedName>
    <definedName name="__MAT170">#REF!</definedName>
    <definedName name="__MAT171">#REF!</definedName>
    <definedName name="__MAT18">#REF!</definedName>
    <definedName name="__MAT19">#REF!</definedName>
    <definedName name="__MAT2">#REF!</definedName>
    <definedName name="__MAT20">#REF!</definedName>
    <definedName name="__MAT21">#REF!</definedName>
    <definedName name="__MAT22">#REF!</definedName>
    <definedName name="__MAT23">#REF!</definedName>
    <definedName name="__MAT24">#REF!</definedName>
    <definedName name="__MAT25">#REF!</definedName>
    <definedName name="__MAT26">#REF!</definedName>
    <definedName name="__MAT27">#REF!</definedName>
    <definedName name="__MAT28">#REF!</definedName>
    <definedName name="__MAT29">#REF!</definedName>
    <definedName name="__MAT3">#REF!</definedName>
    <definedName name="__MAT30">#REF!</definedName>
    <definedName name="__MAT31">#REF!</definedName>
    <definedName name="__MAT32">#REF!</definedName>
    <definedName name="__MAT33">#REF!</definedName>
    <definedName name="__MAT34">#REF!</definedName>
    <definedName name="__MAT35">#REF!</definedName>
    <definedName name="__MAT36">#REF!</definedName>
    <definedName name="__MAT37">#REF!</definedName>
    <definedName name="__MAT4">#REF!</definedName>
    <definedName name="__MAT5">#REF!</definedName>
    <definedName name="__MAT6">#REF!</definedName>
    <definedName name="__MAT7">#REF!</definedName>
    <definedName name="__MAT8">#REF!</definedName>
    <definedName name="__MAT832">#REF!</definedName>
    <definedName name="__MAT9">#REF!</definedName>
    <definedName name="__MAY88">#REF!</definedName>
    <definedName name="__MO1">#REF!</definedName>
    <definedName name="__MO10">#REF!</definedName>
    <definedName name="__MO2">#REF!</definedName>
    <definedName name="__MO3">#REF!</definedName>
    <definedName name="__MO4">#REF!</definedName>
    <definedName name="__MO5">#REF!</definedName>
    <definedName name="__MO6">#REF!</definedName>
    <definedName name="__MO7">#REF!</definedName>
    <definedName name="__MO8">#REF!</definedName>
    <definedName name="__MO9">#REF!</definedName>
    <definedName name="__mun2" localSheetId="2">[19]PESOS!#REF!</definedName>
    <definedName name="__mun2">[19]PESOS!#REF!</definedName>
    <definedName name="__MV1">#REF!</definedName>
    <definedName name="__MV10">#REF!</definedName>
    <definedName name="__MV11">#REF!</definedName>
    <definedName name="__MV12">#REF!</definedName>
    <definedName name="__MV13">#REF!</definedName>
    <definedName name="__MV14">#REF!</definedName>
    <definedName name="__MV15">#REF!</definedName>
    <definedName name="__MV16">#REF!</definedName>
    <definedName name="__MV17">#REF!</definedName>
    <definedName name="__MV18">#REF!</definedName>
    <definedName name="__MV19">#REF!</definedName>
    <definedName name="__MV2">#REF!</definedName>
    <definedName name="__MV20">#REF!</definedName>
    <definedName name="__MV3">#REF!</definedName>
    <definedName name="__MV5">#REF!</definedName>
    <definedName name="__MV6">#REF!</definedName>
    <definedName name="__MV7">#REF!</definedName>
    <definedName name="__MV8">#REF!</definedName>
    <definedName name="__MV9">#REF!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M01">#REF!</definedName>
    <definedName name="__NOM02">#REF!</definedName>
    <definedName name="__NOM03">#REF!</definedName>
    <definedName name="__NOM1">#REF!</definedName>
    <definedName name="__NOM2">#REF!</definedName>
    <definedName name="__NOM3">#REF!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[11]Tablas!#REF!</definedName>
    <definedName name="__OCI1">[11]Tablas!#REF!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 localSheetId="0">#REF!</definedName>
    <definedName name="__PJ50">#REF!</definedName>
    <definedName name="__pj51" localSheetId="2">#REF!</definedName>
    <definedName name="__pj51" localSheetId="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 localSheetId="2">#REF!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 localSheetId="0">#REF!</definedName>
    <definedName name="__SBC1">[6]INV!$A$12:$D$15</definedName>
    <definedName name="__SBC3" localSheetId="0">#REF!</definedName>
    <definedName name="__SBC3">[6]INV!$F$12:$I$15</definedName>
    <definedName name="__SBC5" localSheetId="0">#REF!</definedName>
    <definedName name="__SBC5">[6]INV!$K$12:$N$15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[11]Tablas!#REF!</definedName>
    <definedName name="__VFA1">[11]Tablas!#REF!</definedName>
    <definedName name="__vfv4" hidden="1">{"via1",#N/A,TRUE,"general";"via2",#N/A,TRUE,"general";"via3",#N/A,TRUE,"general"}</definedName>
    <definedName name="__VIT1">[11]Tablas!#REF!</definedName>
    <definedName name="__VPR1">[11]Tablas!#REF!</definedName>
    <definedName name="__VPR2">[12]Tablas!#REF!</definedName>
    <definedName name="__VRP1">[11]Tablas!#REF!</definedName>
    <definedName name="__VSM1">[11]Tablas!#REF!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lnm.Print_Area_1">#REF!</definedName>
    <definedName name="__xlnm.Print_Area_2">#REF!</definedName>
    <definedName name="__xlnm.Print_Titles_1">#REF!</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_123Graph_ACart_Utilidad" hidden="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 hidden="1">#REF!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Sin_nombre">#REF!</definedName>
    <definedName name="_2__123Graph_BCart_Utilidad" hidden="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__123Graph_CCart_Utilidad" hidden="1">#REF!</definedName>
    <definedName name="_3ane_o10">#REF!</definedName>
    <definedName name="_4__123Graph_LBL_ACart_Utilidad" hidden="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_123Graph_LBL_BCart_Utilidad" hidden="1">#REF!</definedName>
    <definedName name="_6__123Graph_LBL_CCart_Utilidad" hidden="1">#REF!</definedName>
    <definedName name="_7__123Graph_XCart_Utilidad" hidden="1">#REF!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2" hidden="1">{#N/A,#N/A,FALSE,"Costos Productos 6A";#N/A,#N/A,FALSE,"Costo Unitario Total H-94-12"}</definedName>
    <definedName name="_a3" localSheetId="2"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559430">#REF!</definedName>
    <definedName name="_a6" localSheetId="2"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localSheetId="0"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localSheetId="0" hidden="1">{#N/A,#N/A,TRUE,"1842CWN0"}</definedName>
    <definedName name="_ABC1" hidden="1">{#N/A,#N/A,TRUE,"1842CWN0"}</definedName>
    <definedName name="_abc2" localSheetId="2" hidden="1">{#N/A,#N/A,TRUE,"1842CWN0"}</definedName>
    <definedName name="_abc2" localSheetId="0" hidden="1">{#N/A,#N/A,TRUE,"1842CWN0"}</definedName>
    <definedName name="_abc2" hidden="1">{#N/A,#N/A,TRUE,"1842CWN0"}</definedName>
    <definedName name="_adi1">#REF!</definedName>
    <definedName name="_adi2">#REF!</definedName>
    <definedName name="_AFC1" localSheetId="0">#REF!</definedName>
    <definedName name="_AFC1">[6]INV!$A$25:$D$28</definedName>
    <definedName name="_AFC3" localSheetId="0">#REF!</definedName>
    <definedName name="_AFC3">[6]INV!$F$25:$I$28</definedName>
    <definedName name="_AFC5" localSheetId="0">#REF!</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1">#REF!</definedName>
    <definedName name="_APU10">#REF!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#REF!</definedName>
    <definedName name="_APU20">#REF!</definedName>
    <definedName name="_APU21">#REF!</definedName>
    <definedName name="_APU22">#REF!</definedName>
    <definedName name="_APU221" localSheetId="2">#REF!</definedName>
    <definedName name="_APU221" localSheetId="0">#REF!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0">#REF!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 localSheetId="0">#REF!</definedName>
    <definedName name="_APU465" localSheetId="1">[21]!absc</definedName>
    <definedName name="_APU465">[21]!absc</definedName>
    <definedName name="_APU47">#REF!</definedName>
    <definedName name="_APU48">#REF!</definedName>
    <definedName name="_APU49">#REF!</definedName>
    <definedName name="_APU5">#REF!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#REF!</definedName>
    <definedName name="_APU60">#REF!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79">#REF!</definedName>
    <definedName name="_APU8">#REF!</definedName>
    <definedName name="_APU80">#REF!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tp2">[17]EMPRESA!$F$22</definedName>
    <definedName name="_B104067">#REF!</definedName>
    <definedName name="_B104068">#REF!</definedName>
    <definedName name="_B1040681">#REF!</definedName>
    <definedName name="_b2" localSheetId="2"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93008">#REF!</definedName>
    <definedName name="_B93009">#REF!</definedName>
    <definedName name="_bb9" localSheetId="2"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 localSheetId="0">#REF!</definedName>
    <definedName name="_BGC1">[6]INV!$A$5:$D$8</definedName>
    <definedName name="_BGC3" localSheetId="0">#REF!</definedName>
    <definedName name="_BGC3">[6]INV!$F$5:$I$8</definedName>
    <definedName name="_BGC5" localSheetId="0">#REF!</definedName>
    <definedName name="_BGC5">[6]INV!$K$5:$N$8</definedName>
    <definedName name="_CAC1" localSheetId="0">#REF!</definedName>
    <definedName name="_CAC1">[6]INV!$A$19:$D$22</definedName>
    <definedName name="_CAC3" localSheetId="0">#REF!</definedName>
    <definedName name="_CAC3">[6]INV!$F$19:$I$22</definedName>
    <definedName name="_CAC5" localSheetId="0">#REF!</definedName>
    <definedName name="_CAC5">[6]INV!$K$19:$N$22</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AR1">#REF!</definedName>
    <definedName name="_CAR2">#REF!</definedName>
    <definedName name="_CAR3">#REF!</definedName>
    <definedName name="_CMU005" hidden="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3">#REF!</definedName>
    <definedName name="_D128899">#REF!</definedName>
    <definedName name="_D128900">#REF!</definedName>
    <definedName name="_d129000">#REF!</definedName>
    <definedName name="_D77032">#REF!</definedName>
    <definedName name="_d77033">#REF!</definedName>
    <definedName name="_D770333">#REF!</definedName>
    <definedName name="_DCI1">[11]Tablas!#REF!</definedName>
    <definedName name="_DDS1">[11]Tablas!#REF!</definedName>
    <definedName name="_DES1">#REF!</definedName>
    <definedName name="_DES2">#REF!</definedName>
    <definedName name="_DGO1">[11]Tablas!#REF!</definedName>
    <definedName name="_DGP1">[11]Tablas!#REF!</definedName>
    <definedName name="_DIJ1">[11]Tablas!#REF!</definedName>
    <definedName name="_Dist_Bin" hidden="1">#N/A</definedName>
    <definedName name="_DPI1">[11]Tablas!#REF!</definedName>
    <definedName name="_DPY1">[11]Tablas!#REF!</definedName>
    <definedName name="_DRI1">[11]Tablas!#REF!</definedName>
    <definedName name="_DRL1">[11]Tablas!#REF!</definedName>
    <definedName name="_DSP1">[11]Tablas!#REF!</definedName>
    <definedName name="_E">#REF!</definedName>
    <definedName name="_ECP1">[11]Tablas!#REF!</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#REF!</definedName>
    <definedName name="_EQP20">#REF!</definedName>
    <definedName name="_EQP3">#REF!</definedName>
    <definedName name="_EQP4">#REF!</definedName>
    <definedName name="_EQP5">#REF!</definedName>
    <definedName name="_EQP6">#REF!</definedName>
    <definedName name="_EQP7">#REF!</definedName>
    <definedName name="_EQP8">#REF!</definedName>
    <definedName name="_EQP9">#REF!</definedName>
    <definedName name="_EST1" localSheetId="2">#REF!</definedName>
    <definedName name="_EST1" localSheetId="0">#REF!</definedName>
    <definedName name="_EST1">#REF!</definedName>
    <definedName name="_EST10" localSheetId="2">#REF!</definedName>
    <definedName name="_EST10" localSheetId="0">#REF!</definedName>
    <definedName name="_EST10">#REF!</definedName>
    <definedName name="_EST11" localSheetId="2">#REF!</definedName>
    <definedName name="_EST11" localSheetId="0">#REF!</definedName>
    <definedName name="_EST11">#REF!</definedName>
    <definedName name="_EST12" localSheetId="2">#REF!</definedName>
    <definedName name="_EST12" localSheetId="0">#REF!</definedName>
    <definedName name="_EST12">#REF!</definedName>
    <definedName name="_EST13" localSheetId="2">#REF!</definedName>
    <definedName name="_EST13" localSheetId="0">#REF!</definedName>
    <definedName name="_EST13">#REF!</definedName>
    <definedName name="_EST14" localSheetId="2">#REF!</definedName>
    <definedName name="_EST14" localSheetId="0">#REF!</definedName>
    <definedName name="_EST14">#REF!</definedName>
    <definedName name="_EST15" localSheetId="2">#REF!</definedName>
    <definedName name="_EST15" localSheetId="0">#REF!</definedName>
    <definedName name="_EST15">#REF!</definedName>
    <definedName name="_EST16" localSheetId="2">#REF!</definedName>
    <definedName name="_EST16" localSheetId="0">#REF!</definedName>
    <definedName name="_EST16">#REF!</definedName>
    <definedName name="_EST17" localSheetId="2">#REF!</definedName>
    <definedName name="_EST17" localSheetId="0">#REF!</definedName>
    <definedName name="_EST17">#REF!</definedName>
    <definedName name="_EST18" localSheetId="2">#REF!</definedName>
    <definedName name="_EST18" localSheetId="0">#REF!</definedName>
    <definedName name="_EST18">#REF!</definedName>
    <definedName name="_EST19" localSheetId="2">#REF!</definedName>
    <definedName name="_EST19" localSheetId="0">#REF!</definedName>
    <definedName name="_EST19">#REF!</definedName>
    <definedName name="_EST2" localSheetId="2">#REF!</definedName>
    <definedName name="_EST2" localSheetId="0">#REF!</definedName>
    <definedName name="_EST2">#REF!</definedName>
    <definedName name="_EST3" localSheetId="2">#REF!</definedName>
    <definedName name="_EST3" localSheetId="0">#REF!</definedName>
    <definedName name="_EST3">#REF!</definedName>
    <definedName name="_EST4" localSheetId="2">#REF!</definedName>
    <definedName name="_EST4" localSheetId="0">#REF!</definedName>
    <definedName name="_EST4">#REF!</definedName>
    <definedName name="_EST5" localSheetId="2">#REF!</definedName>
    <definedName name="_EST5" localSheetId="0">#REF!</definedName>
    <definedName name="_EST5">#REF!</definedName>
    <definedName name="_EST6" localSheetId="2">#REF!</definedName>
    <definedName name="_EST6" localSheetId="0">#REF!</definedName>
    <definedName name="_EST6">#REF!</definedName>
    <definedName name="_EST7" localSheetId="2">#REF!</definedName>
    <definedName name="_EST7" localSheetId="0">#REF!</definedName>
    <definedName name="_EST7">#REF!</definedName>
    <definedName name="_EST8" localSheetId="2">#REF!</definedName>
    <definedName name="_EST8" localSheetId="0">#REF!</definedName>
    <definedName name="_EST8">#REF!</definedName>
    <definedName name="_EST9" localSheetId="2">#REF!</definedName>
    <definedName name="_EST9" localSheetId="0">#REF!</definedName>
    <definedName name="_EST9">#REF!</definedName>
    <definedName name="_EXC1" localSheetId="2">#REF!</definedName>
    <definedName name="_EXC1" localSheetId="0">#REF!</definedName>
    <definedName name="_EXC1">#REF!</definedName>
    <definedName name="_EXC10" localSheetId="2">#REF!</definedName>
    <definedName name="_EXC10" localSheetId="0">#REF!</definedName>
    <definedName name="_EXC10">#REF!</definedName>
    <definedName name="_EXC11" localSheetId="2">#REF!</definedName>
    <definedName name="_EXC11" localSheetId="0">#REF!</definedName>
    <definedName name="_EXC11">#REF!</definedName>
    <definedName name="_EXC12" localSheetId="2">#REF!</definedName>
    <definedName name="_EXC12" localSheetId="0">#REF!</definedName>
    <definedName name="_EXC12">#REF!</definedName>
    <definedName name="_EXC2" localSheetId="2">#REF!</definedName>
    <definedName name="_EXC2" localSheetId="0">#REF!</definedName>
    <definedName name="_EXC2">#REF!</definedName>
    <definedName name="_EXC3" localSheetId="2">#REF!</definedName>
    <definedName name="_EXC3" localSheetId="0">#REF!</definedName>
    <definedName name="_EXC3">#REF!</definedName>
    <definedName name="_EXC4" localSheetId="2">#REF!</definedName>
    <definedName name="_EXC4" localSheetId="0">#REF!</definedName>
    <definedName name="_EXC4">#REF!</definedName>
    <definedName name="_EXC5" localSheetId="2">#REF!</definedName>
    <definedName name="_EXC5" localSheetId="0">#REF!</definedName>
    <definedName name="_EXC5">#REF!</definedName>
    <definedName name="_EXC6" localSheetId="2">#REF!</definedName>
    <definedName name="_EXC6" localSheetId="0">#REF!</definedName>
    <definedName name="_EXC6">#REF!</definedName>
    <definedName name="_EXC7" localSheetId="2">#REF!</definedName>
    <definedName name="_EXC7" localSheetId="0">#REF!</definedName>
    <definedName name="_EXC7">#REF!</definedName>
    <definedName name="_EXC8" localSheetId="2">#REF!</definedName>
    <definedName name="_EXC8" localSheetId="0">#REF!</definedName>
    <definedName name="_EXC8">#REF!</definedName>
    <definedName name="_EXC9" localSheetId="2">#REF!</definedName>
    <definedName name="_EXC9" localSheetId="0">#REF!</definedName>
    <definedName name="_EXC9">#REF!</definedName>
    <definedName name="_F" localSheetId="2">'INDICAR CÓDIGO DEL ITEM DE PAGO'!ERR</definedName>
    <definedName name="_F" localSheetId="0" hidden="1">#REF!</definedName>
    <definedName name="_F">[0]!ERR</definedName>
    <definedName name="_F10">#REF!</definedName>
    <definedName name="_FC">#REF!</definedName>
    <definedName name="_Fill" localSheetId="2" hidden="1">#REF!</definedName>
    <definedName name="_Fill" localSheetId="0" hidden="1">#REF!</definedName>
    <definedName name="_Fill" hidden="1">#REF!</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2" hidden="1">{#N/A,#N/A,TRUE,"1842CWN0"}</definedName>
    <definedName name="_hhg1" localSheetId="0" hidden="1">{#N/A,#N/A,TRUE,"1842CWN0"}</definedName>
    <definedName name="_hhg1" hidden="1">{#N/A,#N/A,TRUE,"1842CWN0"}</definedName>
    <definedName name="_i4" localSheetId="2"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nf1">#REF!</definedName>
    <definedName name="_IPC2002" localSheetId="2">#REF!</definedName>
    <definedName name="_IPC2002" localSheetId="0">#REF!</definedName>
    <definedName name="_IPC2002">#REF!</definedName>
    <definedName name="_IVA1">#REF!</definedName>
    <definedName name="_k3" localSheetId="2"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0" hidden="1">#REF!</definedName>
    <definedName name="_Key1" hidden="1">#REF!</definedName>
    <definedName name="_Key11" localSheetId="0" hidden="1">#REF!</definedName>
    <definedName name="_Key11" hidden="1">[22]INST!#REF!</definedName>
    <definedName name="_Key2" localSheetId="0" hidden="1">#REF!</definedName>
    <definedName name="_Key2" hidden="1">#REF!</definedName>
    <definedName name="_Key21" localSheetId="0" hidden="1">#REF!</definedName>
    <definedName name="_Key21" hidden="1">#REF!</definedName>
    <definedName name="_key3" localSheetId="0" hidden="1">#REF!</definedName>
    <definedName name="_key3" hidden="1">#REF!</definedName>
    <definedName name="_key31" localSheetId="0" hidden="1">#REF!</definedName>
    <definedName name="_key31" hidden="1">#REF!</definedName>
    <definedName name="_kjk6" localSheetId="2"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14">#REF!</definedName>
    <definedName name="_m3" localSheetId="2"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 localSheetId="2">#REF!</definedName>
    <definedName name="_MA2">#REF!</definedName>
    <definedName name="_MAT1" localSheetId="0">#REF!</definedName>
    <definedName name="_MAT1">#REF!</definedName>
    <definedName name="_MAT10">#REF!</definedName>
    <definedName name="_MAT11">#REF!</definedName>
    <definedName name="_MAT1111">#REF!</definedName>
    <definedName name="_MAT12">#REF!</definedName>
    <definedName name="_MAT13">#REF!</definedName>
    <definedName name="_MAT14">#REF!</definedName>
    <definedName name="_MAT15">#REF!</definedName>
    <definedName name="_MAT16">#REF!</definedName>
    <definedName name="_MAT17">#REF!</definedName>
    <definedName name="_MAT170">#REF!</definedName>
    <definedName name="_MAT171">#REF!</definedName>
    <definedName name="_MAT18">#REF!</definedName>
    <definedName name="_MAT19">#REF!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4">#REF!</definedName>
    <definedName name="_MAT5">#REF!</definedName>
    <definedName name="_MAT6">#REF!</definedName>
    <definedName name="_MAT7">#REF!</definedName>
    <definedName name="_MAT8">#REF!</definedName>
    <definedName name="_MAT832">#REF!</definedName>
    <definedName name="_MAT9">#REF!</definedName>
    <definedName name="_MAY88">#REF!</definedName>
    <definedName name="_MO1">#REF!</definedName>
    <definedName name="_MO10">#REF!</definedName>
    <definedName name="_MO2">#REF!</definedName>
    <definedName name="_MO3">#REF!</definedName>
    <definedName name="_MO4">#REF!</definedName>
    <definedName name="_MO5">#REF!</definedName>
    <definedName name="_MO6">#REF!</definedName>
    <definedName name="_MO7">#REF!</definedName>
    <definedName name="_MO8">#REF!</definedName>
    <definedName name="_MO9">#REF!</definedName>
    <definedName name="_MOD1">#REF!</definedName>
    <definedName name="_mun2" localSheetId="2">[19]PESOS!#REF!</definedName>
    <definedName name="_mun2">[19]PESOS!#REF!</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5">#REF!</definedName>
    <definedName name="_MV6">#REF!</definedName>
    <definedName name="_MV7">#REF!</definedName>
    <definedName name="_MV8">#REF!</definedName>
    <definedName name="_MV9">#REF!</definedName>
    <definedName name="_n3" localSheetId="2"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OM01">#REF!</definedName>
    <definedName name="_NOM02">#REF!</definedName>
    <definedName name="_NOM03">#REF!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localSheetId="0" hidden="1">0</definedName>
    <definedName name="_Order2" hidden="1">255</definedName>
    <definedName name="_p6" localSheetId="2"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0" hidden="1">#REF!</definedName>
    <definedName name="_Parse_Out" hidden="1">'[3]7422CW00'!#REF!</definedName>
    <definedName name="_PJ50" localSheetId="2">#REF!</definedName>
    <definedName name="_PJ50" localSheetId="0">#REF!</definedName>
    <definedName name="_PJ50">#REF!</definedName>
    <definedName name="_pj51" localSheetId="2">#REF!</definedName>
    <definedName name="_pj51" localSheetId="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c">#REF!</definedName>
    <definedName name="_REC1">"Rectángulo 31"</definedName>
    <definedName name="_ref4" localSheetId="2">#REF!</definedName>
    <definedName name="_ref4">#REF!</definedName>
    <definedName name="_Regression_Int" hidden="1">1</definedName>
    <definedName name="_Regression_Out" hidden="1">#REF!</definedName>
    <definedName name="_Regression_X" hidden="1">#REF!</definedName>
    <definedName name="_Regression_Y" hidden="1">#REF!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EWQ">#REF!</definedName>
    <definedName name="_rtu6" localSheetId="2"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 hidden="1">#REF!</definedName>
    <definedName name="_s1" localSheetId="2"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ac1">#REF!</definedName>
    <definedName name="_SBC1" localSheetId="0">#REF!</definedName>
    <definedName name="_SBC1">[6]INV!$A$12:$D$15</definedName>
    <definedName name="_SBC3" localSheetId="0">#REF!</definedName>
    <definedName name="_SBC3">[6]INV!$F$12:$I$15</definedName>
    <definedName name="_SBC5" localSheetId="0">#REF!</definedName>
    <definedName name="_SBC5">[6]INV!$K$12:$N$15</definedName>
    <definedName name="_Sort" localSheetId="2" hidden="1">#REF!</definedName>
    <definedName name="_Sort" localSheetId="0" hidden="1">#REF!</definedName>
    <definedName name="_Sort" hidden="1">#REF!</definedName>
    <definedName name="_Sort1"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ble1_In1" hidden="1">#REF!</definedName>
    <definedName name="_Table1_Out" hidden="1">#REF!</definedName>
    <definedName name="_Table2_Out" hidden="1">#REF!</definedName>
    <definedName name="_tax1">#REF!</definedName>
    <definedName name="_tax2">#REF!</definedName>
    <definedName name="_tax3">#REF!</definedName>
    <definedName name="_tax4">#REF!</definedName>
    <definedName name="_tc1">#REF!</definedName>
    <definedName name="_tc2">#REF!</definedName>
    <definedName name="_TC21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localSheetId="0" hidden="1">#REF!</definedName>
    <definedName name="_unj1" hidden="1">[8]INST!#REF!</definedName>
    <definedName name="_ur7" localSheetId="2"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1">#REF!</definedName>
    <definedName name="_v2" localSheetId="2"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cAE°eE¹" hidden="1">#REF!</definedName>
    <definedName name="￠￥cAE¡ÆeEⓒo" hidden="1">#REF!</definedName>
    <definedName name="a" localSheetId="2">'[23]DUB-823'!#REF!</definedName>
    <definedName name="A" localSheetId="0">#REF!</definedName>
    <definedName name="a">'[23]DUB-823'!#REF!</definedName>
    <definedName name="A.1">#REF!</definedName>
    <definedName name="A_1">#REF!</definedName>
    <definedName name="A_impresión_IM" localSheetId="2">#REF!</definedName>
    <definedName name="A_impresión_IM" localSheetId="0">#REF!</definedName>
    <definedName name="A_impresión_IM">#REF!</definedName>
    <definedName name="A0">#N/A</definedName>
    <definedName name="A18A200">[24]ESPEC!#REF!</definedName>
    <definedName name="a2a" localSheetId="2"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6d" hidden="1">{#N/A,#N/A,FALSE,"DITCAR";#N/A,#N/A,FALSE,"a1";#N/A,#N/A,FALSE,"a2";#N/A,#N/A,FALSE,"a3";#N/A,#N/A,FALSE,"a4";#N/A,#N/A,FALSE,"a4a";#N/A,#N/A,FALSE,"a4B";#N/A,#N/A,FALSE,"a4C";#N/A,#N/A,FALSE,"A5a ";#N/A,#N/A,FALSE,"A5b";#N/A,#N/A,FALSE,"A6A";#N/A,#N/A,FALSE,"A6B";#N/A,#N/A,FALSE,"A6C";#N/A,#N/A,FALSE,"04PG12NB"}</definedName>
    <definedName name="aa" localSheetId="2">'INDICAR CÓDIGO DEL ITEM DE PAGO'!ERR</definedName>
    <definedName name="AA" localSheetId="0">#REF!</definedName>
    <definedName name="aa">[0]!ERR</definedName>
    <definedName name="AAA" localSheetId="2">'INDICAR CÓDIGO DEL ITEM DE PAGO'!ERR</definedName>
    <definedName name="aaa" localSheetId="0">#REF!</definedName>
    <definedName name="AAA">[0]!ERR</definedName>
    <definedName name="AAA_DOCTOPS" hidden="1">"AAA_SET"</definedName>
    <definedName name="AAA_duser" hidden="1">"OFF"</definedName>
    <definedName name="AAAA">#REF!</definedName>
    <definedName name="aaaaaa">[25]otros!$C$5</definedName>
    <definedName name="aaaaaaa" hidden="1">{#N/A,#N/A,FALSE,"type1";#N/A,#N/A,FALSE,"지지력";#N/A,#N/A,FALSE,"PILE계산";#N/A,#N/A,FALSE,"PILE ";#N/A,#N/A,FALSE,"철근량";#N/A,#N/A,FALSE,"균열검토";#N/A,#N/A,FALSE,"날개벽";#N/A,#N/A,FALSE,"주철근조립도";#N/A,#N/A,FALSE,"교좌"}</definedName>
    <definedName name="aaaaaaaa" hidden="1">{#N/A,#N/A,FALSE,"c_finanz";#N/A,#N/A,FALSE,"c_eco";#N/A,#N/A,FALSE,"investimenti";#N/A,#N/A,FALSE,"tir"}</definedName>
    <definedName name="AAAAAAAAAAAAAAAAAAFFFFFFFFFFFFFFF">#REF!</definedName>
    <definedName name="aaaaas" localSheetId="2"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B_Addin5" hidden="1">"AAB_Description for addin 5,Description for addin 5,Description for addin 5,Description for addin 5,Description for addin 5,Description for addin 5"</definedName>
    <definedName name="AAC" localSheetId="0">#REF!</definedName>
    <definedName name="AAC">[6]AASHTO!$A$14:$F$17</definedName>
    <definedName name="aas" localSheetId="2" hidden="1">{"TAB1",#N/A,TRUE,"GENERAL";"TAB2",#N/A,TRUE,"GENERAL";"TAB3",#N/A,TRUE,"GENERAL";"TAB4",#N/A,TRUE,"GENERAL";"TAB5",#N/A,TRUE,"GENERAL"}</definedName>
    <definedName name="aas" localSheetId="0">#REF!</definedName>
    <definedName name="aas" hidden="1">{"TAB1",#N/A,TRUE,"GENERAL";"TAB2",#N/A,TRUE,"GENERAL";"TAB3",#N/A,TRUE,"GENERAL";"TAB4",#N/A,TRUE,"GENERAL";"TAB5",#N/A,TRUE,"GENERAL"}</definedName>
    <definedName name="ab" localSheetId="0">#REF!</definedName>
    <definedName name="AB">#REF!</definedName>
    <definedName name="aba_1">#REF!</definedName>
    <definedName name="aba_2">#REF!</definedName>
    <definedName name="abc" localSheetId="2">#REF!</definedName>
    <definedName name="abc">#REF!</definedName>
    <definedName name="ABCD" localSheetId="0" hidden="1">#REF!</definedName>
    <definedName name="ABCD" hidden="1">#REF!</definedName>
    <definedName name="ABCDE" localSheetId="0" hidden="1">#REF!</definedName>
    <definedName name="ABCDE" hidden="1">#REF!</definedName>
    <definedName name="ABG" localSheetId="0">#REF!</definedName>
    <definedName name="ABG">[6]AASHTO!$A$2:$F$5</definedName>
    <definedName name="ABNA">#REF!</definedName>
    <definedName name="absc">#N/A</definedName>
    <definedName name="absc_">#REF!</definedName>
    <definedName name="absc_1">#REF!</definedName>
    <definedName name="absc1" localSheetId="1">[26]!absc</definedName>
    <definedName name="absc1">[26]!absc</definedName>
    <definedName name="AC" localSheetId="0">#REF!</definedName>
    <definedName name="ac">#REF!</definedName>
    <definedName name="AccesNvoAbs" hidden="1">#REF!</definedName>
    <definedName name="Accesorios_de_anclaje">#REF!</definedName>
    <definedName name="AccessDatabase" hidden="1">"C:\C-314\VOLUMENES\volfin4.mdb"</definedName>
    <definedName name="ACERO">#REF!</definedName>
    <definedName name="Acido_oxálico">#REF!</definedName>
    <definedName name="ACOM">#REF!</definedName>
    <definedName name="acpm">5000</definedName>
    <definedName name="ACT" localSheetId="0">#REF!</definedName>
    <definedName name="ACT">#REF!</definedName>
    <definedName name="ACT_COMP">#REF!</definedName>
    <definedName name="ACT_COMP2">#REF!</definedName>
    <definedName name="ACT_CONT">#REF!</definedName>
    <definedName name="ACT_CONT2">#REF!</definedName>
    <definedName name="Actividades">#REF!</definedName>
    <definedName name="ACTIVO_NUEVO_ACUEDUCTO">#REF!</definedName>
    <definedName name="ACTIVO_NUEVO_ALCANTARILLADO">#REF!</definedName>
    <definedName name="activos">#REF!</definedName>
    <definedName name="ACTIVOS_ACUEDUCTO">#REF!</definedName>
    <definedName name="ACTIVOS_ALCANTARILLADO">#REF!</definedName>
    <definedName name="actores">#REF!</definedName>
    <definedName name="ACTV">#REF!</definedName>
    <definedName name="acumulado">'[27]Reservas de Petróleo'!$A$2,'[27]Reservas de Petróleo'!$A$1,'[27]Reservas de Petróleo'!$D$4,'[27]Reservas de Petróleo'!$E$1:$E$65536</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 localSheetId="2">#REF!</definedName>
    <definedName name="AD" localSheetId="0">{#N/A,#N/A,TRUE,"INGENIERIA";#N/A,#N/A,TRUE,"COMPRAS";#N/A,#N/A,TRUE,"DIRECCION";#N/A,#N/A,TRUE,"RESUMEN"}</definedName>
    <definedName name="ad">#REF!</definedName>
    <definedName name="adasas">#N/A</definedName>
    <definedName name="adasd">#REF!</definedName>
    <definedName name="ADFGSDB" localSheetId="2"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m" localSheetId="0">#REF!</definedName>
    <definedName name="ADM">[25]otros!$C$2</definedName>
    <definedName name="ADMINISTRACION">#REF!</definedName>
    <definedName name="administrador" localSheetId="0">#REF!</definedName>
    <definedName name="administrador">[28]Informacion!$B$15</definedName>
    <definedName name="ADMON" localSheetId="0">#REF!</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0">#REF!</definedName>
    <definedName name="adoq" localSheetId="1">[30]!absc</definedName>
    <definedName name="adoq">[30]!absc</definedName>
    <definedName name="ADOQUIN_PEATONAL_6">#REF!</definedName>
    <definedName name="ADSAD" localSheetId="2"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#REF!</definedName>
    <definedName name="aefa" localSheetId="2"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{#N/A,#N/A,TRUE,"INGENIERIA";#N/A,#N/A,TRUE,"COMPRAS";#N/A,#N/A,TRUE,"DIRECCION";#N/A,#N/A,TRUE,"RESUMEN"}</definedName>
    <definedName name="afdasgh" hidden="1">{#N/A,#N/A,FALSE,"CCTV"}</definedName>
    <definedName name="afdsfdg" hidden="1">{#N/A,#N/A,FALSE,"CCTV"}</definedName>
    <definedName name="afdsw" localSheetId="2"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fffgff" hidden="1">{#N/A,#N/A,FALSE,"CCTV"}</definedName>
    <definedName name="AG">{#N/A,#N/A,FALSE,"Formato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2"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GUA">#REF!</definedName>
    <definedName name="AH">{#N/A,#N/A,TRUE,"INGENIERIA";#N/A,#N/A,TRUE,"COMPRAS";#N/A,#N/A,TRUE,"DIRECCION";#N/A,#N/A,TRUE,"RESUMEN"}</definedName>
    <definedName name="ahe">#REF!</definedName>
    <definedName name="aida">#REF!</definedName>
    <definedName name="aida1">#REF!</definedName>
    <definedName name="AIU" localSheetId="2">#REF!</definedName>
    <definedName name="AIU" localSheetId="0">#REF!</definedName>
    <definedName name="AIU">#REF!</definedName>
    <definedName name="AIU_01">#REF!</definedName>
    <definedName name="AIU_1">#REF!</definedName>
    <definedName name="AIU_2">#REF!</definedName>
    <definedName name="AIU_ADMON">#REF!</definedName>
    <definedName name="AIU_IMP">#REF!</definedName>
    <definedName name="AIU_UTIL">#REF!</definedName>
    <definedName name="aj">#REF!</definedName>
    <definedName name="AjustDelAIU" localSheetId="2">#REF!</definedName>
    <definedName name="AjustDelAIU">#REF!</definedName>
    <definedName name="Ajusteinf" hidden="1">{#N/A,#N/A,FALSE,"Costos Productos 6A";#N/A,#N/A,FALSE,"Costo Unitario Total H-94-12"}</definedName>
    <definedName name="AJUSTPTO" hidden="1">{#N/A,#N/A,FALSE,"Costos Productos 6A";#N/A,#N/A,FALSE,"Costo Unitario Total H-94-12"}</definedName>
    <definedName name="alam">#REF!</definedName>
    <definedName name="ALAMBRE_NEGRO">#REF!</definedName>
    <definedName name="alc" localSheetId="0">#REF!</definedName>
    <definedName name="alc" localSheetId="1">[31]!absc</definedName>
    <definedName name="alc">[31]!absc</definedName>
    <definedName name="AlcanceProyecto">#REF!</definedName>
    <definedName name="ALFALISTO_BLANCO__X_25_KG">#REF!</definedName>
    <definedName name="ALM">#REF!</definedName>
    <definedName name="ALTO">[32]Tabla!$A$1:$A$5</definedName>
    <definedName name="Amount">#REF!</definedName>
    <definedName name="ANABANCO">#REF!</definedName>
    <definedName name="ANALISIS">#REF!</definedName>
    <definedName name="ANALISIS__DE__PRECIOS__UNITARIOS">#REF!</definedName>
    <definedName name="Analyst" hidden="1">#REF!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scount" hidden="1">10</definedName>
    <definedName name="ANTI">#REF!</definedName>
    <definedName name="ANTIC" localSheetId="0">#REF!</definedName>
    <definedName name="Antic">[35]BASES!$B$33</definedName>
    <definedName name="ANTICIPO" localSheetId="0">#REF!</definedName>
    <definedName name="ANTICIPO">[36]BASES!$B$33</definedName>
    <definedName name="AÑO">[25]PRESUPUESTO!$D$13</definedName>
    <definedName name="AÑOS_DE_VIDA_UTIL_ACUEDUCTO...">#REF!</definedName>
    <definedName name="AÑOS_DE_VIDA_UTIL_ALCANTARILLADO...">#REF!</definedName>
    <definedName name="AÑOS_VIDA_UTIL_ACUEDUCTO...">#REF!</definedName>
    <definedName name="AÑOS_VIDA_UTIL_ALCANTARILLADO">#REF!</definedName>
    <definedName name="AÑOS_VIDA_UTIL_DISPONIBLE_ACUEDUCTO">#REF!</definedName>
    <definedName name="AÑOS_VIDA_UTIL_DISPONIBLE_ALCANTARILLADO">#REF!</definedName>
    <definedName name="AÑOWUIE" localSheetId="0">#REF!</definedName>
    <definedName name="AÑOWUIE">'[37]Res-Accide-10'!$R$2:$R$7</definedName>
    <definedName name="ao">#REF!</definedName>
    <definedName name="apaiy">#REF!</definedName>
    <definedName name="APELLIDOS">#REF!</definedName>
    <definedName name="API">#REF!</definedName>
    <definedName name="APR">#REF!</definedName>
    <definedName name="APU" localSheetId="0">#REF!</definedName>
    <definedName name="APU" localSheetId="1">[38]!absc</definedName>
    <definedName name="APU">[38]!absc</definedName>
    <definedName name="APU_directos" localSheetId="2">#REF!</definedName>
    <definedName name="APU_directos">#REF!</definedName>
    <definedName name="APU1.1.L">#REF!</definedName>
    <definedName name="APU221.1" localSheetId="2">#REF!</definedName>
    <definedName name="APU221.1" localSheetId="0">#REF!</definedName>
    <definedName name="APU221.1">#REF!</definedName>
    <definedName name="APU221.2" localSheetId="2">#REF!</definedName>
    <definedName name="APU221.2" localSheetId="0">#REF!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ua" hidden="1">#REF!</definedName>
    <definedName name="AQW">#REF!</definedName>
    <definedName name="ARANCEL">#REF!</definedName>
    <definedName name="AREA" localSheetId="0">#REF!</definedName>
    <definedName name="AREA">#REF!</definedName>
    <definedName name="_xlnm.Extract" localSheetId="0">#REF!</definedName>
    <definedName name="_xlnm.Extract">#REF!</definedName>
    <definedName name="_xlnm.Print_Area" localSheetId="2">'INDICAR CÓDIGO DEL ITEM DE PAGO'!$B$2:$Q$91</definedName>
    <definedName name="_xlnm.Print_Area" localSheetId="0">'PRESUPUESTO OFICIAL(Entidad)'!$A$1:$M$1962</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PRIVADA">#REF!</definedName>
    <definedName name="Areatotal">#REF!</definedName>
    <definedName name="Aref">#REF!</definedName>
    <definedName name="ARELAL">#REF!</definedName>
    <definedName name="ARENA">#REF!</definedName>
    <definedName name="arg" hidden="1">#REF!</definedName>
    <definedName name="Arial">#REF!</definedName>
    <definedName name="armuve" localSheetId="2">'INDICAR CÓDIGO DEL ITEM DE PAGO'!ERR</definedName>
    <definedName name="armuve">[0]!ERR</definedName>
    <definedName name="ARP">#REF!</definedName>
    <definedName name="ARPASEVAN" hidden="1">{#N/A,#N/A,FALSE,"CCTV"}</definedName>
    <definedName name="Arrendamiento">#REF!</definedName>
    <definedName name="ArrendamientoCostos">#REF!</definedName>
    <definedName name="ARS">#REF!</definedName>
    <definedName name="ARTURO">#REF!</definedName>
    <definedName name="as" localSheetId="2">'INDICAR CÓDIGO DEL ITEM DE PAGO'!ERR</definedName>
    <definedName name="as" localSheetId="0">#REF!</definedName>
    <definedName name="as">[0]!ERR</definedName>
    <definedName name="ASB" localSheetId="0">#REF!</definedName>
    <definedName name="ASB">[6]AASHTO!$A$8:$F$11</definedName>
    <definedName name="ASD" localSheetId="2" hidden="1">{"via1",#N/A,TRUE,"general";"via2",#N/A,TRUE,"general";"via3",#N/A,TRUE,"general"}</definedName>
    <definedName name="ASD" localSheetId="0">#REF!</definedName>
    <definedName name="ASD" hidden="1">{"via1",#N/A,TRUE,"general";"via2",#N/A,TRUE,"general";"via3",#N/A,TRUE,"general"}</definedName>
    <definedName name="ASDA" localSheetId="2"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0">#REF!</definedName>
    <definedName name="asdf" hidden="1">{"via1",#N/A,TRUE,"general";"via2",#N/A,TRUE,"general";"via3",#N/A,TRUE,"general"}</definedName>
    <definedName name="asdfa" localSheetId="2"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dfñk">#REF!</definedName>
    <definedName name="ASED">#REF!</definedName>
    <definedName name="asfasd" localSheetId="2"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localSheetId="0"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istenciaCarretera">#REF!</definedName>
    <definedName name="AsistenciaCostos">#REF!</definedName>
    <definedName name="asojkdr" localSheetId="2"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s" hidden="1">#REF!</definedName>
    <definedName name="astrid">#REF!</definedName>
    <definedName name="Atp">[10]EMPRESA!$F$20</definedName>
    <definedName name="au">#REF!</definedName>
    <definedName name="aur">#REF!</definedName>
    <definedName name="_xlnm.Auto_Open" localSheetId="2">MODULO10.auto_abrir</definedName>
    <definedName name="_xlnm.Auto_Open" localSheetId="1">MODULO10.auto_abrir</definedName>
    <definedName name="_xlnm.Auto_Open">MODULO10.auto_abrir</definedName>
    <definedName name="auto1" localSheetId="2">#REF!</definedName>
    <definedName name="auto1" localSheetId="0">#REF!</definedName>
    <definedName name="auto1">#REF!</definedName>
    <definedName name="auto123" localSheetId="2">#REF!</definedName>
    <definedName name="auto123">#REF!</definedName>
    <definedName name="auto2" localSheetId="2">#REF!</definedName>
    <definedName name="auto2" localSheetId="0">#REF!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ILIARES">#REF!</definedName>
    <definedName name="AUXILIARESTOTAL">#REF!</definedName>
    <definedName name="auxtransporte">[40]CONTRATO!$E$16</definedName>
    <definedName name="av">#REF!</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WD">#REF!</definedName>
    <definedName name="ax">#REF!</definedName>
    <definedName name="Ayudante">#REF!</definedName>
    <definedName name="azaz" localSheetId="2"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0">#REF!</definedName>
    <definedName name="B" hidden="1">{"via1",#N/A,TRUE,"general";"via2",#N/A,TRUE,"general";"via3",#N/A,TRUE,"general"}</definedName>
    <definedName name="B104067A">#REF!</definedName>
    <definedName name="b104067ac">#REF!</definedName>
    <definedName name="B104067AE">#REF!</definedName>
    <definedName name="B104067AS">#REF!</definedName>
    <definedName name="b104067b">#REF!</definedName>
    <definedName name="b104067bc">#REF!</definedName>
    <definedName name="B104067BS">#REF!</definedName>
    <definedName name="b104068a">#REF!</definedName>
    <definedName name="b104068ab">#REF!</definedName>
    <definedName name="b104068ac">#REF!</definedName>
    <definedName name="B104068AT">#REF!</definedName>
    <definedName name="B104068AY">#REF!</definedName>
    <definedName name="b104068b">#REF!</definedName>
    <definedName name="B104068BA">#REF!</definedName>
    <definedName name="b104068bc">#REF!</definedName>
    <definedName name="B104068BH">#REF!</definedName>
    <definedName name="b104068c">#REF!</definedName>
    <definedName name="b104068cb">#REF!</definedName>
    <definedName name="B10512.">#REF!</definedName>
    <definedName name="b10512a">#REF!</definedName>
    <definedName name="b10512b">#REF!</definedName>
    <definedName name="b10512bc">#REF!</definedName>
    <definedName name="B10512G">#REF!</definedName>
    <definedName name="B10512T">#REF!</definedName>
    <definedName name="B10513.">#REF!</definedName>
    <definedName name="b10513a">#REF!</definedName>
    <definedName name="b10513ab">#REF!</definedName>
    <definedName name="b10513abc">#REF!</definedName>
    <definedName name="b10513ac">#REF!</definedName>
    <definedName name="b10513ad">#REF!</definedName>
    <definedName name="b10513c">#REF!</definedName>
    <definedName name="b10513ca">#REF!</definedName>
    <definedName name="B10513E">#REF!</definedName>
    <definedName name="B10513I">#REF!</definedName>
    <definedName name="B10513Q">#REF!</definedName>
    <definedName name="B10513R">#REF!</definedName>
    <definedName name="B10513T">#REF!</definedName>
    <definedName name="B10513U">#REF!</definedName>
    <definedName name="B10513W">#REF!</definedName>
    <definedName name="B10513Y">#REF!</definedName>
    <definedName name="B1052Ñ">#REF!</definedName>
    <definedName name="B105512A">#REF!</definedName>
    <definedName name="B105512P">#REF!</definedName>
    <definedName name="B1064068AR">#REF!</definedName>
    <definedName name="b128899ab">#REF!</definedName>
    <definedName name="b128899abd">#REF!</definedName>
    <definedName name="B128899P">#REF!</definedName>
    <definedName name="B12899O">#REF!</definedName>
    <definedName name="B93008A">#REF!</definedName>
    <definedName name="b93008ab">#REF!</definedName>
    <definedName name="b93008c">#REF!</definedName>
    <definedName name="b93008cd">#REF!</definedName>
    <definedName name="B93008E">#REF!</definedName>
    <definedName name="B93008Q">#REF!</definedName>
    <definedName name="B93008R">#REF!</definedName>
    <definedName name="B93008T">#REF!</definedName>
    <definedName name="B93008W">#REF!</definedName>
    <definedName name="B93008Y">#REF!</definedName>
    <definedName name="b93009a">#REF!</definedName>
    <definedName name="b93009ab">#REF!</definedName>
    <definedName name="b93009abc">#REF!</definedName>
    <definedName name="b93009abd">#REF!</definedName>
    <definedName name="b93009ad">#REF!</definedName>
    <definedName name="b93009bc">#REF!</definedName>
    <definedName name="B93009I">#REF!</definedName>
    <definedName name="b93009n">#REF!</definedName>
    <definedName name="B93009Q">#REF!</definedName>
    <definedName name="B93009R">#REF!</definedName>
    <definedName name="B93009T">#REF!</definedName>
    <definedName name="B93009U">#REF!</definedName>
    <definedName name="B93009W">#REF!</definedName>
    <definedName name="BAJA">#REF!</definedName>
    <definedName name="Bajo_L">[32]Tabla!$A$1:$A$5</definedName>
    <definedName name="BALDOSA_20_X_20">#REF!</definedName>
    <definedName name="baldosa_tipo_20_5_20_5_trafico_5_comercial">#REF!</definedName>
    <definedName name="bASE" localSheetId="2">#REF!</definedName>
    <definedName name="BASE" localSheetId="0">#REF!</definedName>
    <definedName name="Base">#REF!</definedName>
    <definedName name="Base_datos_IM" localSheetId="0">#REF!</definedName>
    <definedName name="Base_datos_IM">#REF!</definedName>
    <definedName name="base1">#REF!</definedName>
    <definedName name="base2">#REF!</definedName>
    <definedName name="BaseDatos" localSheetId="0">#REF!</definedName>
    <definedName name="basedatos">[42]Hoja1!$A$4:$BZ$55</definedName>
    <definedName name="_xlnm.Database" localSheetId="2">#REF!</definedName>
    <definedName name="_xlnm.Database" localSheetId="0">#REF!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 localSheetId="0">#REF!</definedName>
    <definedName name="BB">[0]!ERR</definedName>
    <definedName name="BBA">#REF!</definedName>
    <definedName name="bbb">#REF!</definedName>
    <definedName name="bbbbbb" localSheetId="2"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BBBBBBBBBBHHHHHHHHHHH">#REF!</definedName>
    <definedName name="bbbbbh" localSheetId="2"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n">#REF!</definedName>
    <definedName name="BCXBDFG" localSheetId="2"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D">#REF!</definedName>
    <definedName name="BDFB" localSheetId="2"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eneficios">#REF!</definedName>
    <definedName name="bfbfdhfdhdfgh" hidden="1">{#N/A,#N/A,FALSE,"CCTV"}</definedName>
    <definedName name="bfnfv" localSheetId="2"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T">#REF!</definedName>
    <definedName name="bgvfcdx" localSheetId="2"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T">#REF!</definedName>
    <definedName name="BHT_F">#REF!</definedName>
    <definedName name="bi">#REF!</definedName>
    <definedName name="bimestre">#REF!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UE_ABUJARDADO_DE_15_X_19__X_39">#REF!</definedName>
    <definedName name="BLOQUE_DE_ARCILLA_H5">#REF!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localSheetId="0" hidden="1">#REF!</definedName>
    <definedName name="BLPH1" hidden="1">#REF!</definedName>
    <definedName name="BLPH10" hidden="1">#REF!</definedName>
    <definedName name="BLPH11" hidden="1">#REF!</definedName>
    <definedName name="BLPH12" hidden="1">#REF!</definedName>
    <definedName name="BLPH2" hidden="1">#REF!</definedName>
    <definedName name="BLPH3" hidden="1">#REF!</definedName>
    <definedName name="BLPH4" hidden="1">#REF!</definedName>
    <definedName name="BLPH5" hidden="1">#REF!</definedName>
    <definedName name="BLPH6" hidden="1">#REF!</definedName>
    <definedName name="BLPH7" hidden="1">#REF!</definedName>
    <definedName name="BLPH8" hidden="1">#REF!</definedName>
    <definedName name="BLPH9" hidden="1">#REF!</definedName>
    <definedName name="blProgramadoPesos">'[44]Programado$'!$I$1:$CK$45</definedName>
    <definedName name="blReferenciaInforme">#REF!</definedName>
    <definedName name="bn" localSheetId="2">#REF!</definedName>
    <definedName name="bn">#REF!</definedName>
    <definedName name="BNGTRHY">#REF!</definedName>
    <definedName name="bnm">#REF!</definedName>
    <definedName name="bnmnnb">#REF!</definedName>
    <definedName name="bny">#REF!</definedName>
    <definedName name="BOBCAT">#REF!</definedName>
    <definedName name="bolívar">#REF!</definedName>
    <definedName name="BOMBAS" localSheetId="0">#REF!</definedName>
    <definedName name="Bombas">#REF!</definedName>
    <definedName name="bonny">#REF!</definedName>
    <definedName name="bonny2">#REF!</definedName>
    <definedName name="BONO">#REF!</definedName>
    <definedName name="BORDE1">#REF!</definedName>
    <definedName name="BORDE2">#REF!</definedName>
    <definedName name="BORDE3">#REF!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_Data_Col" hidden="1">#REF!</definedName>
    <definedName name="bsb" localSheetId="2"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b" hidden="1">#REF!</definedName>
    <definedName name="bspoi" localSheetId="2"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ENO">#REF!</definedName>
    <definedName name="BuiltIn_Print_Area" localSheetId="0">#REF!</definedName>
    <definedName name="BuiltIn_Print_Area">'[47]Form5 _Pág_ 1'!#REF!</definedName>
    <definedName name="BuiltIn_Print_Area___0" localSheetId="0">#REF!</definedName>
    <definedName name="BuiltIn_Print_Area___0">'[47]Form5 _Pág_ 2'!#REF!</definedName>
    <definedName name="BuiltIn_Print_Area___0___0">#REF!</definedName>
    <definedName name="BuiltIn_Print_Area___0___0___0">#REF!</definedName>
    <definedName name="BuiltIn_Print_Area_2">"#REF!"</definedName>
    <definedName name="BuiltIn_Print_Area_3">"#REF!"</definedName>
    <definedName name="BuiltIn_Print_Titles">#REF!</definedName>
    <definedName name="BuiltIn_Print_Titles_2">"#REF!"</definedName>
    <definedName name="BuiltIn_Print_Titles_3">"#REF!"</definedName>
    <definedName name="BULL">#REF!</definedName>
    <definedName name="bvbc" localSheetId="2"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2" hidden="1">{"via1",#N/A,TRUE,"general";"via2",#N/A,TRUE,"general";"via3",#N/A,TRUE,"general"}</definedName>
    <definedName name="by" localSheetId="0" hidden="1">{"via1",#N/A,TRUE,"general";"via2",#N/A,TRUE,"general";"via3",#N/A,TRUE,"general"}</definedName>
    <definedName name="by" hidden="1">{"via1",#N/A,TRUE,"general";"via2",#N/A,TRUE,"general";"via3",#N/A,TRUE,"general"}</definedName>
    <definedName name="BytMesInicioInctoMmto">#REF!</definedName>
    <definedName name="C._C.">#REF!</definedName>
    <definedName name="C.CLAV">#REF!</definedName>
    <definedName name="C.FOND">#REF!</definedName>
    <definedName name="C.LOM">#REF!</definedName>
    <definedName name="C.TERR">#REF!</definedName>
    <definedName name="C_" localSheetId="2">#REF!</definedName>
    <definedName name="C_" localSheetId="0">#REF!</definedName>
    <definedName name="C_">#REF!</definedName>
    <definedName name="CA">#REF!</definedName>
    <definedName name="CAB">#REF!</definedName>
    <definedName name="CABCELAR" hidden="1">{#N/A,#N/A,FALSE,"Costos Productos 6A";#N/A,#N/A,FALSE,"Costo Unitario Total H-94-12"}</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GUR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 localSheetId="2">#REF!</definedName>
    <definedName name="CANT" localSheetId="0">#REF!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NTIII" hidden="1">#REF!</definedName>
    <definedName name="CANTIO." hidden="1">{"via1",#N/A,TRUE,"general";"via2",#N/A,TRUE,"general";"via3",#N/A,TRUE,"general"}</definedName>
    <definedName name="cap" localSheetId="2">#REF!</definedName>
    <definedName name="CAP">#REF!</definedName>
    <definedName name="CAPAC._HSE">#REF!</definedName>
    <definedName name="CapActividad">#REF!</definedName>
    <definedName name="CapCom">#REF!</definedName>
    <definedName name="CapComponent">#REF!</definedName>
    <definedName name="CapitalCongelado">#REF!</definedName>
    <definedName name="Capitalpb" hidden="1">#REF!</definedName>
    <definedName name="CapitalStructure" hidden="1">#REF!</definedName>
    <definedName name="CapResumen">#REF!</definedName>
    <definedName name="Car">#REF!</definedName>
    <definedName name="CARGA" localSheetId="0">#REF!</definedName>
    <definedName name="CARGA">#REF!</definedName>
    <definedName name="CARGADOR">#REF!</definedName>
    <definedName name="CARGO01">#REF!</definedName>
    <definedName name="CARGO02">#REF!</definedName>
    <definedName name="CARGO03">#REF!</definedName>
    <definedName name="CARGO1">#REF!</definedName>
    <definedName name="CARGO2">#REF!</definedName>
    <definedName name="CARGO3">#REF!</definedName>
    <definedName name="cargos" localSheetId="0">#REF!</definedName>
    <definedName name="CARGOS">#REF!</definedName>
    <definedName name="carlos" localSheetId="2">MODULO10.auto_abrir</definedName>
    <definedName name="CARLOS" localSheetId="0">#REF!</definedName>
    <definedName name="carlos" localSheetId="1">MODULO10.auto_abrir</definedName>
    <definedName name="carlos">MODULO10.auto_abrir</definedName>
    <definedName name="CARRETERA">#REF!</definedName>
    <definedName name="CARRO">#REF!</definedName>
    <definedName name="Cashpb" hidden="1">#REF!</definedName>
    <definedName name="cata">#REF!</definedName>
    <definedName name="categoria">#REF!</definedName>
    <definedName name="Category">#REF!</definedName>
    <definedName name="CategoryArea">#REF!,#REF!,#REF!,#REF!,#REF!</definedName>
    <definedName name="causa">#REF!</definedName>
    <definedName name="CBLES">#REF!</definedName>
    <definedName name="CBLES1">#REF!</definedName>
    <definedName name="CBRDISEÑO">[49]SECTORIZACIÓN!$A$12:$G$20</definedName>
    <definedName name="CBWorkbookPriority" hidden="1">-1602700874</definedName>
    <definedName name="cc" localSheetId="0" hidden="1">#REF!</definedName>
    <definedName name="CC">[50]Personalizar!$G$22:$G$25</definedName>
    <definedName name="ccccc" localSheetId="2"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 localSheetId="0">#REF!</definedName>
    <definedName name="CCCCCC">'[51]A. P. U.'!#REF!</definedName>
    <definedName name="CCT">#REF!</definedName>
    <definedName name="ccto210" localSheetId="2">#REF!</definedName>
    <definedName name="ccto210" localSheetId="0">#REF!</definedName>
    <definedName name="ccto210">#REF!</definedName>
    <definedName name="cd" localSheetId="0">#REF!</definedName>
    <definedName name="cd">[52]Hoja1!$C$81</definedName>
    <definedName name="cdcdc" localSheetId="2"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rl" localSheetId="0">#REF!</definedName>
    <definedName name="CDctrl">[35]CDItem!$G$8</definedName>
    <definedName name="CDE">#REF!</definedName>
    <definedName name="cdfgrtfd" localSheetId="0" hidden="1">#REF!</definedName>
    <definedName name="cdfgrtfd" hidden="1">#REF!</definedName>
    <definedName name="CDIRECTO">#REF!</definedName>
    <definedName name="cds" hidden="1">{#N/A,#N/A,FALSE,"sumi ";#N/A,#N/A,FALSE,"RESUMEN"}</definedName>
    <definedName name="ceerf" localSheetId="2"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 localSheetId="0">#REF!</definedName>
    <definedName name="CEMENTO">[54]Insum!$A$3:$H$63</definedName>
    <definedName name="Centenas">{"";"c";"dosc";"tresc";"cuatroc";"quin";"seisc";"setec";"ochoc";"novec"}&amp;"ient"</definedName>
    <definedName name="CESAR" hidden="1">{#N/A,#N/A,FALSE,"Costos Productos 6A";#N/A,#N/A,FALSE,"Costo Unitario Total H-94-12"}</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ACA" hidden="1">#N/A</definedName>
    <definedName name="Change_in_Cash" hidden="1">#REF!</definedName>
    <definedName name="Check_to_Cash" hidden="1">#REF!</definedName>
    <definedName name="CHK_PU">'[3]7422CW00'!#REF!</definedName>
    <definedName name="CHP">#REF!</definedName>
    <definedName name="CICAS">#REF!</definedName>
    <definedName name="CINDYTOTAL">#REF!</definedName>
    <definedName name="CINTAAISLANTE">#REF!</definedName>
    <definedName name="CINTAAISLANTE1">#REF!</definedName>
    <definedName name="CIP">#REF!</definedName>
    <definedName name="CIRO">#REF!</definedName>
    <definedName name="CISNEROS">#REF!</definedName>
    <definedName name="Ciudades">#REF!</definedName>
    <definedName name="cjsa" localSheetId="0" hidden="1">#REF!</definedName>
    <definedName name="cjsa" hidden="1">#REF!</definedName>
    <definedName name="CL" localSheetId="0">#REF!</definedName>
    <definedName name="CL">#REF!</definedName>
    <definedName name="clad">#REF!</definedName>
    <definedName name="clase">#REF!</definedName>
    <definedName name="cmf">[55]Hoja1!$C$27</definedName>
    <definedName name="CMI_ACUEDUCTO">#REF!</definedName>
    <definedName name="CMI_ALCANTARILLADO">#REF!</definedName>
    <definedName name="CMIBLE">#REF!</definedName>
    <definedName name="CMIBLE1">#REF!</definedName>
    <definedName name="CMOI_ACUEDUCTO">#REF!</definedName>
    <definedName name="CMOI_ALCANTARILLADO">#REF!</definedName>
    <definedName name="CN">#REF!</definedName>
    <definedName name="cncbncbncbncbn">#REF!</definedName>
    <definedName name="co">#REF!</definedName>
    <definedName name="cod" localSheetId="0">#REF!</definedName>
    <definedName name="Cod">#REF!</definedName>
    <definedName name="CodActEco">[10]EMPRESA!$F$10</definedName>
    <definedName name="CODIGO" localSheetId="0">#REF!</definedName>
    <definedName name="codigo">#REF!,#REF!</definedName>
    <definedName name="Codigo_M.Obra">#REF!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bustible">#REF!</definedName>
    <definedName name="CombustibleCostos">#REF!</definedName>
    <definedName name="COMIDA">#REF!</definedName>
    <definedName name="Compilado">#REF!</definedName>
    <definedName name="componentes">#REF!</definedName>
    <definedName name="COMPRE">#REF!</definedName>
    <definedName name="COMPRESOR">#REF!</definedName>
    <definedName name="Compresores">#REF!</definedName>
    <definedName name="CONC">#REF!</definedName>
    <definedName name="CONCATENART">#REF!</definedName>
    <definedName name="conceptos">#REF!</definedName>
    <definedName name="CONCRE">#REF!</definedName>
    <definedName name="CONCRETO">#REF!</definedName>
    <definedName name="Concreto_2200">#REF!</definedName>
    <definedName name="concreto_3000">#REF!</definedName>
    <definedName name="CONCRETO123">#REF!</definedName>
    <definedName name="Conductores">#REF!</definedName>
    <definedName name="ConductoresCostos">#REF!</definedName>
    <definedName name="Congelar_Capital_Vencido">#REF!</definedName>
    <definedName name="ConseqCat">0</definedName>
    <definedName name="ConseqForMitRisk">3</definedName>
    <definedName name="CONSTRUCCION_DE_DOS_GALPONES">#REF!</definedName>
    <definedName name="CONT" localSheetId="0">#REF!</definedName>
    <definedName name="CONT">'[56]DATOS CONTRATO'!$G$13</definedName>
    <definedName name="CONTAB">#REF!</definedName>
    <definedName name="CONTABLE" hidden="1">{#N/A,#N/A,FALSE,"CIBHA05A";#N/A,#N/A,FALSE,"CIBHA05B"}</definedName>
    <definedName name="CONTABLES" hidden="1">{#N/A,#N/A,FALSE,"Costos Productos 6A";#N/A,#N/A,FALSE,"Costo Unitario Total H-94-12"}</definedName>
    <definedName name="contra">#REF!</definedName>
    <definedName name="Contratante">'[10]DATOS CONTRATO'!$E$6</definedName>
    <definedName name="CONTRATISTA">#REF!</definedName>
    <definedName name="Contrato" localSheetId="0">#REF!</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04" hidden="1">{#N/A,#N/A,FALSE,"Costos Productos 6A";#N/A,#N/A,FALSE,"Costo Unitario Total H-94-12"}</definedName>
    <definedName name="costa">#REF!</definedName>
    <definedName name="COSTCONTAB" hidden="1">{#N/A,#N/A,FALSE,"Costos Productos 6A";#N/A,#N/A,FALSE,"Costo Unitario Total H-94-12"}</definedName>
    <definedName name="costivos" hidden="1">{#N/A,#N/A,FALSE,"Costos Productos 6A";#N/A,#N/A,FALSE,"Costo Unitario Total H-94-12"}</definedName>
    <definedName name="COSTO">#REF!</definedName>
    <definedName name="COSTO_FRENTE">[57]BITACORA!$E$1:$E$65536</definedName>
    <definedName name="COSTO_TRANSPORTE">#REF!</definedName>
    <definedName name="costo2" localSheetId="0" hidden="1">#REF!</definedName>
    <definedName name="costo2" hidden="1">#REF!</definedName>
    <definedName name="COSTODIRECTO" localSheetId="2">#REF!</definedName>
    <definedName name="COSTODIRECTO">#REF!</definedName>
    <definedName name="costoperativos" hidden="1">{#N/A,#N/A,FALSE,"Costos Productos 6A";#N/A,#N/A,FALSE,"Costo Unitario Total H-94-12"}</definedName>
    <definedName name="COSTOS">[58]TARIFAS!$A$1:$F$52</definedName>
    <definedName name="costos04" hidden="1">{#N/A,#N/A,FALSE,"Costos Productos 6A";#N/A,#N/A,FALSE,"Costo Unitario Total H-94-12"}</definedName>
    <definedName name="COTAS">#REF!</definedName>
    <definedName name="cp">#REF!</definedName>
    <definedName name="CPM">#REF!</definedName>
    <definedName name="CR">#REF!</definedName>
    <definedName name="CRGAPR">#REF!</definedName>
    <definedName name="CRGELB">#REF!</definedName>
    <definedName name="CRGRV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_xlnm.Criteria">#REF!</definedName>
    <definedName name="Criterios_IM" localSheetId="0">#REF!</definedName>
    <definedName name="Criterios_IM">'[3]7422CW00'!#REF!</definedName>
    <definedName name="CRITICA">#REF!</definedName>
    <definedName name="Criticidad">[60]Tabla!$A$1:$A$5</definedName>
    <definedName name="CRONO">#REF!</definedName>
    <definedName name="CRUDOS" hidden="1">{#N/A,#N/A,FALSE,"CIBHA05A";#N/A,#N/A,FALSE,"CIBHA05B"}</definedName>
    <definedName name="cs">#REF!</definedName>
    <definedName name="CS_AVG_SIZE">#REF!</definedName>
    <definedName name="CS_WELDING">#REF!</definedName>
    <definedName name="CTA" localSheetId="2">#REF!</definedName>
    <definedName name="CTA">#REF!</definedName>
    <definedName name="CtaObra">#REF!</definedName>
    <definedName name="CTE">#REF!</definedName>
    <definedName name="ctoin">#REF!</definedName>
    <definedName name="CTR">'[3]7422CW00'!#REF!</definedName>
    <definedName name="CTRPAG">'[3]7422CW00'!#REF!</definedName>
    <definedName name="CUADRIA">#REF!</definedName>
    <definedName name="CUADRIB">#REF!</definedName>
    <definedName name="CUADRIC">#REF!</definedName>
    <definedName name="CUADRILLA">#REF!</definedName>
    <definedName name="cuadrilla1">#REF!</definedName>
    <definedName name="cuadrilla2">#REF!</definedName>
    <definedName name="cuadrilla3">#REF!</definedName>
    <definedName name="cuadrilla4">#REF!</definedName>
    <definedName name="cuadrilla5">#REF!</definedName>
    <definedName name="CUADRILLAS">#REF!</definedName>
    <definedName name="cuadrillas1">#REF!</definedName>
    <definedName name="CUADRILLASTOTAL">#REF!</definedName>
    <definedName name="CUADRO">#REF!</definedName>
    <definedName name="CUAL" localSheetId="2">'INDICAR CÓDIGO DEL ITEM DE PAGO'!ERR</definedName>
    <definedName name="CUAL">[0]!ERR</definedName>
    <definedName name="CUBS" localSheetId="2">#REF!</definedName>
    <definedName name="CUBS" localSheetId="0">#REF!</definedName>
    <definedName name="CUBS">#REF!</definedName>
    <definedName name="cumplimiento">#REF!</definedName>
    <definedName name="CUNET" localSheetId="2"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URADURIA">#REF!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 localSheetId="1">[50]!Customize</definedName>
    <definedName name="Customize">[50]!Customize</definedName>
    <definedName name="cv" localSheetId="2">#REF!</definedName>
    <definedName name="CV" localSheetId="0">#REF!</definedName>
    <definedName name="cv">#REF!</definedName>
    <definedName name="CVa">'[20]Cambio de Valv.'!$E$1:$E$65536</definedName>
    <definedName name="cvbcvbf" localSheetId="2" hidden="1">{#N/A,#N/A,TRUE,"INGENIERIA";#N/A,#N/A,TRUE,"COMPRAS";#N/A,#N/A,TRUE,"DIRECCION";#N/A,#N/A,TRUE,"RESUMEN"}</definedName>
    <definedName name="cvbcvbf" localSheetId="0" hidden="1">{#N/A,#N/A,TRUE,"INGENIERIA";#N/A,#N/A,TRUE,"COMPRAS";#N/A,#N/A,TRUE,"DIRECCION";#N/A,#N/A,TRUE,"RESUMEN"}</definedName>
    <definedName name="cvbcvbf" hidden="1">{#N/A,#N/A,TRUE,"INGENIERIA";#N/A,#N/A,TRUE,"COMPRAS";#N/A,#N/A,TRUE,"DIRECCION";#N/A,#N/A,TRUE,"RESUMEN"}</definedName>
    <definedName name="cvcbn">#REF!</definedName>
    <definedName name="cvfvd" localSheetId="2"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Cwvu.GREY_ALL." hidden="1">#REF!</definedName>
    <definedName name="cx">#REF!</definedName>
    <definedName name="d" localSheetId="2"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#REF!</definedName>
    <definedName name="D_INT">#REF!</definedName>
    <definedName name="d1200ar">#REF!</definedName>
    <definedName name="D1200Q">#REF!</definedName>
    <definedName name="D128899A">#REF!</definedName>
    <definedName name="D128899Q">#REF!</definedName>
    <definedName name="d128900a">#REF!</definedName>
    <definedName name="d128900ab">#REF!</definedName>
    <definedName name="d128900ag">#REF!</definedName>
    <definedName name="d128900at">#REF!</definedName>
    <definedName name="D128900E">#REF!</definedName>
    <definedName name="D128900Q">#REF!</definedName>
    <definedName name="D128900R">#REF!</definedName>
    <definedName name="D128900T">#REF!</definedName>
    <definedName name="D128900W">#REF!</definedName>
    <definedName name="D129000T">#REF!</definedName>
    <definedName name="d12900ab">#REF!</definedName>
    <definedName name="D12900Y">#REF!</definedName>
    <definedName name="D1S">#REF!</definedName>
    <definedName name="D2S">#REF!</definedName>
    <definedName name="D77032A">#REF!</definedName>
    <definedName name="d77032ab">#REF!</definedName>
    <definedName name="d77032ah">#REF!</definedName>
    <definedName name="d77032ar">#REF!</definedName>
    <definedName name="D77032I">#REF!</definedName>
    <definedName name="D77032Q">#REF!</definedName>
    <definedName name="D77032W">#REF!</definedName>
    <definedName name="D77032Y">#REF!</definedName>
    <definedName name="d77033a">#REF!</definedName>
    <definedName name="d77033aa">#REF!</definedName>
    <definedName name="d77033ab">#REF!</definedName>
    <definedName name="d77033ac">#REF!</definedName>
    <definedName name="d77033ao">#REF!</definedName>
    <definedName name="d77033ay">#REF!</definedName>
    <definedName name="D77033D">#REF!</definedName>
    <definedName name="D77033F">#REF!</definedName>
    <definedName name="D77033G">#REF!</definedName>
    <definedName name="D77033P">#REF!</definedName>
    <definedName name="D77033Q">#REF!</definedName>
    <definedName name="D77033S">#REF!</definedName>
    <definedName name="d77099ai">#REF!</definedName>
    <definedName name="D77099T">#REF!</definedName>
    <definedName name="D81S">#REF!</definedName>
    <definedName name="D82S">#REF!</definedName>
    <definedName name="D8R">#REF!</definedName>
    <definedName name="DADADAD" hidden="1">{#N/A,#N/A,TRUE,"CODIGO DEPENDENCIA"}</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 localSheetId="0">#REF!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 localSheetId="0">#REF!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blgarantiaExtendida">#REF!</definedName>
    <definedName name="dblPunRentabilidad">#REF!</definedName>
    <definedName name="dblUtilVehiculo">#REF!</definedName>
    <definedName name="dc" localSheetId="0">#REF!</definedName>
    <definedName name="dc">#REF!</definedName>
    <definedName name="Dcacm" localSheetId="2">#REF!</definedName>
    <definedName name="Dcacm">#REF!</definedName>
    <definedName name="DCF">#REF!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 localSheetId="2">#REF!</definedName>
    <definedName name="DD" localSheetId="0">#REF!</definedName>
    <definedName name="dd">#REF!</definedName>
    <definedName name="ddd" localSheetId="2"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 localSheetId="2" hidden="1">{#N/A,#N/A,FALSE,"Estatico";#N/A,#N/A,FALSE,"Tuberia";#N/A,#N/A,FALSE,"Instrumentación";#N/A,#N/A,FALSE,"Mecanica";#N/A,#N/A,FALSE,"Electrico";#N/A,#N/A,FALSE,"Ofic.Civiles"}</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2" hidden="1">{#N/A,#N/A,FALSE,"orthoflow";#N/A,#N/A,FALSE,"Miscelaneos";#N/A,#N/A,FALSE,"Instrumentacio";#N/A,#N/A,FALSE,"Electrico";#N/A,#N/A,FALSE,"Valv. Seguridad"}</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 hidden="1">{#N/A,#N/A,FALSE,"CCTV"}</definedName>
    <definedName name="ddfdh" localSheetId="2"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#REF!</definedName>
    <definedName name="Dealpb" hidden="1">#REF!</definedName>
    <definedName name="Decenas">{"";"";"";"trei";"cuare";"cincue";"sese";"sete";"oche";"nove"}&amp;"nta "</definedName>
    <definedName name="decision">#REF!</definedName>
    <definedName name="deded" localSheetId="2"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m.pav">#REF!</definedName>
    <definedName name="demanto" localSheetId="2">#REF!</definedName>
    <definedName name="demanto">#REF!</definedName>
    <definedName name="DEMOLICIÓN">'[63]BASE-LISTAS'!$B$24:$B$29</definedName>
    <definedName name="DENS">#REF!</definedName>
    <definedName name="densi">#REF!</definedName>
    <definedName name="DEP_VPR_GRM">#REF!</definedName>
    <definedName name="DEP_VPR_GRN">#REF!</definedName>
    <definedName name="DEP_VPR_GRS">#REF!</definedName>
    <definedName name="DEP_VPR_GTP">#REF!</definedName>
    <definedName name="DEP_VPR_NA">#REF!</definedName>
    <definedName name="Department">#REF!</definedName>
    <definedName name="DEPEND">[60]Tabla!$B$1:$B$397</definedName>
    <definedName name="DEPENDENCIA">[60]Tabla!$B$1:$B$397</definedName>
    <definedName name="DEPENDENCIAS">[60]Tabla!$B$1:$B$397</definedName>
    <definedName name="DepreciationPB" hidden="1">#REF!</definedName>
    <definedName name="DERFE">#REF!</definedName>
    <definedName name="desarrolladas">'[27]Reservas de Petróleo'!$A$2,'[27]Reservas de Petróleo'!$A$1,'[27]Reservas de Petróleo'!$D$4,'[27]Reservas de Petróleo'!$F$1:$F$65536</definedName>
    <definedName name="desc_rps">#REF!</definedName>
    <definedName name="DESC1">#REF!</definedName>
    <definedName name="DESC2">#REF!</definedName>
    <definedName name="descapote" hidden="1">{"TAB1",#N/A,TRUE,"GENERAL";"TAB2",#N/A,TRUE,"GENERAL";"TAB3",#N/A,TRUE,"GENERAL";"TAB4",#N/A,TRUE,"GENERAL";"TAB5",#N/A,TRUE,"GENERAL"}</definedName>
    <definedName name="DESCP1">#REF!</definedName>
    <definedName name="Descrip_cuadrillas">#REF!</definedName>
    <definedName name="Descrip_equipos">#REF!</definedName>
    <definedName name="Descrip_transporte">#REF!</definedName>
    <definedName name="Descripcion">#REF!</definedName>
    <definedName name="Descripción">#REF!</definedName>
    <definedName name="DESCRIPCION1">#REF!</definedName>
    <definedName name="DESCRIPCION2">#REF!</definedName>
    <definedName name="DESCRP1">#REF!</definedName>
    <definedName name="DESCRP2">#REF!</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 localSheetId="0">#REF!</definedName>
    <definedName name="DF">[64]Cronograma!#REF!</definedName>
    <definedName name="dfa" localSheetId="2"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GDF">#N/A</definedName>
    <definedName name="dfds" localSheetId="2"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0">#REF!</definedName>
    <definedName name="dg" hidden="1">{"via1",#N/A,TRUE,"general";"via2",#N/A,TRUE,"general";"via3",#N/A,TRUE,"general"}</definedName>
    <definedName name="dgdgr" localSheetId="2"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gjgj" hidden="1">{#N/A,#N/A,FALSE,"CCTV"}</definedName>
    <definedName name="dgfsado" localSheetId="2"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#REF!</definedName>
    <definedName name="DIA">[25]PRESUPUESTO!$B$13</definedName>
    <definedName name="DIAGRAMA">#REF!</definedName>
    <definedName name="Diámetro">#REF!</definedName>
    <definedName name="diámetroft">#REF!</definedName>
    <definedName name="diametros">#REF!</definedName>
    <definedName name="DIAS">#REF!</definedName>
    <definedName name="DiasSupuestosCierre">#REF!</definedName>
    <definedName name="diego">#REF!</definedName>
    <definedName name="diego1">#REF!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OGE">#REF!</definedName>
    <definedName name="Direccion">[40]EMPRESA!$F$14</definedName>
    <definedName name="display_area_2">#REF!</definedName>
    <definedName name="DistanciasPRS7801">#REF!</definedName>
    <definedName name="DistanciasPRS9003">#REF!</definedName>
    <definedName name="DistanciasPRS9004">#REF!</definedName>
    <definedName name="DISTRIBUCION">#REF!</definedName>
    <definedName name="distrital">#REF!</definedName>
    <definedName name="dj">#REF!</definedName>
    <definedName name="djdiffehefhfh">#REF!</definedName>
    <definedName name="djdytj" localSheetId="2"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KEQEFEFJIJW">#REF!</definedName>
    <definedName name="dl">#REF!</definedName>
    <definedName name="dm">#REF!</definedName>
    <definedName name="DMxUS">#REF!</definedName>
    <definedName name="do" localSheetId="0">#REF!</definedName>
    <definedName name="do">#REF!</definedName>
    <definedName name="dolar">#REF!</definedName>
    <definedName name="DOLLAR">[66]CÁLCULOS!$H$34</definedName>
    <definedName name="DOR">#REF!</definedName>
    <definedName name="DOT">#REF!</definedName>
    <definedName name="dota">#REF!</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#REF!</definedName>
    <definedName name="drf">#REF!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[64]Cronograma!#REF!</definedName>
    <definedName name="DSA">#REF!</definedName>
    <definedName name="DSAD" localSheetId="2"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 localSheetId="0">#REF!</definedName>
    <definedName name="dt">#REF!</definedName>
    <definedName name="DTFSMedida">#REF!</definedName>
    <definedName name="DtmFechaCotizacion">#REF!</definedName>
    <definedName name="DtmFechVigenCotiza">#REF!</definedName>
    <definedName name="dtrhj" localSheetId="2"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TS">#REF!</definedName>
    <definedName name="ductoc">#REF!</definedName>
    <definedName name="ductot">#REF!</definedName>
    <definedName name="DUKIK">#REF!</definedName>
    <definedName name="dxfgg" localSheetId="2"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DZ.Main" hidden="1">#REF!</definedName>
    <definedName name="E">#REF!</definedName>
    <definedName name="E2.160">#REF!</definedName>
    <definedName name="e3e33" localSheetId="2"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duar" hidden="1">{"TAB1",#N/A,TRUE,"GENERAL";"TAB2",#N/A,TRUE,"GENERAL";"TAB3",#N/A,TRUE,"GENERAL";"TAB4",#N/A,TRUE,"GENERAL";"TAB5",#N/A,TRUE,"GENERAL"}</definedName>
    <definedName name="EE" localSheetId="2">'INDICAR CÓDIGO DEL ITEM DE PAGO'!ERR</definedName>
    <definedName name="ee" localSheetId="0">#REF!</definedName>
    <definedName name="EE">[0]!ERR</definedName>
    <definedName name="EEE" hidden="1">#REF!</definedName>
    <definedName name="eeedfr" localSheetId="2"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#REF!</definedName>
    <definedName name="eeeee54222" hidden="1">{"TAB1",#N/A,TRUE,"GENERAL";"TAB2",#N/A,TRUE,"GENERAL";"TAB3",#N/A,TRUE,"GENERAL";"TAB4",#N/A,TRUE,"GENERAL";"TAB5",#N/A,TRUE,"GENERAL"}</definedName>
    <definedName name="eeeeeeeeeeee">#REF!</definedName>
    <definedName name="EEEEEEEEESSSSSSSSSSSSS">#REF!</definedName>
    <definedName name="eeeeeeeeggggggg">#REF!</definedName>
    <definedName name="eeeeer" localSheetId="2"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 localSheetId="0">#REF!</definedName>
    <definedName name="EF">#REF!</definedName>
    <definedName name="EFA">#REF!</definedName>
    <definedName name="efef" localSheetId="2"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fqe">#REF!</definedName>
    <definedName name="egeg" localSheetId="2"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#REF!</definedName>
    <definedName name="ELB">#REF!</definedName>
    <definedName name="ELECTROMAG">#REF!</definedName>
    <definedName name="ELIMINACIONPROYC">#REF!</definedName>
    <definedName name="ELTOTAL">#REF!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IDAD">#REF!</definedName>
    <definedName name="ENTRADASP" localSheetId="2">#REF!</definedName>
    <definedName name="ENTRADASP">#REF!</definedName>
    <definedName name="EPECIALIDAD_SIDOE">[12]Tablas!#REF!</definedName>
    <definedName name="EQUI">#REF!</definedName>
    <definedName name="EQUIPO" localSheetId="0">#REF!</definedName>
    <definedName name="equipo">[69]Equipo!$A$7:$A$65536</definedName>
    <definedName name="EQUIPO_1">#REF!</definedName>
    <definedName name="Equipo_compresor">#REF!</definedName>
    <definedName name="EQUIPO1">#REF!</definedName>
    <definedName name="EQUIPOS" localSheetId="2">'[70]TABLA EQUIPOS'!$A$3:$D$70</definedName>
    <definedName name="equipos" localSheetId="0">#REF!</definedName>
    <definedName name="Equipos">#REF!</definedName>
    <definedName name="EQUIPOS1">#REF!</definedName>
    <definedName name="eqw" localSheetId="2"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#REF!</definedName>
    <definedName name="ERE_ART">[45]steel!$B$8:$B$47</definedName>
    <definedName name="erfg" localSheetId="2" hidden="1">{#N/A,#N/A,FALSE,"Hoja1";#N/A,#N/A,FALSE,"Hoja2"}</definedName>
    <definedName name="erfg" localSheetId="0"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0">#REF!</definedName>
    <definedName name="ERR">{"TAB1",#N/A,TRUE,"GENERAL";"TAB2",#N/A,TRUE,"GENERAL";"TAB3",#N/A,TRUE,"GENERAL";"TAB4",#N/A,TRUE,"GENERAL";"TAB5",#N/A,TRUE,"GENERAL"}</definedName>
    <definedName name="erra">#REF!</definedName>
    <definedName name="ERRORE">#REF!</definedName>
    <definedName name="ert" localSheetId="2"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1S">#REF!</definedName>
    <definedName name="ESP220.1">#REF!</definedName>
    <definedName name="ESP2S">#REF!</definedName>
    <definedName name="ESP320.1">#REF!</definedName>
    <definedName name="ESP330.1">#REF!</definedName>
    <definedName name="ESP330.2">#REF!</definedName>
    <definedName name="ESP640.1.2">#REF!</definedName>
    <definedName name="ESP673.1">#REF!</definedName>
    <definedName name="ESP673.2">#REF!</definedName>
    <definedName name="ESP700.1">#REF!</definedName>
    <definedName name="ESPE">#REF!</definedName>
    <definedName name="ESPECIFICACION" localSheetId="2">#REF!</definedName>
    <definedName name="ESPECIFICACION" localSheetId="0">#REF!</definedName>
    <definedName name="ESPECIFICACION">#REF!</definedName>
    <definedName name="Especificación" localSheetId="2">#REF!</definedName>
    <definedName name="Especificación" localSheetId="0">#REF!</definedName>
    <definedName name="Especificación">#REF!</definedName>
    <definedName name="ESPR">#REF!</definedName>
    <definedName name="ESTA">#REF!</definedName>
    <definedName name="estado">#REF!</definedName>
    <definedName name="Estados">#REF!</definedName>
    <definedName name="Estimate_Factor">1</definedName>
    <definedName name="ESTRAE">'[3]7422CW00'!#REF!</definedName>
    <definedName name="ESTRU">[71]Estructura!$C$7:$E$2570</definedName>
    <definedName name="ESTRUCTURA" localSheetId="2" hidden="1">{#N/A,#N/A,TRUE,"INGENIERIA";#N/A,#N/A,TRUE,"COMPRAS";#N/A,#N/A,TRUE,"DIRECCION";#N/A,#N/A,TRUE,"RESUMEN"}</definedName>
    <definedName name="ESTRUCTURA" localSheetId="0" hidden="1">{#N/A,#N/A,TRUE,"INGENIERIA";#N/A,#N/A,TRUE,"COMPRAS";#N/A,#N/A,TRUE,"DIRECCION";#N/A,#N/A,TRUE,"RESUMEN"}</definedName>
    <definedName name="ESTRUCTURA" hidden="1">{#N/A,#N/A,TRUE,"INGENIERIA";#N/A,#N/A,TRUE,"COMPRAS";#N/A,#N/A,TRUE,"DIRECCION";#N/A,#N/A,TRUE,"RESUMEN"}</definedName>
    <definedName name="ESTRUCTURAS">[72]Hoja3!$B$7:$B$15</definedName>
    <definedName name="ETAP">#REF!</definedName>
    <definedName name="ETAPA_PACC">#REF!</definedName>
    <definedName name="etapas_proyecto">#REF!</definedName>
    <definedName name="etertgg" localSheetId="2"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rtt" localSheetId="2" hidden="1">{#N/A,#N/A,TRUE,"1842CWN0"}</definedName>
    <definedName name="etertt" localSheetId="0" hidden="1">{#N/A,#N/A,TRUE,"1842CWN0"}</definedName>
    <definedName name="etertt" hidden="1">{#N/A,#N/A,TRUE,"1842CWN0"}</definedName>
    <definedName name="etewt" localSheetId="2"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SYJRAHETFRDE">#REF!</definedName>
    <definedName name="etu" localSheetId="2"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W">#REF!</definedName>
    <definedName name="ewegt" localSheetId="2"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localSheetId="0" hidden="1">#REF!</definedName>
    <definedName name="EX" hidden="1">#REF!</definedName>
    <definedName name="EX_1" localSheetId="0" hidden="1">#REF!</definedName>
    <definedName name="EX_1" hidden="1">#REF!</definedName>
    <definedName name="EXC" localSheetId="2">#REF!</definedName>
    <definedName name="EXC">#REF!</definedName>
    <definedName name="EXCAV_1">#REF!</definedName>
    <definedName name="EXCAV_2">#REF!</definedName>
    <definedName name="EXCAVACIONCONGLOMERADO">#REF!</definedName>
    <definedName name="EXCAVACIONSIMPLE">#REF!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Area_7">#REF!</definedName>
    <definedName name="Excel_BuiltIn_Print_Titles_1">#REF!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 localSheetId="0">#REF!</definedName>
    <definedName name="Excel_BuiltIn_Print_Titles_3">#REF!</definedName>
    <definedName name="Excel_BuiltIn_Print_Titles_4">#REF!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 localSheetId="0">#REF!</definedName>
    <definedName name="EXCROC">'[73]Análisis de precios'!$H$52</definedName>
    <definedName name="Executivepb" hidden="1">#REF!</definedName>
    <definedName name="ExtensionCoordinador">#REF!</definedName>
    <definedName name="Extra_Pay">#REF!</definedName>
    <definedName name="Extracción_IM" localSheetId="0">#REF!</definedName>
    <definedName name="Extracción_IM">#REF!</definedName>
    <definedName name="Extras">'[40]LIQUIDA-NOMINA'!$AH$4</definedName>
    <definedName name="eyteyt" hidden="1">{#N/A,#N/A,FALSE,"CCTV"}</definedName>
    <definedName name="F._INGRESO">#REF!</definedName>
    <definedName name="F._RETIRO">#REF!</definedName>
    <definedName name="f.c.">#REF!</definedName>
    <definedName name="F.L">#REF!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C" hidden="1">#REF!</definedName>
    <definedName name="FAC_PRU">#REF!</definedName>
    <definedName name="Facilidades">#REF!</definedName>
    <definedName name="FACTOR" localSheetId="0">#REF!</definedName>
    <definedName name="factor">#REF!</definedName>
    <definedName name="Factpb" hidden="1">#REF!</definedName>
    <definedName name="Factpb2" hidden="1">#REF!</definedName>
    <definedName name="FACTURADO">'[74]Itemes Renovación'!#REF!</definedName>
    <definedName name="FareWellStmnt" localSheetId="1">[50]!FareWellStmnt</definedName>
    <definedName name="FareWellStmnt">[50]!FareWellStmnt</definedName>
    <definedName name="FaseProyecto">#REF!</definedName>
    <definedName name="fb">#REF!</definedName>
    <definedName name="FC_COPIA" hidden="1">{"'Sheet1'!$A$1:$G$85"}</definedName>
    <definedName name="fcc">#REF!</definedName>
    <definedName name="FD" localSheetId="2">'INDICAR CÓDIGO DEL ITEM DE PAGO'!ERR</definedName>
    <definedName name="fd" localSheetId="0">#REF!</definedName>
    <definedName name="FD">[0]!ERR</definedName>
    <definedName name="fda" localSheetId="2" hidden="1">{"TAB1",#N/A,TRUE,"GENERAL";"TAB2",#N/A,TRUE,"GENERAL";"TAB3",#N/A,TRUE,"GENERAL";"TAB4",#N/A,TRUE,"GENERAL";"TAB5",#N/A,TRUE,"GENERAL"}</definedName>
    <definedName name="fda" localSheetId="0">#REF!</definedName>
    <definedName name="fda" hidden="1">{"TAB1",#N/A,TRUE,"GENERAL";"TAB2",#N/A,TRUE,"GENERAL";"TAB3",#N/A,TRUE,"GENERAL";"TAB4",#N/A,TRUE,"GENERAL";"TAB5",#N/A,TRUE,"GENERAL"}</definedName>
    <definedName name="fdadsfa" hidden="1">{"PRES REHAB ARM-PER POR ITEMS  KM A KM",#N/A,TRUE,"Rehabilitacion Arm-Per"}</definedName>
    <definedName name="fdbjp" localSheetId="2"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dfhdfhdgh" hidden="1">{#N/A,#N/A,FALSE,"CCTV"}</definedName>
    <definedName name="fdf" localSheetId="2"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FDF" hidden="1">{#N/A,#N/A,FALSE,"CCTV"}</definedName>
    <definedName name="fdg" localSheetId="2"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GGF">#REF!</definedName>
    <definedName name="fdh" localSheetId="2"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 localSheetId="0">#REF!</definedName>
    <definedName name="Fecha">[75]Tablas!$B$1:$B$65536</definedName>
    <definedName name="FECHA1">#REF!</definedName>
    <definedName name="FechaInicio">[40]CONTRATO!$E$10</definedName>
    <definedName name="Fechas">#REF!</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evenad1">#REF!</definedName>
    <definedName name="fevenad2">#REF!</definedName>
    <definedName name="fevenin">#REF!</definedName>
    <definedName name="ff" localSheetId="2">'INDICAR CÓDIGO DEL ITEM DE PAGO'!ERR</definedName>
    <definedName name="FF" localSheetId="0">#REF!</definedName>
    <definedName name="ff">[0]!ERR</definedName>
    <definedName name="fff" localSheetId="2"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 hidden="1">#REF!</definedName>
    <definedName name="ffffd" localSheetId="2"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 hidden="1">{"'Sheet1'!$A$1:$G$85"}</definedName>
    <definedName name="ffffff" hidden="1">{#N/A,#N/A,FALSE,"CCTV"}</definedName>
    <definedName name="ffffffffffrrrrrrrrrrrrreeeeeeeeeeee">#REF!</definedName>
    <definedName name="fffffft" localSheetId="2"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HHHHHHH">#REF!</definedName>
    <definedName name="fffffik" localSheetId="2"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 localSheetId="0">#REF!</definedName>
    <definedName name="fg">[0]!ERR</definedName>
    <definedName name="fgdfg" localSheetId="2"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'[76]7422CW00'!#REF!</definedName>
    <definedName name="fghdndh">#N/A</definedName>
    <definedName name="FGHFBC" localSheetId="2"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2"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localSheetId="2" hidden="1">{#N/A,#N/A,TRUE,"1842CWN0"}</definedName>
    <definedName name="fhg" localSheetId="0" hidden="1">{#N/A,#N/A,TRUE,"1842CWN0"}</definedName>
    <definedName name="fhg" hidden="1">{#N/A,#N/A,TRUE,"1842CWN0"}</definedName>
    <definedName name="fhgh" localSheetId="2"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gjfghfghgf" hidden="1">{#N/A,#N/A,FALSE,"CCTV"}</definedName>
    <definedName name="fhpltyunh" localSheetId="2"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 localSheetId="0">#REF!</definedName>
    <definedName name="fi">#REF!</definedName>
    <definedName name="FIBER">#REF!</definedName>
    <definedName name="Fil_Fechas">#REF!</definedName>
    <definedName name="filename">MID(CELL("nombrearchivo"),FIND("[",CELL("nombrearchivo")),FIND("]",CELL("nombrearchivo"))-FIND("[",CELL("nombrearchivo"))+1)</definedName>
    <definedName name="Fill" hidden="1">#REF!</definedName>
    <definedName name="fill1" localSheetId="0" hidden="1">#REF!</definedName>
    <definedName name="fill1" hidden="1">#REF!</definedName>
    <definedName name="FILTROS">#REF!</definedName>
    <definedName name="FINAL">#REF!</definedName>
    <definedName name="FINANCIACION" localSheetId="2">'INDICAR CÓDIGO DEL ITEM DE PAGO'!ERR</definedName>
    <definedName name="FINANCIACION">[0]!ERR</definedName>
    <definedName name="Financialpb" hidden="1">#REF!</definedName>
    <definedName name="Financialpb2" hidden="1">#REF!</definedName>
    <definedName name="FinePrint" localSheetId="1">[50]!FinePrint</definedName>
    <definedName name="FinePrint">[50]!FinePrint</definedName>
    <definedName name="FINI">#REF!</definedName>
    <definedName name="fk">#REF!</definedName>
    <definedName name="flor">#REF!</definedName>
    <definedName name="flq">#REF!</definedName>
    <definedName name="fm" localSheetId="0">#REF!</definedName>
    <definedName name="FM">1.18</definedName>
    <definedName name="fnic">[55]Hoja1!$C$13</definedName>
    <definedName name="FO">1.32</definedName>
    <definedName name="FOR">#REF!</definedName>
    <definedName name="FORDESCR">'[3]7422CW00'!#REF!</definedName>
    <definedName name="FORM_C3">[77]Hoja1!$A$33:$N$51</definedName>
    <definedName name="fORMA9698" hidden="1">{#N/A,#N/A,FALSE,"CIBHA05A";#N/A,#N/A,FALSE,"CIBHA05B"}</definedName>
    <definedName name="FORMALE">#REF!</definedName>
    <definedName name="FORMAUNIT" hidden="1">{#N/A,#N/A,FALSE,"Costos Productos 6A";#N/A,#N/A,FALSE,"Costo Unitario Total H-94-12"}</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desd">#REF!</definedName>
    <definedName name="FrecInctoMmtoAnno">#REF!</definedName>
    <definedName name="FrecInctoMmtoAno">#REF!</definedName>
    <definedName name="fred">#REF!</definedName>
    <definedName name="frefr" localSheetId="2"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ENTES">#REF!</definedName>
    <definedName name="fres">#REF!</definedName>
    <definedName name="frfa" localSheetId="2"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afas">#N/A</definedName>
    <definedName name="fsdafsd">#N/A</definedName>
    <definedName name="FSG">#REF!</definedName>
    <definedName name="fu" localSheetId="2">'INDICAR CÓDIGO DEL ITEM DE PAGO'!ERR</definedName>
    <definedName name="fu" localSheetId="0">#REF!</definedName>
    <definedName name="fu">[0]!ERR</definedName>
    <definedName name="FuelControl">#REF!</definedName>
    <definedName name="FuelCostos">#REF!</definedName>
    <definedName name="Full_Print">#REF!</definedName>
    <definedName name="fv">#REF!</definedName>
    <definedName name="fwff" localSheetId="2"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fyy">#REF!</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#REF!</definedName>
    <definedName name="GAJ" localSheetId="2">#REF!</definedName>
    <definedName name="GAJ" localSheetId="0">#REF!</definedName>
    <definedName name="GAJ">#REF!</definedName>
    <definedName name="ganador">#REF!</definedName>
    <definedName name="GarantiaExtendida">#REF!</definedName>
    <definedName name="GarantiaExtendidaCostos">#REF!</definedName>
    <definedName name="GAS">[12]Tablas!#REF!</definedName>
    <definedName name="gb">#REF!</definedName>
    <definedName name="gba" localSheetId="2" hidden="1">{#N/A,#N/A,FALSE,"orthoflow";#N/A,#N/A,FALSE,"Miscelaneos";#N/A,#N/A,FALSE,"Instrumentacio";#N/A,#N/A,FALSE,"Electrico";#N/A,#N/A,FALSE,"Valv. Seguridad"}</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[11]Tablas!#REF!</definedName>
    <definedName name="GCI">[12]Tablas!#REF!</definedName>
    <definedName name="GCN">[12]Tablas!#REF!</definedName>
    <definedName name="GCP">[12]Tablas!#REF!</definedName>
    <definedName name="gd">#REF!</definedName>
    <definedName name="gdj">#REF!</definedName>
    <definedName name="GDN">[12]Tablas!#REF!</definedName>
    <definedName name="GDR">[12]Tablas!#REF!</definedName>
    <definedName name="gdt" localSheetId="2"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estion">#REF!</definedName>
    <definedName name="gf">#REF!</definedName>
    <definedName name="gfd" localSheetId="2"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fgfhhf" localSheetId="2" hidden="1">{#N/A,#N/A,TRUE,"INGENIERIA";#N/A,#N/A,TRUE,"COMPRAS";#N/A,#N/A,TRUE,"DIRECCION";#N/A,#N/A,TRUE,"RESUMEN"}</definedName>
    <definedName name="gffgfhhf" localSheetId="0"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gfh" hidden="1">{#N/A,#N/A,FALSE,"CCTV"}</definedName>
    <definedName name="gfjgfhfg" hidden="1">{#N/A,#N/A,FALSE,"CCTV"}</definedName>
    <definedName name="GFJHGJ" localSheetId="2"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N">[12]Tablas!#REF!</definedName>
    <definedName name="gft">#REF!</definedName>
    <definedName name="gfutyj6" localSheetId="2"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0">#REF!</definedName>
    <definedName name="gg" hidden="1">{"TAB1",#N/A,TRUE,"GENERAL";"TAB2",#N/A,TRUE,"GENERAL";"TAB3",#N/A,TRUE,"GENERAL";"TAB4",#N/A,TRUE,"GENERAL";"TAB5",#N/A,TRUE,"GENERAL"}</definedName>
    <definedName name="ggdr" localSheetId="2"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DA" hidden="1">{"TAB1",#N/A,TRUE,"GENERAL";"TAB2",#N/A,TRUE,"GENERAL";"TAB3",#N/A,TRUE,"GENERAL";"TAB4",#N/A,TRUE,"GENERAL";"TAB5",#N/A,TRUE,"GENERAL"}</definedName>
    <definedName name="gggggddd">#REF!</definedName>
    <definedName name="gggggg">#REF!</definedName>
    <definedName name="gggggggggggbbbbbbbbbbbbbb" hidden="1">#REF!</definedName>
    <definedName name="GGGGGGGGGGGGG">#REF!</definedName>
    <definedName name="GGGGGGGGGGGGGGGGG">#REF!</definedName>
    <definedName name="GGGGGGGGGTTTTTTTTTTT">#REF!</definedName>
    <definedName name="gggggt" localSheetId="2"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JJJJKKK">#REF!</definedName>
    <definedName name="ggggt" localSheetId="2"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jgjkg" localSheetId="2" hidden="1">{#N/A,#N/A,TRUE,"1842CWN0"}</definedName>
    <definedName name="ggjgjkg" localSheetId="0" hidden="1">{#N/A,#N/A,TRUE,"1842CWN0"}</definedName>
    <definedName name="ggjgjkg" hidden="1">{#N/A,#N/A,TRUE,"1842CWN0"}</definedName>
    <definedName name="ggtgt" localSheetId="2"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#REF!</definedName>
    <definedName name="ghdghuy" localSheetId="2"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ghy">#REF!</definedName>
    <definedName name="ghh">#REF!</definedName>
    <definedName name="ghjghj" localSheetId="2"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JK">#REF!</definedName>
    <definedName name="GHKJHK" localSheetId="2"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2" hidden="1">{#N/A,#N/A,TRUE,"1842CWN0"}</definedName>
    <definedName name="ghnbbfr" localSheetId="0" hidden="1">{#N/A,#N/A,TRUE,"1842CWN0"}</definedName>
    <definedName name="ghnbbfr" hidden="1">{#N/A,#N/A,TRUE,"1842CWN0"}</definedName>
    <definedName name="ghu">#REF!</definedName>
    <definedName name="gj">#REF!</definedName>
    <definedName name="GJHVCB" localSheetId="2"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#REF!</definedName>
    <definedName name="GMM_ON_ASO">[12]Tablas!#REF!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T">[12]Tablas!#REF!</definedName>
    <definedName name="gp">#REF!</definedName>
    <definedName name="GPO">[12]Tablas!#REF!</definedName>
    <definedName name="GPR">[12]Tablas!#REF!</definedName>
    <definedName name="GPS">#REF!</definedName>
    <definedName name="GPSCostos">#REF!</definedName>
    <definedName name="_xlnm.Recorder">#REF!</definedName>
    <definedName name="GRAF1ANO" localSheetId="2"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AVILLA">#REF!</definedName>
    <definedName name="GRC">[12]Tablas!#REF!</definedName>
    <definedName name="GRC_ON_ASO">[12]Tablas!#REF!</definedName>
    <definedName name="GRC_ON_DAPIAY">#REF!</definedName>
    <definedName name="GRC_ON_GER">#REF!</definedName>
    <definedName name="GRCHIS0599" hidden="1">{#N/A,#N/A,FALSE,"Costos Productos 6A";#N/A,#N/A,FALSE,"Costo Unitario Total H-94-12"}</definedName>
    <definedName name="gregds" localSheetId="2"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l">#REF!</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0">#REF!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 localSheetId="0">#REF!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[78]BASE!$C$4:$H$255</definedName>
    <definedName name="GTC">[12]Tablas!#REF!</definedName>
    <definedName name="gte" localSheetId="0">#REF!</definedName>
    <definedName name="GTE">[12]Tablas!#REF!</definedName>
    <definedName name="gtgt" localSheetId="2"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tgt">#REF!</definedName>
    <definedName name="gtgtgyh" localSheetId="2"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[12]Tablas!#REF!</definedName>
    <definedName name="GTRE" localSheetId="2">#REF!</definedName>
    <definedName name="GTRE">#REF!</definedName>
    <definedName name="guias">#REF!</definedName>
    <definedName name="gus">#REF!</definedName>
    <definedName name="gustavo">#REF!</definedName>
    <definedName name="GUSTRA">#REF!</definedName>
    <definedName name="GUSTRA2">#REF!</definedName>
    <definedName name="gy">#REF!</definedName>
    <definedName name="h" localSheetId="0">#REF!</definedName>
    <definedName name="h">#REF!</definedName>
    <definedName name="h.EXC">#REF!</definedName>
    <definedName name="h.LOM">#REF!</definedName>
    <definedName name="h.POZ">#REF!</definedName>
    <definedName name="H_pump">#REF!</definedName>
    <definedName name="h9h" localSheetId="2"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#REF!</definedName>
    <definedName name="Hazards">#REF!</definedName>
    <definedName name="hbfdhrw" localSheetId="2"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dfh" localSheetId="2"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#REF!</definedName>
    <definedName name="Header_Row">ROW(#REF!)</definedName>
    <definedName name="HEADV25">#REF!</definedName>
    <definedName name="hed">[55]Datos!$D$8</definedName>
    <definedName name="hen">[55]Datos!$D$9</definedName>
    <definedName name="HERRAMIENTAS">#REF!</definedName>
    <definedName name="HERRERO">#REF!</definedName>
    <definedName name="hfdgfdg" hidden="1">{#N/A,#N/A,FALSE,"CCTV"}</definedName>
    <definedName name="hfgh" localSheetId="2"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jhhjj" hidden="1">{#N/A,#N/A,FALSE,"CCTV"}</definedName>
    <definedName name="hfthr" localSheetId="2"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djhjg">#N/A</definedName>
    <definedName name="HGFH" localSheetId="2"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gh" hidden="1">{#N/A,#N/A,FALSE,"CCTV"}</definedName>
    <definedName name="hgjfjw" localSheetId="2"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jgfhgh" hidden="1">{#N/A,#N/A,FALSE,"CCTV"}</definedName>
    <definedName name="hgt">#REF!</definedName>
    <definedName name="hgu">#REF!</definedName>
    <definedName name="hh" localSheetId="2">'INDICAR CÓDIGO DEL ITEM DE PAGO'!ERR</definedName>
    <definedName name="hh" localSheetId="0">#REF!</definedName>
    <definedName name="hh">[0]!ERR</definedName>
    <definedName name="HHAHHAHAHAHAHH">#REF!</definedName>
    <definedName name="hhg" localSheetId="2" hidden="1">{#N/A,#N/A,TRUE,"1842CWN0"}</definedName>
    <definedName name="hhg" localSheetId="0" hidden="1">{#N/A,#N/A,TRUE,"1842CWN0"}</definedName>
    <definedName name="hhg" hidden="1">{#N/A,#N/A,TRUE,"1842CWN0"}</definedName>
    <definedName name="hhh" localSheetId="2"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hh">#REF!</definedName>
    <definedName name="hhhhhho" localSheetId="2"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HTTTTKKKK">#REF!</definedName>
    <definedName name="hhhhhpy" localSheetId="2"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SHSH">#REF!</definedName>
    <definedName name="hhhyhyh" localSheetId="2"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shdhdhhdhdhdhd" hidden="1">#REF!</definedName>
    <definedName name="hhtrhreh" localSheetId="2"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ISTORICO" hidden="1">{#N/A,#N/A,FALSE,"Costos Productos 6A";#N/A,#N/A,FALSE,"Costo Unitario Total H-94-12"}</definedName>
    <definedName name="HisYear_0" hidden="1">#REF!</definedName>
    <definedName name="HisYear_1" hidden="1">#REF!</definedName>
    <definedName name="HisYear_2" hidden="1">#REF!</definedName>
    <definedName name="HisYear_3" hidden="1">#REF!</definedName>
    <definedName name="hj">#REF!</definedName>
    <definedName name="hjfg" localSheetId="2"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2"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l">#REF!</definedName>
    <definedName name="HM" localSheetId="0">#REF!</definedName>
    <definedName name="HM">#REF!</definedName>
    <definedName name="hn" localSheetId="2"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ConvertZero1" hidden="1">#REF!,#REF!,#REF!,#REF!,#REF!,#REF!,#REF!,#REF!,#REF!,#REF!</definedName>
    <definedName name="hn.ConvertZero2" hidden="1">#REF!,#REF!,#REF!,#REF!,#REF!,#REF!,#REF!,#REF!</definedName>
    <definedName name="hn.ConvertZero3" hidden="1">#REF!,#REF!,#REF!,#REF!,#REF!</definedName>
    <definedName name="hn.ConvertZero4" hidden="1">#REF!,#REF!,#REF!,#REF!,#REF!,#REF!,#REF!,#REF!</definedName>
    <definedName name="hn.ConvertZeroUnhide1" hidden="1">#REF!,#REF!,#REF!</definedName>
    <definedName name="hn.Delete015" hidden="1">#REF!,#REF!,#REF!,#REF!</definedName>
    <definedName name="hn.DZ_MultByFXRates" hidden="1">#REF!,#REF!,#REF!,#REF!</definedName>
    <definedName name="hn.ExtDb" hidden="1">FALSE()</definedName>
    <definedName name="hn.LTM_MultByFXRates" hidden="1">#REF!,#REF!,#REF!,#REF!,#REF!,#REF!,#REF!</definedName>
    <definedName name="hn.ModelType" hidden="1">"DEAL"</definedName>
    <definedName name="hn.ModelVersion" hidden="1">1</definedName>
    <definedName name="hn.MultbyFXRates" hidden="1">#REF!,#REF!,#REF!,#REF!,#REF!,#REF!,#REF!</definedName>
    <definedName name="hn.MultByFXRates1" hidden="1">#REF!,#REF!,#REF!,#REF!,#REF!</definedName>
    <definedName name="hn.MultByFXRates2" hidden="1">#REF!,#REF!,#REF!,#REF!,#REF!</definedName>
    <definedName name="hn.MultByFXRates3" hidden="1">#REF!,#REF!,#REF!,#REF!,#REF!</definedName>
    <definedName name="hn.MultbyFxrates4" hidden="1">#REF!,#REF!,#REF!,#REF!,#REF!,#REF!,#REF!</definedName>
    <definedName name="hn.multbyfxrates5" hidden="1">#REF!,#REF!,#REF!,#REF!,#REF!</definedName>
    <definedName name="hn.multbyfxrates6" hidden="1">#REF!,#REF!,#REF!,#REF!,#REF!</definedName>
    <definedName name="hn.multbyfxrates7" hidden="1">#REF!,#REF!,#REF!,#REF!,#REF!</definedName>
    <definedName name="hn.MultByFXRatesBot1" hidden="1">#REF!,#REF!,#REF!,#REF!,#REF!,#REF!,#REF!,#REF!,#REF!,#REF!,#REF!,#REF!</definedName>
    <definedName name="hn.MultByFXRatesBot2" hidden="1">#REF!,#REF!,#REF!,#REF!,#REF!,#REF!,#REF!,#REF!,#REF!,#REF!,#REF!,#REF!</definedName>
    <definedName name="hn.MultByFXRatesBot3" hidden="1">#REF!,#REF!,#REF!,#REF!,#REF!,#REF!,#REF!,#REF!,#REF!,#REF!,#REF!,#REF!</definedName>
    <definedName name="hn.MultByFXRatesBot4" hidden="1">#REF!,#REF!,#REF!,#REF!,#REF!,#REF!,#REF!,#REF!,#REF!,#REF!,#REF!,#REF!,#REF!</definedName>
    <definedName name="hn.MultByFXRatesBot5" hidden="1">#REF!,#REF!,#REF!,#REF!,#REF!,#REF!,#REF!,#REF!,#REF!,#REF!,#REF!</definedName>
    <definedName name="hn.MultByFXRatesBot6" hidden="1">#REF!,#REF!,#REF!,#REF!,#REF!,#REF!,#REF!,#REF!,#REF!,#REF!,#REF!</definedName>
    <definedName name="hn.MultByFXRatesBot7" hidden="1">#REF!,#REF!,#REF!,#REF!,#REF!,#REF!,#REF!,#REF!,#REF!,#REF!,#REF!</definedName>
    <definedName name="hn.MultByFXRatesTop1" hidden="1">#REF!,#REF!,#REF!,#REF!,#REF!,#REF!,#REF!,#REF!,#REF!,#REF!,#REF!,#REF!</definedName>
    <definedName name="hn.MultByFXRatesTop2" hidden="1">#REF!,#REF!,#REF!,#REF!,#REF!,#REF!,#REF!,#REF!,#REF!,#REF!,#REF!,#REF!,#REF!,#REF!,#REF!</definedName>
    <definedName name="hn.MultByFXRatesTop3" hidden="1">#REF!,#REF!,#REF!,#REF!,#REF!,#REF!,#REF!,#REF!,#REF!,#REF!,#REF!,#REF!,#REF!,#REF!,#REF!</definedName>
    <definedName name="hn.MultByFXRatesTop4" hidden="1">#REF!,#REF!,#REF!,#REF!,#REF!,#REF!,#REF!,#REF!,#REF!,#REF!,#REF!,#REF!,#REF!,#REF!,#REF!</definedName>
    <definedName name="hn.MultByFXRatesTop5" hidden="1">#REF!,#REF!,#REF!,#REF!,#REF!,#REF!,#REF!,#REF!,#REF!,#REF!,#REF!,#REF!</definedName>
    <definedName name="hn.MultByFXRatesTop6" hidden="1">#REF!,#REF!,#REF!,#REF!,#REF!,#REF!,#REF!,#REF!,#REF!,#REF!,#REF!,#REF!,#REF!,#REF!,#REF!</definedName>
    <definedName name="hn.MultByFXRatesTop7" hidden="1">#REF!,#REF!,#REF!,#REF!,#REF!,#REF!,#REF!,#REF!,#REF!,#REF!,#REF!,#REF!,#REF!,#REF!,#REF!</definedName>
    <definedName name="hn.NoUpload" hidden="1">0</definedName>
    <definedName name="hn.YearLabel" hidden="1">#REF!</definedName>
    <definedName name="hnt">#REF!</definedName>
    <definedName name="HOJA1" localSheetId="2">#REF!</definedName>
    <definedName name="HOJA1" localSheetId="0">#REF!</definedName>
    <definedName name="HOJA1">#REF!</definedName>
    <definedName name="HORAS">#REF!</definedName>
    <definedName name="HORASEXTDIU">#REF!</definedName>
    <definedName name="HORASEXTDIUFES">#REF!</definedName>
    <definedName name="HORASEXTNOC">#REF!</definedName>
    <definedName name="HORASEXTNOCFES">#REF!</definedName>
    <definedName name="HORASNORFES">#REF!</definedName>
    <definedName name="horat" localSheetId="0">#REF!</definedName>
    <definedName name="horat">'[20]Itemes Renovación'!#REF!</definedName>
    <definedName name="Hornos">#REF!</definedName>
    <definedName name="hoy" hidden="1">#REF!</definedName>
    <definedName name="hp">#REF!</definedName>
    <definedName name="HP_stg_Hz">#REF!</definedName>
    <definedName name="hqi">#REF!</definedName>
    <definedName name="hreer" localSheetId="2"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 localSheetId="0">#REF!</definedName>
    <definedName name="hs">#REF!</definedName>
    <definedName name="hsfg" localSheetId="2"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SIT" hidden="1">{#N/A,#N/A,FALSE,"CIBHA05A";#N/A,#N/A,FALSE,"CIBHA05B"}</definedName>
    <definedName name="ht">#REF!</definedName>
    <definedName name="HTAS">#REF!</definedName>
    <definedName name="HTAS1">#REF!</definedName>
    <definedName name="hthdrf" localSheetId="2"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_CodePage" hidden="1">1252</definedName>
    <definedName name="HTML_Control" hidden="1">{"'Sheet1'!$A$1:$H$145"}</definedName>
    <definedName name="HTML_Description" hidden="1">""</definedName>
    <definedName name="HTML_Email" hidden="1">""</definedName>
    <definedName name="HTML_Header" hidden="1">"Country Risk Premiums"</definedName>
    <definedName name="HTML_LastUpdate" hidden="1">"2/19/99"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 hidden="1">"C:\My Documents\MyHTML.htm"</definedName>
    <definedName name="HTML_PathFileMac" hidden="1">"Macintosh HD:HomePageStuff:New_Home_Page:datafile:ctryprem.html"</definedName>
    <definedName name="HTML_Title" hidden="1">"Country Risk Premiums"</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2"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u" hidden="1">{"coverall",#N/A,FALSE,"Definitions";"cover1",#N/A,FALSE,"Definitions";"cover2",#N/A,FALSE,"Definitions";"cover3",#N/A,FALSE,"Definitions";"cover4",#N/A,FALSE,"Definitions";"cover5",#N/A,FALSE,"Definitions";"blank",#N/A,FALSE,"Definitions"}</definedName>
    <definedName name="hut">#REF!</definedName>
    <definedName name="hxdfk">#REF!</definedName>
    <definedName name="hyhjop" localSheetId="2"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hyuj">#REF!</definedName>
    <definedName name="HYSTER">#REF!</definedName>
    <definedName name="HYT">#REF!</definedName>
    <definedName name="hytirs" localSheetId="2"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 localSheetId="2">#REF!</definedName>
    <definedName name="I" localSheetId="0">#REF!</definedName>
    <definedName name="I">#REF!</definedName>
    <definedName name="i0">#REF!</definedName>
    <definedName name="i1277.">#REF!</definedName>
    <definedName name="i8i" localSheetId="2"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 localSheetId="0">#REF!</definedName>
    <definedName name="ID">[0]!ERR</definedName>
    <definedName name="IF" localSheetId="2">'[51]A. P. U.'!#REF!</definedName>
    <definedName name="IF" localSheetId="0">#REF!</definedName>
    <definedName name="IF">'[51]A. P. U.'!#REF!</definedName>
    <definedName name="ig" localSheetId="0">#REF!</definedName>
    <definedName name="Ig">#REF!</definedName>
    <definedName name="IHUIU7UTI66R6767">#REF!</definedName>
    <definedName name="ii" localSheetId="2" hidden="1">{"TAB1",#N/A,TRUE,"GENERAL";"TAB2",#N/A,TRUE,"GENERAL";"TAB3",#N/A,TRUE,"GENERAL";"TAB4",#N/A,TRUE,"GENERAL";"TAB5",#N/A,TRUE,"GENERAL"}</definedName>
    <definedName name="II" localSheetId="0">#REF!</definedName>
    <definedName name="ii" hidden="1">{"TAB1",#N/A,TRUE,"GENERAL";"TAB2",#N/A,TRUE,"GENERAL";"TAB3",#N/A,TRUE,"GENERAL";"TAB4",#N/A,TRUE,"GENERAL";"TAB5",#N/A,TRUE,"GENERAL"}</definedName>
    <definedName name="iii" localSheetId="2"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AIIAIAIIAIAIA">#REF!</definedName>
    <definedName name="iiii" localSheetId="2"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HHHYYSS">#REF!</definedName>
    <definedName name="IIIIIIIIIIIIIIHHHHHHHHHHHHHHHHGGGGGGGGGGGGGGG">#REF!</definedName>
    <definedName name="IIIIIIIIOOOOOOOOO">#REF!</definedName>
    <definedName name="iiiiiiik" localSheetId="2"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iouolkll" hidden="1">{#N/A,#N/A,FALSE,"CCTV"}</definedName>
    <definedName name="ik">#REF!</definedName>
    <definedName name="ikikololp">#REF!</definedName>
    <definedName name="ikj">#REF!</definedName>
    <definedName name="iktgvfmu" localSheetId="2"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 localSheetId="0">#REF!</definedName>
    <definedName name="IMP">[25]otros!$C$3</definedName>
    <definedName name="ImpdosporMilCostos">#REF!</definedName>
    <definedName name="Impdosxmil">#REF!</definedName>
    <definedName name="IMPRE">2%</definedName>
    <definedName name="IMPRESSION">#REF!</definedName>
    <definedName name="Imprev">#REF!</definedName>
    <definedName name="IMPREVISTOS">#REF!</definedName>
    <definedName name="Imprevistos_mmto_año1">#REF!</definedName>
    <definedName name="imprimir">#REF!</definedName>
    <definedName name="IMPTOS">#REF!</definedName>
    <definedName name="IMPTOS1">#REF!</definedName>
    <definedName name="ImpuestoCostos">#REF!</definedName>
    <definedName name="Impuestos">#REF!</definedName>
    <definedName name="INC">#REF!</definedName>
    <definedName name="Incomepb" hidden="1">#REF!</definedName>
    <definedName name="INCR._PRODC.">#REF!</definedName>
    <definedName name="IncrementoCanon">#REF!</definedName>
    <definedName name="indicador">#REF!</definedName>
    <definedName name="INDICE" localSheetId="2">#REF!</definedName>
    <definedName name="INDICE">#REF!</definedName>
    <definedName name="INDPYG9698" hidden="1">{#N/A,#N/A,FALSE,"Costos Productos 6A";#N/A,#N/A,FALSE,"Costo Unitario Total H-94-12"}</definedName>
    <definedName name="INE">#REF!</definedName>
    <definedName name="inf" localSheetId="2">#REF!</definedName>
    <definedName name="inf" localSheetId="0">#REF!</definedName>
    <definedName name="inf">#REF!</definedName>
    <definedName name="INFF">#REF!</definedName>
    <definedName name="INFG">#REF!</definedName>
    <definedName name="infi">#REF!</definedName>
    <definedName name="INFORME">[80]TABLAS!$A$1:$A$65536</definedName>
    <definedName name="Informe_semanal">#REF!</definedName>
    <definedName name="ING_CF_ACUED_NETO_SUB">#REF!</definedName>
    <definedName name="ING_CF_ALCANT_NETO_SUB">#REF!</definedName>
    <definedName name="ING_CONSUMO_ACUED_NETO_SUB">#REF!</definedName>
    <definedName name="ING_CONSUMO_ALCANT_NETO_SUB">#REF!</definedName>
    <definedName name="INGENIERIA1" localSheetId="0" hidden="1">#REF!</definedName>
    <definedName name="INGENIERIA1" hidden="1">#REF!</definedName>
    <definedName name="INGENIERIA11" localSheetId="0" hidden="1">#REF!</definedName>
    <definedName name="INGENIERIA11" hidden="1">#REF!</definedName>
    <definedName name="IngJHMONJE">#REF!</definedName>
    <definedName name="INGREHIS" hidden="1">{#N/A,#N/A,FALSE,"CIBHA05A";#N/A,#N/A,FALSE,"CIBHA05B"}</definedName>
    <definedName name="INGRESOS_CARGO_FIJO_ACUEDUCTO">#REF!</definedName>
    <definedName name="INGRESOS_CARGO_FIJO_ACUEDUCTO...">#REF!</definedName>
    <definedName name="INGRESOS_CARGO_FIJO_ALCANTARILLADO">#REF!</definedName>
    <definedName name="INGRESOS_CONSUMO_ALCANTARILLADO">#REF!</definedName>
    <definedName name="INGRESOS_POR_CARGO_FIJO_ALCANTARILLDADO">#REF!</definedName>
    <definedName name="INGRESOS_POR_CONSUMO_ACUEDUCTO">#REF!</definedName>
    <definedName name="INGRESOS_POR_CONSUMO_ACUEDUCTO...">#REF!</definedName>
    <definedName name="INGRESOS_POR_CONSUMO_ALCANTARILLDO">#REF!</definedName>
    <definedName name="IniCeldaDtfRapida">#REF!</definedName>
    <definedName name="iniciales">'[27]Reservas de Petróleo'!$A$2,'[27]Reservas de Petróleo'!$A$1,'[27]Reservas de Petróleo'!$D$4,'[27]Reservas de Petróleo'!$D$1:$D$65536</definedName>
    <definedName name="INICIO" localSheetId="0">#REF!</definedName>
    <definedName name="Inicio">[35]BASES!$E$26</definedName>
    <definedName name="INPU">#REF!</definedName>
    <definedName name="INPUT">'[3]7422CW00'!#REF!</definedName>
    <definedName name="INST">#REF!</definedName>
    <definedName name="instala">#REF!</definedName>
    <definedName name="Instalacion">#REF!</definedName>
    <definedName name="INSTALACIONES_HIDRAULICAS">#REF!</definedName>
    <definedName name="INSU">[81]INSUMOS!$A$1:$E$65536</definedName>
    <definedName name="INSUBANCO">#REF!</definedName>
    <definedName name="INSUMOS">#REF!</definedName>
    <definedName name="Insumos_auxiliares" localSheetId="2">[82]Insumos!#REF!</definedName>
    <definedName name="Insumos_auxiliares">[82]Insumos!#REF!</definedName>
    <definedName name="Insumos_basicos" localSheetId="2">#REF!</definedName>
    <definedName name="Insumos_basicos">#REF!</definedName>
    <definedName name="Insumos2">#REF!</definedName>
    <definedName name="INSUMOSTOTAL">#REF!</definedName>
    <definedName name="int" localSheetId="0">#REF!</definedName>
    <definedName name="Int">#REF!</definedName>
    <definedName name="InTap">[20]Interc.tapones!$E$1:$E$65536</definedName>
    <definedName name="intCosteoMmto">#REF!</definedName>
    <definedName name="intDiasPagoFactura">#REF!</definedName>
    <definedName name="intensidad">#REF!</definedName>
    <definedName name="INTER">[72]Hoja3!$F$7:$F$9</definedName>
    <definedName name="Intercambiadores">#REF!</definedName>
    <definedName name="Interest_Rate">#REF!</definedName>
    <definedName name="INTERMEDIA_I">#REF!</definedName>
    <definedName name="INTERNADO">#REF!</definedName>
    <definedName name="Interventor">[40]CONTRATO!$E$12</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'[20]Interc.válv.'!$E$1:$E$65536</definedName>
    <definedName name="INV_11" localSheetId="0">#REF!</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RSION">#REF!</definedName>
    <definedName name="io">#REF!</definedName>
    <definedName name="IOPIOU" hidden="1">{#N/A,#N/A,FALSE,"Costos Productos 6A";#N/A,#N/A,FALSE,"Costo Unitario Total H-94-12"}</definedName>
    <definedName name="IOU">#REF!</definedName>
    <definedName name="IOUHH" localSheetId="2">'INDICAR CÓDIGO DEL ITEM DE PAGO'!ERR</definedName>
    <definedName name="IOUHH">[0]!ERR</definedName>
    <definedName name="I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EM13.4">#REF!</definedName>
    <definedName name="irng" localSheetId="0" hidden="1">#REF!</definedName>
    <definedName name="irng" hidden="1">#REF!</definedName>
    <definedName name="irrigador">#REF!</definedName>
    <definedName name="IsColHidden" hidden="1">FALSE()</definedName>
    <definedName name="IsLTMColHidden" hidden="1">FALSE()</definedName>
    <definedName name="Iss">'[40]LIQUIDA-NOMINA'!$AT$4</definedName>
    <definedName name="issafp">[55]Hoja1!$C$19</definedName>
    <definedName name="isscs">[55]Hoja1!$C$21</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[55]Hoja1!$C$20</definedName>
    <definedName name="it.">#REF!</definedName>
    <definedName name="ITEM" localSheetId="0">#REF!</definedName>
    <definedName name="ITEM">[78]BASE!$C$4:$H$255</definedName>
    <definedName name="ITEM__EXCAVACION_EN_CONGLOMERADO_DE_2.00_A_4.00_M">#REF!</definedName>
    <definedName name="ITEM1" localSheetId="2">#REF!</definedName>
    <definedName name="item1" localSheetId="0">#REF!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 localSheetId="2">#REF!</definedName>
    <definedName name="item15" localSheetId="0">#REF!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 localSheetId="2">#REF!</definedName>
    <definedName name="ITEM2" localSheetId="0">#REF!</definedName>
    <definedName name="ITEM2">#REF!</definedName>
    <definedName name="ITEM2.1">#REF!</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01.1">#REF!</definedName>
    <definedName name="ITEM201.2">#REF!</definedName>
    <definedName name="ITEM201.3">#REF!</definedName>
    <definedName name="ITEM21">#REF!</definedName>
    <definedName name="ITEM210.2">#REF!</definedName>
    <definedName name="item210.3" localSheetId="2">#REF!</definedName>
    <definedName name="ITEM210.3" localSheetId="0">#REF!</definedName>
    <definedName name="item210.3">#REF!</definedName>
    <definedName name="ITEM211.1">#REF!</definedName>
    <definedName name="ITEM22">#REF!</definedName>
    <definedName name="ITEM220.1">#REF!</definedName>
    <definedName name="ITEM222">#REF!</definedName>
    <definedName name="ITEM23">#REF!</definedName>
    <definedName name="ITEM230">#REF!</definedName>
    <definedName name="item230.1" localSheetId="2">#REF!</definedName>
    <definedName name="item230.1">#REF!</definedName>
    <definedName name="ITEM24">#REF!</definedName>
    <definedName name="ITEM25">#REF!</definedName>
    <definedName name="ITEM26">#REF!</definedName>
    <definedName name="ITEM27">#REF!</definedName>
    <definedName name="ITEM28">#REF!</definedName>
    <definedName name="ITEM3" localSheetId="2">#REF!</definedName>
    <definedName name="ITEM3" localSheetId="0">#REF!</definedName>
    <definedName name="ITEM3">#REF!</definedName>
    <definedName name="ITEM3.1">#REF!</definedName>
    <definedName name="ITEM3.2">#REF!</definedName>
    <definedName name="ITEM3.3">#REF!</definedName>
    <definedName name="ITEM31">#REF!</definedName>
    <definedName name="item310" localSheetId="2">#REF!</definedName>
    <definedName name="ITEM310" localSheetId="0">#REF!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#REF!</definedName>
    <definedName name="item320.2" localSheetId="2">#REF!</definedName>
    <definedName name="item320.2">#REF!</definedName>
    <definedName name="ITEM33">#REF!</definedName>
    <definedName name="ITEM330">#REF!</definedName>
    <definedName name="item330.1" localSheetId="2">#REF!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#REF!</definedName>
    <definedName name="ITEM4.1">#REF!</definedName>
    <definedName name="ITEM4.10">#REF!</definedName>
    <definedName name="ITEM4.11">#REF!</definedName>
    <definedName name="ITEM4.12">#REF!</definedName>
    <definedName name="ITEM4.13">#REF!</definedName>
    <definedName name="ITEM4.2">#REF!</definedName>
    <definedName name="ITEM4.3">#REF!</definedName>
    <definedName name="ITEM4.4">#REF!</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 localSheetId="2">#REF!</definedName>
    <definedName name="ITEM420" localSheetId="0">#REF!</definedName>
    <definedName name="item420">#REF!</definedName>
    <definedName name="ITEM450">#REF!</definedName>
    <definedName name="item450.2P" localSheetId="2">#REF!</definedName>
    <definedName name="item450.2P">#REF!</definedName>
    <definedName name="item5">#REF!</definedName>
    <definedName name="ITEM5.1">#REF!</definedName>
    <definedName name="ITEM5.2">#REF!</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#REF!</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#REF!</definedName>
    <definedName name="ITEM6.1">#REF!</definedName>
    <definedName name="ITEM6.3">#REF!</definedName>
    <definedName name="ITEM6.4">#REF!</definedName>
    <definedName name="ITEM6.5">#REF!</definedName>
    <definedName name="item600.1" localSheetId="2">#REF!</definedName>
    <definedName name="item600.1">#REF!</definedName>
    <definedName name="ITEM61">#REF!</definedName>
    <definedName name="ITEM610">#REF!</definedName>
    <definedName name="item610.1" localSheetId="2">#REF!</definedName>
    <definedName name="item610.1">#REF!</definedName>
    <definedName name="item610.2" localSheetId="2">#REF!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 localSheetId="2">#REF!</definedName>
    <definedName name="ITEM630.4" localSheetId="0">#REF!</definedName>
    <definedName name="item630.4">#REF!</definedName>
    <definedName name="ITEM630.5">#REF!</definedName>
    <definedName name="item630.6" localSheetId="2">#REF!</definedName>
    <definedName name="ITEM630.6" localSheetId="0">#REF!</definedName>
    <definedName name="item630.6">#REF!</definedName>
    <definedName name="item630.7" localSheetId="2">#REF!</definedName>
    <definedName name="ITEM630.7" localSheetId="0">#REF!</definedName>
    <definedName name="item630.7">#REF!</definedName>
    <definedName name="ITEM630.8">#REF!</definedName>
    <definedName name="ITEM632">#REF!</definedName>
    <definedName name="ITEM64">#REF!</definedName>
    <definedName name="ITEM640">#REF!</definedName>
    <definedName name="item640.3" localSheetId="2">#REF!</definedName>
    <definedName name="item640.3">#REF!</definedName>
    <definedName name="ITEM65">#REF!</definedName>
    <definedName name="ITEM66">#REF!</definedName>
    <definedName name="item661" localSheetId="2">#REF!</definedName>
    <definedName name="ITEM661" localSheetId="0">#REF!</definedName>
    <definedName name="item661">#REF!</definedName>
    <definedName name="ITEM67">#REF!</definedName>
    <definedName name="item671" localSheetId="2">#REF!</definedName>
    <definedName name="ITEM671" localSheetId="0">#REF!</definedName>
    <definedName name="item671">#REF!</definedName>
    <definedName name="item673.1" localSheetId="2">#REF!</definedName>
    <definedName name="item673.1">#REF!</definedName>
    <definedName name="item673.3" localSheetId="2">#REF!</definedName>
    <definedName name="item673.3">#REF!</definedName>
    <definedName name="ITEM68">#REF!</definedName>
    <definedName name="item681" localSheetId="2">#REF!</definedName>
    <definedName name="ITEM681" localSheetId="0">#REF!</definedName>
    <definedName name="item681">#REF!</definedName>
    <definedName name="ITEM69">#REF!</definedName>
    <definedName name="item7">#REF!</definedName>
    <definedName name="ITEM7.1">#REF!</definedName>
    <definedName name="ITEM7.2">#REF!</definedName>
    <definedName name="ITEM7.3">#REF!</definedName>
    <definedName name="ITEM7.4">#REF!</definedName>
    <definedName name="ITEM7.5">#REF!</definedName>
    <definedName name="item700.1" localSheetId="2">#REF!</definedName>
    <definedName name="item700.1">#REF!</definedName>
    <definedName name="ITEM704">#REF!</definedName>
    <definedName name="ITEM71">#REF!</definedName>
    <definedName name="item710.1" localSheetId="2">#REF!</definedName>
    <definedName name="item710.1">#REF!</definedName>
    <definedName name="item710.2" localSheetId="2">#REF!</definedName>
    <definedName name="item710.2">#REF!</definedName>
    <definedName name="ITEM72">#REF!</definedName>
    <definedName name="ITEM720">#REF!</definedName>
    <definedName name="ITEM73">#REF!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890">#REF!</definedName>
    <definedName name="ITEM89">#REF!</definedName>
    <definedName name="item9">#REF!</definedName>
    <definedName name="ITEM9.1">#REF!</definedName>
    <definedName name="ITEM9.2">#REF!</definedName>
    <definedName name="ITEM9.3">#REF!</definedName>
    <definedName name="ITEM900">#REF!</definedName>
    <definedName name="item900.2" localSheetId="2">#REF!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os">#REF!</definedName>
    <definedName name="ITEMS">#REF!</definedName>
    <definedName name="ITEMS2">#REF!</definedName>
    <definedName name="ITEMS3">#REF!</definedName>
    <definedName name="ITEMSRESUMEN">#REF!</definedName>
    <definedName name="ITEN320">#REF!</definedName>
    <definedName name="IU">#REF!</definedName>
    <definedName name="IUI" localSheetId="2"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0">#REF!</definedName>
    <definedName name="IVA">#REF!</definedName>
    <definedName name="IvaSUtl">#REF!</definedName>
    <definedName name="iwjer">#REF!</definedName>
    <definedName name="iyuiuyi" localSheetId="2"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0">#REF!</definedName>
    <definedName name="j" hidden="1">{"TAB1",#N/A,TRUE,"GENERAL";"TAB2",#N/A,TRUE,"GENERAL";"TAB3",#N/A,TRUE,"GENERAL";"TAB4",#N/A,TRUE,"GENERAL";"TAB5",#N/A,TRUE,"GENERAL"}</definedName>
    <definedName name="jajAJHQWDHG">#REF!</definedName>
    <definedName name="jd" localSheetId="2"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localSheetId="0" hidden="1">#REF!</definedName>
    <definedName name="jfç" hidden="1">#REF!</definedName>
    <definedName name="jfhjfrt" localSheetId="2"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2"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hhh" hidden="1">{#N/A,#N/A,FALSE,"CCTV"}</definedName>
    <definedName name="jhjyj" localSheetId="2"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HSJHSJHDHD">#REF!</definedName>
    <definedName name="jHWQHWQHW">#REF!</definedName>
    <definedName name="jikj" hidden="1">{#N/A,#N/A,TRUE,"Stato Patrimoniale Civilistico";#N/A,#N/A,TRUE,"Conto Economico Civilistico";#N/A,#N/A,TRUE,"Riclassifica SP";#N/A,#N/A,TRUE,"Riclassifica CE";#N/A,#N/A,TRUE,"Indici di Bilancio";#N/A,#N/A,TRUE,"Composizione SP";#N/A,#N/A,TRUE,"Liquidità";#N/A,#N/A,TRUE,"Solidità";#N/A,#N/A,TRUE,"Redditività";#N/A,#N/A,TRUE,"Sviluppo"}</definedName>
    <definedName name="jikjo"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j" localSheetId="2">'INDICAR CÓDIGO DEL ITEM DE PAGO'!ERR</definedName>
    <definedName name="jj" localSheetId="0">#REF!</definedName>
    <definedName name="jj">[0]!ERR</definedName>
    <definedName name="JJAJAJAAJ">#REF!</definedName>
    <definedName name="JJAJAJJAAJAJA">#REF!</definedName>
    <definedName name="jjajjajajaj">#REF!</definedName>
    <definedName name="jjfq" localSheetId="2"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2" hidden="1">{#N/A,#N/A,FALSE,"Hoja1";#N/A,#N/A,FALSE,"Hoja2"}</definedName>
    <definedName name="jjj" localSheetId="0">#REF!</definedName>
    <definedName name="JJJ" hidden="1">{#N/A,#N/A,FALSE,"Hoja1";#N/A,#N/A,FALSE,"Hoja2"}</definedName>
    <definedName name="jjjhjddfg" localSheetId="2"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AJAJAJAAJ">#REF!</definedName>
    <definedName name="JJJJAJJJAAAJJA">#REF!</definedName>
    <definedName name="jjjjj" hidden="1">#REF!</definedName>
    <definedName name="JJJJJANANANANAN">#REF!</definedName>
    <definedName name="JJJJJJAAAAAA">#REF!</definedName>
    <definedName name="JJJJJJDADADA">#REF!</definedName>
    <definedName name="jjjjjjjjjjjjjjjjyyyyyyyyyyyyyyyyyyffffffffff">#REF!</definedName>
    <definedName name="jjjjjjjjjjjjuuuuuuuuuuuuuuuuggggggggggggggg" hidden="1">#REF!</definedName>
    <definedName name="jjjjju" localSheetId="2"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jjkkk" hidden="1">{"TAB1",#N/A,TRUE,"GENERAL";"TAB2",#N/A,TRUE,"GENERAL";"TAB3",#N/A,TRUE,"GENERAL";"TAB4",#N/A,TRUE,"GENERAL";"TAB5",#N/A,TRUE,"GENERAL"}</definedName>
    <definedName name="JJJJSSSSS">#REF!</definedName>
    <definedName name="jjujujty" localSheetId="2"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#REF!</definedName>
    <definedName name="jkk" localSheetId="2"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0" hidden="1">{"TAB1",#N/A,TRUE,"GENERAL";"TAB2",#N/A,TRUE,"GENERAL";"TAB3",#N/A,TRUE,"GENERAL";"TAB4",#N/A,TRUE,"GENERAL";"TAB5",#N/A,TRUE,"GENERAL"}</definedName>
    <definedName name="jkl">#REF!</definedName>
    <definedName name="jklj" hidden="1">#REF!</definedName>
    <definedName name="JKSDFDFJK">#REF!</definedName>
    <definedName name="jn">#REF!</definedName>
    <definedName name="jñ">#REF!</definedName>
    <definedName name="jo">#REF!</definedName>
    <definedName name="JOHNNY" localSheetId="2">'INDICAR CÓDIGO DEL ITEM DE PAGO'!ERR</definedName>
    <definedName name="JOHNNY">[0]!ERR</definedName>
    <definedName name="JORGE" hidden="1">{"TAB1",#N/A,TRUE,"GENERAL";"TAB2",#N/A,TRUE,"GENERAL";"TAB3",#N/A,TRUE,"GENERAL";"TAB4",#N/A,TRUE,"GENERAL";"TAB5",#N/A,TRUE,"GENERAL"}</definedName>
    <definedName name="JOSE">#REF!</definedName>
    <definedName name="JOSE1">#REF!</definedName>
    <definedName name="JRYJ" localSheetId="2"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#REF!</definedName>
    <definedName name="jtyj" localSheetId="2"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2"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IO" hidden="1">#REF!</definedName>
    <definedName name="jun">#REF!</definedName>
    <definedName name="juuuhb" localSheetId="2"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 localSheetId="2">#REF!</definedName>
    <definedName name="jvv">#REF!</definedName>
    <definedName name="jyjt7" localSheetId="2"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 localSheetId="2">#REF!</definedName>
    <definedName name="K0F1" localSheetId="0">#REF!</definedName>
    <definedName name="K0F1">#REF!</definedName>
    <definedName name="K0F2" localSheetId="2">#REF!</definedName>
    <definedName name="K0F2" localSheetId="0">#REF!</definedName>
    <definedName name="K0F2">#REF!</definedName>
    <definedName name="K10ALO" localSheetId="2">#REF!</definedName>
    <definedName name="K10ALO" localSheetId="0">#REF!</definedName>
    <definedName name="K10ALO">#REF!</definedName>
    <definedName name="K11ALO" localSheetId="2">#REF!</definedName>
    <definedName name="K11ALO" localSheetId="0">#REF!</definedName>
    <definedName name="K11ALO">#REF!</definedName>
    <definedName name="K1F1" localSheetId="2">#REF!</definedName>
    <definedName name="K1F1" localSheetId="0">#REF!</definedName>
    <definedName name="K1F1">#REF!</definedName>
    <definedName name="K1F2" localSheetId="2">#REF!</definedName>
    <definedName name="K1F2" localSheetId="0">#REF!</definedName>
    <definedName name="K1F2">#REF!</definedName>
    <definedName name="K2F1" localSheetId="2">#REF!</definedName>
    <definedName name="K2F1" localSheetId="0">#REF!</definedName>
    <definedName name="K2F1">#REF!</definedName>
    <definedName name="K2F2" localSheetId="2">#REF!</definedName>
    <definedName name="K2F2" localSheetId="0">#REF!</definedName>
    <definedName name="K2F2">#REF!</definedName>
    <definedName name="K3F1" localSheetId="2">#REF!</definedName>
    <definedName name="K3F1" localSheetId="0">#REF!</definedName>
    <definedName name="K3F1">#REF!</definedName>
    <definedName name="K3F2" localSheetId="2">#REF!</definedName>
    <definedName name="K3F2" localSheetId="0">#REF!</definedName>
    <definedName name="K3F2">#REF!</definedName>
    <definedName name="K4F1" localSheetId="2">#REF!</definedName>
    <definedName name="K4F1" localSheetId="0">#REF!</definedName>
    <definedName name="K4F1">#REF!</definedName>
    <definedName name="K4F2" localSheetId="2">#REF!</definedName>
    <definedName name="K4F2" localSheetId="0">#REF!</definedName>
    <definedName name="K4F2">#REF!</definedName>
    <definedName name="K5F1" localSheetId="2">#REF!</definedName>
    <definedName name="K5F1" localSheetId="0">#REF!</definedName>
    <definedName name="K5F1">#REF!</definedName>
    <definedName name="K5F2" localSheetId="2">#REF!</definedName>
    <definedName name="K5F2" localSheetId="0">#REF!</definedName>
    <definedName name="K5F2">#REF!</definedName>
    <definedName name="K6F1" localSheetId="2">#REF!</definedName>
    <definedName name="K6F1" localSheetId="0">#REF!</definedName>
    <definedName name="K6F1">#REF!</definedName>
    <definedName name="K6F2" localSheetId="2">#REF!</definedName>
    <definedName name="K6F2" localSheetId="0">#REF!</definedName>
    <definedName name="K6F2">#REF!</definedName>
    <definedName name="K7F1" localSheetId="2">#REF!</definedName>
    <definedName name="K7F1" localSheetId="0">#REF!</definedName>
    <definedName name="K7F1">#REF!</definedName>
    <definedName name="K7F2" localSheetId="2">#REF!</definedName>
    <definedName name="K7F2" localSheetId="0">#REF!</definedName>
    <definedName name="K7F2">#REF!</definedName>
    <definedName name="K8ALO" localSheetId="2">#REF!</definedName>
    <definedName name="K8ALO" localSheetId="0">#REF!</definedName>
    <definedName name="K8ALO">#REF!</definedName>
    <definedName name="K8F1" localSheetId="2">#REF!</definedName>
    <definedName name="K8F1" localSheetId="0">#REF!</definedName>
    <definedName name="K8F1">#REF!</definedName>
    <definedName name="K8F2" localSheetId="2">#REF!</definedName>
    <definedName name="K8F2" localSheetId="0">#REF!</definedName>
    <definedName name="K8F2">#REF!</definedName>
    <definedName name="K9ALO" localSheetId="2">#REF!</definedName>
    <definedName name="K9ALO" localSheetId="0">#REF!</definedName>
    <definedName name="K9ALO">#REF!</definedName>
    <definedName name="kdmfm" localSheetId="0" hidden="1">#REF!</definedName>
    <definedName name="kdmfm" hidden="1">#REF!</definedName>
    <definedName name="kf">#REF!</definedName>
    <definedName name="kghlgh" hidden="1">{#N/A,#N/A,FALSE,"CCTV"}</definedName>
    <definedName name="kh">#REF!</definedName>
    <definedName name="KHGGH" localSheetId="2"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itCarretera">#REF!</definedName>
    <definedName name="KitCarreteraCostos">#REF!</definedName>
    <definedName name="kiulil" hidden="1">{#N/A,#N/A,FALSE,"CCTV"}</definedName>
    <definedName name="kj">#REF!</definedName>
    <definedName name="KJH">#REF!</definedName>
    <definedName name="kjhkd" localSheetId="2"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hlh" hidden="1">{#N/A,#N/A,FALSE,"CCTV"}</definedName>
    <definedName name="kjhljhk" hidden="1">{#N/A,#N/A,FALSE,"CCTV"}</definedName>
    <definedName name="kjj">#REF!</definedName>
    <definedName name="kjk" localSheetId="2"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nuiiiiiiiii">#REF!</definedName>
    <definedName name="kjtrkjr" localSheetId="2"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localSheetId="0" hidden="1">#REF!</definedName>
    <definedName name="kk">#REF!</definedName>
    <definedName name="KKKKAKKA">#REF!</definedName>
    <definedName name="kkkki" localSheetId="2"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#REF!</definedName>
    <definedName name="kkkkkkeeer">#REF!</definedName>
    <definedName name="kkkkkki" localSheetId="2"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KKKKKKKKKKKKKKK" hidden="1">#REF!</definedName>
    <definedName name="kkkkkkkkkkkkkkkkaaaaaaaaaaaaa">#REF!</definedName>
    <definedName name="KKKKKTTTTTT">#REF!</definedName>
    <definedName name="kl" localSheetId="2">'INDICAR CÓDIGO DEL ITEM DE PAGO'!ERR</definedName>
    <definedName name="kl" localSheetId="0">#REF!</definedName>
    <definedName name="kl">[0]!ERR</definedName>
    <definedName name="klklk" localSheetId="2">#REF!</definedName>
    <definedName name="klklk">#REF!</definedName>
    <definedName name="km">#REF!</definedName>
    <definedName name="kñy">#REF!</definedName>
    <definedName name="ko">#REF!</definedName>
    <definedName name="krtrk" localSheetId="2"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TES_AL">#REF!</definedName>
    <definedName name="kuh">#REF!</definedName>
    <definedName name="kuy">#REF!</definedName>
    <definedName name="kuyhgbe">#REF!</definedName>
    <definedName name="kyr" localSheetId="2"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EXC">#REF!</definedName>
    <definedName name="L.TRAMO">#REF!</definedName>
    <definedName name="la">#REF!</definedName>
    <definedName name="LADRILLO_COMUN_DE_0_08_X_20_X_30">#REF!</definedName>
    <definedName name="ladrillo_tolete_común_ref._7x11x22">#REF!</definedName>
    <definedName name="LAF">#REF!</definedName>
    <definedName name="lame" localSheetId="0" hidden="1">#REF!</definedName>
    <definedName name="lame" hidden="1">#REF!</definedName>
    <definedName name="Lámina_Cal_26">#REF!</definedName>
    <definedName name="LANODO">#REF!</definedName>
    <definedName name="LANODOFT">#REF!</definedName>
    <definedName name="Last_Row">#N/A</definedName>
    <definedName name="lb">#REF!</definedName>
    <definedName name="ld">#REF!</definedName>
    <definedName name="LE">#REF!</definedName>
    <definedName name="Left_Header" hidden="1">#REF!</definedName>
    <definedName name="Leo">#REF!</definedName>
    <definedName name="LETRAS1">#REF!</definedName>
    <definedName name="LF">#REF!</definedName>
    <definedName name="lia">#REF!</definedName>
    <definedName name="Libro1_Hoja1_Lista">[84]LISTADO!#REF!</definedName>
    <definedName name="LICITACION" localSheetId="2">#REF!</definedName>
    <definedName name="LICITACION" localSheetId="0">#REF!</definedName>
    <definedName name="LICITACION">#REF!</definedName>
    <definedName name="LIDA">#REF!</definedName>
    <definedName name="lides">#REF!</definedName>
    <definedName name="limcount" hidden="1">1</definedName>
    <definedName name="LINEA" localSheetId="2">[85]CONT_ADI!#REF!</definedName>
    <definedName name="LINEA" localSheetId="0">#REF!</definedName>
    <definedName name="LINEA">[85]CONT_ADI!#REF!</definedName>
    <definedName name="List_cuadrillas">#REF!</definedName>
    <definedName name="lista">#REF!</definedName>
    <definedName name="LISTA_INSUMOS">#REF!</definedName>
    <definedName name="ListaCantidad">#REF!</definedName>
    <definedName name="Listado">#REF!</definedName>
    <definedName name="Listado1">#REF!</definedName>
    <definedName name="ListaItem">#REF!</definedName>
    <definedName name="ListaUni">[86]TOTALES!$D$7:$D$654</definedName>
    <definedName name="LISTON_DE_2_X_2_EN_AMARGO">#REF!</definedName>
    <definedName name="liuoo" localSheetId="2"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klhlkjl" hidden="1">{#N/A,#N/A,FALSE,"CCTV"}</definedName>
    <definedName name="LL" localSheetId="2" hidden="1">{#N/A,#N/A,FALSE,"orthoflow";#N/A,#N/A,FALSE,"Miscelaneos";#N/A,#N/A,FALSE,"Instrumentacio";#N/A,#N/A,FALSE,"Electrico";#N/A,#N/A,FALSE,"Valv. Seguridad"}</definedName>
    <definedName name="ll" localSheetId="0">#REF!</definedName>
    <definedName name="LL" hidden="1">{#N/A,#N/A,FALSE,"orthoflow";#N/A,#N/A,FALSE,"Miscelaneos";#N/A,#N/A,FALSE,"Instrumentacio";#N/A,#N/A,FALSE,"Electrico";#N/A,#N/A,FALSE,"Valv. Seguridad"}</definedName>
    <definedName name="llam">#REF!</definedName>
    <definedName name="LLANTAS">#REF!</definedName>
    <definedName name="LLJJJJAGGGAGGA">#REF!</definedName>
    <definedName name="lll" localSheetId="0">#REF!</definedName>
    <definedName name="LLL">[87]tub!$C$1:$J$39</definedName>
    <definedName name="LLLL">#REF!</definedName>
    <definedName name="LLLLL">#REF!</definedName>
    <definedName name="lllllh" localSheetId="2"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LLOOOAOAOAO">#REF!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P">#REF!</definedName>
    <definedName name="Loan_Amount">#REF!</definedName>
    <definedName name="Loan_Start">#REF!</definedName>
    <definedName name="Loan_Years">#REF!</definedName>
    <definedName name="LOCA" localSheetId="0">#REF!</definedName>
    <definedName name="LOCA" localSheetId="1">[26]!absc</definedName>
    <definedName name="LOCA">[26]!absc</definedName>
    <definedName name="LOCA1" localSheetId="0">#REF!</definedName>
    <definedName name="LOCA1" localSheetId="1">[38]!absc</definedName>
    <definedName name="LOCA1">[38]!absc</definedName>
    <definedName name="LOCAL_MYSQL_DATE_FORMAT" localSheetId="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IZACION">#REF!</definedName>
    <definedName name="LOCALIZACION_Y_REPLANTEO" localSheetId="2">#REF!</definedName>
    <definedName name="LOCALIZACION_Y_REPLANTEO">#REF!</definedName>
    <definedName name="loco">#REF!</definedName>
    <definedName name="lodos">#REF!</definedName>
    <definedName name="logLiquida">#REF!</definedName>
    <definedName name="LOGO" localSheetId="2">'INDICAR CÓDIGO DEL ITEM DE PAGO'!ERR</definedName>
    <definedName name="LOGO">[0]!ERR</definedName>
    <definedName name="LOI">#REF!</definedName>
    <definedName name="lojk" hidden="1">{#N/A,#N/A,TRUE,"Stato Patrimoniale Civilistico";#N/A,#N/A,TRUE,"Conto Economico Civilistico";#N/A,#N/A,TRUE,"Riclassifica SP";#N/A,#N/A,TRUE,"Riclassifica CE";#N/A,#N/A,TRUE,"Indici di Bilancio";#N/A,#N/A,TRUE,"Composizione SP";#N/A,#N/A,TRUE,"Liquidità";#N/A,#N/A,TRUE,"Solidità";#N/A,#N/A,TRUE,"Redditività";#N/A,#N/A,TRUE,"Sviluppo"}</definedName>
    <definedName name="lolol" localSheetId="2"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A_VERDE_PARA_CERRAMIENTO">#REF!</definedName>
    <definedName name="Longitud">#REF!</definedName>
    <definedName name="LONGO" hidden="1">{#N/A,#N/A,TRUE,"Summary"}</definedName>
    <definedName name="lp">#REF!</definedName>
    <definedName name="lplpl" localSheetId="2"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 localSheetId="0">#REF!</definedName>
    <definedName name="m">#REF!</definedName>
    <definedName name="M.O">#REF!</definedName>
    <definedName name="MA" localSheetId="2">'[37]Res-Accide-10'!#REF!</definedName>
    <definedName name="MA">'[37]Res-Accide-10'!#REF!</definedName>
    <definedName name="MACR">#REF!</definedName>
    <definedName name="MACRDEL">'[3]7422CW00'!#REF!</definedName>
    <definedName name="Macroactividad">#REF!</definedName>
    <definedName name="MADERA_DE_ABARCO">#REF!</definedName>
    <definedName name="MADERA_DE_CATIVO">#REF!</definedName>
    <definedName name="Maestro">#REF!</definedName>
    <definedName name="mafdsf" localSheetId="2"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L">#REF!&lt;2.5</definedName>
    <definedName name="MALLAS_ELECTROSOLDADAS">#REF!</definedName>
    <definedName name="MALO">#REF!&lt;2.5</definedName>
    <definedName name="mama" hidden="1">#REF!</definedName>
    <definedName name="manoobra">#REF!</definedName>
    <definedName name="Manto_impermeabilizante">#REF!</definedName>
    <definedName name="MANUAL">#REF!</definedName>
    <definedName name="mao" localSheetId="2"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P">#REF!</definedName>
    <definedName name="MAQUINAR" localSheetId="2">[53]Insum!$A$68:$H$98</definedName>
    <definedName name="MAQUINAR" localSheetId="0">#REF!</definedName>
    <definedName name="MAQUINAR">[54]Insum!$A$68:$H$98</definedName>
    <definedName name="Maquinaria">#REF!</definedName>
    <definedName name="MAQUINARIATOTAL">#REF!</definedName>
    <definedName name="mar" localSheetId="2">'[37]Res-Accide-10'!#REF!</definedName>
    <definedName name="mar">'[37]Res-Accide-10'!#REF!</definedName>
    <definedName name="MARCO_H">#REF!</definedName>
    <definedName name="marcolegal">#REF!</definedName>
    <definedName name="MargenComercial">#REF!</definedName>
    <definedName name="MargenFinanciero">#REF!</definedName>
    <definedName name="MARIA">#REF!</definedName>
    <definedName name="marina">'[88]Informe Semanal 1'!#REF!</definedName>
    <definedName name="masor" localSheetId="2"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 localSheetId="2">#REF!</definedName>
    <definedName name="MAT" localSheetId="0">#REF!</definedName>
    <definedName name="MAT">#REF!</definedName>
    <definedName name="MATER">#REF!</definedName>
    <definedName name="MATERIAL" localSheetId="0">#REF!</definedName>
    <definedName name="MATERIAL">'[70]TABLA MATERIALES'!$A$3:$D$654</definedName>
    <definedName name="MATERIAL_DE_RELLENO">#REF!</definedName>
    <definedName name="Materiales" localSheetId="0">#REF!</definedName>
    <definedName name="materiales">[69]materiales!$A$7:$A$1317</definedName>
    <definedName name="materiales1" localSheetId="0">#REF!</definedName>
    <definedName name="materiales1">#REF!</definedName>
    <definedName name="materiales2">#REF!</definedName>
    <definedName name="MaterialTub">#REF!</definedName>
    <definedName name="MATRIZ">#REF!</definedName>
    <definedName name="MATRIZ_DE_DATOS">#REF!</definedName>
    <definedName name="maxcosto">#REF!</definedName>
    <definedName name="MCCs">#REF!</definedName>
    <definedName name="mdd" localSheetId="2"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canico" hidden="1">{"CONCABL1.1",#N/A,FALSE,"1.1.1a1.1.3 ACSR";"AISL1.2",#N/A,FALSE,"1.1.1a1.1.3 ACSR";"torr1.1.3",#N/A,FALSE,"1.1.1a1.1.3 ACSR";"cm1.2",#N/A,FALSE,"1.2 ACSR";"cm2.2",#N/A,FALSE,"1.2 ACSR";#N/A,#N/A,FALSE,"1.3 ACSR";#N/A,#N/A,FALSE,"2.1.1A2.1.3 ACAR";"ac2.1",#N/A,FALSE,"1.2 ACAR";"ac2.2",#N/A,FALSE,"1.2 ACAR";#N/A,#N/A,FALSE,"2.3 ACAR"}</definedName>
    <definedName name="mediah_reposo_comida">'[89]CCP,LEYES, Y DEC.'!#REF!</definedName>
    <definedName name="meg" localSheetId="2"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ÑA">#REF!</definedName>
    <definedName name="merchandCostos">#REF!</definedName>
    <definedName name="Merchandisig">#REF!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_dep">#REF!</definedName>
    <definedName name="Meta1">#REF!</definedName>
    <definedName name="Meta2">#REF!</definedName>
    <definedName name="Meta3">#REF!</definedName>
    <definedName name="METORS_CUBICOS_OFICIALES">#REF!</definedName>
    <definedName name="METROAGUA">#REF!</definedName>
    <definedName name="METROS_CUBICOS">#REF!</definedName>
    <definedName name="METROS_CUBICOS...">#REF!</definedName>
    <definedName name="METROS_CUBICOS_COMERCIALES">#REF!</definedName>
    <definedName name="METROS_CUBICOS_INDUSTRIALES">#REF!</definedName>
    <definedName name="METROS_CUBICOS_OFICIALES">#REF!</definedName>
    <definedName name="Mezcladora">#REF!</definedName>
    <definedName name="mf">#REF!</definedName>
    <definedName name="mfgjrdt" localSheetId="2"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_Salida">#REF!</definedName>
    <definedName name="Mi_Salida1">#REF!</definedName>
    <definedName name="MICR">#REF!</definedName>
    <definedName name="MIN_MAX_sma">#REF!</definedName>
    <definedName name="MiTabla">#REF!</definedName>
    <definedName name="mjmj" localSheetId="2"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 localSheetId="0">#REF!</definedName>
    <definedName name="MJU">#REF!</definedName>
    <definedName name="mku">#REF!</definedName>
    <definedName name="MLKJ" hidden="1">{#N/A,#N/A,FALSE,"Costos Productos 6A";#N/A,#N/A,FALSE,"Costo Unitario Total H-94-12"}</definedName>
    <definedName name="MM">#REF!</definedName>
    <definedName name="mmjmjh" localSheetId="2"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0">#REF!</definedName>
    <definedName name="mmm" hidden="1">{"TAB1",#N/A,TRUE,"GENERAL";"TAB2",#N/A,TRUE,"GENERAL";"TAB3",#N/A,TRUE,"GENERAL";"TAB4",#N/A,TRUE,"GENERAL";"TAB5",#N/A,TRUE,"GENERAL"}</definedName>
    <definedName name="mmmh" localSheetId="2"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 hidden="1">{#N/A,#N/A,FALSE,"CCTV"}</definedName>
    <definedName name="mmmmmjyt" localSheetId="2"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mto">#REF!</definedName>
    <definedName name="MN" localSheetId="2"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#REF!</definedName>
    <definedName name="MOA" localSheetId="2" hidden="1">{#N/A,#N/A,FALSE,"Hoja1";#N/A,#N/A,FALSE,"Hoja2"}</definedName>
    <definedName name="MOA" localSheetId="0" hidden="1">{#N/A,#N/A,FALSE,"Hoja1";#N/A,#N/A,FALSE,"Hoja2"}</definedName>
    <definedName name="MOA" hidden="1">{#N/A,#N/A,FALSE,"Hoja1";#N/A,#N/A,FALSE,"Hoja2"}</definedName>
    <definedName name="MOD">#REF!</definedName>
    <definedName name="MODIF">#REF!</definedName>
    <definedName name="MODIVejec" localSheetId="2" hidden="1">{#N/A,#N/A,FALSE,"Hoja1";#N/A,#N/A,FALSE,"Hoja2"}</definedName>
    <definedName name="MODIVejec" localSheetId="0" hidden="1">{#N/A,#N/A,FALSE,"Hoja1";#N/A,#N/A,FALSE,"Hoja2"}</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localSheetId="2" hidden="1">{#N/A,#N/A,FALSE,"Hoja1";#N/A,#N/A,FALSE,"Hoja2"}</definedName>
    <definedName name="MOE" localSheetId="0" hidden="1">{#N/A,#N/A,FALSE,"Hoja1";#N/A,#N/A,FALSE,"Hoja2"}</definedName>
    <definedName name="MOE" hidden="1">{#N/A,#N/A,FALSE,"Hoja1";#N/A,#N/A,FALSE,"Hoja2"}</definedName>
    <definedName name="MONEDA">[90]Tablas!$AO$6:$AO$7</definedName>
    <definedName name="MONI">#REF!</definedName>
    <definedName name="mono">#REF!</definedName>
    <definedName name="MONTAJE">#REF!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ORTE12">#REF!</definedName>
    <definedName name="MORTE12IMP">#REF!</definedName>
    <definedName name="MORTE13">#REF!</definedName>
    <definedName name="MORTE13IMP">#REF!</definedName>
    <definedName name="MORTE14">#REF!</definedName>
    <definedName name="MORTE15">#REF!</definedName>
    <definedName name="MORTERO">#REF!</definedName>
    <definedName name="MORTERO_1_4">#REF!</definedName>
    <definedName name="Mortero_1_5">#REF!</definedName>
    <definedName name="MORTERO_1_6">#REF!</definedName>
    <definedName name="MOTO">#REF!</definedName>
    <definedName name="MOTOBOMBA">#REF!</definedName>
    <definedName name="MPA" hidden="1">{"'Sheet1'!$A$1:$G$85"}</definedName>
    <definedName name="mpdirint">#REF!</definedName>
    <definedName name="mprelecon">#REF!</definedName>
    <definedName name="mr">#REF!</definedName>
    <definedName name="MRLART">[2]STRSUMM0!#REF!</definedName>
    <definedName name="MRSUPDET">[45]steel!#REF!</definedName>
    <definedName name="Mtz_Avance">#REF!</definedName>
    <definedName name="MUNIC">#REF!</definedName>
    <definedName name="MUNIC_PR">#REF!</definedName>
    <definedName name="MUNICIPIO">#REF!</definedName>
    <definedName name="municipios1">#REF!</definedName>
    <definedName name="Mv">#REF!</definedName>
    <definedName name="n" localSheetId="2" hidden="1">{"via1",#N/A,TRUE,"general";"via2",#N/A,TRUE,"general";"via3",#N/A,TRUE,"general"}</definedName>
    <definedName name="N" localSheetId="0">#REF!</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AVAS">#REF!</definedName>
    <definedName name="NAVAS1">#REF!</definedName>
    <definedName name="NAVAS2">#REF!</definedName>
    <definedName name="NAVAS3">#REF!</definedName>
    <definedName name="nb">#REF!</definedName>
    <definedName name="nbv">#REF!</definedName>
    <definedName name="nbvnv" localSheetId="2"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WNAME" hidden="1">{#N/A,#N/A,FALSE,"CCTV"}</definedName>
    <definedName name="nf" localSheetId="2"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hfgh">#REF!</definedName>
    <definedName name="nfgn" localSheetId="2"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 localSheetId="0">#REF!</definedName>
    <definedName name="ng">#REF!</definedName>
    <definedName name="ngdn" localSheetId="2"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#REF!</definedName>
    <definedName name="NHG">#REF!</definedName>
    <definedName name="NHHUUGGFSESESR">#REF!</definedName>
    <definedName name="nhn" localSheetId="2"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HWHWHDW">#REF!</definedName>
    <definedName name="Nit">[40]EMPRESA!$F$8</definedName>
    <definedName name="NJH">#REF!</definedName>
    <definedName name="nkknk" hidden="1">{#N/A,#N/A,FALSE,"CCTV"}</definedName>
    <definedName name="NM">#REF!</definedName>
    <definedName name="Nmax">#REF!</definedName>
    <definedName name="nmdlf">#REF!</definedName>
    <definedName name="nmmmm" localSheetId="2"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0">#REF!</definedName>
    <definedName name="nnn" hidden="1">{"TAB1",#N/A,TRUE,"GENERAL";"TAB2",#N/A,TRUE,"GENERAL";"TAB3",#N/A,TRUE,"GENERAL";"TAB4",#N/A,TRUE,"GENERAL";"TAB5",#N/A,TRUE,"GENERAL"}</definedName>
    <definedName name="nnnhd" localSheetId="2"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absc</definedName>
    <definedName name="nnnnn" localSheetId="2"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emi" hidden="1">{#N/A,#N/A,FALSE,"Costos Productos 6A";#N/A,#N/A,FALSE,"Costo Unitario Total H-94-12"}</definedName>
    <definedName name="NOMB5">#REF!</definedName>
    <definedName name="NOMBE22">#REF!</definedName>
    <definedName name="NOMBRE" localSheetId="2">#REF!</definedName>
    <definedName name="NOMBRE" localSheetId="0">#REF!</definedName>
    <definedName name="NOMBRE">#REF!</definedName>
    <definedName name="NOMBRE1">#REF!</definedName>
    <definedName name="NOMBRE2">#REF!</definedName>
    <definedName name="NOMBRE22">#REF!</definedName>
    <definedName name="NOMBRE3">#REF!</definedName>
    <definedName name="NombreCoordinador">#REF!</definedName>
    <definedName name="NombreDependencia">#REF!</definedName>
    <definedName name="NombreProyecto">#REF!</definedName>
    <definedName name="NombreVicepresidencia">#REF!</definedName>
    <definedName name="Norte">#REF!</definedName>
    <definedName name="NOTARIA">#REF!</definedName>
    <definedName name="NPAGE">[2]STRSUMM0!#REF!</definedName>
    <definedName name="nr">#REF!</definedName>
    <definedName name="NroCODIGO">#REF!</definedName>
    <definedName name="NSEM">#REF!</definedName>
    <definedName name="nt">#REF!</definedName>
    <definedName name="NUEVO" localSheetId="2">#REF!</definedName>
    <definedName name="NUEVO">#REF!</definedName>
    <definedName name="Num_Pmt_Per_Year">#REF!</definedName>
    <definedName name="Number_of_Payments" localSheetId="2">MATCH(0.01,End_Bal,-1)+1</definedName>
    <definedName name="Number_of_Payments">MATCH(0.01,End_Bal,-1)+1</definedName>
    <definedName name="nxn" localSheetId="2"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l">#REF!</definedName>
    <definedName name="ÑÑ">#REF!</definedName>
    <definedName name="ÑÑÑOOOOOOOO">#REF!</definedName>
    <definedName name="ñok">#REF!</definedName>
    <definedName name="ñp">#REF!</definedName>
    <definedName name="ñpñpñ" localSheetId="2"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ñpo">#REF!</definedName>
    <definedName name="o">#REF!</definedName>
    <definedName name="º1" localSheetId="2">#REF!</definedName>
    <definedName name="º1">#REF!</definedName>
    <definedName name="o9o9" localSheetId="2"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j" localSheetId="0">#REF!</definedName>
    <definedName name="OBJ">[25]PRESUPUESTO!$C$10</definedName>
    <definedName name="ObjetivoProyecto">#REF!</definedName>
    <definedName name="OBJETO">#REF!</definedName>
    <definedName name="Obra" localSheetId="2">#REF!</definedName>
    <definedName name="Obra" localSheetId="0">#REF!</definedName>
    <definedName name="Obra">#REF!</definedName>
    <definedName name="obras" localSheetId="0" hidden="1">#REF!</definedName>
    <definedName name="obras" hidden="1">#REF!</definedName>
    <definedName name="obras1" localSheetId="2">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localSheetId="0" hidden="1">#REF!</definedName>
    <definedName name="obras11" hidden="1">#REF!</definedName>
    <definedName name="obras111" localSheetId="2">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BS_Data_Col" hidden="1">#REF!</definedName>
    <definedName name="OC">#REF!</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2" hidden="1">{#N/A,#N/A,FALSE,"orthoflow";#N/A,#N/A,FALSE,"Miscelaneos";#N/A,#N/A,FALSE,"Instrumentacio";#N/A,#N/A,FALSE,"Electrico";#N/A,#N/A,FALSE,"Valv. Seguridad"}</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DH" hidden="1">#REF!</definedName>
    <definedName name="Oficial">#REF!</definedName>
    <definedName name="oililui" hidden="1">{#N/A,#N/A,FALSE,"CCTV"}</definedName>
    <definedName name="oiret" localSheetId="2"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#N/A</definedName>
    <definedName name="OK">#REF!</definedName>
    <definedName name="OMAR">#REF!</definedName>
    <definedName name="OnceThru">0</definedName>
    <definedName name="OÑ">#REF!</definedName>
    <definedName name="OO">#REF!</definedName>
    <definedName name="ooo" localSheetId="2" hidden="1">{"via1",#N/A,TRUE,"general";"via2",#N/A,TRUE,"general";"via3",#N/A,TRUE,"general"}</definedName>
    <definedName name="ooo" localSheetId="0">#REF!</definedName>
    <definedName name="ooo" hidden="1">{"via1",#N/A,TRUE,"general";"via2",#N/A,TRUE,"general";"via3",#N/A,TRUE,"general"}</definedName>
    <definedName name="oooiiiiiiiiiiiiiyyyyyyyyyyyyyy">#REF!</definedName>
    <definedName name="OOOOALLALLAIIIIA">#REF!</definedName>
    <definedName name="ooooiii" localSheetId="2"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OAAALALAKKA">#REF!</definedName>
    <definedName name="OOOOOOAKAKKAKAKA">#REF!</definedName>
    <definedName name="oooooookkkkkkkkkkkkkuuuuuuuuuuuuuuuyyyyyyyyyyyyy">#REF!</definedName>
    <definedName name="ooooooooooooooo">#REF!</definedName>
    <definedName name="ooooooooooooouuuuuuuuuuuu">#REF!</definedName>
    <definedName name="oooos" localSheetId="2"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oouuuygfrdefrg658">#REF!</definedName>
    <definedName name="opcion">#REF!</definedName>
    <definedName name="Openingpb" hidden="1">#REF!</definedName>
    <definedName name="Operario">#REF!</definedName>
    <definedName name="OR">#REF!</definedName>
    <definedName name="ORIGEN">#REF!</definedName>
    <definedName name="ORIGINAL" localSheetId="2" hidden="1">{#N/A,#N/A,FALSE,"orthoflow";#N/A,#N/A,FALSE,"Miscelaneos";#N/A,#N/A,FALSE,"Instrumentacio";#N/A,#N/A,FALSE,"Electrico";#N/A,#N/A,FALSE,"Valv. Seguridad"}</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0" hidden="1">#REF!</definedName>
    <definedName name="OROZCO" hidden="1">[7]INST!#REF!</definedName>
    <definedName name="os">#REF!</definedName>
    <definedName name="OSCAR">#REF!</definedName>
    <definedName name="otros" localSheetId="0">#REF!</definedName>
    <definedName name="otros">[69]otros!$A$6:$A$1235</definedName>
    <definedName name="OTROS1">#REF!</definedName>
    <definedName name="OtrosServicios">#REF!</definedName>
    <definedName name="OtrosServiciosCostos">#REF!</definedName>
    <definedName name="OUT">#REF!</definedName>
    <definedName name="OWNER" hidden="1">#REF!</definedName>
    <definedName name="p" localSheetId="0">#REF!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1">#REF!</definedName>
    <definedName name="P_2">#REF!</definedName>
    <definedName name="P_Yacimiento">#REF!</definedName>
    <definedName name="p0p0" localSheetId="2"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AG">#REF!</definedName>
    <definedName name="Page">#REF!</definedName>
    <definedName name="Page____1____of____2">#REF!</definedName>
    <definedName name="PagoFinanciero">#REF!</definedName>
    <definedName name="PAJARITA">#REF!</definedName>
    <definedName name="Parametro_Peso">[57]Tablas!$A$1:$A$65536</definedName>
    <definedName name="PARAMETROS">#REF!</definedName>
    <definedName name="PART_PROD_USUARIO">#REF!</definedName>
    <definedName name="PASO" hidden="1">{#N/A,#N/A,TRUE,"INGENIERIA";#N/A,#N/A,TRUE,"COMPRAS";#N/A,#N/A,TRUE,"DIRECCION";#N/A,#N/A,TRUE,"RESUMEN"}</definedName>
    <definedName name="PASS" hidden="1">{#N/A,#N/A,TRUE,"INGENIERIA";#N/A,#N/A,TRUE,"COMPRAS";#N/A,#N/A,TRUE,"DIRECCION";#N/A,#N/A,TRUE,"RESUMEN"}</definedName>
    <definedName name="patch8">#REF!</definedName>
    <definedName name="Pay_Date">#REF!</definedName>
    <definedName name="Pay_Num">#REF!</definedName>
    <definedName name="Payment_Date" localSheetId="2">DATE(YEAR(Loan_Start),MONTH(Loan_Start)+Payment_Number,DAY(Loan_Start))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2">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c">#REF!</definedName>
    <definedName name="Pd">#REF!</definedName>
    <definedName name="pendiente" hidden="1">#N/A</definedName>
    <definedName name="PEPE" localSheetId="2">'INDICAR CÓDIGO DEL ITEM DE PAGO'!ERR</definedName>
    <definedName name="PEPE">[0]!ERR</definedName>
    <definedName name="PERA">#REF!</definedName>
    <definedName name="PERALTA">#REF!</definedName>
    <definedName name="PERFIL_DEL_TRAMO">#REF!</definedName>
    <definedName name="Periodo">[42]Hoja1!$C$1</definedName>
    <definedName name="PeriodoPago">'[40]LIQUIDA-NOMINA'!$C$4</definedName>
    <definedName name="PeriodoRepago">#REF!</definedName>
    <definedName name="PeriodoRepagoCCP">#REF!</definedName>
    <definedName name="PERT">#REF!</definedName>
    <definedName name="phed">[55]Hoja1!$C$4</definedName>
    <definedName name="phen">[55]Hoja1!$C$5</definedName>
    <definedName name="PIA" hidden="1">#REF!</definedName>
    <definedName name="Pindis">#REF!</definedName>
    <definedName name="pint">'[76]7422CW00'!#REF!</definedName>
    <definedName name="pintura">'[76]7422CW00'!#REF!</definedName>
    <definedName name="Pintura_A_504_2_capas">#REF!</definedName>
    <definedName name="pintyura">[94]STRSUMM0!#REF!</definedName>
    <definedName name="PIP">#REF!</definedName>
    <definedName name="Piscinas">#REF!</definedName>
    <definedName name="pk">#REF!</definedName>
    <definedName name="PKHK" localSheetId="2"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_DE_INVERSION">#REF!</definedName>
    <definedName name="PLAN_DE_INVERSIONES">#REF!</definedName>
    <definedName name="PLANEACION">#REF!</definedName>
    <definedName name="Platinas">#REF!</definedName>
    <definedName name="Plazo" localSheetId="0">#REF!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LUG" hidden="1">#REF!</definedName>
    <definedName name="PMP">#REF!</definedName>
    <definedName name="pñ">#REF!</definedName>
    <definedName name="po">#REF!</definedName>
    <definedName name="poblado">#REF!</definedName>
    <definedName name="POBRE">#REF!</definedName>
    <definedName name="POCETA_PARA_LAVA_TAPRERO_EN_GRANNITO">#REF!</definedName>
    <definedName name="POCETAS" localSheetId="2">#REF!</definedName>
    <definedName name="POCETAS">#REF!</definedName>
    <definedName name="poi">#REF!</definedName>
    <definedName name="POIUP" localSheetId="2"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lynomial">#REF!</definedName>
    <definedName name="POO">#REF!</definedName>
    <definedName name="popop" localSheetId="2"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AdicCostoLlantasCliente">#REF!</definedName>
    <definedName name="PorcAdicCostoMtto">#REF!</definedName>
    <definedName name="PorcCostosOcultos">#REF!</definedName>
    <definedName name="PORCE" localSheetId="0">#REF!</definedName>
    <definedName name="PORCE">[36]BASES!$E$26</definedName>
    <definedName name="Porcentaje">#REF!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DA2">'[95]Hoja 1 '!#REF!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SICION_PRESUP">[11]Tablas!#REF!</definedName>
    <definedName name="POSICIONES">#REF!</definedName>
    <definedName name="pouig" localSheetId="2"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OZO" localSheetId="0">#REF!</definedName>
    <definedName name="POZO">[57]Tablas!$C$1:$C$65536</definedName>
    <definedName name="PP">#REF!</definedName>
    <definedName name="PPP" hidden="1">{#N/A,#N/A,FALSE,"CCTV"}</definedName>
    <definedName name="PPPP" localSheetId="2" hidden="1">{#N/A,#N/A,FALSE,"orthoflow";#N/A,#N/A,FALSE,"Miscelaneos";#N/A,#N/A,FALSE,"Instrumentacio";#N/A,#N/A,FALSE,"Electrico";#N/A,#N/A,FALSE,"Valv. Seguridad"}</definedName>
    <definedName name="PPPP" localSheetId="0">#REF!</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 hidden="1">#N/A</definedName>
    <definedName name="PPtoNorte">#REF!</definedName>
    <definedName name="pqroj" localSheetId="2"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[46]medelo!$D$46</definedName>
    <definedName name="PRE" localSheetId="2">#REF!</definedName>
    <definedName name="PRE" localSheetId="0">#REF!</definedName>
    <definedName name="PRE">#REF!</definedName>
    <definedName name="PRECIO" localSheetId="0">#REF!</definedName>
    <definedName name="Precio">#REF!</definedName>
    <definedName name="precio2">#REF!</definedName>
    <definedName name="PRECIOS" localSheetId="0">#REF!</definedName>
    <definedName name="PrecioS">#REF!</definedName>
    <definedName name="PreciosMP">#REF!</definedName>
    <definedName name="PREST" localSheetId="2">#REF!</definedName>
    <definedName name="PREST" localSheetId="0">#REF!</definedName>
    <definedName name="PREST">#REF!</definedName>
    <definedName name="PRESTACIONES">#REF!</definedName>
    <definedName name="Prestaciones_Sociales">#REF!</definedName>
    <definedName name="PRIMER" localSheetId="2"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 localSheetId="0">#REF!</definedName>
    <definedName name="Print_Area_MI">#REF!</definedName>
    <definedName name="Print_Area_Reset" localSheetId="2">OFFSET(Full_Print,0,0,Last_Row)</definedName>
    <definedName name="Print_Area_Reset">OFFSET(Full_Print,0,0,Last_Row)</definedName>
    <definedName name="PRINT_TITLES">#N/A</definedName>
    <definedName name="PRINT_TITLES_MI" localSheetId="0">#REF!</definedName>
    <definedName name="PRINT_TITLES_MI">#N/A</definedName>
    <definedName name="PRINT1">'[3]7422CW00'!#REF!</definedName>
    <definedName name="PRINT2">'[3]7422CW00'!#REF!</definedName>
    <definedName name="PrintEnd" hidden="1">#REF!</definedName>
    <definedName name="PrintStart" hidden="1">#REF!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 localSheetId="0">#REF!</definedName>
    <definedName name="PROCESO">#REF!</definedName>
    <definedName name="PRODUCTO">#REF!</definedName>
    <definedName name="PROF">#REF!</definedName>
    <definedName name="PrOfic" localSheetId="0">#REF!</definedName>
    <definedName name="PrOfic">[35]BASES!$B$31</definedName>
    <definedName name="Profundidad">#REF!</definedName>
    <definedName name="PROG" hidden="1">#REF!</definedName>
    <definedName name="PROGDES">#REF!</definedName>
    <definedName name="PROGRAMA" localSheetId="0">#REF!</definedName>
    <definedName name="Programa">#REF!</definedName>
    <definedName name="programainv" localSheetId="2">'INDICAR CÓDIGO DEL ITEM DE PAGO'!ERR</definedName>
    <definedName name="programainv">[0]!ERR</definedName>
    <definedName name="Proponente" localSheetId="2">#REF!</definedName>
    <definedName name="Proponente" localSheetId="0">#REF!</definedName>
    <definedName name="Proponente">#REF!</definedName>
    <definedName name="PROY">#REF!</definedName>
    <definedName name="PROYEC">#REF!</definedName>
    <definedName name="PROYECCION">#REF!</definedName>
    <definedName name="PROYECTO">#REF!</definedName>
    <definedName name="PROYECTO__OBRAS_VARIAS_EN_LA_ESCUELA_CONTRAINCENDIO">#REF!</definedName>
    <definedName name="PRUEBA" localSheetId="0">#REF!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 localSheetId="0">#REF!</definedName>
    <definedName name="PRUEBA2">#REF!</definedName>
    <definedName name="PRUEBAS">#REF!</definedName>
    <definedName name="ps">#REF!</definedName>
    <definedName name="PSTRESS_RELIEVI">#REF!</definedName>
    <definedName name="PTAR" localSheetId="2" hidden="1">{#N/A,#N/A,FALSE,"Estatico";#N/A,#N/A,FALSE,"Tuberia";#N/A,#N/A,FALSE,"Instrumentación";#N/A,#N/A,FALSE,"Mecanica";#N/A,#N/A,FALSE,"Electrico";#N/A,#N/A,FALSE,"Ofic.Civiles"}</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PTTTT" hidden="1">{#N/A,#N/A,TRUE,"INGENIERIA";#N/A,#N/A,TRUE,"COMPRAS";#N/A,#N/A,TRUE,"DIRECCION";#N/A,#N/A,TRUE,"RESUMEN"}</definedName>
    <definedName name="PUNTILLA_C_C_1_PAQ_500_GRS_____Lib">#REF!</definedName>
    <definedName name="PUNTILLA_C_C_2_PAQ_500_GRS_____Lib">#REF!</definedName>
    <definedName name="punto">#REF!</definedName>
    <definedName name="punto1">#REF!</definedName>
    <definedName name="PuntosRentabilidad">#REF!</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pwoefù" hidden="1">{#N/A,#N/A,TRUE,"Proposal";#N/A,#N/A,TRUE,"Assumptions";#N/A,#N/A,TRUE,"Net Income";#N/A,#N/A,TRUE,"Balsheet";#N/A,#N/A,TRUE,"Capex";#N/A,#N/A,TRUE,"Volumes";#N/A,#N/A,TRUE,"Revenues";#N/A,#N/A,TRUE,"Var.Costs";#N/A,#N/A,TRUE,"Personnel";#N/A,#N/A,TRUE,"Other costs";#N/A,#N/A,TRUE,"MKTG and G&amp;A"}</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2">#REF!</definedName>
    <definedName name="Q" localSheetId="0">#REF!</definedName>
    <definedName name="Q">#REF!</definedName>
    <definedName name="Q_actual">'[97]ORITO 02 '!$E$7</definedName>
    <definedName name="Q_BRUTO">#REF!</definedName>
    <definedName name="q1q1q" localSheetId="2"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 localSheetId="2">#REF!</definedName>
    <definedName name="qaz">#REF!</definedName>
    <definedName name="QE" hidden="1">{#N/A,#N/A,FALSE,"Costos Productos 6A";#N/A,#N/A,FALSE,"Costo Unitario Total H-94-12"}</definedName>
    <definedName name="qedcd" localSheetId="2"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max">[46]medelo!$B$63</definedName>
    <definedName name="QQ">#REF!</definedName>
    <definedName name="qqq">#REF!</definedName>
    <definedName name="qqqq">#REF!</definedName>
    <definedName name="qqqqq">#REF!</definedName>
    <definedName name="qqqqqq">#REF!</definedName>
    <definedName name="qqqqqqq">#REF!</definedName>
    <definedName name="qqqqqqqqq">#REF!</definedName>
    <definedName name="QQQQQQQQQQQQQQ">#REF!</definedName>
    <definedName name="qqqqqw" localSheetId="2"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R" hidden="1">{#N/A,#N/A,FALSE,"Costos Productos 6A";#N/A,#N/A,FALSE,"Costo Unitario Total H-94-12"}</definedName>
    <definedName name="QS">#REF!</definedName>
    <definedName name="Qt">'[97]ORITO 02 '!$E$9</definedName>
    <definedName name="QTIES">#REF!</definedName>
    <definedName name="QTY">#REF!</definedName>
    <definedName name="QU" hidden="1">{#N/A,#N/A,FALSE,"Costos Productos 6A";#N/A,#N/A,FALSE,"Costo Unitario Total H-94-12"}</definedName>
    <definedName name="Quincenas">{"";"diez";"once";"doce";"trece";"catorce";"quince"}&amp;" "</definedName>
    <definedName name="qw" localSheetId="2" hidden="1">{"via1",#N/A,TRUE,"general";"via2",#N/A,TRUE,"general";"via3",#N/A,TRUE,"general"}</definedName>
    <definedName name="qw" localSheetId="0">#REF!</definedName>
    <definedName name="qw" hidden="1">{"via1",#N/A,TRUE,"general";"via2",#N/A,TRUE,"general";"via3",#N/A,TRUE,"general"}</definedName>
    <definedName name="qwdas2" localSheetId="2"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 localSheetId="0" hidden="1">#REF!</definedName>
    <definedName name="QWE">#REF!</definedName>
    <definedName name="qweqe" localSheetId="2"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localSheetId="2" hidden="1">{#N/A,#N/A,TRUE,"1842CWN0"}</definedName>
    <definedName name="qwewertet" localSheetId="0" hidden="1">{#N/A,#N/A,TRUE,"1842CWN0"}</definedName>
    <definedName name="qwewertet" hidden="1">{#N/A,#N/A,TRUE,"1842CWN0"}</definedName>
    <definedName name="qwqwqwj" localSheetId="2"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ango">#REF!</definedName>
    <definedName name="RANGO_FECHA">#REF!</definedName>
    <definedName name="rarewt" hidden="1">{#N/A,#N/A,FALSE,"CCTV"}</definedName>
    <definedName name="Rates">#REF!</definedName>
    <definedName name="RD">#REF!</definedName>
    <definedName name="rdq">#REF!</definedName>
    <definedName name="rds">#REF!</definedName>
    <definedName name="re" hidden="1">{"test2",#N/A,TRUE,"Prices"}</definedName>
    <definedName name="Reactores">#REF!</definedName>
    <definedName name="Recall_2">'[91] ASR+Nafta'!$E$9:$E$21</definedName>
    <definedName name="Recall_3">'[91]Todos+Nafta'!$E$9:$E$21</definedName>
    <definedName name="recursos">[98]RECURSOS!$A$8:$A$204</definedName>
    <definedName name="recursos_general">#REF!</definedName>
    <definedName name="REG">#REF!&gt;2.5</definedName>
    <definedName name="REGBT">#REF!</definedName>
    <definedName name="rege" localSheetId="2"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 localSheetId="0">#REF!</definedName>
    <definedName name="REGIONAL">[90]Tablas!$I$6:$I$10</definedName>
    <definedName name="regiones">#REF!</definedName>
    <definedName name="REGISTRO">#REF!</definedName>
    <definedName name="RegistroCoordinador">#REF!</definedName>
    <definedName name="REGRESA">#REF!</definedName>
    <definedName name="regresd" localSheetId="2"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lecon">#REF!</definedName>
    <definedName name="rell" localSheetId="2">#REF!</definedName>
    <definedName name="rell" localSheetId="0">#REF!</definedName>
    <definedName name="rell">#REF!</definedName>
    <definedName name="Rellenoajus">#REF!</definedName>
    <definedName name="rellenoajust">#REF!</definedName>
    <definedName name="RELLG">#REF!</definedName>
    <definedName name="remanentes">'[27]Reservas de Petróleo'!$A$2,'[27]Reservas de Petróleo'!$A$1,'[27]Reservas de Petróleo'!$D$4,'[27]Reservas de Petróleo'!$H$1:$H$65536</definedName>
    <definedName name="rendimiento">#REF!</definedName>
    <definedName name="RENDIMIENTO____CARGA">#REF!</definedName>
    <definedName name="REP.PAV">#REF!</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XXX">#REF!</definedName>
    <definedName name="Requerimiento">#REF!</definedName>
    <definedName name="Requerimientos">#REF!</definedName>
    <definedName name="rer" localSheetId="2"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 localSheetId="0">#REF!</definedName>
    <definedName name="RES">#REF!</definedName>
    <definedName name="residente">#REF!</definedName>
    <definedName name="Resistividad">#REF!</definedName>
    <definedName name="RESP">#REF!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#REF!</definedName>
    <definedName name="resum2">#REF!</definedName>
    <definedName name="RESUMEN" localSheetId="0">#REF!</definedName>
    <definedName name="resumen">#REF!</definedName>
    <definedName name="resumen_final">#REF!</definedName>
    <definedName name="resumen_final1">#REF!</definedName>
    <definedName name="RESUMEN_ITEM">#REF!</definedName>
    <definedName name="Resumen_Items">#REF!</definedName>
    <definedName name="RESUMEN1">#REF!</definedName>
    <definedName name="RET">#REF!</definedName>
    <definedName name="Retenc" localSheetId="0">#REF!</definedName>
    <definedName name="Retenc">[35]BASES!$E$31</definedName>
    <definedName name="retr">#REF!</definedName>
    <definedName name="RETRO">#REF!</definedName>
    <definedName name="RETTRE" localSheetId="2"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Q">#REF!</definedName>
    <definedName name="rewr" localSheetId="2"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#REF!</definedName>
    <definedName name="reyepoi" localSheetId="2"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D">[100]Ingenieria!#REF!</definedName>
    <definedName name="RISP">'[3]7422CW00'!#REF!</definedName>
    <definedName name="rj" localSheetId="2"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nf">[55]Datos!$D$12</definedName>
    <definedName name="rñ">#REF!</definedName>
    <definedName name="Ro">#REF!,#REF!,#REF!</definedName>
    <definedName name="ROCIO">#REF!</definedName>
    <definedName name="RODILLO">#REF!</definedName>
    <definedName name="Rows2Unhide" hidden="1">#REF!</definedName>
    <definedName name="rr" localSheetId="2">'INDICAR CÓDIGO DEL ITEM DE PAGO'!ERR</definedName>
    <definedName name="rr" localSheetId="0">#REF!</definedName>
    <definedName name="rr">[0]!ERR</definedName>
    <definedName name="rrr" localSheetId="2" hidden="1">{"via1",#N/A,TRUE,"general";"via2",#N/A,TRUE,"general";"via3",#N/A,TRUE,"general"}</definedName>
    <definedName name="RRR" localSheetId="0">#REF!</definedName>
    <definedName name="rrr" hidden="1">{"via1",#N/A,TRUE,"general";"via2",#N/A,TRUE,"general";"via3",#N/A,TRUE,"general"}</definedName>
    <definedName name="rrrr">'[101]Form5 _Pág_ 1'!#REF!</definedName>
    <definedName name="rrrrr" hidden="1">{"'Sheet1'!$A$1:$G$85"}</definedName>
    <definedName name="rrrrrb" localSheetId="2"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 hidden="1">{"'Sheet1'!$A$1:$G$85"}</definedName>
    <definedName name="rrrrrrre" localSheetId="2"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rrrrrr">#REF!</definedName>
    <definedName name="rrrrrrrrrrrrrr">#REF!</definedName>
    <definedName name="rrrrt" localSheetId="2"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0">#REF!</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0">#REF!</definedName>
    <definedName name="rte" hidden="1">{"TAB1",#N/A,TRUE,"GENERAL";"TAB2",#N/A,TRUE,"GENERAL";"TAB3",#N/A,TRUE,"GENERAL";"TAB4",#N/A,TRUE,"GENERAL";"TAB5",#N/A,TRUE,"GENERAL"}</definedName>
    <definedName name="rteg" localSheetId="2"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JHERTH">#REF!</definedName>
    <definedName name="rtyhr" localSheetId="2"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#REF!</definedName>
    <definedName name="rutu" localSheetId="2"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VS">#REF!</definedName>
    <definedName name="RW">#REF!</definedName>
    <definedName name="rwt" localSheetId="2"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0">#REF!</definedName>
    <definedName name="ry" hidden="1">{"via1",#N/A,TRUE,"general";"via2",#N/A,TRUE,"general";"via3",#N/A,TRUE,"general"}</definedName>
    <definedName name="ryeryb" localSheetId="2"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RYUKEDKYSTJR">#REF!</definedName>
    <definedName name="RYUKIRETYKIRTYU">#REF!</definedName>
    <definedName name="s" localSheetId="2">'INDICAR CÓDIGO DEL ITEM DE PAGO'!ERR</definedName>
    <definedName name="S" localSheetId="0">#REF!</definedName>
    <definedName name="s">[0]!ERR</definedName>
    <definedName name="SA">#REF!</definedName>
    <definedName name="saa" localSheetId="2"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c">#REF!</definedName>
    <definedName name="sac1a">#REF!</definedName>
    <definedName name="saca">#REF!</definedName>
    <definedName name="SAD" localSheetId="2"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FSADFSADFS">#N/A</definedName>
    <definedName name="SAFSAZFDSDE">#N/A</definedName>
    <definedName name="salarios" localSheetId="2">'INDICAR CÓDIGO DEL ITEM DE PAGO'!ERR</definedName>
    <definedName name="Salarios" localSheetId="0">#REF!</definedName>
    <definedName name="salarios">[0]!ERR</definedName>
    <definedName name="SalConv">'[10]DATOS CONTRATO'!$G$14</definedName>
    <definedName name="Saldo_Capital">#REF!</definedName>
    <definedName name="SALID1">#REF!</definedName>
    <definedName name="SalMinimo" localSheetId="0">#REF!</definedName>
    <definedName name="SalMinimo">[35]BASES!$E$41</definedName>
    <definedName name="SB">#REF!</definedName>
    <definedName name="sbe">#REF!</definedName>
    <definedName name="sbgfbgdr" localSheetId="2"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BS">#REF!</definedName>
    <definedName name="SbtPpto">#REF!</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0">#REF!</definedName>
    <definedName name="sd" hidden="1">{"TAB1",#N/A,TRUE,"GENERAL";"TAB2",#N/A,TRUE,"GENERAL";"TAB3",#N/A,TRUE,"GENERAL";"TAB4",#N/A,TRUE,"GENERAL";"TAB5",#N/A,TRUE,"GENERAL"}</definedName>
    <definedName name="sdaf" localSheetId="2"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fsadfsa">#N/A</definedName>
    <definedName name="sdas" localSheetId="2"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2" hidden="1">{#N/A,#N/A,TRUE,"1842CWN0"}</definedName>
    <definedName name="SDDSAFF" localSheetId="0" hidden="1">{#N/A,#N/A,TRUE,"1842CWN0"}</definedName>
    <definedName name="SDDSAFF" hidden="1">{#N/A,#N/A,TRUE,"1842CWN0"}</definedName>
    <definedName name="SDE">#REF!</definedName>
    <definedName name="SDFCE" localSheetId="2"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G" localSheetId="2" hidden="1">{#N/A,#N/A,TRUE,"1842CWN0"}</definedName>
    <definedName name="SDFDG" localSheetId="0" hidden="1">{#N/A,#N/A,TRUE,"1842CWN0"}</definedName>
    <definedName name="SDFDG" hidden="1">{#N/A,#N/A,TRUE,"1842CWN0"}</definedName>
    <definedName name="sdfds" localSheetId="2"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dxf">#REF!</definedName>
    <definedName name="SDFEO" localSheetId="2"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nvñdiohilÑ"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localSheetId="0"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dsdfsdff" localSheetId="2" hidden="1">{#N/A,#N/A,TRUE,"1842CWN0"}</definedName>
    <definedName name="sdsdfsdff" localSheetId="0" hidden="1">{#N/A,#N/A,TRUE,"1842CWN0"}</definedName>
    <definedName name="sdsdfsdff" hidden="1">{#N/A,#N/A,TRUE,"1842CWN0"}</definedName>
    <definedName name="SE">#REF!</definedName>
    <definedName name="sec">#REF!</definedName>
    <definedName name="SECTOR" localSheetId="2">#REF!</definedName>
    <definedName name="SECTOR">#REF!</definedName>
    <definedName name="Seguro">#REF!</definedName>
    <definedName name="SeguroCostos">#REF!</definedName>
    <definedName name="selalternativas">#REF!</definedName>
    <definedName name="SEMANA">#REF!</definedName>
    <definedName name="SEMANA_C3">#REF!</definedName>
    <definedName name="sena">[55]Hoja1!$C$14</definedName>
    <definedName name="sencount" hidden="1">1</definedName>
    <definedName name="SERO" localSheetId="2">'INDICAR CÓDIGO DEL ITEM DE PAGO'!ERR</definedName>
    <definedName name="SERO">[0]!ERR</definedName>
    <definedName name="servicioingreso">#REF!</definedName>
    <definedName name="ServicioSurentingExpress">#REF!</definedName>
    <definedName name="servicioutilidad">#REF!</definedName>
    <definedName name="ServicioVehSustituto">#REF!</definedName>
    <definedName name="setrj" localSheetId="2"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EVER">#REF!</definedName>
    <definedName name="sf">[55]Hoja1!$C$12</definedName>
    <definedName name="sfasf" localSheetId="2"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ARED_FORMULA_21">#REF!</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 localSheetId="0">#REF!</definedName>
    <definedName name="SI">[0]!ERR</definedName>
    <definedName name="SINDY">#REF!</definedName>
    <definedName name="SINGOLO">'[3]7422CW00'!#REF!</definedName>
    <definedName name="SISISIS" localSheetId="2">'INDICAR CÓDIGO DEL ITEM DE PAGO'!ERR</definedName>
    <definedName name="SISISIS">[0]!ERR</definedName>
    <definedName name="sk">#REF!</definedName>
    <definedName name="SL">#REF!</definedName>
    <definedName name="sm">#REF!</definedName>
    <definedName name="Smlv">'[10]DATOS CONTRATO'!$I$9</definedName>
    <definedName name="smlv01">[40]CONTRATO!$I$9</definedName>
    <definedName name="smlv2001">[40]CONTRATO!$H$9</definedName>
    <definedName name="SMML">'[65]ASPECTOS TECNICOS'!$O$12:$P$32</definedName>
    <definedName name="sn" localSheetId="0">#REF!</definedName>
    <definedName name="SN">[10]EMPRESA!$G$29</definedName>
    <definedName name="snw">#REF!</definedName>
    <definedName name="sñ">#REF!</definedName>
    <definedName name="so">#REF!</definedName>
    <definedName name="Soat">#REF!</definedName>
    <definedName name="SoatCostos">#REF!</definedName>
    <definedName name="SOL">#REF!</definedName>
    <definedName name="SOLADO">#REF!</definedName>
    <definedName name="SOLD._4_">#REF!</definedName>
    <definedName name="SOLD._6_">#REF!</definedName>
    <definedName name="SOLD._8_">#REF!</definedName>
    <definedName name="Soldador">#REF!</definedName>
    <definedName name="Soldadura_electrodo_1_8_E60_11">#REF!</definedName>
    <definedName name="solo">#REF!</definedName>
    <definedName name="solver_adj" localSheetId="2" hidden="1">'INDICAR CÓDIGO DEL ITEM DE PAGO'!#REF!</definedName>
    <definedName name="solver_adj" localSheetId="1" hidden="1">'PROPUESTA ECONOMICA(Proponente)'!$K$42</definedName>
    <definedName name="solver_cvg" localSheetId="2" hidden="1">0.0001</definedName>
    <definedName name="solver_cvg" localSheetId="1" hidden="1">0.0001</definedName>
    <definedName name="solver_drv" localSheetId="2" hidden="1">1</definedName>
    <definedName name="solver_drv" localSheetId="1" hidden="1">1</definedName>
    <definedName name="solver_est" localSheetId="2" hidden="1">1</definedName>
    <definedName name="solver_est" localSheetId="1" hidden="1">1</definedName>
    <definedName name="solver_itr" localSheetId="2" hidden="1">100</definedName>
    <definedName name="solver_itr" localSheetId="1" hidden="1">100</definedName>
    <definedName name="solver_lhs1" localSheetId="2" hidden="1">'INDICAR CÓDIGO DEL ITEM DE PAGO'!#REF!</definedName>
    <definedName name="solver_lhs1" localSheetId="1" hidden="1">'PROPUESTA ECONOMICA(Proponente)'!$K$54</definedName>
    <definedName name="solver_lin" localSheetId="2" hidden="1">2</definedName>
    <definedName name="solver_lin" localSheetId="1" hidden="1">2</definedName>
    <definedName name="solver_neg" localSheetId="2" hidden="1">2</definedName>
    <definedName name="solver_neg" localSheetId="1" hidden="1">2</definedName>
    <definedName name="solver_num" localSheetId="2" hidden="1">1</definedName>
    <definedName name="solver_num" localSheetId="1" hidden="1">1</definedName>
    <definedName name="solver_nwt" localSheetId="2" hidden="1">1</definedName>
    <definedName name="solver_nwt" localSheetId="1" hidden="1">1</definedName>
    <definedName name="solver_opt" localSheetId="2" hidden="1">'INDICAR CÓDIGO DEL ITEM DE PAGO'!#REF!</definedName>
    <definedName name="solver_opt" localSheetId="1" hidden="1">'PROPUESTA ECONOMICA(Proponente)'!$K$54</definedName>
    <definedName name="solver_pre" localSheetId="2" hidden="1">0.000001</definedName>
    <definedName name="solver_pre" localSheetId="1" hidden="1">0.000001</definedName>
    <definedName name="solver_rel1" localSheetId="2" hidden="1">2</definedName>
    <definedName name="solver_rel1" localSheetId="1" hidden="1">2</definedName>
    <definedName name="solver_rhs1" localSheetId="2" hidden="1">'INDICAR CÓDIGO DEL ITEM DE PAGO'!#REF!</definedName>
    <definedName name="solver_rhs1" localSheetId="1" hidden="1">'PROPUESTA ECONOMICA(Proponente)'!$K$55</definedName>
    <definedName name="solver_scl" localSheetId="2" hidden="1">2</definedName>
    <definedName name="solver_scl" localSheetId="1" hidden="1">2</definedName>
    <definedName name="solver_sho" localSheetId="2" hidden="1">2</definedName>
    <definedName name="solver_sho" localSheetId="1" hidden="1">2</definedName>
    <definedName name="solver_tim" localSheetId="2" hidden="1">100</definedName>
    <definedName name="solver_tim" localSheetId="1" hidden="1">100</definedName>
    <definedName name="solver_tol" localSheetId="2" hidden="1">0.05</definedName>
    <definedName name="solver_tol" localSheetId="1" hidden="1">0.05</definedName>
    <definedName name="solver_typ" localSheetId="2" hidden="1">3</definedName>
    <definedName name="solver_typ" localSheetId="1" hidden="1">3</definedName>
    <definedName name="solver_val" localSheetId="2" hidden="1">490454</definedName>
    <definedName name="solver_val" localSheetId="1" hidden="1">63899000000</definedName>
    <definedName name="SOSO" hidden="1">#REF!</definedName>
    <definedName name="SpreadDesctos">#REF!</definedName>
    <definedName name="SpreadFcro">#REF!</definedName>
    <definedName name="SpreadServicios">#REF!</definedName>
    <definedName name="SpreadTotal">#REF!</definedName>
    <definedName name="sr">#REF!</definedName>
    <definedName name="srwrwr" localSheetId="2"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0" hidden="1">#REF!</definedName>
    <definedName name="SS">#REF!</definedName>
    <definedName name="SS_AVG_SIZE">#REF!</definedName>
    <definedName name="SS_WELDING">#REF!</definedName>
    <definedName name="ssa">[55]Hoja1!$C$25</definedName>
    <definedName name="ssh">[55]Hoja1!$C$24</definedName>
    <definedName name="sss" localSheetId="2">MODULO10.auto_abrir</definedName>
    <definedName name="SSS" localSheetId="0">#REF!</definedName>
    <definedName name="sss" localSheetId="1">MODULO10.auto_abrir</definedName>
    <definedName name="sss">MODULO10.auto_abrir</definedName>
    <definedName name="SSSS" localSheetId="2">'INDICAR CÓDIGO DEL ITEM DE PAGO'!ERR</definedName>
    <definedName name="ssss" localSheetId="0">#REF!</definedName>
    <definedName name="SSSS">[0]!ERR</definedName>
    <definedName name="sssss7" localSheetId="2"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dby">#REF!</definedName>
    <definedName name="StandbyCostos">#REF!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ructure">#REF!</definedName>
    <definedName name="STSUMM">'[3]7422CW00'!#REF!</definedName>
    <definedName name="stt" localSheetId="2"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UBA">#REF!</definedName>
    <definedName name="SUBBASE">#REF!</definedName>
    <definedName name="SUBPRODUCTOS">#REF!</definedName>
    <definedName name="subprograma">#REF!</definedName>
    <definedName name="subregiones">#REF!</definedName>
    <definedName name="SUBSUELO">#REF!</definedName>
    <definedName name="SUBTOTAL" localSheetId="0">#REF!</definedName>
    <definedName name="Subtotal">#REF!</definedName>
    <definedName name="SUBTOTALMAT">#REF!</definedName>
    <definedName name="SUELDO">#REF!</definedName>
    <definedName name="suma" localSheetId="0">#REF!</definedName>
    <definedName name="suma">[52]Hoja1!$F$60</definedName>
    <definedName name="SUMINISTRO">#REF!</definedName>
    <definedName name="suministros">#REF!</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upervía" hidden="1">{#N/A,#N/A,TRUE,"0001";#N/A,#N/A,TRUE,"0002";#N/A,#N/A,TRUE,"0003";#N/A,#N/A,TRUE,"0004";#N/A,#N/A,TRUE,"0005";#N/A,#N/A,TRUE,"0006";#N/A,#N/A,TRUE,"0007";#N/A,#N/A,TRUE,"0008";#N/A,#N/A,TRUE,"0009";#N/A,#N/A,TRUE,"0010"}</definedName>
    <definedName name="sw" localSheetId="2">'INDICAR CÓDIGO DEL ITEM DE PAGO'!ERR</definedName>
    <definedName name="sw">[0]!ERR</definedName>
    <definedName name="swsw" localSheetId="2"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t" localSheetId="0">#REF!</definedName>
    <definedName name="t" localSheetId="1">[21]!absc</definedName>
    <definedName name="t">[21]!absc</definedName>
    <definedName name="T.VIA">#REF!</definedName>
    <definedName name="t_1" localSheetId="2">Scheduled_Payment+Extra_Payment</definedName>
    <definedName name="t_1" localSheetId="1">Scheduled_Payment+Extra_Payment</definedName>
    <definedName name="t_1">Scheduled_Payment+Extra_Payment</definedName>
    <definedName name="T11SF15">#REF!</definedName>
    <definedName name="T11SF19">#REF!</definedName>
    <definedName name="T12SF15">#REF!</definedName>
    <definedName name="T12SF19">#REF!</definedName>
    <definedName name="T1RF15">#REF!</definedName>
    <definedName name="T1RF19">#REF!</definedName>
    <definedName name="T21SF15">#REF!</definedName>
    <definedName name="T21SF19">#REF!</definedName>
    <definedName name="T22SF15">#REF!</definedName>
    <definedName name="T22SF19">#REF!</definedName>
    <definedName name="T2RF15">#REF!</definedName>
    <definedName name="T2RF19">#REF!</definedName>
    <definedName name="t5t5" localSheetId="2"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#REF!</definedName>
    <definedName name="tab" hidden="1">{"CONCABL1.1",#N/A,FALSE,"1.1.1a1.1.3 ACSR";"AISL1.2",#N/A,FALSE,"1.1.1a1.1.3 ACSR";"torr1.1.3",#N/A,FALSE,"1.1.1a1.1.3 ACSR";"cm1.2",#N/A,FALSE,"1.2 ACSR";"cm2.2",#N/A,FALSE,"1.2 ACSR";#N/A,#N/A,FALSE,"1.3 ACSR";#N/A,#N/A,FALSE,"2.1.1A2.1.3 ACAR";"ac2.1",#N/A,FALSE,"1.2 ACAR";"ac2.2",#N/A,FALSE,"1.2 ACAR";#N/A,#N/A,FALSE,"2.3 ACAR"}</definedName>
    <definedName name="TAB_FECHA">[57]Tablas!$B$1:$B$65536</definedName>
    <definedName name="TABLA" localSheetId="2">#REF!</definedName>
    <definedName name="TABLA" localSheetId="0">#REF!</definedName>
    <definedName name="TABLA">#REF!</definedName>
    <definedName name="TABLA_DE_CONTENIDO__A1">#REF!</definedName>
    <definedName name="TABLA_INSUMOS">#REF!</definedName>
    <definedName name="tabla1">[103]Hoja3!$B$4:$F$28</definedName>
    <definedName name="tablaDeDTFS">#REF!</definedName>
    <definedName name="TABLEKP">'[3]7422CW00'!#REF!</definedName>
    <definedName name="TABLEPRI">#REF!</definedName>
    <definedName name="TAIS" localSheetId="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mbores">#REF!</definedName>
    <definedName name="TANQUE">#REF!</definedName>
    <definedName name="TANQUES" localSheetId="0">#REF!</definedName>
    <definedName name="Tanques">#REF!</definedName>
    <definedName name="TAREAS_INICIALES">#REF!</definedName>
    <definedName name="TARIFA">#REF!</definedName>
    <definedName name="TARIFA_CONSUMO_ALCANTARILLADO">#REF!</definedName>
    <definedName name="TARIFA_POR_CONSUMO">#REF!</definedName>
    <definedName name="TarifaPension">[40]EMPRESA!$F$24</definedName>
    <definedName name="TARIFAS">[104]TARIFAS!$A$1:$F$52</definedName>
    <definedName name="TarifaSalud">[40]EMPRESA!$F$26</definedName>
    <definedName name="Tasa">#REF!</definedName>
    <definedName name="TASA_DE_CAMBIO">#REF!</definedName>
    <definedName name="Tasa_Efectiva_Mensual_Fondeo">#REF!</definedName>
    <definedName name="Tasa1">'[105]Bases 2A'!$C$20</definedName>
    <definedName name="TasaCCP">#REF!</definedName>
    <definedName name="Tax">#REF!</definedName>
    <definedName name="Taxpb" hidden="1">#REF!</definedName>
    <definedName name="TB">#REF!</definedName>
    <definedName name="TB_EVENTOS_OTS_ANUAL">#REF!</definedName>
    <definedName name="TC" localSheetId="0">#REF!</definedName>
    <definedName name="tc">#REF!</definedName>
    <definedName name="TDHGF">#N/A</definedName>
    <definedName name="TDUCI" localSheetId="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y" localSheetId="2"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JA_ONDULADA_P7_N_8">#REF!</definedName>
    <definedName name="Teja_Termoacustica_techmet_50_mm_cal_28x28_mm">#REF!</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GB">#REF!</definedName>
    <definedName name="th" localSheetId="0">#REF!</definedName>
    <definedName name="TH">#REF!</definedName>
    <definedName name="thdh" localSheetId="2"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EMPO" localSheetId="0">#REF!</definedName>
    <definedName name="TIEMPO">[36]BASES!$E$27</definedName>
    <definedName name="TIPO" localSheetId="0">#REF!</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pos_entidad">#REF!</definedName>
    <definedName name="tipov">#REF!</definedName>
    <definedName name="TIR">#REF!</definedName>
    <definedName name="TIT">#REF!</definedName>
    <definedName name="TITLE">#REF!</definedName>
    <definedName name="Titlepb" hidden="1">#REF!</definedName>
    <definedName name="titu">#REF!</definedName>
    <definedName name="titu2">#REF!</definedName>
    <definedName name="TITULO" localSheetId="2">#REF!</definedName>
    <definedName name="TITULO" localSheetId="0">#REF!</definedName>
    <definedName name="TITULO">#REF!</definedName>
    <definedName name="Títulos">#REF!</definedName>
    <definedName name="_xlnm.Print_Titles">#N/A</definedName>
    <definedName name="Títulos_a_imprimir_IM" localSheetId="2">#REF!</definedName>
    <definedName name="Títulos_a_imprimir_IM" localSheetId="0">#REF!</definedName>
    <definedName name="Títulos_a_imprimir_IM">#REF!</definedName>
    <definedName name="tj">#REF!</definedName>
    <definedName name="TJK">#REF!</definedName>
    <definedName name="tk">'[10]DATOS CONTRATO'!$E$18</definedName>
    <definedName name="TK_1" localSheetId="0" hidden="1">#REF!</definedName>
    <definedName name="TK_1" hidden="1">[22]INST!#REF!</definedName>
    <definedName name="TKSLCI07">[10]EMPRESA!$F$22</definedName>
    <definedName name="TL">#REF!</definedName>
    <definedName name="tld">[55]Datos!$D$14</definedName>
    <definedName name="tn">#REF!</definedName>
    <definedName name="TO">#REF!</definedName>
    <definedName name="TODOANA">#REF!</definedName>
    <definedName name="TODOINSU">#REF!</definedName>
    <definedName name="TODOITEM">#REF!</definedName>
    <definedName name="TOPGENER">#REF!</definedName>
    <definedName name="TOPGENER1">#REF!</definedName>
    <definedName name="TOPMENU">#REF!</definedName>
    <definedName name="Topografo">#REF!</definedName>
    <definedName name="Tornillos_grado_5">#REF!</definedName>
    <definedName name="Torres">#REF!</definedName>
    <definedName name="tortas" localSheetId="2"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 localSheetId="2">#REF!</definedName>
    <definedName name="TOTAL" localSheetId="0">#REF!</definedName>
    <definedName name="TOTAL">#REF!</definedName>
    <definedName name="TOTAL_ING_ALCANT_NETO_SUB">#REF!</definedName>
    <definedName name="TOTAL_INGRESO_ACUEDUCTO_NETO_SUBSIDIO">#REF!</definedName>
    <definedName name="TOTAL_INGRESOS">#REF!</definedName>
    <definedName name="TOTAL_INGRESOS_ACUEDUCTO">#REF!</definedName>
    <definedName name="TOTAL_INGRESOS_ALCANTARILLADO">#REF!</definedName>
    <definedName name="TOTAL_INGRESOS_POR_ALCANTARILLADO">#REF!</definedName>
    <definedName name="Total_Interest">#REF!</definedName>
    <definedName name="Total_Pay">#REF!</definedName>
    <definedName name="Total_Payment" localSheetId="2">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1">Scheduled_Payment+Extra_Payment</definedName>
    <definedName name="Total_Payment1">Scheduled_Payment+Extra_Payment</definedName>
    <definedName name="TOTAL_SERVICIOS">#REF!</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MTPAV">#REF!</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P">#REF!</definedName>
    <definedName name="tr" localSheetId="2"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BAJO">#REF!</definedName>
    <definedName name="TRAFO">#REF!</definedName>
    <definedName name="TrainSpec">#REF!</definedName>
    <definedName name="Tramites">#REF!</definedName>
    <definedName name="TramitesCostos">#REF!</definedName>
    <definedName name="TRAMO">#REF!</definedName>
    <definedName name="Transmisores">#REF!</definedName>
    <definedName name="TRANSPORI" hidden="1">{#N/A,#N/A,TRUE,"INGENIERIA";#N/A,#N/A,TRUE,"COMPRAS";#N/A,#N/A,TRUE,"DIRECCION";#N/A,#N/A,TRUE,"RESUMEN"}</definedName>
    <definedName name="transporte" localSheetId="0">#REF!</definedName>
    <definedName name="Transporte">'[10]DATOS CONTRATO'!$E$16</definedName>
    <definedName name="TRAT" localSheetId="2">[106]desmonte!$E$48</definedName>
    <definedName name="TRAT" localSheetId="0">#REF!</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TURADO">#REF!</definedName>
    <definedName name="trjfgjh" localSheetId="2"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 localSheetId="0">#REF!</definedName>
    <definedName name="TRM">[108]Tablas!$B$2</definedName>
    <definedName name="tru" localSheetId="2"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 localSheetId="2">#REF!</definedName>
    <definedName name="TtCD">#REF!</definedName>
    <definedName name="TTE">#REF!</definedName>
    <definedName name="TTL">#REF!</definedName>
    <definedName name="TtlCD">#REF!</definedName>
    <definedName name="TTR" localSheetId="2"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u" localSheetId="2"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BERIA" localSheetId="0" hidden="1">#REF!</definedName>
    <definedName name="TUBERIA" hidden="1">#REF!</definedName>
    <definedName name="Tubería">#REF!</definedName>
    <definedName name="TUBERIA1" localSheetId="0" hidden="1">#REF!</definedName>
    <definedName name="TUBERIA1" hidden="1">#REF!</definedName>
    <definedName name="TUBERIAS">#REF!</definedName>
    <definedName name="TUKYRLTU.IR">#REF!</definedName>
    <definedName name="tur" localSheetId="2"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0">#REF!</definedName>
    <definedName name="ty" hidden="1">{"via1",#N/A,TRUE,"general";"via2",#N/A,TRUE,"general";"via3",#N/A,TRUE,"general"}</definedName>
    <definedName name="tyery" localSheetId="2"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2"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 localSheetId="2">#REF!</definedName>
    <definedName name="U" localSheetId="0">#REF!</definedName>
    <definedName name="U">#REF!</definedName>
    <definedName name="u3u" localSheetId="2"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0">#REF!</definedName>
    <definedName name="Ubicación">#REF!</definedName>
    <definedName name="UFrm2InUse">1</definedName>
    <definedName name="UI" localSheetId="2" hidden="1">{"via1",#N/A,TRUE,"general";"via2",#N/A,TRUE,"general";"via3",#N/A,TRUE,"general"}</definedName>
    <definedName name="ui" localSheetId="0">#REF!</definedName>
    <definedName name="UI" hidden="1">{"via1",#N/A,TRUE,"general";"via2",#N/A,TRUE,"general";"via3",#N/A,TRUE,"general"}</definedName>
    <definedName name="UIC">[12]Tablas!#REF!</definedName>
    <definedName name="uijhj" localSheetId="2"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dad">#REF!</definedName>
    <definedName name="Unidades">#REF!</definedName>
    <definedName name="Unit" localSheetId="0" hidden="1">#REF!</definedName>
    <definedName name="UNIT">'[109]Lista APU'!$A$3:$D$479</definedName>
    <definedName name="UNITARIO" localSheetId="0">#REF!</definedName>
    <definedName name="UNITARIO">[110]Unitarios!$A$3:$D$13</definedName>
    <definedName name="Unitarios" localSheetId="2">#REF!</definedName>
    <definedName name="Unitarios" localSheetId="0">#REF!</definedName>
    <definedName name="Unitarios">#REF!</definedName>
    <definedName name="unj" localSheetId="0" hidden="1">#REF!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d">#REF!</definedName>
    <definedName name="USr">#REF!</definedName>
    <definedName name="USxCOL">#REF!</definedName>
    <definedName name="ut" localSheetId="0">#REF!</definedName>
    <definedName name="ut">'[79]1'!$N$42</definedName>
    <definedName name="uti">#REF!</definedName>
    <definedName name="UTIL">8%</definedName>
    <definedName name="Utilidad">#REF!</definedName>
    <definedName name="UTILIDADES">#REF!</definedName>
    <definedName name="UtilidadMensual">#REF!</definedName>
    <definedName name="UTL">[25]otros!$C$4</definedName>
    <definedName name="uu" localSheetId="2" hidden="1">{"TAB1",#N/A,TRUE,"GENERAL";"TAB2",#N/A,TRUE,"GENERAL";"TAB3",#N/A,TRUE,"GENERAL";"TAB4",#N/A,TRUE,"GENERAL";"TAB5",#N/A,TRUE,"GENERAL"}</definedName>
    <definedName name="UU" localSheetId="0">#REF!</definedName>
    <definedName name="uu" hidden="1">{"TAB1",#N/A,TRUE,"GENERAL";"TAB2",#N/A,TRUE,"GENERAL";"TAB3",#N/A,TRUE,"GENERAL";"TAB4",#N/A,TRUE,"GENERAL";"TAB5",#N/A,TRUE,"GENERAL"}</definedName>
    <definedName name="uuarrrrarrarrararar">#REF!</definedName>
    <definedName name="uuu" localSheetId="2"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AJJAJAJAJAJ">#REF!</definedName>
    <definedName name="uuuu" hidden="1">#REF!</definedName>
    <definedName name="uuuuo" localSheetId="2"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TTTTTTTAAA">#REF!</definedName>
    <definedName name="UUUUU" hidden="1">#REF!</definedName>
    <definedName name="UUUUUAUATATTATA">#REF!</definedName>
    <definedName name="uuuuuj" localSheetId="2"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UUUUUUUUTTTTTTTTTTTTTDDDDDDDDDDDD">#REF!</definedName>
    <definedName name="uuuuuuuuuuuuuuuu">#REF!</definedName>
    <definedName name="uv">375000</definedName>
    <definedName name="uwkap" localSheetId="2"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2"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#REF!</definedName>
    <definedName name="uyur" localSheetId="2"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#REF!</definedName>
    <definedName name="VALOR_ACTIVOS_ACUED_POR_PROD">#REF!</definedName>
    <definedName name="VALOR_ACTIVOS_ACUED_X_PROD">#REF!</definedName>
    <definedName name="VALOR_ACTIVOS_ACUEDUCTO">#REF!</definedName>
    <definedName name="VALOR_ACTIVOS_ACUEDUCTO...">#REF!</definedName>
    <definedName name="VALOR_ACTIVOS_ALCANT_X_PROD">#REF!</definedName>
    <definedName name="VALOR_ACTIVOS_ALCANTARILLADO">#REF!</definedName>
    <definedName name="VALOR_ACTIVOS_ALCANTARILLADO...">#REF!</definedName>
    <definedName name="VALOR_ALCANT_POR_PROD">#REF!</definedName>
    <definedName name="VALOR_CMI">#REF!</definedName>
    <definedName name="VALOR_CMI_ALCANTARILLADO">#REF!</definedName>
    <definedName name="valor1" localSheetId="2">#REF!</definedName>
    <definedName name="valor1" localSheetId="0">#REF!</definedName>
    <definedName name="valor1">#REF!</definedName>
    <definedName name="valor2" localSheetId="2">#REF!</definedName>
    <definedName name="valor2" localSheetId="0">#REF!</definedName>
    <definedName name="valor2">#REF!</definedName>
    <definedName name="VALOR3" localSheetId="2">#REF!</definedName>
    <definedName name="VALOR3" localSheetId="0">#REF!</definedName>
    <definedName name="VALOR3">#REF!</definedName>
    <definedName name="VALORACION_ACTIVOS_ACUEDUCTO">#REF!</definedName>
    <definedName name="VALORACION_ACTIVOS_ALCANTAR.">#REF!</definedName>
    <definedName name="ValorCto">[111]CONTRATO!$E$9</definedName>
    <definedName name="ValorEjecutado">#REF!</definedName>
    <definedName name="ValoresCanon">#REF!</definedName>
    <definedName name="ValoresIva">#REF!</definedName>
    <definedName name="ValorFuturoFcro">#REF!</definedName>
    <definedName name="ValorImpuestoTimbre">#REF!</definedName>
    <definedName name="ValorProyecto">#REF!</definedName>
    <definedName name="ValorRecursosComprometidos">#REF!</definedName>
    <definedName name="ValorTot">#REF!</definedName>
    <definedName name="valparaiso">#REF!</definedName>
    <definedName name="Values_Entered" localSheetId="2">IF(Loan_Amount*Interest_Rate*Loan_Years*Loan_Start&gt;0,1,0)</definedName>
    <definedName name="Values_Entered">IF(Loan_Amount*Interest_Rate*Loan_Years*Loan_Start&gt;0,1,0)</definedName>
    <definedName name="Válvulas">#REF!</definedName>
    <definedName name="Var">[20]Varios.!$E$1:$E$65536</definedName>
    <definedName name="VARIACION1">#REF!</definedName>
    <definedName name="Varilla_de_3_4_x_3_4_de_aluminio">#REF!</definedName>
    <definedName name="Varios" localSheetId="0">#REF!</definedName>
    <definedName name="Varios">#REF!</definedName>
    <definedName name="Varios2">#REF!</definedName>
    <definedName name="vb">#REF!</definedName>
    <definedName name="vbvbvbvb" localSheetId="2"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 localSheetId="0">#REF!</definedName>
    <definedName name="vc">#REF!</definedName>
    <definedName name="vck">#REF!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2"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 localSheetId="2">#REF!</definedName>
    <definedName name="VentaAiu">#REF!</definedName>
    <definedName name="Version4OK" hidden="1">{"Datos de las Curvas",#N/A,TRUE,"TABLA-CALCULOS"}</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h">'[76]7422CW00'!#REF!</definedName>
    <definedName name="vfn">#REF!</definedName>
    <definedName name="VFR">#REF!</definedName>
    <definedName name="vfvdv" localSheetId="2"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 localSheetId="0" hidden="1">{"via1",#N/A,TRUE,"general";"via2",#N/A,TRUE,"general";"via3",#N/A,TRUE,"general"}</definedName>
    <definedName name="VIA">#REF!</definedName>
    <definedName name="VIBRA">#REF!</definedName>
    <definedName name="VIBRADOR">#REF!</definedName>
    <definedName name="Vibrador_de_concreto">#REF!</definedName>
    <definedName name="VIBRO">#REF!</definedName>
    <definedName name="VICEP_DIRECC">[90]Tablas!$A$6:$A$26</definedName>
    <definedName name="VIDA_UITL_ACTIVOS">#REF!</definedName>
    <definedName name="VIDA_UITL_ACTIVOS_DISPONIBLE..">#REF!</definedName>
    <definedName name="VIDA_UTIL...">#REF!</definedName>
    <definedName name="VIDA_UTIL_DISPONIBLE_ACUEDUCTO">#REF!</definedName>
    <definedName name="VIDA_UTIL_DISPONIBLE_ALCANT">#REF!</definedName>
    <definedName name="Viga_cajón_220_x80_cal_14">#REF!</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m">#REF!</definedName>
    <definedName name="vnbvxb" localSheetId="2"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QUETA">#REF!</definedName>
    <definedName name="vp">#REF!</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basad1">#REF!</definedName>
    <definedName name="vrbasad2">#REF!</definedName>
    <definedName name="vrbasin">#REF!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CanonTotal">#REF!</definedName>
    <definedName name="vsdfj" localSheetId="2"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 localSheetId="2"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TOTAL">#REF!</definedName>
    <definedName name="vutil">#REF!</definedName>
    <definedName name="vv">#REF!</definedName>
    <definedName name="vvcxv" localSheetId="2"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 localSheetId="0">#REF!</definedName>
    <definedName name="VVV">#REF!</definedName>
    <definedName name="vvvv" hidden="1">{"'Sheet1'!$A$1:$G$85"}</definedName>
    <definedName name="vvvvt" localSheetId="2"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 hidden="1">{#N/A,#N/A,FALSE,"Costos Productos 6A";#N/A,#N/A,FALSE,"Costo Unitario Total H-94-12"}</definedName>
    <definedName name="vvvvvvf" localSheetId="2"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VVVVVV" hidden="1">{"via1",#N/A,TRUE,"general";"via2",#N/A,TRUE,"general";"via3",#N/A,TRUE,"general"}</definedName>
    <definedName name="VVVVVVVVVVVVVVVVVVVVVVVVVVVVVVVVVVVVVVVVVVVVVVVVVVV" hidden="1">{"TAB1",#N/A,TRUE,"GENERAL";"TAB2",#N/A,TRUE,"GENERAL";"TAB3",#N/A,TRUE,"GENERAL";"TAB4",#N/A,TRUE,"GENERAL";"TAB5",#N/A,TRUE,"GENERAL"}</definedName>
    <definedName name="vy" localSheetId="2"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2"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ACC">#REF!</definedName>
    <definedName name="WAER4YTSDTGFYWUETYJ">#REF!</definedName>
    <definedName name="WAGE_RATE">#REF!</definedName>
    <definedName name="Wage0100">#REF!</definedName>
    <definedName name="Wage0200">#REF!</definedName>
    <definedName name="WBS">'[112]2004'!#REF!</definedName>
    <definedName name="Wcut">#REF!</definedName>
    <definedName name="WD">#REF!</definedName>
    <definedName name="WDD" localSheetId="2" hidden="1">{#N/A,#N/A,FALSE,"orthoflow";#N/A,#N/A,FALSE,"Miscelaneos";#N/A,#N/A,FALSE,"Instrumentacio";#N/A,#N/A,FALSE,"Electrico";#N/A,#N/A,FALSE,"Valv. Seguridad"}</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#REF!</definedName>
    <definedName name="wedw">#REF!</definedName>
    <definedName name="WEFWE" localSheetId="2">'[37]Res-Accide-10'!#REF!</definedName>
    <definedName name="WEFWE">'[37]Res-Accide-10'!#REF!</definedName>
    <definedName name="weq">#REF!</definedName>
    <definedName name="WER" localSheetId="0">#REF!</definedName>
    <definedName name="WER">'[37]Res-Accide-10'!$S$2:$S$7</definedName>
    <definedName name="werew" localSheetId="2"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 hidden="1">#N/A</definedName>
    <definedName name="WILSON" localSheetId="2">'[37]Res-Accide-10'!#REF!</definedName>
    <definedName name="WILSON" localSheetId="0">#REF!</definedName>
    <definedName name="WILSON">'[37]Res-Accide-10'!#REF!</definedName>
    <definedName name="wj">#REF!</definedName>
    <definedName name="wl">#REF!</definedName>
    <definedName name="WorksheetSubTotal">#REF!</definedName>
    <definedName name="WorksheetTotal">#REF!</definedName>
    <definedName name="WQ">#REF!</definedName>
    <definedName name="WQEEWQ" localSheetId="2"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ITE" hidden="1">{#N/A,#N/A,FALSE,"CCTV"}</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nalisi._.completa."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ar." hidden="1">{#N/A,#N/A,TRUE,"CODIGO DEPENDENCIA"}</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BM." hidden="1">{#N/A,#N/A,FALSE,"CCTV"}</definedName>
    <definedName name="wrn.CAR." hidden="1">{#N/A,#N/A,FALSE,"a1";#N/A,#N/A,FALSE,"a2";#N/A,#N/A,FALSE,"a3";#N/A,#N/A,FALSE,"a4a";#N/A,#N/A,FALSE,"a4B";#N/A,#N/A,FALSE,"a4C";#N/A,#N/A,FALSE,"a4D";#N/A,#N/A,FALSE,"A5a ";#N/A,#N/A,FALSE,"A5b";#N/A,#N/A,FALSE,"A6A";#N/A,#N/A,FALSE,"A6B";#N/A,#N/A,FALSE,"A6C";#N/A,#N/A,FALSE,"A6D";#N/A,#N/A,FALSE,"INV"}</definedName>
    <definedName name="wrn.civil._.works." localSheetId="2" hidden="1">{#N/A,#N/A,TRUE,"1842CWN0"}</definedName>
    <definedName name="wrn.civil._.works." localSheetId="0" hidden="1">{#N/A,#N/A,TRUE,"1842CWN0"}</definedName>
    <definedName name="wrn.civil._.works." hidden="1">{#N/A,#N/A,TRUE,"1842CWN0"}</definedName>
    <definedName name="wrn.Cover." hidden="1">{"coverall",#N/A,FALSE,"Definitions";"cover1",#N/A,FALSE,"Definitions";"cover2",#N/A,FALSE,"Definitions";"cover3",#N/A,FALSE,"Definitions";"cover4",#N/A,FALSE,"Definitions";"cover5",#N/A,FALSE,"Definitions";"blank",#N/A,FALSE,"Definitions"}</definedName>
    <definedName name="wrn.Danilo." hidden="1">{#N/A,#N/A,TRUE,"Main Issues";#N/A,#N/A,TRUE,"Income statement ($)"}</definedName>
    <definedName name="wrn.ESTADO._.REHABILITACION." hidden="1">{"PRES REHAB ARM-PER POR ITEMS  KM A KM",#N/A,TRUE,"Rehabilitacion Arm-Per"}</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fcb2" hidden="1">{"FCB_ALL",#N/A,FALSE,"FCB"}</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ve." hidden="1">{#N/A,#N/A,TRUE,"5 year"}</definedName>
    <definedName name="wrn.fixed._.assets." hidden="1">{#N/A,#N/A,TRUE,"fixed assets"}</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2"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localSheetId="0" hidden="1">{#N/A,#N/A,TRUE,"INGENIERIA";#N/A,#N/A,TRUE,"COMPRAS";#N/A,#N/A,TRUE,"DIRECCION";#N/A,#N/A,TRUE,"RESUMEN"}</definedName>
    <definedName name="wrn.GERENCIA." hidden="1">{#N/A,#N/A,TRUE,"INGENIERIA";#N/A,#N/A,TRUE,"COMPRAS";#N/A,#N/A,TRUE,"DIRECCION";#N/A,#N/A,TRUE,"RESUMEN"}</definedName>
    <definedName name="wrn.Impresion._.Datos._.de._.las._.Curvas." hidden="1">{"Datos de las Curvas",#N/A,TRUE,"TABLA-CALCULOS"}</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INFORME1." hidden="1">{#N/A,#N/A,FALSE,"ESTRATO6";#N/A,#N/A,FALSE,"ESTRATO5";#N/A,#N/A,FALSE,"ESTRATO4";#N/A,#N/A,FALSE,"ESTRATO3";#N/A,#N/A,FALSE,"ESTRATO2";#N/A,#N/A,FALSE,"ESTRATO1"}</definedName>
    <definedName name="wrn.Modello." hidden="1">{#N/A,#N/A,TRUE,"Proposal";#N/A,#N/A,TRUE,"Assumptions";#N/A,#N/A,TRUE,"Net Income";#N/A,#N/A,TRUE,"Balsheet";#N/A,#N/A,TRUE,"Capex";#N/A,#N/A,TRUE,"Volumes";#N/A,#N/A,TRUE,"Revenues";#N/A,#N/A,TRUE,"Var.Costs";#N/A,#N/A,TRUE,"Personnel";#N/A,#N/A,TRUE,"Other costs";#N/A,#N/A,TRUE,"MKTG and G&amp;A"}</definedName>
    <definedName name="wrn.OPERADORES." localSheetId="2" hidden="1">{#N/A,#N/A,TRUE,"T1"}</definedName>
    <definedName name="wrn.OPERADORES." localSheetId="0" hidden="1">{#N/A,#N/A,TRUE,"T1"}</definedName>
    <definedName name="wrn.OPERADORES." hidden="1">{#N/A,#N/A,TRUE,"T1"}</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hidden="1">{#N/A,#N/A,FALSE,"Sheet1";#N/A,#N/A,FALSE,"Sheet2";#N/A,#N/A,FALSE,"Sheet3";#N/A,#N/A,FALSE,"Sheet4";#N/A,#N/A,FALSE,"Sheet5";#N/A,#N/A,FALSE,"Sheet6";#N/A,#N/A,FALSE,"Sheet7";#N/A,#N/A,FALSE,"Sheet8";#N/A,#N/A,FALSE,"Sheet9"}</definedName>
    <definedName name="wrn.PrintCurr." hidden="1">{#N/A,#N/A,FALSE,"Sheet1";#N/A,#N/A,FALSE,"Sheet2";#N/A,#N/A,FALSE,"Sheet3"}</definedName>
    <definedName name="wrn.PrintPrev1." hidden="1">{#N/A,#N/A,FALSE,"Sheet4";#N/A,#N/A,FALSE,"Sheet5";#N/A,#N/A,FALSE,"Sheet6"}</definedName>
    <definedName name="wrn.PrintPrev2." hidden="1">{#N/A,#N/A,FALSE,"Sheet7";#N/A,#N/A,FALSE,"Sheet8";#N/A,#N/A,FALSE,"Sheet9"}</definedName>
    <definedName name="wrn.procurement." hidden="1">{#N/A,#N/A,FALSE,"sumi ";#N/A,#N/A,FALSE,"RESUMEN"}</definedName>
    <definedName name="wrn.res7" localSheetId="2" hidden="1">{#N/A,#N/A,FALSE,"Hoja1";#N/A,#N/A,FALSE,"Hoja2"}</definedName>
    <definedName name="wrn.res7" localSheetId="0" hidden="1">{#N/A,#N/A,FALSE,"Hoja1";#N/A,#N/A,FALSE,"Hoja2"}</definedName>
    <definedName name="wrn.res7" hidden="1">{#N/A,#N/A,FALSE,"Hoja1";#N/A,#N/A,FALSE,"Hoja2"}</definedName>
    <definedName name="wrn.Restructuring._.Summaries." hidden="1">{#N/A,#N/A,TRUE,"Transaction Summary";#N/A,#N/A,TRUE,"Restructuring Sensitivities";#N/A,#N/A,TRUE,"DCF";#N/A,#N/A,TRUE,"IRR";#N/A,#N/A,TRUE,"Debt Capacity"}</definedName>
    <definedName name="wrn.Resumen." localSheetId="2" hidden="1">{#N/A,#N/A,FALSE,"Hoja1";#N/A,#N/A,FALSE,"Hoja2"}</definedName>
    <definedName name="wrn.Resumen." localSheetId="0" hidden="1">{#N/A,#N/A,FALSE,"Hoja1";#N/A,#N/A,FALSE,"Hoja2"}</definedName>
    <definedName name="wrn.Resumen." hidden="1">{#N/A,#N/A,FALSE,"Hoja1";#N/A,#N/A,FALSE,"Hoja2"}</definedName>
    <definedName name="wrn.summary._.report." hidden="1">{#N/A,#N/A,TRUE,"Summary"}</definedName>
    <definedName name="wrn.synt." hidden="1">{#N/A,#N/A,FALSE,"c_finanz";#N/A,#N/A,FALSE,"c_eco";#N/A,#N/A,FALSE,"investimenti";#N/A,#N/A,FALSE,"tir"}</definedName>
    <definedName name="wrn.test." hidden="1">{"test2",#N/A,TRUE,"Prices"}</definedName>
    <definedName name="wrn.TRABFENO." localSheetId="2" hidden="1">{#N/A,#N/A,FALSE,"Estatico";#N/A,#N/A,FALSE,"Tuberia";#N/A,#N/A,FALSE,"Instrumentación";#N/A,#N/A,FALSE,"Mecanica";#N/A,#N/A,FALSE,"Electrico";#N/A,#N/A,FALSE,"Ofic.Civiles"}</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교대." hidden="1">{#N/A,#N/A,FALSE,"type1";#N/A,#N/A,FALSE,"지지력";#N/A,#N/A,FALSE,"PILE계산";#N/A,#N/A,FALSE,"PILE ";#N/A,#N/A,FALSE,"철근량";#N/A,#N/A,FALSE,"균열검토";#N/A,#N/A,FALSE,"날개벽";#N/A,#N/A,FALSE,"주철근조립도";#N/A,#N/A,FALSE,"교좌"}</definedName>
    <definedName name="WRTY">#REF!</definedName>
    <definedName name="ws">#REF!</definedName>
    <definedName name="wsnhed" localSheetId="2"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0">#REF!</definedName>
    <definedName name="WW">[1]LIQUIDACION!#REF!</definedName>
    <definedName name="wwded3" localSheetId="2"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w">#REF!</definedName>
    <definedName name="wwwwe" localSheetId="2"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W">#REF!</definedName>
    <definedName name="WWWWWWWWQQQQQAAAAAAAAA">#REF!</definedName>
    <definedName name="wwwwwwwwwwwwwwww">#REF!</definedName>
    <definedName name="wyty" localSheetId="2"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 localSheetId="0">#REF!</definedName>
    <definedName name="x">#REF!</definedName>
    <definedName name="xb">#REF!</definedName>
    <definedName name="xcbvbs" localSheetId="2"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o">#REF!</definedName>
    <definedName name="xpoxwojohchc">#REF!</definedName>
    <definedName name="XSW" localSheetId="2" hidden="1">{#N/A,#N/A,TRUE,"1842CWN0"}</definedName>
    <definedName name="XSW" localSheetId="0" hidden="1">{#N/A,#N/A,TRUE,"1842CWN0"}</definedName>
    <definedName name="XSW" hidden="1">{#N/A,#N/A,TRUE,"1842CWN0"}</definedName>
    <definedName name="xsxs" localSheetId="2"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wc">#REF!</definedName>
    <definedName name="XX" localSheetId="2">#REF!</definedName>
    <definedName name="XX" localSheetId="0">#REF!</definedName>
    <definedName name="XX">#REF!</definedName>
    <definedName name="xxfg" localSheetId="2"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 localSheetId="0" hidden="1">#REF!</definedName>
    <definedName name="XXXX" hidden="1">#REF!</definedName>
    <definedName name="XXXXX" localSheetId="0">#REF!</definedName>
    <definedName name="xxxxx" localSheetId="1">[113]!absc</definedName>
    <definedName name="xxxxx">[113]!absc</definedName>
    <definedName name="xxxxxds" localSheetId="2"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localSheetId="0" hidden="1">{#N/A,#N/A,TRUE,"INGENIERIA";#N/A,#N/A,TRUE,"COMPRAS";#N/A,#N/A,TRUE,"DIRECCION";#N/A,#N/A,TRUE,"RESUMEN"}</definedName>
    <definedName name="XXXXXX" hidden="1">{#N/A,#N/A,FALSE,"orthoflow";#N/A,#N/A,FALSE,"Miscelaneos";#N/A,#N/A,FALSE,"Instrumentacio";#N/A,#N/A,FALSE,"Electrico";#N/A,#N/A,FALSE,"Valv. Seguridad"}</definedName>
    <definedName name="XXXXXXXX" hidden="1">{"via1",#N/A,TRUE,"general";"via2",#N/A,TRUE,"general";"via3",#N/A,TRUE,"general"}</definedName>
    <definedName name="XXXXXXXXXX" localSheetId="2">#REF!</definedName>
    <definedName name="XXXXXXXXXX" localSheetId="0">#REF!</definedName>
    <definedName name="XXXXXXXXXX">#REF!</definedName>
    <definedName name="xxxxxxxxxx29" localSheetId="2"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X" localSheetId="2">#REF!</definedName>
    <definedName name="XXXXXXXXXXXX" localSheetId="0">#REF!</definedName>
    <definedName name="XXXXXXXXXXXX">#REF!</definedName>
    <definedName name="xyz" hidden="1">#REF!</definedName>
    <definedName name="XZS" localSheetId="0" hidden="1">#REF!</definedName>
    <definedName name="XZS" hidden="1">#REF!</definedName>
    <definedName name="XZXZV" localSheetId="2"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#REF!</definedName>
    <definedName name="yorlanys">#REF!</definedName>
    <definedName name="YOYO">'[114]AISLAMIENTO CATEGORIAS II Y III'!$G$1:$I$65536</definedName>
    <definedName name="yrdtytyt" hidden="1">{#N/A,#N/A,FALSE,"CCTV"}</definedName>
    <definedName name="yrey" localSheetId="2"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0">#REF!</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localSheetId="2"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2"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0">#REF!</definedName>
    <definedName name="yy" hidden="1">{"via1",#N/A,TRUE,"general";"via2",#N/A,TRUE,"general";"via3",#N/A,TRUE,"general"}</definedName>
    <definedName name="yyy" localSheetId="2"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localSheetId="2"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yyyyyy" hidden="1">#REF!</definedName>
    <definedName name="YYYYYYYYEWAZXCCCCCCCCC">#REF!</definedName>
    <definedName name="YYYYYYYYYYY" hidden="1">#REF!</definedName>
    <definedName name="yyyyyyyyyyyyyrrrrrrrrrrrrrrrrrrrrr">#REF!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Q" localSheetId="2" hidden="1">{#N/A,#N/A,TRUE,"INGENIERIA";#N/A,#N/A,TRUE,"COMPRAS";#N/A,#N/A,TRUE,"DIRECCION";#N/A,#N/A,TRUE,"RESUMEN"}</definedName>
    <definedName name="ZAQ" localSheetId="0" hidden="1">{#N/A,#N/A,TRUE,"INGENIERIA";#N/A,#N/A,TRUE,"COMPRAS";#N/A,#N/A,TRUE,"DIRECCION";#N/A,#N/A,TRUE,"RESUMEN"}</definedName>
    <definedName name="ZAQ" hidden="1">{#N/A,#N/A,TRUE,"INGENIERIA";#N/A,#N/A,TRUE,"COMPRAS";#N/A,#N/A,TRUE,"DIRECCION";#N/A,#N/A,TRUE,"RESUMEN"}</definedName>
    <definedName name="zc">#REF!</definedName>
    <definedName name="ZCZG">#REF!</definedName>
    <definedName name="zd">#REF!</definedName>
    <definedName name="zdervr" localSheetId="2"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DF" localSheetId="2">#REF!</definedName>
    <definedName name="ZDF">#REF!</definedName>
    <definedName name="zdr">#REF!</definedName>
    <definedName name="ZON">#REF!</definedName>
    <definedName name="ZONA">#REF!</definedName>
    <definedName name="ZONA_PR">#REF!</definedName>
    <definedName name="ZONA1">#REF!</definedName>
    <definedName name="ZONA3">#REF!</definedName>
    <definedName name="ZONA4">#REF!</definedName>
    <definedName name="zx" localSheetId="2">'INDICAR CÓDIGO DEL ITEM DE PAGO'!ERR</definedName>
    <definedName name="zx" localSheetId="0">#REF!</definedName>
    <definedName name="zx">[0]!ERR</definedName>
    <definedName name="zxczds" localSheetId="2"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#REF!</definedName>
    <definedName name="ZZZZZZZZZZZ" localSheetId="2">'[51]A. P. U.'!#REF!</definedName>
    <definedName name="ZZZZZZZZZZZ" localSheetId="0">#REF!</definedName>
    <definedName name="ZZZZZZZZZZZ">'[51]A. P. U.'!#REF!</definedName>
    <definedName name="ㄴㅁㅇㄹ" hidden="1">{#N/A,#N/A,FALSE,"CCTV"}</definedName>
    <definedName name="당초계획" hidden="1">#REF!</definedName>
    <definedName name="보충" hidden="1">#REF!</definedName>
    <definedName name="부대공사" hidden="1">#REF!</definedName>
    <definedName name="사업부양식2" hidden="1">#REF!</definedName>
    <definedName name="손익계산서" hidden="1">#REF!</definedName>
    <definedName name="이름" hidden="1">{#N/A,#N/A,FALSE,"CCTV"}</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900" i="3" l="1"/>
  <c r="K1901" i="3"/>
  <c r="K1902" i="3"/>
  <c r="K1903" i="3"/>
  <c r="K632" i="3"/>
  <c r="K633" i="3"/>
  <c r="K634" i="3"/>
  <c r="K635" i="3"/>
  <c r="K636" i="3"/>
  <c r="K637" i="3"/>
  <c r="K638" i="3"/>
  <c r="K643" i="3"/>
  <c r="K644" i="3"/>
  <c r="K645" i="3"/>
  <c r="K646" i="3"/>
  <c r="K647" i="3"/>
  <c r="K648" i="3"/>
  <c r="K651" i="3"/>
  <c r="K650" i="3" s="1"/>
  <c r="K654" i="3"/>
  <c r="K655" i="3"/>
  <c r="K642" i="3" l="1"/>
  <c r="K653" i="3"/>
  <c r="K639" i="3"/>
  <c r="K1946" i="3" l="1"/>
  <c r="K1945" i="3" s="1"/>
  <c r="K1943" i="3"/>
  <c r="K1942" i="3"/>
  <c r="K1937" i="3"/>
  <c r="K1936" i="3"/>
  <c r="K1938" i="3" s="1"/>
  <c r="K1932" i="3"/>
  <c r="K1931" i="3"/>
  <c r="K1930" i="3"/>
  <c r="K1929" i="3"/>
  <c r="K1928" i="3"/>
  <c r="K1927" i="3"/>
  <c r="K1926" i="3"/>
  <c r="K1925" i="3"/>
  <c r="K1924" i="3"/>
  <c r="K1923" i="3"/>
  <c r="K1922" i="3"/>
  <c r="K1921" i="3"/>
  <c r="K1917" i="3"/>
  <c r="K1918" i="3" s="1"/>
  <c r="K1913" i="3"/>
  <c r="K1912" i="3"/>
  <c r="K1911" i="3"/>
  <c r="K1910" i="3"/>
  <c r="K1909" i="3"/>
  <c r="K1908" i="3"/>
  <c r="K1907" i="3"/>
  <c r="K1899" i="3"/>
  <c r="K1898" i="3"/>
  <c r="K1897" i="3"/>
  <c r="K1896" i="3"/>
  <c r="K1895" i="3"/>
  <c r="K1894" i="3"/>
  <c r="K1893" i="3"/>
  <c r="K1892" i="3"/>
  <c r="K1891" i="3"/>
  <c r="K1890" i="3"/>
  <c r="K1886" i="3"/>
  <c r="K1885" i="3"/>
  <c r="K1884" i="3"/>
  <c r="K1883" i="3"/>
  <c r="K1882" i="3"/>
  <c r="K1881" i="3"/>
  <c r="K1877" i="3"/>
  <c r="K1876" i="3"/>
  <c r="K1875" i="3"/>
  <c r="K1874" i="3"/>
  <c r="K1873" i="3"/>
  <c r="K1872" i="3"/>
  <c r="K1871" i="3"/>
  <c r="K1870" i="3"/>
  <c r="K1865" i="3"/>
  <c r="K1864" i="3"/>
  <c r="K1848" i="3"/>
  <c r="K1847" i="3"/>
  <c r="K1834" i="3"/>
  <c r="K1833" i="3"/>
  <c r="K1832" i="3"/>
  <c r="K1831" i="3"/>
  <c r="K1825" i="3"/>
  <c r="K1824" i="3"/>
  <c r="K1822" i="3"/>
  <c r="K1821" i="3"/>
  <c r="K1819" i="3"/>
  <c r="K1814" i="3"/>
  <c r="K1813" i="3"/>
  <c r="K1812" i="3"/>
  <c r="K1811" i="3"/>
  <c r="K1810" i="3"/>
  <c r="K1809" i="3"/>
  <c r="K1808" i="3"/>
  <c r="K1807" i="3"/>
  <c r="K1806" i="3"/>
  <c r="K1804" i="3"/>
  <c r="K1803" i="3"/>
  <c r="K1802" i="3"/>
  <c r="K1800" i="3"/>
  <c r="K1799" i="3"/>
  <c r="K1798" i="3"/>
  <c r="K1797" i="3"/>
  <c r="K1792" i="3"/>
  <c r="K1791" i="3"/>
  <c r="K1790" i="3"/>
  <c r="K1789" i="3"/>
  <c r="K1788" i="3"/>
  <c r="K1786" i="3"/>
  <c r="K1785" i="3"/>
  <c r="K1784" i="3"/>
  <c r="K1783" i="3"/>
  <c r="K1782" i="3"/>
  <c r="K1781" i="3"/>
  <c r="K1780" i="3"/>
  <c r="K1779" i="3"/>
  <c r="K1778" i="3"/>
  <c r="K1777" i="3"/>
  <c r="K1776" i="3"/>
  <c r="K1775" i="3"/>
  <c r="K1774" i="3"/>
  <c r="K1773" i="3"/>
  <c r="K1772" i="3"/>
  <c r="K1771" i="3"/>
  <c r="K1769" i="3"/>
  <c r="K1768" i="3"/>
  <c r="K1767" i="3"/>
  <c r="K1766" i="3"/>
  <c r="K1765" i="3"/>
  <c r="K1764" i="3"/>
  <c r="K1763" i="3"/>
  <c r="K1762" i="3"/>
  <c r="K1761" i="3"/>
  <c r="K1760" i="3"/>
  <c r="K1759" i="3"/>
  <c r="K1754" i="3"/>
  <c r="K1753" i="3"/>
  <c r="K1749" i="3"/>
  <c r="K1748" i="3"/>
  <c r="K1747" i="3"/>
  <c r="K1746" i="3"/>
  <c r="K1744" i="3"/>
  <c r="K1743" i="3"/>
  <c r="K1742" i="3"/>
  <c r="K1741" i="3"/>
  <c r="K1740" i="3"/>
  <c r="K1739" i="3"/>
  <c r="K1738" i="3"/>
  <c r="K1736" i="3"/>
  <c r="K1735" i="3"/>
  <c r="K1733" i="3"/>
  <c r="K1732" i="3"/>
  <c r="K1730" i="3"/>
  <c r="K1729" i="3"/>
  <c r="K1727" i="3"/>
  <c r="K1722" i="3"/>
  <c r="K1721" i="3"/>
  <c r="K1717" i="3"/>
  <c r="K1715" i="3"/>
  <c r="K1714" i="3"/>
  <c r="K1713" i="3"/>
  <c r="K1711" i="3"/>
  <c r="K1709" i="3"/>
  <c r="K1707" i="3"/>
  <c r="K1706" i="3"/>
  <c r="K1705" i="3"/>
  <c r="K1703" i="3"/>
  <c r="K1702" i="3"/>
  <c r="K1701" i="3"/>
  <c r="K1700" i="3"/>
  <c r="K1698" i="3"/>
  <c r="K1697" i="3"/>
  <c r="K1696" i="3"/>
  <c r="K1695" i="3"/>
  <c r="K1694" i="3"/>
  <c r="K1692" i="3"/>
  <c r="K1691" i="3"/>
  <c r="K1690" i="3"/>
  <c r="K1689" i="3"/>
  <c r="K1688" i="3"/>
  <c r="K1687" i="3"/>
  <c r="K1685" i="3"/>
  <c r="K1684" i="3"/>
  <c r="K1683" i="3"/>
  <c r="K1678" i="3"/>
  <c r="K1676" i="3"/>
  <c r="K1675" i="3"/>
  <c r="K1674" i="3"/>
  <c r="K1672" i="3"/>
  <c r="K1670" i="3"/>
  <c r="K1668" i="3"/>
  <c r="K1667" i="3"/>
  <c r="K1666" i="3"/>
  <c r="K1664" i="3"/>
  <c r="K1663" i="3"/>
  <c r="K1662" i="3"/>
  <c r="K1661" i="3"/>
  <c r="K1659" i="3"/>
  <c r="K1658" i="3"/>
  <c r="K1657" i="3"/>
  <c r="K1656" i="3"/>
  <c r="K1655" i="3"/>
  <c r="K1653" i="3"/>
  <c r="K1652" i="3"/>
  <c r="K1651" i="3"/>
  <c r="K1650" i="3"/>
  <c r="K1649" i="3"/>
  <c r="K1648" i="3"/>
  <c r="K1646" i="3"/>
  <c r="K1645" i="3"/>
  <c r="K1644" i="3"/>
  <c r="K1639" i="3"/>
  <c r="K1638" i="3"/>
  <c r="K1637" i="3"/>
  <c r="K1634" i="3"/>
  <c r="K1633" i="3"/>
  <c r="K1632" i="3"/>
  <c r="K1631" i="3"/>
  <c r="K1630" i="3"/>
  <c r="K1629" i="3"/>
  <c r="K1612" i="3"/>
  <c r="K1611" i="3"/>
  <c r="K1608" i="3"/>
  <c r="K1607" i="3"/>
  <c r="K1604" i="3"/>
  <c r="K1603" i="3"/>
  <c r="K1602" i="3"/>
  <c r="K1601" i="3"/>
  <c r="K1600" i="3"/>
  <c r="K1599" i="3"/>
  <c r="K1594" i="3"/>
  <c r="K1593" i="3"/>
  <c r="K1592" i="3"/>
  <c r="K1591" i="3"/>
  <c r="K1590" i="3"/>
  <c r="K1589" i="3"/>
  <c r="K1583" i="3"/>
  <c r="K1581" i="3"/>
  <c r="K1580" i="3"/>
  <c r="K1578" i="3"/>
  <c r="K1577" i="3"/>
  <c r="K1576" i="3"/>
  <c r="K1575" i="3"/>
  <c r="K1573" i="3"/>
  <c r="K1572" i="3"/>
  <c r="K1571" i="3"/>
  <c r="K1570" i="3"/>
  <c r="K1569" i="3"/>
  <c r="K1563" i="3"/>
  <c r="K1562" i="3"/>
  <c r="K1561" i="3"/>
  <c r="K1560" i="3"/>
  <c r="K1559" i="3"/>
  <c r="K1558" i="3"/>
  <c r="K1557" i="3"/>
  <c r="K1556" i="3"/>
  <c r="K1555" i="3"/>
  <c r="K1554" i="3"/>
  <c r="K1552" i="3"/>
  <c r="K1551" i="3"/>
  <c r="K1550" i="3"/>
  <c r="K1549" i="3"/>
  <c r="K1547" i="3"/>
  <c r="K1546" i="3"/>
  <c r="K1545" i="3"/>
  <c r="K1544" i="3"/>
  <c r="K1543" i="3"/>
  <c r="K1541" i="3"/>
  <c r="K1540" i="3"/>
  <c r="K1539" i="3"/>
  <c r="K1538" i="3"/>
  <c r="K1537" i="3"/>
  <c r="K1536" i="3"/>
  <c r="K1534" i="3"/>
  <c r="K1533" i="3"/>
  <c r="K1532" i="3"/>
  <c r="K1531" i="3"/>
  <c r="K1530" i="3"/>
  <c r="K1529" i="3"/>
  <c r="K1528" i="3"/>
  <c r="K1527" i="3"/>
  <c r="K1526" i="3"/>
  <c r="K1525" i="3"/>
  <c r="K1524" i="3"/>
  <c r="K1523" i="3"/>
  <c r="K1517" i="3"/>
  <c r="K1516" i="3"/>
  <c r="K1515" i="3"/>
  <c r="K1514" i="3"/>
  <c r="K1513" i="3"/>
  <c r="K1512" i="3"/>
  <c r="K1511" i="3"/>
  <c r="K1510" i="3"/>
  <c r="K1509" i="3"/>
  <c r="K1508" i="3"/>
  <c r="K1507" i="3"/>
  <c r="K1505" i="3"/>
  <c r="K1504" i="3"/>
  <c r="K1503" i="3"/>
  <c r="K1502" i="3"/>
  <c r="K1501" i="3"/>
  <c r="K1500" i="3"/>
  <c r="K1499" i="3"/>
  <c r="K1498" i="3"/>
  <c r="K1497" i="3"/>
  <c r="K1496" i="3"/>
  <c r="K1494" i="3"/>
  <c r="K1493" i="3"/>
  <c r="K1492" i="3"/>
  <c r="K1491" i="3"/>
  <c r="K1490" i="3"/>
  <c r="K1489" i="3"/>
  <c r="K1488" i="3"/>
  <c r="K1487" i="3"/>
  <c r="K1486" i="3"/>
  <c r="K1485" i="3"/>
  <c r="K1483" i="3"/>
  <c r="K1482" i="3"/>
  <c r="K1481" i="3"/>
  <c r="K1480" i="3"/>
  <c r="K1479" i="3"/>
  <c r="K1478" i="3"/>
  <c r="K1477" i="3"/>
  <c r="K1476" i="3"/>
  <c r="K1475" i="3"/>
  <c r="K1474" i="3"/>
  <c r="K1473" i="3"/>
  <c r="K1472" i="3"/>
  <c r="K1466" i="3"/>
  <c r="K1465" i="3"/>
  <c r="K1464" i="3"/>
  <c r="K1463" i="3"/>
  <c r="K1462" i="3"/>
  <c r="K1461" i="3"/>
  <c r="K1460" i="3"/>
  <c r="K1459" i="3"/>
  <c r="K1458" i="3"/>
  <c r="K1457" i="3"/>
  <c r="K1452" i="3"/>
  <c r="K1451" i="3"/>
  <c r="K1450" i="3"/>
  <c r="K1449" i="3"/>
  <c r="K1444" i="3"/>
  <c r="K1443" i="3"/>
  <c r="K1442" i="3"/>
  <c r="K1441" i="3"/>
  <c r="K1440" i="3"/>
  <c r="K1439" i="3"/>
  <c r="K1433" i="3"/>
  <c r="K1432" i="3"/>
  <c r="K1430" i="3"/>
  <c r="K1428" i="3"/>
  <c r="K1426" i="3"/>
  <c r="K1424" i="3"/>
  <c r="K1423" i="3"/>
  <c r="K1422" i="3"/>
  <c r="K1421" i="3"/>
  <c r="K1419" i="3"/>
  <c r="K1418" i="3"/>
  <c r="K1417" i="3"/>
  <c r="K1416" i="3"/>
  <c r="K1415" i="3"/>
  <c r="K1414" i="3"/>
  <c r="K1412" i="3"/>
  <c r="K1411" i="3"/>
  <c r="K1410" i="3"/>
  <c r="K1404" i="3"/>
  <c r="K1403" i="3"/>
  <c r="K1401" i="3"/>
  <c r="K1399" i="3"/>
  <c r="K1398" i="3"/>
  <c r="K1396" i="3"/>
  <c r="K1394" i="3"/>
  <c r="K1392" i="3"/>
  <c r="K1391" i="3"/>
  <c r="K1390" i="3"/>
  <c r="K1388" i="3"/>
  <c r="K1387" i="3"/>
  <c r="K1385" i="3"/>
  <c r="K1384" i="3"/>
  <c r="K1383" i="3"/>
  <c r="K1382" i="3"/>
  <c r="K1380" i="3"/>
  <c r="K1379" i="3"/>
  <c r="K1378" i="3"/>
  <c r="K1377" i="3"/>
  <c r="K1376" i="3"/>
  <c r="K1375" i="3"/>
  <c r="K1374" i="3"/>
  <c r="K1372" i="3"/>
  <c r="K1371" i="3"/>
  <c r="K1370" i="3"/>
  <c r="K1364" i="3"/>
  <c r="K1363" i="3"/>
  <c r="K1361" i="3"/>
  <c r="K1359" i="3"/>
  <c r="K1358" i="3"/>
  <c r="K1357" i="3"/>
  <c r="K1356" i="3"/>
  <c r="K1354" i="3"/>
  <c r="K1352" i="3"/>
  <c r="K1350" i="3"/>
  <c r="K1349" i="3"/>
  <c r="K1348" i="3"/>
  <c r="K1347" i="3"/>
  <c r="K1346" i="3"/>
  <c r="K1345" i="3"/>
  <c r="K1344" i="3"/>
  <c r="K1342" i="3"/>
  <c r="K1340" i="3"/>
  <c r="K1339" i="3"/>
  <c r="K1338" i="3"/>
  <c r="K1337" i="3"/>
  <c r="K1335" i="3"/>
  <c r="K1334" i="3"/>
  <c r="K1333" i="3"/>
  <c r="K1332" i="3"/>
  <c r="K1331" i="3"/>
  <c r="K1330" i="3"/>
  <c r="K1328" i="3"/>
  <c r="K1327" i="3"/>
  <c r="K1326" i="3"/>
  <c r="K1320" i="3"/>
  <c r="K1319" i="3"/>
  <c r="K1318" i="3"/>
  <c r="K1316" i="3"/>
  <c r="K1314" i="3"/>
  <c r="K1313" i="3"/>
  <c r="K1312" i="3"/>
  <c r="K1311" i="3"/>
  <c r="K1309" i="3"/>
  <c r="K1307" i="3"/>
  <c r="K1305" i="3"/>
  <c r="K1304" i="3"/>
  <c r="K1303" i="3"/>
  <c r="K1302" i="3"/>
  <c r="K1301" i="3"/>
  <c r="K1300" i="3"/>
  <c r="K1299" i="3"/>
  <c r="K1298" i="3"/>
  <c r="K1297" i="3"/>
  <c r="K1295" i="3"/>
  <c r="K1294" i="3"/>
  <c r="K1293" i="3"/>
  <c r="K1292" i="3"/>
  <c r="K1290" i="3"/>
  <c r="K1289" i="3"/>
  <c r="K1288" i="3"/>
  <c r="K1287" i="3"/>
  <c r="K1285" i="3"/>
  <c r="K1284" i="3"/>
  <c r="K1283" i="3"/>
  <c r="K1282" i="3"/>
  <c r="K1281" i="3"/>
  <c r="K1280" i="3"/>
  <c r="K1279" i="3"/>
  <c r="K1277" i="3"/>
  <c r="K1276" i="3"/>
  <c r="K1275" i="3"/>
  <c r="K1269" i="3"/>
  <c r="K1268" i="3"/>
  <c r="K1266" i="3"/>
  <c r="K1264" i="3"/>
  <c r="K1263" i="3"/>
  <c r="K1262" i="3"/>
  <c r="K1260" i="3"/>
  <c r="K1258" i="3"/>
  <c r="K1256" i="3"/>
  <c r="K1255" i="3"/>
  <c r="K1254" i="3"/>
  <c r="K1253" i="3"/>
  <c r="K1252" i="3"/>
  <c r="K1251" i="3"/>
  <c r="K1250" i="3"/>
  <c r="K1248" i="3"/>
  <c r="K1247" i="3"/>
  <c r="K1245" i="3"/>
  <c r="K1244" i="3"/>
  <c r="K1243" i="3"/>
  <c r="K1241" i="3"/>
  <c r="K1240" i="3"/>
  <c r="K1239" i="3"/>
  <c r="K1238" i="3"/>
  <c r="K1237" i="3"/>
  <c r="K1236" i="3"/>
  <c r="K1235" i="3"/>
  <c r="K1233" i="3"/>
  <c r="K1232" i="3"/>
  <c r="K1231" i="3"/>
  <c r="K1225" i="3"/>
  <c r="K1224" i="3"/>
  <c r="K1222" i="3"/>
  <c r="K1221" i="3"/>
  <c r="K1219" i="3"/>
  <c r="K1218" i="3"/>
  <c r="K1217" i="3"/>
  <c r="K1216" i="3"/>
  <c r="K1215" i="3"/>
  <c r="K1214" i="3"/>
  <c r="K1212" i="3"/>
  <c r="K1211" i="3"/>
  <c r="K1209" i="3"/>
  <c r="K1208" i="3"/>
  <c r="K1207" i="3"/>
  <c r="K1205" i="3"/>
  <c r="K1204" i="3"/>
  <c r="K1203" i="3"/>
  <c r="K1202" i="3"/>
  <c r="K1201" i="3"/>
  <c r="K1200" i="3"/>
  <c r="K1198" i="3"/>
  <c r="K1197" i="3"/>
  <c r="K1196" i="3"/>
  <c r="K1190" i="3"/>
  <c r="K1189" i="3"/>
  <c r="K1187" i="3"/>
  <c r="K1185" i="3"/>
  <c r="K1184" i="3"/>
  <c r="K1183" i="3"/>
  <c r="K1182" i="3"/>
  <c r="K1180" i="3"/>
  <c r="K1178" i="3"/>
  <c r="K1176" i="3"/>
  <c r="K1175" i="3"/>
  <c r="K1174" i="3"/>
  <c r="K1173" i="3"/>
  <c r="K1172" i="3"/>
  <c r="K1171" i="3"/>
  <c r="K1170" i="3"/>
  <c r="K1169" i="3"/>
  <c r="K1167" i="3"/>
  <c r="K1166" i="3"/>
  <c r="K1165" i="3"/>
  <c r="K1163" i="3"/>
  <c r="K1162" i="3"/>
  <c r="K1161" i="3"/>
  <c r="K1160" i="3"/>
  <c r="K1158" i="3"/>
  <c r="K1157" i="3"/>
  <c r="K1156" i="3"/>
  <c r="K1155" i="3"/>
  <c r="K1154" i="3"/>
  <c r="K1153" i="3"/>
  <c r="K1151" i="3"/>
  <c r="K1150" i="3"/>
  <c r="K1149" i="3"/>
  <c r="K1143" i="3"/>
  <c r="K1142" i="3"/>
  <c r="K1140" i="3"/>
  <c r="K1139" i="3"/>
  <c r="K1137" i="3"/>
  <c r="K1136" i="3"/>
  <c r="K1135" i="3"/>
  <c r="K1134" i="3"/>
  <c r="K1133" i="3"/>
  <c r="K1132" i="3"/>
  <c r="K1130" i="3"/>
  <c r="K1129" i="3"/>
  <c r="K1127" i="3"/>
  <c r="K1126" i="3"/>
  <c r="K1125" i="3"/>
  <c r="K1123" i="3"/>
  <c r="K1122" i="3"/>
  <c r="K1121" i="3"/>
  <c r="K1120" i="3"/>
  <c r="K1119" i="3"/>
  <c r="K1118" i="3"/>
  <c r="K1116" i="3"/>
  <c r="K1115" i="3"/>
  <c r="K1114" i="3"/>
  <c r="K1108" i="3"/>
  <c r="K1107" i="3"/>
  <c r="K1106" i="3"/>
  <c r="K1104" i="3"/>
  <c r="K1103" i="3"/>
  <c r="K1101" i="3"/>
  <c r="K1100" i="3"/>
  <c r="K1099" i="3"/>
  <c r="K1097" i="3"/>
  <c r="K1095" i="3"/>
  <c r="K1094" i="3"/>
  <c r="K1093" i="3"/>
  <c r="K1091" i="3"/>
  <c r="K1090" i="3"/>
  <c r="K1089" i="3"/>
  <c r="K1088" i="3"/>
  <c r="K1087" i="3"/>
  <c r="K1086" i="3"/>
  <c r="K1085" i="3"/>
  <c r="K1083" i="3"/>
  <c r="K1082" i="3"/>
  <c r="K1081" i="3"/>
  <c r="K1080" i="3"/>
  <c r="K1078" i="3"/>
  <c r="K1077" i="3"/>
  <c r="K1076" i="3"/>
  <c r="K1075" i="3"/>
  <c r="K1073" i="3"/>
  <c r="K1072" i="3"/>
  <c r="K1071" i="3"/>
  <c r="K1070" i="3"/>
  <c r="K1069" i="3"/>
  <c r="K1068" i="3"/>
  <c r="K1066" i="3"/>
  <c r="K1065" i="3"/>
  <c r="K1064" i="3"/>
  <c r="K1058" i="3"/>
  <c r="K1057" i="3"/>
  <c r="K1056" i="3"/>
  <c r="K1040" i="3"/>
  <c r="K1039" i="3"/>
  <c r="K1036" i="3"/>
  <c r="K1035" i="3" s="1"/>
  <c r="K1033" i="3"/>
  <c r="K1032" i="3"/>
  <c r="K1031" i="3"/>
  <c r="K1030" i="3"/>
  <c r="K1029" i="3"/>
  <c r="K1028" i="3"/>
  <c r="K1023" i="3"/>
  <c r="K1022" i="3"/>
  <c r="K1021" i="3"/>
  <c r="K1020" i="3"/>
  <c r="K1019" i="3"/>
  <c r="K1018" i="3"/>
  <c r="K1017" i="3"/>
  <c r="K1011" i="3"/>
  <c r="K1010" i="3"/>
  <c r="K1008" i="3"/>
  <c r="K1007" i="3"/>
  <c r="K1005" i="3"/>
  <c r="K1012" i="3" s="1"/>
  <c r="K1000" i="3"/>
  <c r="K999" i="3"/>
  <c r="K998" i="3"/>
  <c r="K997" i="3"/>
  <c r="K996" i="3"/>
  <c r="K995" i="3"/>
  <c r="K994" i="3"/>
  <c r="K993" i="3"/>
  <c r="K992" i="3"/>
  <c r="K991" i="3"/>
  <c r="K989" i="3"/>
  <c r="K988" i="3"/>
  <c r="K987" i="3"/>
  <c r="K986" i="3"/>
  <c r="K984" i="3"/>
  <c r="K983" i="3"/>
  <c r="K982" i="3"/>
  <c r="K981" i="3"/>
  <c r="K979" i="3"/>
  <c r="K978" i="3"/>
  <c r="K977" i="3"/>
  <c r="K976" i="3"/>
  <c r="K974" i="3"/>
  <c r="K973" i="3"/>
  <c r="K972" i="3"/>
  <c r="K971" i="3"/>
  <c r="K970" i="3"/>
  <c r="K969" i="3"/>
  <c r="K968" i="3"/>
  <c r="K967" i="3"/>
  <c r="K966" i="3"/>
  <c r="K961" i="3"/>
  <c r="K960" i="3"/>
  <c r="K959" i="3"/>
  <c r="K958" i="3"/>
  <c r="K957" i="3"/>
  <c r="K956" i="3"/>
  <c r="K955" i="3"/>
  <c r="K953" i="3"/>
  <c r="K952" i="3"/>
  <c r="K951" i="3"/>
  <c r="K950" i="3"/>
  <c r="K949" i="3"/>
  <c r="K948" i="3"/>
  <c r="K947" i="3"/>
  <c r="K946" i="3"/>
  <c r="K945" i="3"/>
  <c r="K944" i="3"/>
  <c r="K943" i="3"/>
  <c r="K942" i="3"/>
  <c r="K941" i="3"/>
  <c r="K940" i="3"/>
  <c r="K939" i="3"/>
  <c r="K938" i="3"/>
  <c r="K936" i="3"/>
  <c r="K935" i="3"/>
  <c r="K934" i="3"/>
  <c r="K933" i="3"/>
  <c r="K932" i="3"/>
  <c r="K931" i="3"/>
  <c r="K930" i="3"/>
  <c r="K929" i="3"/>
  <c r="K928" i="3"/>
  <c r="K927" i="3"/>
  <c r="K926" i="3"/>
  <c r="K925" i="3"/>
  <c r="K919" i="3"/>
  <c r="K918" i="3"/>
  <c r="K917" i="3"/>
  <c r="K916" i="3"/>
  <c r="K915" i="3"/>
  <c r="K914" i="3"/>
  <c r="K913" i="3"/>
  <c r="K908" i="3"/>
  <c r="K907" i="3"/>
  <c r="K906" i="3"/>
  <c r="K902" i="3"/>
  <c r="K901" i="3"/>
  <c r="K900" i="3"/>
  <c r="K899" i="3"/>
  <c r="K898" i="3"/>
  <c r="K897" i="3"/>
  <c r="K896" i="3"/>
  <c r="K895" i="3"/>
  <c r="K894" i="3"/>
  <c r="K893" i="3"/>
  <c r="K892" i="3"/>
  <c r="K891" i="3"/>
  <c r="K890" i="3"/>
  <c r="K886" i="3"/>
  <c r="K885" i="3"/>
  <c r="K884" i="3"/>
  <c r="K883" i="3"/>
  <c r="K882" i="3"/>
  <c r="K881" i="3"/>
  <c r="K880" i="3"/>
  <c r="K879" i="3"/>
  <c r="K878" i="3"/>
  <c r="K877" i="3"/>
  <c r="K876" i="3"/>
  <c r="K875" i="3"/>
  <c r="K874" i="3"/>
  <c r="K870" i="3"/>
  <c r="K869" i="3"/>
  <c r="K871" i="3" s="1"/>
  <c r="K865" i="3"/>
  <c r="K864" i="3"/>
  <c r="K862" i="3"/>
  <c r="K861" i="3"/>
  <c r="K860" i="3"/>
  <c r="K858" i="3"/>
  <c r="K857" i="3"/>
  <c r="K856" i="3"/>
  <c r="K854" i="3"/>
  <c r="K853" i="3"/>
  <c r="K851" i="3"/>
  <c r="K846" i="3"/>
  <c r="K845" i="3"/>
  <c r="K844" i="3"/>
  <c r="K843" i="3"/>
  <c r="K842" i="3"/>
  <c r="K841" i="3"/>
  <c r="K840" i="3"/>
  <c r="K839" i="3"/>
  <c r="K838" i="3"/>
  <c r="K837" i="3"/>
  <c r="K836" i="3"/>
  <c r="K835" i="3"/>
  <c r="K816" i="3"/>
  <c r="K815" i="3"/>
  <c r="K812" i="3"/>
  <c r="K811" i="3"/>
  <c r="K810" i="3" s="1"/>
  <c r="K806" i="3"/>
  <c r="K805" i="3"/>
  <c r="K804" i="3"/>
  <c r="K803" i="3"/>
  <c r="K802" i="3"/>
  <c r="K801" i="3"/>
  <c r="K800" i="3"/>
  <c r="K794" i="3"/>
  <c r="K792" i="3"/>
  <c r="K790" i="3"/>
  <c r="K789" i="3"/>
  <c r="K788" i="3"/>
  <c r="K787" i="3"/>
  <c r="K786" i="3"/>
  <c r="K784" i="3"/>
  <c r="K783" i="3"/>
  <c r="K782" i="3"/>
  <c r="K781" i="3"/>
  <c r="K780" i="3"/>
  <c r="K779" i="3"/>
  <c r="K778" i="3"/>
  <c r="K777" i="3"/>
  <c r="K776" i="3"/>
  <c r="K770" i="3"/>
  <c r="K769" i="3"/>
  <c r="K767" i="3"/>
  <c r="K765" i="3"/>
  <c r="K764" i="3"/>
  <c r="K762" i="3"/>
  <c r="K761" i="3"/>
  <c r="K759" i="3"/>
  <c r="K758" i="3"/>
  <c r="K757" i="3"/>
  <c r="K756" i="3"/>
  <c r="K754" i="3"/>
  <c r="K753" i="3"/>
  <c r="K752" i="3"/>
  <c r="K751" i="3"/>
  <c r="K750" i="3"/>
  <c r="K749" i="3"/>
  <c r="K747" i="3"/>
  <c r="K746" i="3"/>
  <c r="K745" i="3"/>
  <c r="K740" i="3"/>
  <c r="K739" i="3"/>
  <c r="K737" i="3"/>
  <c r="K735" i="3"/>
  <c r="K734" i="3"/>
  <c r="K732" i="3"/>
  <c r="K730" i="3"/>
  <c r="K728" i="3"/>
  <c r="K727" i="3"/>
  <c r="K726" i="3"/>
  <c r="K725" i="3"/>
  <c r="K724" i="3"/>
  <c r="K722" i="3"/>
  <c r="K721" i="3"/>
  <c r="K719" i="3"/>
  <c r="K718" i="3"/>
  <c r="K717" i="3"/>
  <c r="K716" i="3"/>
  <c r="K714" i="3"/>
  <c r="K713" i="3"/>
  <c r="K712" i="3"/>
  <c r="K711" i="3"/>
  <c r="K710" i="3"/>
  <c r="K709" i="3"/>
  <c r="K708" i="3"/>
  <c r="K706" i="3"/>
  <c r="K705" i="3"/>
  <c r="K704" i="3"/>
  <c r="K699" i="3"/>
  <c r="K698" i="3"/>
  <c r="K697" i="3"/>
  <c r="K695" i="3"/>
  <c r="K694" i="3"/>
  <c r="K693" i="3"/>
  <c r="K692" i="3"/>
  <c r="K691" i="3"/>
  <c r="K689" i="3"/>
  <c r="K688" i="3"/>
  <c r="K687" i="3"/>
  <c r="K686" i="3"/>
  <c r="K685" i="3"/>
  <c r="K680" i="3"/>
  <c r="K679" i="3"/>
  <c r="K678" i="3"/>
  <c r="K677" i="3"/>
  <c r="K675" i="3"/>
  <c r="K674" i="3"/>
  <c r="K673" i="3"/>
  <c r="K626" i="3"/>
  <c r="K625" i="3"/>
  <c r="K623" i="3"/>
  <c r="K622" i="3"/>
  <c r="K621" i="3"/>
  <c r="K619" i="3"/>
  <c r="K618" i="3"/>
  <c r="K617" i="3"/>
  <c r="K612" i="3"/>
  <c r="K611" i="3"/>
  <c r="K610" i="3"/>
  <c r="K609" i="3"/>
  <c r="K608" i="3"/>
  <c r="K607" i="3"/>
  <c r="K606" i="3"/>
  <c r="K605" i="3"/>
  <c r="K604" i="3"/>
  <c r="K603" i="3"/>
  <c r="K601" i="3"/>
  <c r="K600" i="3"/>
  <c r="K599" i="3"/>
  <c r="K598" i="3"/>
  <c r="K596" i="3"/>
  <c r="K595" i="3"/>
  <c r="K594" i="3"/>
  <c r="K593" i="3"/>
  <c r="K591" i="3"/>
  <c r="K590" i="3"/>
  <c r="K589" i="3"/>
  <c r="K588" i="3"/>
  <c r="K587" i="3"/>
  <c r="K586" i="3"/>
  <c r="K584" i="3"/>
  <c r="K583" i="3"/>
  <c r="K582" i="3"/>
  <c r="K581" i="3"/>
  <c r="K580" i="3"/>
  <c r="K579" i="3"/>
  <c r="K578" i="3"/>
  <c r="K573" i="3"/>
  <c r="K572" i="3"/>
  <c r="K571" i="3"/>
  <c r="K570" i="3"/>
  <c r="K569" i="3"/>
  <c r="K567" i="3"/>
  <c r="K566" i="3"/>
  <c r="K565" i="3"/>
  <c r="K564" i="3"/>
  <c r="K563" i="3"/>
  <c r="K562" i="3"/>
  <c r="K561" i="3"/>
  <c r="K560" i="3"/>
  <c r="K559" i="3"/>
  <c r="K558" i="3"/>
  <c r="K557" i="3"/>
  <c r="K556" i="3"/>
  <c r="K555" i="3"/>
  <c r="K554" i="3"/>
  <c r="K553" i="3"/>
  <c r="K552" i="3"/>
  <c r="K550" i="3"/>
  <c r="K549" i="3"/>
  <c r="K548" i="3"/>
  <c r="K547" i="3"/>
  <c r="K546" i="3"/>
  <c r="K545" i="3"/>
  <c r="K544" i="3"/>
  <c r="K543" i="3"/>
  <c r="K542" i="3"/>
  <c r="K541" i="3"/>
  <c r="K540" i="3"/>
  <c r="K535" i="3"/>
  <c r="K534" i="3"/>
  <c r="K532" i="3"/>
  <c r="K531" i="3"/>
  <c r="K530" i="3"/>
  <c r="K529" i="3"/>
  <c r="K528" i="3"/>
  <c r="K527" i="3"/>
  <c r="K525" i="3"/>
  <c r="K524" i="3"/>
  <c r="K522" i="3"/>
  <c r="K521" i="3"/>
  <c r="K519" i="3"/>
  <c r="K518" i="3"/>
  <c r="K517" i="3"/>
  <c r="K515" i="3"/>
  <c r="K510" i="3"/>
  <c r="K509" i="3"/>
  <c r="K507" i="3"/>
  <c r="K506" i="3"/>
  <c r="K504" i="3"/>
  <c r="K503" i="3"/>
  <c r="K502" i="3"/>
  <c r="K500" i="3"/>
  <c r="K498" i="3"/>
  <c r="K497" i="3"/>
  <c r="K495" i="3"/>
  <c r="K494" i="3"/>
  <c r="K493" i="3"/>
  <c r="K492" i="3"/>
  <c r="K490" i="3"/>
  <c r="K489" i="3"/>
  <c r="K488" i="3"/>
  <c r="K487" i="3"/>
  <c r="K482" i="3"/>
  <c r="K481" i="3"/>
  <c r="K480" i="3"/>
  <c r="K479" i="3"/>
  <c r="K478" i="3"/>
  <c r="K477" i="3"/>
  <c r="K476" i="3"/>
  <c r="K474" i="3"/>
  <c r="K473" i="3"/>
  <c r="K472" i="3"/>
  <c r="K471" i="3"/>
  <c r="K470" i="3"/>
  <c r="K469" i="3"/>
  <c r="K467" i="3"/>
  <c r="K466" i="3"/>
  <c r="K465" i="3"/>
  <c r="K460" i="3"/>
  <c r="K459" i="3"/>
  <c r="K458" i="3"/>
  <c r="K455" i="3"/>
  <c r="K454" i="3"/>
  <c r="K453" i="3"/>
  <c r="K452" i="3"/>
  <c r="K451" i="3"/>
  <c r="K450" i="3"/>
  <c r="K449" i="3"/>
  <c r="K430" i="3"/>
  <c r="K429" i="3"/>
  <c r="K425" i="3"/>
  <c r="K424" i="3"/>
  <c r="K421" i="3"/>
  <c r="K420" i="3"/>
  <c r="K419" i="3"/>
  <c r="K418" i="3"/>
  <c r="K417" i="3"/>
  <c r="K416" i="3"/>
  <c r="K411" i="3"/>
  <c r="K410" i="3"/>
  <c r="K409" i="3"/>
  <c r="K408" i="3"/>
  <c r="K402" i="3"/>
  <c r="K400" i="3"/>
  <c r="K399" i="3"/>
  <c r="K397" i="3"/>
  <c r="K396" i="3"/>
  <c r="K395" i="3"/>
  <c r="K394" i="3"/>
  <c r="K392" i="3"/>
  <c r="K391" i="3"/>
  <c r="K390" i="3"/>
  <c r="K389" i="3"/>
  <c r="K388" i="3"/>
  <c r="K382" i="3"/>
  <c r="K381" i="3"/>
  <c r="K380" i="3"/>
  <c r="K379" i="3"/>
  <c r="K378" i="3"/>
  <c r="K377" i="3"/>
  <c r="K376" i="3"/>
  <c r="K375" i="3"/>
  <c r="K374" i="3"/>
  <c r="K373" i="3"/>
  <c r="K371" i="3"/>
  <c r="K370" i="3"/>
  <c r="K369" i="3"/>
  <c r="K368" i="3"/>
  <c r="K366" i="3"/>
  <c r="K365" i="3"/>
  <c r="K364" i="3"/>
  <c r="K363" i="3"/>
  <c r="K361" i="3"/>
  <c r="K360" i="3"/>
  <c r="K359" i="3"/>
  <c r="K358" i="3"/>
  <c r="K357" i="3"/>
  <c r="K356" i="3"/>
  <c r="K354" i="3"/>
  <c r="K353" i="3"/>
  <c r="K352" i="3"/>
  <c r="K351" i="3"/>
  <c r="K350" i="3"/>
  <c r="K349" i="3"/>
  <c r="K348" i="3"/>
  <c r="K347" i="3"/>
  <c r="K346" i="3"/>
  <c r="K345" i="3"/>
  <c r="K344" i="3"/>
  <c r="K343" i="3"/>
  <c r="K337" i="3"/>
  <c r="K336" i="3"/>
  <c r="K335" i="3"/>
  <c r="K334" i="3"/>
  <c r="K333" i="3"/>
  <c r="K332" i="3"/>
  <c r="K331" i="3"/>
  <c r="K330" i="3"/>
  <c r="K329" i="3"/>
  <c r="K328" i="3"/>
  <c r="K326" i="3"/>
  <c r="K325" i="3"/>
  <c r="K324" i="3"/>
  <c r="K323" i="3"/>
  <c r="K322" i="3"/>
  <c r="K320" i="3"/>
  <c r="K319" i="3"/>
  <c r="K318" i="3"/>
  <c r="K317" i="3"/>
  <c r="K316" i="3"/>
  <c r="K315" i="3"/>
  <c r="K314" i="3"/>
  <c r="K312" i="3"/>
  <c r="K311" i="3"/>
  <c r="K310" i="3"/>
  <c r="K309" i="3"/>
  <c r="K308" i="3"/>
  <c r="K307" i="3"/>
  <c r="K306" i="3"/>
  <c r="K305" i="3"/>
  <c r="K304" i="3"/>
  <c r="K303" i="3"/>
  <c r="K302" i="3"/>
  <c r="K301" i="3"/>
  <c r="K300" i="3"/>
  <c r="K299" i="3"/>
  <c r="K297" i="3"/>
  <c r="K296" i="3"/>
  <c r="K295" i="3"/>
  <c r="K294" i="3"/>
  <c r="K293" i="3"/>
  <c r="K292" i="3"/>
  <c r="K291" i="3"/>
  <c r="K290" i="3"/>
  <c r="K289" i="3"/>
  <c r="K288" i="3"/>
  <c r="K287" i="3"/>
  <c r="K286" i="3"/>
  <c r="K279" i="3"/>
  <c r="K278" i="3"/>
  <c r="K277" i="3"/>
  <c r="K275" i="3"/>
  <c r="K273" i="3"/>
  <c r="K272" i="3"/>
  <c r="K271" i="3"/>
  <c r="K270" i="3"/>
  <c r="K269" i="3"/>
  <c r="K267" i="3"/>
  <c r="K266" i="3"/>
  <c r="K265" i="3"/>
  <c r="K259" i="3"/>
  <c r="K258" i="3"/>
  <c r="K257" i="3"/>
  <c r="K256" i="3"/>
  <c r="K255" i="3"/>
  <c r="K254" i="3"/>
  <c r="K253" i="3"/>
  <c r="K252" i="3"/>
  <c r="K251" i="3"/>
  <c r="K246" i="3"/>
  <c r="K245" i="3"/>
  <c r="K244" i="3"/>
  <c r="K243" i="3"/>
  <c r="K242" i="3"/>
  <c r="K241" i="3"/>
  <c r="K240" i="3"/>
  <c r="K234" i="3"/>
  <c r="K233" i="3"/>
  <c r="K232" i="3"/>
  <c r="K231" i="3"/>
  <c r="K230" i="3"/>
  <c r="K229" i="3"/>
  <c r="K223" i="3"/>
  <c r="K222" i="3"/>
  <c r="K220" i="3"/>
  <c r="K219" i="3"/>
  <c r="K218" i="3"/>
  <c r="K215" i="3"/>
  <c r="K214" i="3"/>
  <c r="K212" i="3"/>
  <c r="K211" i="3"/>
  <c r="K210" i="3"/>
  <c r="K209" i="3"/>
  <c r="K208" i="3"/>
  <c r="K207" i="3"/>
  <c r="K205" i="3"/>
  <c r="K204" i="3"/>
  <c r="K203" i="3"/>
  <c r="K202" i="3"/>
  <c r="K201" i="3"/>
  <c r="K200" i="3"/>
  <c r="K199" i="3"/>
  <c r="K198" i="3"/>
  <c r="K197" i="3"/>
  <c r="K196" i="3"/>
  <c r="K195" i="3"/>
  <c r="K194" i="3"/>
  <c r="K192" i="3"/>
  <c r="K191" i="3"/>
  <c r="K185" i="3"/>
  <c r="K184" i="3"/>
  <c r="K183" i="3"/>
  <c r="K181" i="3"/>
  <c r="K179" i="3"/>
  <c r="K178" i="3"/>
  <c r="K177" i="3"/>
  <c r="K175" i="3"/>
  <c r="K173" i="3"/>
  <c r="K172" i="3"/>
  <c r="K170" i="3"/>
  <c r="K169" i="3"/>
  <c r="K168" i="3"/>
  <c r="K167" i="3"/>
  <c r="K166" i="3"/>
  <c r="K165" i="3"/>
  <c r="K163" i="3"/>
  <c r="K162" i="3"/>
  <c r="K161" i="3"/>
  <c r="K159" i="3"/>
  <c r="K158" i="3"/>
  <c r="K157" i="3"/>
  <c r="K156" i="3"/>
  <c r="K155" i="3"/>
  <c r="K154" i="3"/>
  <c r="K153" i="3"/>
  <c r="K152" i="3"/>
  <c r="K151" i="3"/>
  <c r="K150" i="3"/>
  <c r="K148" i="3"/>
  <c r="K147" i="3"/>
  <c r="K141" i="3"/>
  <c r="K140" i="3"/>
  <c r="K138" i="3"/>
  <c r="K137" i="3"/>
  <c r="K135" i="3"/>
  <c r="K134" i="3"/>
  <c r="K133" i="3"/>
  <c r="K132" i="3"/>
  <c r="K131" i="3"/>
  <c r="K129" i="3"/>
  <c r="K128" i="3"/>
  <c r="K127" i="3"/>
  <c r="K125" i="3"/>
  <c r="K124" i="3"/>
  <c r="K123" i="3"/>
  <c r="K122" i="3"/>
  <c r="K121" i="3"/>
  <c r="K120" i="3"/>
  <c r="K119" i="3"/>
  <c r="K118" i="3"/>
  <c r="K116" i="3"/>
  <c r="K115" i="3"/>
  <c r="K109" i="3"/>
  <c r="K107" i="3"/>
  <c r="K106" i="3"/>
  <c r="K104" i="3"/>
  <c r="K103" i="3"/>
  <c r="K102" i="3"/>
  <c r="K100" i="3"/>
  <c r="K98" i="3"/>
  <c r="K97" i="3"/>
  <c r="K95" i="3"/>
  <c r="K94" i="3"/>
  <c r="K93" i="3"/>
  <c r="K92" i="3"/>
  <c r="K91" i="3"/>
  <c r="K90" i="3"/>
  <c r="K89" i="3"/>
  <c r="K87" i="3"/>
  <c r="K86" i="3"/>
  <c r="K85" i="3"/>
  <c r="K83" i="3"/>
  <c r="K82" i="3"/>
  <c r="K81" i="3"/>
  <c r="K80" i="3"/>
  <c r="K79" i="3"/>
  <c r="K78" i="3"/>
  <c r="K77" i="3"/>
  <c r="K76" i="3"/>
  <c r="K75" i="3"/>
  <c r="K73" i="3"/>
  <c r="K72" i="3"/>
  <c r="K66" i="3"/>
  <c r="K65" i="3"/>
  <c r="K64" i="3"/>
  <c r="K62" i="3"/>
  <c r="K60" i="3"/>
  <c r="K59" i="3"/>
  <c r="K58" i="3"/>
  <c r="K56" i="3"/>
  <c r="K54" i="3"/>
  <c r="K53" i="3"/>
  <c r="K51" i="3"/>
  <c r="K50" i="3"/>
  <c r="K49" i="3"/>
  <c r="K48" i="3"/>
  <c r="K47" i="3"/>
  <c r="K46" i="3"/>
  <c r="K45" i="3"/>
  <c r="K43" i="3"/>
  <c r="K42" i="3"/>
  <c r="K41" i="3"/>
  <c r="K39" i="3"/>
  <c r="K38" i="3"/>
  <c r="K37" i="3"/>
  <c r="K36" i="3"/>
  <c r="K35" i="3"/>
  <c r="K34" i="3"/>
  <c r="K33" i="3"/>
  <c r="K32" i="3"/>
  <c r="K31" i="3"/>
  <c r="K29" i="3"/>
  <c r="K28" i="3"/>
  <c r="K22" i="3"/>
  <c r="K21" i="3"/>
  <c r="K20" i="3"/>
  <c r="K19" i="3"/>
  <c r="K18" i="3"/>
  <c r="K17" i="3"/>
  <c r="K16" i="3"/>
  <c r="K15" i="3"/>
  <c r="K1610" i="3" l="1"/>
  <c r="K814" i="3"/>
  <c r="K1453" i="3"/>
  <c r="K1144" i="3"/>
  <c r="K1024" i="3"/>
  <c r="K1109" i="3"/>
  <c r="K1038" i="3"/>
  <c r="K1755" i="3"/>
  <c r="K681" i="3"/>
  <c r="K224" i="3"/>
  <c r="K260" i="3"/>
  <c r="K1846" i="3"/>
  <c r="K186" i="3"/>
  <c r="K280" i="3"/>
  <c r="K403" i="3"/>
  <c r="K415" i="3"/>
  <c r="K428" i="3"/>
  <c r="K1001" i="3"/>
  <c r="K1059" i="3"/>
  <c r="K1191" i="3"/>
  <c r="K1226" i="3"/>
  <c r="K1270" i="3"/>
  <c r="K1878" i="3"/>
  <c r="K1887" i="3"/>
  <c r="K1365" i="3"/>
  <c r="K1467" i="3"/>
  <c r="K1518" i="3"/>
  <c r="K1584" i="3"/>
  <c r="K1679" i="3"/>
  <c r="K110" i="3"/>
  <c r="K142" i="3"/>
  <c r="K247" i="3"/>
  <c r="K771" i="3"/>
  <c r="K795" i="3"/>
  <c r="K807" i="3"/>
  <c r="K887" i="3"/>
  <c r="K1606" i="3"/>
  <c r="K1718" i="3"/>
  <c r="K1835" i="3"/>
  <c r="K235" i="3"/>
  <c r="K741" i="3"/>
  <c r="K866" i="3"/>
  <c r="K909" i="3"/>
  <c r="K1405" i="3"/>
  <c r="K1434" i="3"/>
  <c r="K1598" i="3"/>
  <c r="K1793" i="3"/>
  <c r="K1815" i="3"/>
  <c r="K1826" i="3"/>
  <c r="K338" i="3"/>
  <c r="K383" i="3"/>
  <c r="K412" i="3"/>
  <c r="K461" i="3"/>
  <c r="K483" i="3"/>
  <c r="K511" i="3"/>
  <c r="K1564" i="3"/>
  <c r="K1723" i="3"/>
  <c r="K1914" i="3"/>
  <c r="K1941" i="3"/>
  <c r="K67" i="3"/>
  <c r="K700" i="3"/>
  <c r="K903" i="3"/>
  <c r="K1027" i="3"/>
  <c r="K1595" i="3"/>
  <c r="K1640" i="3"/>
  <c r="K23" i="3"/>
  <c r="K627" i="3"/>
  <c r="K423" i="3"/>
  <c r="K536" i="3"/>
  <c r="K574" i="3"/>
  <c r="K613" i="3"/>
  <c r="K847" i="3"/>
  <c r="K920" i="3"/>
  <c r="K962" i="3"/>
  <c r="K1321" i="3"/>
  <c r="K1445" i="3"/>
  <c r="K1750" i="3"/>
  <c r="K1867" i="3"/>
  <c r="K1904" i="3"/>
  <c r="K1933" i="3"/>
  <c r="K818" i="3" l="1"/>
  <c r="K819" i="3" s="1"/>
  <c r="K1850" i="3"/>
  <c r="K1851" i="3" s="1"/>
  <c r="K658" i="3"/>
  <c r="K659" i="3" s="1"/>
  <c r="K1042" i="3"/>
  <c r="K1043" i="3" s="1"/>
  <c r="K433" i="3"/>
  <c r="K434" i="3" s="1"/>
  <c r="K1614" i="3"/>
  <c r="K1615" i="3" s="1"/>
  <c r="K1948" i="3"/>
  <c r="K1949" i="3" s="1"/>
  <c r="K1960" i="3" l="1"/>
</calcChain>
</file>

<file path=xl/sharedStrings.xml><?xml version="1.0" encoding="utf-8"?>
<sst xmlns="http://schemas.openxmlformats.org/spreadsheetml/2006/main" count="4475" uniqueCount="1292">
  <si>
    <t xml:space="preserve">Formulario 1 - Propuesta económica  -  Licitación de obra pública de infraestructura social </t>
  </si>
  <si>
    <t xml:space="preserve">version 2 del 21 de agosto de 2025 </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</si>
  <si>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</si>
  <si>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</si>
  <si>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</si>
  <si>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</si>
  <si>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</si>
  <si>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</si>
  <si>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</si>
  <si>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</si>
  <si>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</si>
  <si>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</si>
  <si>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</si>
  <si>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</si>
  <si>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</si>
  <si>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</si>
  <si>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</si>
  <si>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</si>
  <si>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</si>
  <si>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</si>
  <si>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</si>
  <si>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PORCENTAJE</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</si>
  <si>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</si>
  <si>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ADMINISTRACIÓN</t>
  </si>
  <si>
    <t>A=</t>
  </si>
  <si>
    <t>[Ofrecimiento del Proponente]</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</si>
  <si>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</si>
  <si>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</si>
  <si>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</si>
  <si>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</si>
  <si>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</si>
  <si>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</si>
  <si>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</si>
  <si>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</si>
  <si>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</si>
  <si>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</si>
  <si>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</si>
  <si>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</si>
  <si>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</si>
  <si>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</si>
  <si>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</si>
  <si>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</si>
  <si>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</si>
  <si>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</si>
  <si>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</si>
  <si>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</si>
  <si>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</si>
  <si>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</si>
  <si>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</si>
  <si>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</si>
  <si>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</si>
  <si>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</si>
  <si>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</si>
  <si>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</si>
  <si>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</si>
  <si>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</si>
  <si>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</si>
  <si>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</si>
  <si>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</si>
  <si>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</si>
  <si>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</si>
  <si>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</si>
  <si>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</si>
  <si>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</si>
  <si>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</si>
  <si>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</si>
  <si>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</si>
  <si>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</si>
  <si>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</si>
  <si>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</si>
  <si>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</si>
  <si>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</si>
  <si>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</si>
  <si>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</si>
  <si>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</si>
  <si>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</si>
  <si>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</si>
  <si>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</si>
  <si>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</si>
  <si>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</si>
  <si>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</si>
  <si>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</si>
  <si>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</si>
  <si>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</si>
  <si>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</si>
  <si>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</si>
  <si>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</si>
  <si>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</si>
  <si>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</si>
  <si>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</si>
  <si>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</si>
  <si>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</si>
  <si>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"MEJORAMIENTO DE LA INFRAESTRUCTURA EDUCATIVA EN DISTINTOS MUNICIPIOS DEL DEPARTAMENTO DEL CESAR".</t>
  </si>
  <si>
    <t>"MEJORAMIENTO DE LA INFRAESTRUCTURA EDUCATIVA EN DISTINTOS MUNICIPIOS DEL DEPARTAMENTO DEL CESAR - CURUMANI".</t>
  </si>
  <si>
    <t>N°</t>
  </si>
  <si>
    <t>ITEM DE PAGO</t>
  </si>
  <si>
    <t>ESPECIFICACIONES</t>
  </si>
  <si>
    <t>DESCRIPCION</t>
  </si>
  <si>
    <t>UND</t>
  </si>
  <si>
    <t>PRELIMINARES</t>
  </si>
  <si>
    <t>1,1,2</t>
  </si>
  <si>
    <t>DEMOLICION DE ANDENES</t>
  </si>
  <si>
    <t>M2</t>
  </si>
  <si>
    <t>1,1,3</t>
  </si>
  <si>
    <t>DEMOLICION DE MUROS</t>
  </si>
  <si>
    <t>1,1,4</t>
  </si>
  <si>
    <t>DEMOLICION DE COLUMNAS Y VIGAS EN CONCRETO</t>
  </si>
  <si>
    <t>ML</t>
  </si>
  <si>
    <t>1,1,5</t>
  </si>
  <si>
    <t>DEMOLICION DE PLACA DE CONTRAPISO EN CONCRETO</t>
  </si>
  <si>
    <t>1,1,6</t>
  </si>
  <si>
    <t>DESMONTE DE CUBIERTAS EN LAMINA ONDULADA DE FIBROCEMENTO O SIMILAR</t>
  </si>
  <si>
    <t>1,1,7</t>
  </si>
  <si>
    <t>DESMONTE DE VENTANAS Y PUERTAS DE ALUMINIO</t>
  </si>
  <si>
    <t>1,1,8</t>
  </si>
  <si>
    <t>RELLENO EN MATERIAL SELECCIONADO SUB BASE, INCLUYE SUMINISTRO Y COMPACTACIÓN</t>
  </si>
  <si>
    <t>M3</t>
  </si>
  <si>
    <t>1,1,9</t>
  </si>
  <si>
    <t>RETIRO DE SOBRANTES</t>
  </si>
  <si>
    <t>SUB-TOTAL</t>
  </si>
  <si>
    <t>BLOQUE ZONA ADMINISTRATIVA</t>
  </si>
  <si>
    <t>MOVIMIENTOS DE TIERRA</t>
  </si>
  <si>
    <t>2,1,1</t>
  </si>
  <si>
    <t>EXCAVACION MANUAL SIN RETIRO DE SOBRANTES</t>
  </si>
  <si>
    <t>2,1,2</t>
  </si>
  <si>
    <t>RETIRO DE SOBRANTES. INCLUYE DISPOSICIÓN FINAL</t>
  </si>
  <si>
    <t>CIMENTACION, ESTRUCTURAS EN CONCRETO Y ACERO DE REFUERZO</t>
  </si>
  <si>
    <t>2,2,1</t>
  </si>
  <si>
    <t>CONCRETO DE LIMPIEZA (E=0.05M) F´C=14 MPA, PARA VIGAS, ZAPATAS, ETC.</t>
  </si>
  <si>
    <t>2,2,2</t>
  </si>
  <si>
    <t>CONSTRUCCIÓN DE ZAPATAS F´C=3.000 PSI (NO INCLUYE REFUERZO)</t>
  </si>
  <si>
    <t>2,2,3</t>
  </si>
  <si>
    <t>CONSTRUCCION DE CONCRETO CICLOPEO 60% CONCRETO 1:2:3 Y 40% PIEDRA</t>
  </si>
  <si>
    <t>2,2,4</t>
  </si>
  <si>
    <t>CONSTRUCCIÓN DE VIGAS DE CIMENTACIÓN F´C=3.000 PSI (NO INCLUYE REFUERZO)</t>
  </si>
  <si>
    <t>2,2,5</t>
  </si>
  <si>
    <t>CONSTRUCCIÓN DE PLACA CONTRAPISO CONCRETO E=0.1M F´C=3.000 PSI (NO INCLUYE REFUERZO)</t>
  </si>
  <si>
    <t>2,2,6</t>
  </si>
  <si>
    <t>CONSTRUCCIÓN DE COLUMNAS EN CONCRETO DE 3000 PSI (NO INCLUYE REFUERZO)</t>
  </si>
  <si>
    <t>2,2,7</t>
  </si>
  <si>
    <t>CONSTRUCCIÓN DE VIGAS AÉREAS, CONCRETO DE 3000 PSI, (NO INCLUYE REFUERZO.)</t>
  </si>
  <si>
    <t>2,2,8</t>
  </si>
  <si>
    <t>PLACA AEREA EN CONCRETO  f'c=3000PSI. E=0.12M INCLUYE FORMALETA.</t>
  </si>
  <si>
    <t>2,2,9</t>
  </si>
  <si>
    <t xml:space="preserve">SUMINISTRO E INSTALACIÓN DE ACERO DE REFUERZO 420 MPA (INCLUYE ALAMBRE NEGRO Y FIGURACIÓN) </t>
  </si>
  <si>
    <t>KG</t>
  </si>
  <si>
    <t>CUBIERTA</t>
  </si>
  <si>
    <t>2,3,1</t>
  </si>
  <si>
    <t>ESTRUCTURA METÁLICA PARA COLUMNAS, VIGAS, CERCHAS Y CORREAS DE CUBIERTAS,  INCLUYE: APOYOS ARTICULADOS, CARTELAS, PLATINAS Y PERNOS PARA FIJACIÓN,  SOPORTES, SOLDADURAS, PINTURA EN ANTICORROSIVO, Y ACABADO EN PINTURA POLIURETANO BLANCA.</t>
  </si>
  <si>
    <t>2,3,2</t>
  </si>
  <si>
    <t>SUMINISTRO E INSTALACIÓN DE CUBIERTA TIPO PANEL SÁNDWICH ALUZINC PREPINTADO CON NÚCLEO DE POLIURETANO E=30 mm</t>
  </si>
  <si>
    <t>2,3,3</t>
  </si>
  <si>
    <t>CIELO RASO SUSPENDIDO EN LAMINA DE PVC</t>
  </si>
  <si>
    <t>MAMPOSTERÍA</t>
  </si>
  <si>
    <t>2,4,1</t>
  </si>
  <si>
    <t>MURO EN BLOQUE DE CONCRETO ESTRUCTURAL TIPO SPLIT E=15cm, BLOQUE DE 0.14x0.19x0.39m, ABUZARDADO EXTERIOR - LISO INTERIOR.</t>
  </si>
  <si>
    <t>2,4,2</t>
  </si>
  <si>
    <t xml:space="preserve">MURO DE .15 DE ESPESOR EN BLOQUE DE CONCRETO TIPO LISO </t>
  </si>
  <si>
    <t>2,4,3</t>
  </si>
  <si>
    <t>CONSTRUCCIÓN DE COLUMNETAS EN CONCRETO DE 3000 PSI (NO INCLUYE REFUERZO)</t>
  </si>
  <si>
    <t>2,4,4</t>
  </si>
  <si>
    <t>CONSTRUCCIÓN DE VIGAS DE CONFINAMIENTO EN CONCRETO DE 3000 PSI (NO INCLUYE REFUERZO)</t>
  </si>
  <si>
    <t>2,4,5</t>
  </si>
  <si>
    <t>DINTEL EN CONCRETO SEGÚN DISEÑO, CONCRETO 3.000 PSI, SECCION .12x.20.</t>
  </si>
  <si>
    <t>2,4,6</t>
  </si>
  <si>
    <t>PRETIL EN BLOQUE</t>
  </si>
  <si>
    <t>2,4,7</t>
  </si>
  <si>
    <t>MESON EN CONCRETO REFORZADO DE f'c=3.000 PSI ANCHO = 0.58m, E=0.07m. SEGÚN DISEÑO.</t>
  </si>
  <si>
    <t>MORTEROS Y ALISTADOS</t>
  </si>
  <si>
    <t>2,5,1</t>
  </si>
  <si>
    <t>PAÑETE LISO MUROS, MORTERO 1:4, INCLUYE FILOS Y DILATACIONES</t>
  </si>
  <si>
    <t>2,5,2</t>
  </si>
  <si>
    <t>MORTERO DE NIVELACION 1:4 -EXP.  0.05 MT.</t>
  </si>
  <si>
    <t>ENCHAPES Y ACABADOS</t>
  </si>
  <si>
    <t>2,6,1</t>
  </si>
  <si>
    <t>ENCHAPE MURO TIPO PIZARRA O SIMILAR, COLOR BEIGE O GRIS CLARO O SIMILAR, FORMATO 0,30 *0,30M</t>
  </si>
  <si>
    <t>ACABADOS PISOS</t>
  </si>
  <si>
    <t>2,7,1</t>
  </si>
  <si>
    <t>PISO EN CONCRETO DE 3.000 PSI, ESPESOR 0,10 m, ACABADO PULIDO LISO, ENDURECIDO SUPERFICIALMENTE Y SELLADO</t>
  </si>
  <si>
    <t>2,7,2</t>
  </si>
  <si>
    <t>DILATACIONES DE PISO CON DISCO DE CORTE DIAMANTADO</t>
  </si>
  <si>
    <t>2,7,3</t>
  </si>
  <si>
    <t>MEDIA CAÑA EN MORTERO 1:4</t>
  </si>
  <si>
    <t>CARPINTERÍA METALICA</t>
  </si>
  <si>
    <t>2,8,1</t>
  </si>
  <si>
    <t>DIVISIÓN SANITARIA EN ACERO INOXIDABLE 304, CALIBRE 20, INCLUYE ERRAJES DE ENSAMBLE Y CERROJOS EN ACERO INOXIDABLE. SEGÚN PLANOS ARQUITECTÓNICOS, H=2.3 M</t>
  </si>
  <si>
    <t>VENTANAS Y PUERTAS</t>
  </si>
  <si>
    <t>2,9,1</t>
  </si>
  <si>
    <t>VENTANA  EN  ALUMINIO  SISTEMA  744. INCLUYE VIDRIO INCOLORO  8mm.  INCLUYE TODO LO NECESARIO PARA SU CORRECTA INTALACIÓN Y ACABADO ESTÉTICO.</t>
  </si>
  <si>
    <t>2,9,2</t>
  </si>
  <si>
    <t>PUERTA METALICA EN LAMINA CAL. 20, SEGÚN MEDIDAS, CERRADURA TIPO YALE, ANTICORROSIVO, PINTURA EN ESMALTE Y COLOCACION</t>
  </si>
  <si>
    <t>2,9,3</t>
  </si>
  <si>
    <t>PUERTA METALICA DOBLE EN LAMINA CAL. 20, SEGÚN MEDIDAS, VIDRIO TEMPLADO 10MM INCOLORO, BISAGRA HIDRAULICA, CERRADURA TIPO YALE, ANTICORROSIVO, PINTURA EN ESMALTE Y COLOCACION</t>
  </si>
  <si>
    <t>SUBTOTAL</t>
  </si>
  <si>
    <t>BLOQUE DE AULAS DE SECUNDARIA</t>
  </si>
  <si>
    <t>3,1,1</t>
  </si>
  <si>
    <t>3,1,2</t>
  </si>
  <si>
    <t>3,2,1</t>
  </si>
  <si>
    <t>3,2,2</t>
  </si>
  <si>
    <t>CONSTRUCCIÓN DE ZAPATAS F´C=21 MPA (NO INCLUYE REFUERZO)</t>
  </si>
  <si>
    <t>3,2,3</t>
  </si>
  <si>
    <t>3,2,4</t>
  </si>
  <si>
    <t>CONSTRUCCIÓN DE VIGAS DE CIMENTACIÓN F´C=21 MPA (NO INCLUYE REFUERZO)</t>
  </si>
  <si>
    <t>3,2,5</t>
  </si>
  <si>
    <t>CONSTRUCCIÓN DE PLACA CONTRAPISO CONCRETO E=0.15 M F´C=21 MPA (NO INCLUYE REFUERZO)</t>
  </si>
  <si>
    <t>3,2,6</t>
  </si>
  <si>
    <t>3,2,7</t>
  </si>
  <si>
    <t>3,2,8</t>
  </si>
  <si>
    <t>CONSTRUCCIÓN DE VIGAS AÉREAS, CONCRETO DE 4000 PSI, (NO INCLUYE REFUERZO.)</t>
  </si>
  <si>
    <t>3,2,9</t>
  </si>
  <si>
    <t>3,3,1</t>
  </si>
  <si>
    <t>3,3,2</t>
  </si>
  <si>
    <t>3,3,3</t>
  </si>
  <si>
    <t>SUMINISTRO E INSTALACIÓN DE VIGA CANAL GALVANIZADA 6M</t>
  </si>
  <si>
    <t>3,4,1</t>
  </si>
  <si>
    <t>3,4,2</t>
  </si>
  <si>
    <t>3,4,3</t>
  </si>
  <si>
    <t>3,4,4</t>
  </si>
  <si>
    <t>3,4,5</t>
  </si>
  <si>
    <t>3,4,6</t>
  </si>
  <si>
    <t>3,4,7</t>
  </si>
  <si>
    <t>3,5,1</t>
  </si>
  <si>
    <t>3,5,2</t>
  </si>
  <si>
    <t>ENCHAPES</t>
  </si>
  <si>
    <t>3,6,1</t>
  </si>
  <si>
    <t>ENCHAPE MURO PISO PARED EGEO EN CERAMICA 25X35 DE PRIMERA CALIDAD, TIPO CORONA O SIMILAR.</t>
  </si>
  <si>
    <t>3,7,1</t>
  </si>
  <si>
    <t>3,7,2</t>
  </si>
  <si>
    <t>3,7,3</t>
  </si>
  <si>
    <t>PUERTAS Y VENTANAS</t>
  </si>
  <si>
    <t>3,8,1</t>
  </si>
  <si>
    <t>3,8,2</t>
  </si>
  <si>
    <t>3,8,3</t>
  </si>
  <si>
    <t>BLOQUE DE AULAS DE PRIMARIA</t>
  </si>
  <si>
    <t>4,1,1</t>
  </si>
  <si>
    <t>4,1,2</t>
  </si>
  <si>
    <t>4,2,1</t>
  </si>
  <si>
    <t>4,2,2</t>
  </si>
  <si>
    <t>4,2,3</t>
  </si>
  <si>
    <t>4,2,4</t>
  </si>
  <si>
    <t>4,2,5</t>
  </si>
  <si>
    <t>CONSTRUCCIÓN DE PLACA CONTRAPISO CONCRETO E=0.1M F´C=21 MPA (NO INCLUYE REFUERZO)</t>
  </si>
  <si>
    <t>4,2,7</t>
  </si>
  <si>
    <t>CONSTRUCCIÓN DE COLUMNAS EN CONCRETO DE 21 MPA (NO INCLUYE REFUERZO)</t>
  </si>
  <si>
    <t>4,2,8</t>
  </si>
  <si>
    <t>4,2,9</t>
  </si>
  <si>
    <t>4,3,1</t>
  </si>
  <si>
    <t>4,3,2</t>
  </si>
  <si>
    <t>4,3,3</t>
  </si>
  <si>
    <t>4,4,1</t>
  </si>
  <si>
    <t>4,4,2</t>
  </si>
  <si>
    <t>4,4,3</t>
  </si>
  <si>
    <t>4,4,4</t>
  </si>
  <si>
    <t>4,4,5</t>
  </si>
  <si>
    <t>4,5,1</t>
  </si>
  <si>
    <t>4,5,2</t>
  </si>
  <si>
    <t>4,6,1</t>
  </si>
  <si>
    <t>4,6,2</t>
  </si>
  <si>
    <t>BIBLIOTECA</t>
  </si>
  <si>
    <t>5,1,1</t>
  </si>
  <si>
    <t>5,1,2</t>
  </si>
  <si>
    <t>5,2,1</t>
  </si>
  <si>
    <t>5,2,2</t>
  </si>
  <si>
    <t>5,2,3</t>
  </si>
  <si>
    <t>5,2,4</t>
  </si>
  <si>
    <t>5,2,5</t>
  </si>
  <si>
    <t>5,2,6</t>
  </si>
  <si>
    <t>5,2,7</t>
  </si>
  <si>
    <t>5,2,8</t>
  </si>
  <si>
    <t>PEDESTAL EN CONCRETO 3000 PSI INCLUYE ENCOFRADO, VIBRADO Y CURADO.</t>
  </si>
  <si>
    <t>5,2,9</t>
  </si>
  <si>
    <t>5,2,10</t>
  </si>
  <si>
    <t>5,3,1</t>
  </si>
  <si>
    <t>5,3,2</t>
  </si>
  <si>
    <t>5,3,3</t>
  </si>
  <si>
    <t>5,4,1</t>
  </si>
  <si>
    <t>5,4,2</t>
  </si>
  <si>
    <t>5,4,3</t>
  </si>
  <si>
    <t>5,4,4</t>
  </si>
  <si>
    <t>5,4,5</t>
  </si>
  <si>
    <t>5,4,6</t>
  </si>
  <si>
    <t>5,5,1</t>
  </si>
  <si>
    <t>5,5,2</t>
  </si>
  <si>
    <t>5,6,1</t>
  </si>
  <si>
    <t>5,7,1</t>
  </si>
  <si>
    <t>5,7,2</t>
  </si>
  <si>
    <t>5,7,3</t>
  </si>
  <si>
    <t>5,8,1</t>
  </si>
  <si>
    <t>5,9,1</t>
  </si>
  <si>
    <t>5,9,2</t>
  </si>
  <si>
    <t>5,9,3</t>
  </si>
  <si>
    <t>CUARTO ELÉCTRICO Y GARITA PRNCIPAL</t>
  </si>
  <si>
    <t>6,1,1</t>
  </si>
  <si>
    <t>6,1,2</t>
  </si>
  <si>
    <t>6,2,1</t>
  </si>
  <si>
    <t>6,2,2</t>
  </si>
  <si>
    <t>6,2,3</t>
  </si>
  <si>
    <t>6,2,4</t>
  </si>
  <si>
    <t>6,2,5</t>
  </si>
  <si>
    <t>6,2,6</t>
  </si>
  <si>
    <t>6,2,7</t>
  </si>
  <si>
    <t>6,2,8</t>
  </si>
  <si>
    <t>6,2,9</t>
  </si>
  <si>
    <t>6,2,10</t>
  </si>
  <si>
    <t>CONSTRUCCIÓN DE LOSA MACIZA EN CONCRETO  ESP. 0.12M, CONCRETO DE 3000 PSI, (NO INCLUYE REFUERZO).</t>
  </si>
  <si>
    <t>6,2,11</t>
  </si>
  <si>
    <t>6,2,12</t>
  </si>
  <si>
    <t>6,3,1</t>
  </si>
  <si>
    <t>6,3,2</t>
  </si>
  <si>
    <t>6,3,3</t>
  </si>
  <si>
    <t>6,3,4</t>
  </si>
  <si>
    <t>6,3,5</t>
  </si>
  <si>
    <t>6,3,6</t>
  </si>
  <si>
    <t>6,4,1</t>
  </si>
  <si>
    <t>6,4,2</t>
  </si>
  <si>
    <t>DOVELAS CON GROUTING  DE f'c=3.000 PSI  FLUIDO CON AGREGADO DE 1/2" PARA RELLENO EN ZONA DE MAMPOSTERIA. ( NO INCLUYE ACERO DE REFUERZO)</t>
  </si>
  <si>
    <t>ACABADOS PISOS Y PAREDES</t>
  </si>
  <si>
    <t>6,5,1</t>
  </si>
  <si>
    <t>ALISTADO EN MORTERO 1:4 ESP. 4 CM</t>
  </si>
  <si>
    <t>6,5,2</t>
  </si>
  <si>
    <t>6,5,3</t>
  </si>
  <si>
    <t>PISO ESMALTADO EN CONCRETO 3.000 PSI-EXP. 0.10 MT</t>
  </si>
  <si>
    <t>6,6,1</t>
  </si>
  <si>
    <t>6,6,2</t>
  </si>
  <si>
    <t>JUEGOS INFANTILES</t>
  </si>
  <si>
    <t>ZONA DE JUEGOS INFANTILES</t>
  </si>
  <si>
    <t>7,1,1</t>
  </si>
  <si>
    <t>SUB-BASE GRANULAR, INCL. SUMINISTRO Y COMPACTACION</t>
  </si>
  <si>
    <t>7,1,2</t>
  </si>
  <si>
    <t>PLACA DE CONTRAPISO DE ESPESOR E=0.10m, EN CONCRETO   f'c=3.000PSI.</t>
  </si>
  <si>
    <t>7,1,3</t>
  </si>
  <si>
    <t>PISO EN CAUCHO EDPM PARA  ZONA  DE  JUEGOS  INFANTILES  -  ACABADO  EN  COLORES  DE  ACUERDO  A  DISEÑO  ARQUITECTÓNICO. INCLUYE SUMINISTRO, TRANSPORTE E INSTALACIÓN.</t>
  </si>
  <si>
    <t>7,1,4</t>
  </si>
  <si>
    <t>SUMINISTRO E INSTALACION DE MODULO DE JUEGO INFANTIL-CIRCUITO MEDIEVAL MULTIFUNCIÓN-PARA ZONA DE JUEGOS INFANTILES.</t>
  </si>
  <si>
    <t>7,1,5</t>
  </si>
  <si>
    <t>BORDILLOS  DE  CONFINAMIENTO PISOS DUROS PARA CIRCULACIONES  EN  CONCRETO f'c=3.000PSI,  FUNDIDO  EN  SITIO, DE 15x30cm. INCLUYE ACERO DE REFUERZO</t>
  </si>
  <si>
    <t>7,1,6</t>
  </si>
  <si>
    <t>SUMINISTRO E INSTALACION DE VALLA METALICA DE 100 CM X 120 CM CON LAMINA GALVANIZADA, CON PARALES DEL TUBOS METALICOS Y BASE PINTADA EN VERDE</t>
  </si>
  <si>
    <t>URBANISMO Y ZONAS EXTERIORES</t>
  </si>
  <si>
    <t>8,1,1</t>
  </si>
  <si>
    <t>CONSTRUCCIÓN DE ANDENES EN CONCRETO 3000 PSI E=0.1M, ACABADO ESTAMPADO SEGÚN DISEÑO MEDIANTE LA UTILIZACIÓN DE MOLDE</t>
  </si>
  <si>
    <t>8,1,2</t>
  </si>
  <si>
    <t>SUMINISTRO E INSTALACION DE BANCA EN CONCRETO CON ESPALDAR AEERO O SIMILAR</t>
  </si>
  <si>
    <t>UN</t>
  </si>
  <si>
    <t>8,1,3</t>
  </si>
  <si>
    <t xml:space="preserve">RAMPAS DISCAPACITADOS - E=10cm, CONCRETO CLASE D (f'c=3.000PSI) ESTRIADAS MEDIANTE LA UTILIZACIÓN DE MOLDE  - SEGÚN DISEÑO ARQUITECTONICO. </t>
  </si>
  <si>
    <t>8,1,4</t>
  </si>
  <si>
    <t>SUMINISTRO E INSTALACIÓN DE CANECA DE BASURA METÁLICA EN ACERO INOXIDABLE CON APOYO DOBLE TIPO M-121</t>
  </si>
  <si>
    <t>8,1,5</t>
  </si>
  <si>
    <t>SUMINISTRO Y SIEMBRA DE GRAMA NATURAL, INCLUYE ABONO Y MANTENIMIENTO DURANTE 45 DÍAS</t>
  </si>
  <si>
    <t>8,1,6</t>
  </si>
  <si>
    <t>ESCALERA DE CONCRETO f'c=4000PSI, INCLUYE FORMALETA, VIBRADO Y CURADO</t>
  </si>
  <si>
    <t>8,1,7</t>
  </si>
  <si>
    <t>SUMINISTRO Y SIEMBRA DE ARBOL NATIVO</t>
  </si>
  <si>
    <t>PARQUEADERO VEHICULAR</t>
  </si>
  <si>
    <t>9,1,1</t>
  </si>
  <si>
    <t>CONFORMACIÓN Y NIVELACION EN PLANTA DE LA ZONA A INTERVENIR. INCLUYE MANO DE OBRA, EQUIPOS Y HERRAMIENTAS NECESARIOS.</t>
  </si>
  <si>
    <t>9,1,2</t>
  </si>
  <si>
    <t>9,1,3</t>
  </si>
  <si>
    <t>PAVIMENTO DE CONCRETO HIDRAULICO MR-4.2  E= 17 CM</t>
  </si>
  <si>
    <t>9,1,4</t>
  </si>
  <si>
    <t>JUNTA DE DILATACION SELLO DE POLIURETANO ELASTOMERICO DE ALTO DESEMPEÑO Y CORDON DE ESPUMA PARA FONDO DE JUNTA  DE 10 MM. INCLUYE CORTE</t>
  </si>
  <si>
    <t>9,1,5</t>
  </si>
  <si>
    <t>EXCAVACION MANUAL</t>
  </si>
  <si>
    <t>9,1,6</t>
  </si>
  <si>
    <t>SUMINISTRO E INSTALACIÓN DE SARDINEL PREFABRICADO A-10 20X50X80CM</t>
  </si>
  <si>
    <t>9,1,7</t>
  </si>
  <si>
    <t>ACERO DE REFUERZO GRADO 60 LISO</t>
  </si>
  <si>
    <t>9,1,8</t>
  </si>
  <si>
    <t>DEMARCACIÓN SOBRE PISO EN CONCRETO PARA  PARQUEADERO  PINTURA TIPO TRAFICO CON FILTRO UV AL 80%</t>
  </si>
  <si>
    <t>9,1,9</t>
  </si>
  <si>
    <t>SUMINISTRO E INSTALACION DE TOPELLANTAS</t>
  </si>
  <si>
    <t>CERRAMIENTO</t>
  </si>
  <si>
    <t>MOVIMIENTO DE TIERRA</t>
  </si>
  <si>
    <t>10,1,1</t>
  </si>
  <si>
    <t>10,1,2</t>
  </si>
  <si>
    <t>RELLENOS DE EXCAVACION-COMPACTADO</t>
  </si>
  <si>
    <t>10,1,3</t>
  </si>
  <si>
    <t>RETIRO DE SOBRANTES ( INCLUYE DISPOSICION DE MATERIALES)</t>
  </si>
  <si>
    <t>CIMENTACIÓN, ESTRUCTURAS DE CONCRETO  Y ACEROS DE REFUERZO</t>
  </si>
  <si>
    <t>10,2,1</t>
  </si>
  <si>
    <t>10,2,2</t>
  </si>
  <si>
    <t>10,2,3</t>
  </si>
  <si>
    <t>ACERO DE REFUERZO  PDR-60; f'y=420 Mpa</t>
  </si>
  <si>
    <t>10,2,4</t>
  </si>
  <si>
    <t>CONSTRUCCIÓN DE COLUMNETA DE CONCRETO F´C=3.000 PSI (NO INCLUYE REFUERZO)</t>
  </si>
  <si>
    <t>10,2,5</t>
  </si>
  <si>
    <t>MAMPOSTERIA</t>
  </si>
  <si>
    <t>10,3,1</t>
  </si>
  <si>
    <t>CERRAMIENTO METALICO</t>
  </si>
  <si>
    <t>10,4,1</t>
  </si>
  <si>
    <t>CERRAMIENTO EN TUBO GALVANIZADO DE 2" PARA CERRAMIENTO. INCLUYE SUMINISTRO Y COLOCACION PARA ALTURA DE 2.40MT Y APOYOS SEPARADOSM CADA 12CM</t>
  </si>
  <si>
    <t>10,4,2</t>
  </si>
  <si>
    <t>MALLA DE  CERRAMIENTO  CONTRA IMPACTO PARA CANCHA PARTE  SUPERIOR  DETRÁS  DE  PORTERÍAS. MALLA ESLABONADA DE 2-1/4"X2-1/4",  ANGULO DE 1.1/2X1/16", ANGULO DE 1. 1/2X1/8, FLANCHES EN LAMINA HR DE 1/8", TUBO GALVANIZADO 3". INCLUYE ACABADOS SEGÚN DISEÑO.</t>
  </si>
  <si>
    <t>10,4,3</t>
  </si>
  <si>
    <t>INSTALACIONES DE REDES HIDROSANITARIAS</t>
  </si>
  <si>
    <t xml:space="preserve">INSTALACIONES HIDROSANITARIAS </t>
  </si>
  <si>
    <t xml:space="preserve">INSTALACIONES SANITARIAS Y AGUAS LLUVIAS                                     </t>
  </si>
  <si>
    <t>11,1,1</t>
  </si>
  <si>
    <t>RED SANITARIA PVC-S  2"</t>
  </si>
  <si>
    <t>11,1,2</t>
  </si>
  <si>
    <t>RED SANITARIA PVC-S  3"</t>
  </si>
  <si>
    <t>11,1,3</t>
  </si>
  <si>
    <t>RED SANITARIA PVC-S  4"</t>
  </si>
  <si>
    <t>11,1,4</t>
  </si>
  <si>
    <t>RED SANITARIA PVC-S  6"</t>
  </si>
  <si>
    <t>11,1,5</t>
  </si>
  <si>
    <t xml:space="preserve">PUNTO SANITARIO DE 2" </t>
  </si>
  <si>
    <t>11,1,6</t>
  </si>
  <si>
    <t>PUNTO SANITARIO DE 4"</t>
  </si>
  <si>
    <t>11,1,7</t>
  </si>
  <si>
    <t>REJILLA SOSCO 3"X2"</t>
  </si>
  <si>
    <t>11,1,8</t>
  </si>
  <si>
    <t>REJILLA TIPO CUPULA 4"</t>
  </si>
  <si>
    <t>11,1,9</t>
  </si>
  <si>
    <t>RED VENTILACION PVC-S  2"</t>
  </si>
  <si>
    <t>11,1,10</t>
  </si>
  <si>
    <t>VALVULA ADMISION DE AIRE MINI-VENT DN 50</t>
  </si>
  <si>
    <t>11,1,11</t>
  </si>
  <si>
    <t>CAJA DE INSPECCION DE 60X60X60cm, EN CONCRETO DE f'C=3,00PSI, INCLUYE EXCAVACION Y TAPE, TAPA Y HERRAJES E INCLUYE TODO LO NECESARIO PARA SU CORRECTO FUNCIONAMIENTO.</t>
  </si>
  <si>
    <t>11,1,12</t>
  </si>
  <si>
    <t>CONSTRUCCIÓN DE POZO DE INSPECCIÓN DE 1,20 M DE DIAMETRO EXTERNO, MUROS DE 0,15 M DE ALTURA PROMEDIO 2,00 MT-CONCRETO CLASE II</t>
  </si>
  <si>
    <t xml:space="preserve">INSTALACIONES HIDRÁULICAS                                             </t>
  </si>
  <si>
    <t>11,2,1</t>
  </si>
  <si>
    <t>SUMINISTRO E INSTALACION DE TUBERIA PRESION DE 1/2" RDE 9</t>
  </si>
  <si>
    <t>11,2,2</t>
  </si>
  <si>
    <t>SUMINISTRO E INSTALACION DE TUBERIA PRESION DE 3/4" RDE 11</t>
  </si>
  <si>
    <t>11,2,3</t>
  </si>
  <si>
    <t>SUMINISTRO E INSTALACION DE TUBERIA PRESION DE 1" RDE 21</t>
  </si>
  <si>
    <t>11,2,4</t>
  </si>
  <si>
    <t>SUMINISTRO E INSTALACION DE TUBERIA PRESION DE 1 1/2" RDE 21</t>
  </si>
  <si>
    <t>11,2,5</t>
  </si>
  <si>
    <t>SUMINISTRO E INSTALACION DE TUBERIA PRESION DE 2" RDE 21</t>
  </si>
  <si>
    <t>11,2,6</t>
  </si>
  <si>
    <t>PUNTO HIDRÁULICO 1/2"</t>
  </si>
  <si>
    <t>11,2,7</t>
  </si>
  <si>
    <t>SUMINISTRO ES INSTALACION DE VALVULA CORTINA 2"</t>
  </si>
  <si>
    <t>11,2,8</t>
  </si>
  <si>
    <t>SUMINISTRO ES INSTALACION DE VALVULA CORTINA 1"</t>
  </si>
  <si>
    <t>11,2,9</t>
  </si>
  <si>
    <t>SUMINISTRO ES INSTALACION DE VALVULA CORTINA 1/2"</t>
  </si>
  <si>
    <t>11,2,10</t>
  </si>
  <si>
    <t>SUMINISTRO ES INSTALACION DE CHEQUE CORTINA 1"</t>
  </si>
  <si>
    <t>11,2,11</t>
  </si>
  <si>
    <t xml:space="preserve">CONEXIÓN A TANQUES </t>
  </si>
  <si>
    <t>11,2,12</t>
  </si>
  <si>
    <t xml:space="preserve">SUMINISTRO E INSTALACIÓN DE VALVULA BOLA DE PASO EN BRONCE 1" </t>
  </si>
  <si>
    <t>11,2,13</t>
  </si>
  <si>
    <t>SUMINISTRO E INSTALACIÓN DE MOTOBOMBA JET EQUIPADA CON MOTOR 1 HP SUCCIÓN</t>
  </si>
  <si>
    <t>11,2,14</t>
  </si>
  <si>
    <t>SUMINISTRO E INSTALACIÓN DE TANQUE DE 1000 LTS</t>
  </si>
  <si>
    <t>SISTEMA SÉPTICO INTEGRADO</t>
  </si>
  <si>
    <t>11,3,1</t>
  </si>
  <si>
    <t>EXCAVACION MECANICA EN MATERIAL COMUN</t>
  </si>
  <si>
    <t>11,3,2</t>
  </si>
  <si>
    <t>CARGUE, TRANSPORTE  Y RETIRO DEL MATERIAL SOBRANTE, PROVENIENTE DE LAS EXCAVACIONES, HASTA EL BOTADERO (VOLQUETA DE 6.0M3), MEDIDO EN SITIO.</t>
  </si>
  <si>
    <t>11,3,3</t>
  </si>
  <si>
    <t>11,3,4</t>
  </si>
  <si>
    <t>CONCRETO f'c=3000PSI PARA LOSA DE FONDO, MUROS Y LOSA SUPERIOR, INCLUYE FORMALETA, VIBRADO Y CURADO</t>
  </si>
  <si>
    <t>11,3,5</t>
  </si>
  <si>
    <t>MALLA ELECTROSOLDADA SUMINISTRO E INSTALACIÓN</t>
  </si>
  <si>
    <t>11,3,6</t>
  </si>
  <si>
    <t>SUMINISTRO E INSTALACION DE TANQUE SEPTICO</t>
  </si>
  <si>
    <t>11,3,7</t>
  </si>
  <si>
    <t>TAPA METALICA PARA INSPECCION EN LAMINA ALFAJOR CAL.1/4</t>
  </si>
  <si>
    <t>CAMPO DE INFILTRACIÓN</t>
  </si>
  <si>
    <t>11,4,1</t>
  </si>
  <si>
    <t>11,4,2</t>
  </si>
  <si>
    <t>11,4,3</t>
  </si>
  <si>
    <t>11,4,4</t>
  </si>
  <si>
    <t>RED DE DRENAJE 4" - PERFORADA CON FILTRO</t>
  </si>
  <si>
    <t>11,4,5</t>
  </si>
  <si>
    <t>PIEDRA DE CANTO RODADO LAVADA TAM. 10-60 MM (INCLUYE EXTENDIDO Y COMPACTACIÓN)</t>
  </si>
  <si>
    <t>APARATOS SANITARIOS</t>
  </si>
  <si>
    <t>11,5,1</t>
  </si>
  <si>
    <t>SUMINISTRO E INSTALACION DE SANITARIO CON FLUXOMETRO</t>
  </si>
  <si>
    <t>11,5,2</t>
  </si>
  <si>
    <t>SUMINISTRO E INSTALACION DE ORINAL MEDIANO Y GRIFERIA TIPO PUSH</t>
  </si>
  <si>
    <t>11,5,3</t>
  </si>
  <si>
    <t>SUMINISTRO E INSTALACION DE LAVAMANOS DE EMPOTRAR MARSELLA O SIMILAR</t>
  </si>
  <si>
    <t>11,5,4</t>
  </si>
  <si>
    <t>SUMINISTRO E INSTALACION DE LAVAMANOS PARA PERSONAS CON MOVILIDAD REDUCIDA</t>
  </si>
  <si>
    <t>11,5,5</t>
  </si>
  <si>
    <t>SUMINISTRO E INSTALACION DE LAVAPLATOS 100 X 52 CM EN ACERO INOXIDABLE</t>
  </si>
  <si>
    <t>11,5,6</t>
  </si>
  <si>
    <t>SUMINISTRO E INSTALACION DE GRIFERIA PARA LAVAMANOS TIPO PUSH ANTIVANDALICA</t>
  </si>
  <si>
    <t>11,5,7</t>
  </si>
  <si>
    <t>SUMINISTRO E INSTALACION DE GRIFERIA SENCILLA PARA LAVAPLATOS</t>
  </si>
  <si>
    <t>11,5,8</t>
  </si>
  <si>
    <t>SUMINISTRO E INSTALACION DE BARRA DE SEGURIDAD SANITARIA PLEGABLE DE 30 PULGADAS PARA PERSONAS CON MOVILIDAD REDUCIDA</t>
  </si>
  <si>
    <t>11,5,9</t>
  </si>
  <si>
    <t>SUMINISTRO E INSTALACION DE BARRA DE SEGURIDAD SANITARIA DE 30 PULGADAS PARA PERSONAS CON MOVILIDAD REDUCIDA</t>
  </si>
  <si>
    <t>11,5,10</t>
  </si>
  <si>
    <t>ESPEJO DE ESPESOR E=4 mm PARA BAÑOS. SUMINISTRO, TRANSPORTE  E INSTALACION.</t>
  </si>
  <si>
    <t>INSTALACIONES ELECTRICAS</t>
  </si>
  <si>
    <t>SUMINISTRO E INSTALACIÓN - REDES ELÉCTRICAS</t>
  </si>
  <si>
    <t>12,1,1</t>
  </si>
  <si>
    <t>SUMINISTRO, HINCADO Y CIMENTACION DE POSTE DE HORMIGON DE 12X1030 DAN</t>
  </si>
  <si>
    <t>12,1,2</t>
  </si>
  <si>
    <t>SUMINISTRO Y TENDIDO DE RED TRIFÁSICA EN ALUMINIO ACSR 1/0 DESNUDO</t>
  </si>
  <si>
    <t>12,1,3</t>
  </si>
  <si>
    <t>SUMINISTRO E INSTALACION DE ARMADO TRIFASICO HORIZONTAL FIN DE LINEA</t>
  </si>
  <si>
    <t>12,1,4</t>
  </si>
  <si>
    <t>SUMINISTRO E INSTALACION DE ARMADO TRIFASICO HORIZONTAL ALINEACION</t>
  </si>
  <si>
    <t>12,1,5</t>
  </si>
  <si>
    <t>SUMINISTRO E INSTALACION DE BAJANTE EN TUBO IMC 4"X6 METROS INCLUYE CAPACETE</t>
  </si>
  <si>
    <t>12,1,6</t>
  </si>
  <si>
    <t>SUMINSITRO E INSTALACIÓN DE MEDIDA INDIRECTA CON 3 ELEMENTOS, INCLUYE MEDIDOR ELECTRONICO HOMOLOGADO POR OPERADOR DE RED</t>
  </si>
  <si>
    <t>12,1,7</t>
  </si>
  <si>
    <t>CONEXIÓN A RED EXISTENTE CON CARROCANASTA Y CUADRILLA DE LINEA VIVA</t>
  </si>
  <si>
    <t>12,1,8</t>
  </si>
  <si>
    <t>SUMINISTRO E INSTALACIÓN TUBERÍA PVC TIPO PESADA 2X4" PARA ACOMETIDA EN BAJA TENSION PRINCIPAL</t>
  </si>
  <si>
    <t>12,1,9</t>
  </si>
  <si>
    <t>SUMINISTRO E INSTALACION DE TRANSFORMADOR TRIFASICO TIPO POSTE DE 112,5kVA - 13,2 KV/220/127V</t>
  </si>
  <si>
    <t>12,1,10</t>
  </si>
  <si>
    <t>SUMINISTRO E INSTALACIÓN DE RETENIDA POSTE-TIERRA DE MEDIA TENSIÓN</t>
  </si>
  <si>
    <t>12,1,11</t>
  </si>
  <si>
    <t>SISTEMA DE PUESTA A TIERRA DE 10X5 METROS CON 6 VARILLAS DE COBRE 5/8"X2,4M, CABLE DE COBRE DESNUDO #2/0 35 METROS Y QUIMICO PARA MEJORAR TIERRA HASTA OBTENER 10 OHMIOS.</t>
  </si>
  <si>
    <t>12,1,12</t>
  </si>
  <si>
    <t>SEÑALIZACIÓN DE CUARTO ELÉCTRICO SEGÚN REQUERIMIENTO DEL RETIE EN PINTURA EPÓXICA DE ALTO TRÁFICO.</t>
  </si>
  <si>
    <t>INSTALACIONES DE RED BAJA TENSIÓN</t>
  </si>
  <si>
    <t>12,2,1</t>
  </si>
  <si>
    <t>SUMINISTRO E INSTALACIÓN DE ACOMETIDA PRINCIPAL TRIFASICA EN BAJA TENSION EN CABLE 2X(3F #4/0 + 1N #4/0) CU, DESDE BORNES DEL TRANSFORMADOR HASTA GABINETE PRINCIPAL GENERAL (TUBERIA 2X4")</t>
  </si>
  <si>
    <t>12,2,2</t>
  </si>
  <si>
    <t>SUMINISTRO E INSTALACIÓN DE ALIMENTADOR TRIFASICO EN CABLE 3F#8 CU FREETOX LHFR-LS + 1N#8 CU FREETOX LHFR-LS  + 1T#8 CU FREETOX LHFR-LS, TUBERIA DE 2" PVC, DESDE GABINETE PRINCIPAL GENERAL, HASTA UPS BIBLIOTECA Y TABLERO REGULADO BIBLIOTECA</t>
  </si>
  <si>
    <t>12,2,3</t>
  </si>
  <si>
    <t>SUMINISTRO E INSTALACIÓN DE ALIMENTADOR BIFASICO EN CABLE 2F#8 CU FREETOX LHFR-LS + 1N#8 CU FREETOX LHFR-LS  + 1T#8 CU FREETOX LHFR-LS, TUBERIA DE 2" PVC, DESDE GABINETE PRINCIPAL GENERAL, HASTA UPS AULAS Y TABLERO REGULADO AULAS, Y TABLERO CUARTO ELÉCTRICO</t>
  </si>
  <si>
    <t>12,2,4</t>
  </si>
  <si>
    <t>SUMINISTRO E INSTALACIÓN DE ALIMENTADOR TRIFASICO EN BAJA TENSION EN CABLE 3F#4 CU FREETOX LHFR-LS + 1N#4 CU FREETOX LHFR-LS + 1T#8 FREETOX LHFR-LS, TUBERIA PVC DE 2", DESDE GABINETE PRINCIPAL GENERAL HASTA TD AULA Y TD ADMINISTRACION</t>
  </si>
  <si>
    <t>12,2,5</t>
  </si>
  <si>
    <t>SUMINISTRO E INSTALACIÓN DE ALIMENTADOR TRIFASICO EN BAJA TENSION EN CABLE 3F#2 CU FREETOX LHFR-LS + 1N#2 CU FREETOX LHFR-LS + 1T#6 FREETOX LHFR-LS, TUBERIA PVC DE 2", DESDE GABINETE PRINCIPAL GENERAL HASTA TD BIBLIOTECA</t>
  </si>
  <si>
    <t>12,2,6</t>
  </si>
  <si>
    <t>SUMINISTRO E INSTALACION DE CAJAS REGISTROS EN CONCRETO DE 0,60 X 0,60 X 0,10 METROS, INCLUYE MARCO, TAPA METALICA</t>
  </si>
  <si>
    <t>INSTALACIONES DE TABLEROS</t>
  </si>
  <si>
    <t>12,3,1</t>
  </si>
  <si>
    <t>SUMINISTRO E INSTALACION DE GABINETE GENERAL DE PROTECCIONES PARA BAJA TENSIÓN IP54. MATERIAL: LAMINA COLD ROLLED, CALIBRE: 16, COLOR: RAL-7035, ACABADOS: LAMINA TRATADA Y APLICACIÓN DE PINTURA ELECTROSTATICA, , TOTALIZADORES E INTERRUPTORES (SEGUN DIAGRAMA UNIFILAR), BARRAJES DE POTENCIA, BARRAJE GENERAL EN PLATINA DE COBRE PARA 800A, DERIVACION DE CARGA EN PLATINA DE COBRE, CABLEADO INTERNO DE EQUIPOS, BARRAJE NEUTRO Y TIERRA CON TORNILLERIA INOXIDABLE, FRENTE MUERTO METALICO, KIT AISLADORES PORTABARRA.</t>
  </si>
  <si>
    <t>12,3,2</t>
  </si>
  <si>
    <t>SUMINISTRO E INSTALACION DE TABLERO MULTIBREAKER TRIFASICO DE 24 CIRCUITOS ESPACIO PARA TOTALIZADOR, CON BREAKERS ENCHUFABLES, TD BIBLIOTECA, TD AULAS, TD ADMINISTRACION</t>
  </si>
  <si>
    <t>12,3,3</t>
  </si>
  <si>
    <t>SUMINISTRO E INSTALACION DE TABLERO MULTIBREAKER BIFASICO DE 8 CIRCUITOS , CON BREAKERS ENCHUFABLES, TD REGULADO AULAS, TD CUARTO ELÉCTRICO</t>
  </si>
  <si>
    <t>12,3,4</t>
  </si>
  <si>
    <t>SUMINISTRO E INSTALACION DE TABLERO MULTIBREAKER TRIFASICO DE 12 CIRCUITOS ESPACIO PARA TOTALIZADOR, CON BREAKERS ENCHUFABLES, TD REGULADO BIBLIOTECA</t>
  </si>
  <si>
    <t>SISTEMA DE APANTALLAMIENTO</t>
  </si>
  <si>
    <t>12,4,1</t>
  </si>
  <si>
    <t xml:space="preserve">SUMINISTRO E INSTALACIÓN DE PUNTAS CAPTADORES DE ALUMINIO DE 0,60 METROS DE ALTURA EN ACERO INOXIDABLE DE 5/8“, INCLUYE BASE Y ELEMENTOS DE SUJECIÓN </t>
  </si>
  <si>
    <t>12,4,2</t>
  </si>
  <si>
    <t>SUMINISTRO E INSTALACIÓN DE CONDUCTOR DE ALAMBRON 8MM CON ELEMENTOS DE FIJACIÓN</t>
  </si>
  <si>
    <t>12,4,3</t>
  </si>
  <si>
    <t>SUMINISTRO E INSTALACIÓN DE BAJANTES EN TUBERÍA 3/4” IMC Y ELECTRODO DE PUESTA A TIERRA EN CON 1 VARRILA DE COBRE DE 5/8"X 2,4 M. INCLUYE EL CONECTOR BIMETALICO Y CAJA DE CONEXION.</t>
  </si>
  <si>
    <t>12,4,4</t>
  </si>
  <si>
    <t>SUMINISTRO E INSTALACIÓN DE CONDUCTOR DE COBRE No.2 AWG, PARA ANILLO Y EQUIPOTENCIALIZACION A MALLA TIERRA</t>
  </si>
  <si>
    <t>INSTALACIONES INTERNAS Y EXTERNAS</t>
  </si>
  <si>
    <t>12,5,1</t>
  </si>
  <si>
    <t>SALIDA A LAMPARAS 120 V. EN CABLE COBRE 1F #12 + 1N #12 + 1T#12 FREETOX LHFR-LS Y TUBERIA EMT 3/4"</t>
  </si>
  <si>
    <t>12,5,2</t>
  </si>
  <si>
    <t>SALIDA TOMACORRIENTE 120 V. (2P+T) EN CABLE DE COBRE 1F #12 + 1N #12 + 1T#12 FREETOX LHFR-LS EN TUBERIA PVC 3/4"</t>
  </si>
  <si>
    <t>12,5,3</t>
  </si>
  <si>
    <t>SALIDA TOMACORRIENTE REGULADA 120 V. (2P+T) EN CABLE DE COBRE 1F #12 + 1N #12 + 1T#12 FREETOX LHFR-LS EN TUBERIA PVC 3/4"</t>
  </si>
  <si>
    <t>12,5,4</t>
  </si>
  <si>
    <t>SALIDA VENTILADORES EN CABLE DE COBRE 1F #12 + 1N #12 + 1T#12 FREETOX LHFR-LS Y TUBERIA EMT 3/4"</t>
  </si>
  <si>
    <t>12,5,5</t>
  </si>
  <si>
    <t>SALIDA TOMACORRIENTE 220V. EN CABLE DE COBRE 2F #10 + 1T#12 FREETOX LHFR-LS Y TUBERIA EMT 3/4"</t>
  </si>
  <si>
    <t>12,5,6</t>
  </si>
  <si>
    <t>SALIDA E INSTALACION DE INTERRUPTOR EN CABLE DE COBRE 1F #12 + 1N #12 + 1T#12 FREETOX LHFR-LS Y TUBERIA EMT 3/4"</t>
  </si>
  <si>
    <t>12,5,7</t>
  </si>
  <si>
    <t>SUMINISTRO E INSTALACION DE LUMINARIA LED HERMETICA 2X18 W</t>
  </si>
  <si>
    <t>12,5,8</t>
  </si>
  <si>
    <t>SUMINISTRO E INSTALACION DE VENTILADOR DE TECHO 60W</t>
  </si>
  <si>
    <t>12,5,9</t>
  </si>
  <si>
    <t>SUMINISTRO E INSTALACION DE REFLECTOR LED APLIQUE PARED 18W</t>
  </si>
  <si>
    <t>12,5,10</t>
  </si>
  <si>
    <t>SUMINISTRO E INSTALACIÓN DE LUMINARIA EMERGENCIA LED 2X1,6W</t>
  </si>
  <si>
    <t>VENTILACIÓN Y AIRE ACONDICIONADO</t>
  </si>
  <si>
    <t>AIRE ACONDICIONADO - EQUIPOS</t>
  </si>
  <si>
    <t>13,1,1</t>
  </si>
  <si>
    <t>SUMINISTRO E INSTALACIÓN DE EQUIPO TIPO CASSETTE 4 VÍAS INVERTER 60.000 BTU/H R32, 220-240V / 50-60HZ / 1PH</t>
  </si>
  <si>
    <t>13,1,2</t>
  </si>
  <si>
    <t>SUMINISTRO E INSTALACIÓN DE EQUIPO TIPO CASSETTE 4 VÍAS INVERTER 36.000 BTU/H R32, 220-240V / 50-60HZ / 1PH</t>
  </si>
  <si>
    <t>13,1,3</t>
  </si>
  <si>
    <t>SUMINISTRO E INSTALACIÓN DE MINI SPLIT INVERTER 24.000 BTU/H R32, 220 / 60HZ / 1PH</t>
  </si>
  <si>
    <t>13,1,4</t>
  </si>
  <si>
    <t>SUMINISTRO E INSTALACIÓN DE MINI SPLIT INVERTER 12.000 BTU/H R32, 220V / 60HZ / 1PH</t>
  </si>
  <si>
    <t>13,1,5</t>
  </si>
  <si>
    <t>SUMINISTRO E INSTALACIÓN DE MINI SPLIT INVERTER 9.000 BTU/H R32, 220V / 60HZ / 1PH</t>
  </si>
  <si>
    <t>TUBERÍA Y ACCESORIOS DE COBRE</t>
  </si>
  <si>
    <t>13,2,1</t>
  </si>
  <si>
    <t>SUMINISTRO E INSTALACIÓN DE TUBERÍA DE COBRE TIPO L 5/8 (INCLUYE TUBERÍA, ACCESORIOS, SOLDADURA, RUBATEX, SOPORTERÍA, TRANSPORTE E INSTALACIÓN)</t>
  </si>
  <si>
    <t>13,2,2</t>
  </si>
  <si>
    <t>SUMINISTRO E INSTALACIÓN DE TUBERÍA DE COBRE TIPO L 3/8 (INCLUYE TUBERÍA, ACCESORIOS, SOLDADURA, RUBATEX, SOPORTERÍA, TRANSPORTE E INSTALACIÓN)</t>
  </si>
  <si>
    <t>13,2,3</t>
  </si>
  <si>
    <t>SUMINISTRO E INSTALACIÓN DE TUBERÍA DE COBRE TIPO L 1/4 (INCLUYE TUBERÍA, ACCESORIOS, SOLDADURA, RUBATEX, SOPORTERÍA, TRANSPORTE E INSTALACIÓN)</t>
  </si>
  <si>
    <t>13,2,4</t>
  </si>
  <si>
    <t>SUMINISTRO E INSTALACIÓN DE TUBERÍA DE COBRE TIPO L 3/4 (INCLUYE TUBERÍA, ACCESORIOS, SOLDADURA, RUBATEX, SOPORTERÍA, TRANSPORTE E INSTALACIÓN)</t>
  </si>
  <si>
    <t>SISTEMA DE CONTROL</t>
  </si>
  <si>
    <t>13,3,1</t>
  </si>
  <si>
    <t>SUMINISTRO E INSTALACIÓN DE CABLE ENCAUCHETADO 4 X 14 AWG</t>
  </si>
  <si>
    <t>13,3,2</t>
  </si>
  <si>
    <t>SUMINISTRO E INSTALACIÓN DE TUBERÍA ELÉCTRICA IMC 3/4</t>
  </si>
  <si>
    <t>SISTEMA DE VENTILACIÓN Y EXTRACCIÓN - EQUIPOS</t>
  </si>
  <si>
    <t>13,4,1</t>
  </si>
  <si>
    <t>SUMINISTRO E INSTALACIÓN DE DESHUMIDIFICADOR CON BOMBA INTEGRADA 220V / 60Hz / 1Ph</t>
  </si>
  <si>
    <t>MOBILIARIOS</t>
  </si>
  <si>
    <t>MOBILIARIO</t>
  </si>
  <si>
    <t>14,1,1</t>
  </si>
  <si>
    <t>SUMINISTRO E INSTALACION DE ESCRITORIO DE PROFESOR CON SILLA</t>
  </si>
  <si>
    <t>14,1,2</t>
  </si>
  <si>
    <t>SUMINISTRO E INSTALACION DE TABLERO ACRILICO 2,42X1,22 M</t>
  </si>
  <si>
    <t>14,1,3</t>
  </si>
  <si>
    <t>SUMINISTRO E INSTALACION DE MESA Y SILLA PARA SALA DE INFORMATICA</t>
  </si>
  <si>
    <t>14,1,4</t>
  </si>
  <si>
    <t>SUMINISTRO E INSTALACION DE SILLA CON BRAZO</t>
  </si>
  <si>
    <t xml:space="preserve">LEGALIZACIÓN DE PROYECTO ANTE OPERADOR DE RED </t>
  </si>
  <si>
    <t>15,1,1</t>
  </si>
  <si>
    <t>CERTIFICACIÓN RETIE DISTRIBUCIÓN MEDIA TENSIÓN</t>
  </si>
  <si>
    <t>15,1,2</t>
  </si>
  <si>
    <t>CERTIFICACIÓN RETIE TRANSFORMACIÓN</t>
  </si>
  <si>
    <t>15,1,3</t>
  </si>
  <si>
    <t>CERTIFICACIÓN RETIE DISTRIBUCIÓN BAJA TENSIÓN</t>
  </si>
  <si>
    <t>15,1,4</t>
  </si>
  <si>
    <t>CERTIFICACIÓN RETIE USO FINAL</t>
  </si>
  <si>
    <t>15,1,5</t>
  </si>
  <si>
    <t>CERTIFICACIÓN RETILAP</t>
  </si>
  <si>
    <t>15,1,6</t>
  </si>
  <si>
    <t>TRAMITE Y PAGOS ANTE OPERADOR DE RED</t>
  </si>
  <si>
    <t>SUMINISTROS</t>
  </si>
  <si>
    <t>16,1,1</t>
  </si>
  <si>
    <t>SUMINISTRO DE UPS TRIFASICA ONLINE DE 10KVA</t>
  </si>
  <si>
    <t xml:space="preserve"> UN </t>
  </si>
  <si>
    <t>16,1,2</t>
  </si>
  <si>
    <t>SUMINISTRO DE UPS BIFASICA ONLINE DE 3KVA</t>
  </si>
  <si>
    <t>PLAN DE GESTION INTEGRAL</t>
  </si>
  <si>
    <t>17,1,1</t>
  </si>
  <si>
    <t>PLAN DE MANEJO AMBIENTAL  - PMA</t>
  </si>
  <si>
    <t>17,1,2</t>
  </si>
  <si>
    <t>PLAN DE MANEJO DE TRANSITO - PMT</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</si>
  <si>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</si>
  <si>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IMPREVISTO</t>
  </si>
  <si>
    <t>ADMINISTRACIÓN MOBILIARIO</t>
  </si>
  <si>
    <t>A</t>
  </si>
  <si>
    <t>"MEJORAMIENTO DE LA INFRAESTRUCTURA EDUCATIVA EN DISTINTOS MUNICIPIOS DEL DEPARTAMENTO DEL CESAR - GAMARRA".</t>
  </si>
  <si>
    <t>DEMOLICIONES</t>
  </si>
  <si>
    <t>DEMOLICIÓN DE BORDILLO O SARDINEL EN CONCRETO</t>
  </si>
  <si>
    <t>DEMOLICIÓN DE LOSA DE ENTREPISO E=10CM-20CM</t>
  </si>
  <si>
    <t>DESMONTE DE CUBIERTAS EN LAMINA ONDULADA DE FIBROCEMENTO, LAMINA ARQUITECTONICA O SIMILAR</t>
  </si>
  <si>
    <t>1,2,1</t>
  </si>
  <si>
    <t xml:space="preserve">EXCAVACION MANUAL SIN RETIRO DE SOBRANTES </t>
  </si>
  <si>
    <t>1,2,2</t>
  </si>
  <si>
    <t>1,2,3</t>
  </si>
  <si>
    <t>CIMENTACION</t>
  </si>
  <si>
    <t>2,1,3</t>
  </si>
  <si>
    <t>CONSTRUCCIÓN DE ZAPATAS F´C=4.000 PSI (NO INCLUYE REFUERZO)</t>
  </si>
  <si>
    <t>CONSTRUCCIÓN DE VIGAS DE CIMENTACIÓN F´C=4.000 PASI (NO INCLUYE REFUERZO)</t>
  </si>
  <si>
    <t>PLACA DE CONTRAPISO DE ESPESOR E=0.10M, EN CONCRETO  f'c=3.000PSI. INCLUYE  MALLA ELECTROSOLDADA 15x15cm - 7.0mm.</t>
  </si>
  <si>
    <t>CONCRETO DE F'C 28 MPA PARA PILOTINES D=30CM</t>
  </si>
  <si>
    <t>ESTRUCTURA EN CONCRETO</t>
  </si>
  <si>
    <t>CONSTRUCCIÓN DE COLUMNAS EN CONCRETO DE 4000 PSI, (NO INCLUYE REFUERZO)</t>
  </si>
  <si>
    <t>CONSTRUCCIÓN DE COLUMNETAS EN CONCRETO DE 3000 PSI, (NO INCLUYE REFUERZO)</t>
  </si>
  <si>
    <t>2,3,4</t>
  </si>
  <si>
    <t>2,3,5</t>
  </si>
  <si>
    <t>MURO DE CONCRETO f'c=4000PSI, INCLUYE FORMALETA, VIBRADO Y CURADO</t>
  </si>
  <si>
    <t>2,3,6</t>
  </si>
  <si>
    <t>PLACA AEREA EN CONCRETO  f'c=3000PSI. E=0.08M INCLUYE FORMALETA.</t>
  </si>
  <si>
    <t>2,3,8</t>
  </si>
  <si>
    <t>ARQUITECTURA</t>
  </si>
  <si>
    <t>3,1,3</t>
  </si>
  <si>
    <t>3,1,4</t>
  </si>
  <si>
    <t xml:space="preserve">MURO DE .15 DE ESPESOR EN BLOQUE DE CEMENTO ABUZARDADO 0.15X0.19X0.39 - MORTERO DE PEGA 1.4 </t>
  </si>
  <si>
    <t xml:space="preserve">MURO DE .15 DE ESPESOR EN BLOQUE DE CEMENTO LISO 0.15X0.19X0.39 - MORTERO DE PEGA 1.4 </t>
  </si>
  <si>
    <t>MURO EN LADRILLO COMUN TIPO BOCADILLO O SIMILAR  - MORTERO DE PEGA 1.4</t>
  </si>
  <si>
    <t>MESON EN CONCRETO REFORZADO DE f'c=3.000 PSI ANCHO = 0.8m, E=0.1m. SEGÚN DISEÑO.</t>
  </si>
  <si>
    <t>PAÑETES, MORTEROS</t>
  </si>
  <si>
    <t>PAÑETE LISO MUROS, MORTERO 1:4</t>
  </si>
  <si>
    <t>PAÑETE PARA DILATACIONES, RANURAS, FILETES.</t>
  </si>
  <si>
    <t>PISO EN CONCRETO DE 3.000 PSI, ESPESOR 0,1 m, ACABADO PULIDO LISO, ENDURECIDO SUPERFICIALMENTE Y SELLADO</t>
  </si>
  <si>
    <t>PISO CERÁMICO ANTIDESLIZANTE TIPO INSTITUCIONAL 30X60 CM, DE ALTA RESISTENCIA AL DESLIZAMIENTO</t>
  </si>
  <si>
    <t>3,5,3</t>
  </si>
  <si>
    <t>DIVISIÓN SANITARIA EN ACERO INOXIDABLE 304, CALIBRE 20, INCLUYE ERRAJES DE ENSAMBLE Y CERROJOS EN ACERO INOXIDABLE. SEGÚN PLANOS ARQUITECTÓNICOS, H=1,8 M</t>
  </si>
  <si>
    <t>3,6,2</t>
  </si>
  <si>
    <t>BARANDA EN Ø 1 1/2" + 8 UN TUBO VERTICALES DE 1 1/2" EN TUBO GALVANIZADO AGUA  1 1/2" - 3MM, REFUERZO VERTICAL EN ANGULO DOBLE DE 2 X 1/8'' CADA 1,50 - ACABADO EN ESMALTE-H= 1.10</t>
  </si>
  <si>
    <t>ADECUACIÓN DE ZONAS EXISTENTES</t>
  </si>
  <si>
    <t>PAÑETE LISO MUROS, MORTERO 1:4, ALTO &gt;0.60 M, INCLUYE FILOS Y DILATACIONES</t>
  </si>
  <si>
    <t>ESTUCO PLASTICO SOBRE MURO</t>
  </si>
  <si>
    <t>PINTURA BLANCA TIPO VINILICA TRES MANOS INCLUYE FILOS Y DILATACIONES.</t>
  </si>
  <si>
    <t>DEMOLICIONES, RETIROS Y DESMONTES</t>
  </si>
  <si>
    <t>4,5,3</t>
  </si>
  <si>
    <t>RETIRO DE PAÑETE EN LOSA DE ENTREPISO Y MUROS</t>
  </si>
  <si>
    <t>4,5,4</t>
  </si>
  <si>
    <t>RETIRO DE ESTUCO Y PINTURA EN MAL ESTADO</t>
  </si>
  <si>
    <t>4,5,5</t>
  </si>
  <si>
    <t>4,5,6</t>
  </si>
  <si>
    <t>SUMINISTRO E INSTALACIÓN DE CUBIERTA UPVC e 2mm</t>
  </si>
  <si>
    <t>INSTALACIONES SANITARIAS Y AGUAS LLUVIAS</t>
  </si>
  <si>
    <t>5,1,3</t>
  </si>
  <si>
    <t>5,1,4</t>
  </si>
  <si>
    <t>5,1,5</t>
  </si>
  <si>
    <t>5,1,6</t>
  </si>
  <si>
    <t>TRAGANTE DE AGUAS LLUVIAS DE 6" x 4"</t>
  </si>
  <si>
    <t>5,1,7</t>
  </si>
  <si>
    <t>REJILLA SOSCO 3"X2" ANTI OLOR</t>
  </si>
  <si>
    <t>5,1,8</t>
  </si>
  <si>
    <t>CAJA DE INSPECCION DE 80X80cm, EN CONCRETO DE f'C=3,00PSI, INCLUYE EXCAVACION Y TAPE, TAPA Y HERRAJES E INCLUYE TODO LO NECESARIO PARA SU CORRECTO FUNCIONAMIENTO.</t>
  </si>
  <si>
    <t>5,1,9</t>
  </si>
  <si>
    <t>CAJA DE INSPECCION DE 100X100cm, EN CONCRETO DE f'C=3,00PSI, INCLUYE EXCAVACION Y TAPE, TAPA Y HERRAJES E INCLUYE TODO LO NECESARIO PARA SU CORRECTO FUNCIONAMIENTO.</t>
  </si>
  <si>
    <t>5,1,10</t>
  </si>
  <si>
    <t>VALVULA ADMISION DE AIRE MINI-VENT 1 1/4" A 2"</t>
  </si>
  <si>
    <t>5,1,11</t>
  </si>
  <si>
    <t>CONEXIÓN A RED DE ALCANTARILLADO MUNICIPAL</t>
  </si>
  <si>
    <t>INSTALACIONES HIDRAULICAS</t>
  </si>
  <si>
    <t>SUMINISTRO E INSTALACION DE TUBERIA PRESION DE 1/2" RDE 13.5.</t>
  </si>
  <si>
    <t>SUMINISTRO E INSTALACION DE TUBERIA PRESION DE 3/4" RDE 21</t>
  </si>
  <si>
    <t xml:space="preserve">SUMINISTRO E INSTALACIÓN DE LLAVES DE CONTROL DE Ø 1/2" PVC, INCLUYE ACCESORIOS PARA INSTALACIÓN  </t>
  </si>
  <si>
    <t xml:space="preserve">SUMINISTRO E INSTALACIÓN DE LLAVES DE CONTROL DE Ø 1" PVC, INCLUYE ACCESORIOS PARA INSTALACIÓN  </t>
  </si>
  <si>
    <t xml:space="preserve">SUMINISTRO E INSTALACIÓN DE LLAVES DE CONTROL DE Ø 1 1/2", INCLUYE ACCESORIOS PARA INSTALACIÓN  </t>
  </si>
  <si>
    <t xml:space="preserve">SUMINISTRO E INSTALACIÓN DE LLAVES DE CONTROL DE Ø 3/4", INCLUYE ACCESORIOS PARA INSTALACIÓN  </t>
  </si>
  <si>
    <t>SUMINISTRO E INSTALACIÓN DE CHEQUE DE Ø 1 1/2"</t>
  </si>
  <si>
    <t>5,2,11</t>
  </si>
  <si>
    <t>SUMINISTRO E INSTALACIÓN DE VALVULA DE PIE DE Ø 1 1/2"</t>
  </si>
  <si>
    <t>5,2,12</t>
  </si>
  <si>
    <t>EQUIPO DE PREISON CONSTANTE DE 2.34LPS A 54 m.c.a  incluye tablero de control, 1 tanques hidroacumulades de 200 litros y elementos necesacios para su correcto funcionamiento</t>
  </si>
  <si>
    <t>5,2,13</t>
  </si>
  <si>
    <t>ACOMETIDA HIDRAULICA  PRINCIPAL Ø3/4"</t>
  </si>
  <si>
    <t>5,2,14</t>
  </si>
  <si>
    <t>SUMINISTRO E INSTALACION MEDIDOR DE Ø1/2"</t>
  </si>
  <si>
    <t>5,2,15</t>
  </si>
  <si>
    <t>TANQUE DE ALMACENAMIENTO EN CONCRETO IMPERMEABILIZADO 3000PSI</t>
  </si>
  <si>
    <t>5,2,16</t>
  </si>
  <si>
    <t>CONEXIÓN A TANQUES</t>
  </si>
  <si>
    <t>5,3,4</t>
  </si>
  <si>
    <t>5,3,5</t>
  </si>
  <si>
    <t>ESPEJO DE ESPESOR E=4 mm PARA BAÑOS. SUMINISTRO, TRANSPORTE E INSTALACION.</t>
  </si>
  <si>
    <t>SUMINSITRO E INSTALACIÓN DE MEDIDA INDIRECTA CON 3 TRANSORMADORES DE CORRIENTE Y 3 TRANSFORAMDORES DE POTENCIAL, INCLUYE MEDIDOR ELECTRONICO HOMOLOGADO POR OPERADOR DE RED Y TODOS LOS ACCESORIOS PARA SU CORRECTA INSTALACIÓN</t>
  </si>
  <si>
    <t>6,1,3</t>
  </si>
  <si>
    <t>6,1,4</t>
  </si>
  <si>
    <t>6,1,5</t>
  </si>
  <si>
    <t>SUMINISTRO E INSTALACION DE TRANSFORMADOR TRIFASICO TIPO POSTE DE 112,5kVA - 13,2 KV/220/127V CON CRUCETAS DE PROTECCIONES</t>
  </si>
  <si>
    <t>6,1,6</t>
  </si>
  <si>
    <t>SISTEMA DE PUESTA A TIERRA DE 3X3 METROS CON 4 VARILLAS DE COBRE 5/8"X2,4M, CABLE DE COBRE DESNUDO #2/0 35 METROS Y QUIMICO PARA MEJORAR TIERRA HASTA OBTENER 10 OHMIOS.</t>
  </si>
  <si>
    <t>6,1,7</t>
  </si>
  <si>
    <t>SUMINISTRO E INSTALACIÓN DE ACOMETIDA PRINCIPAL TRIFASICA EN BAJA TENSION EN CABLE 3X(3F #4/0 + 1N #4/0) CU, DESDE BORNES DEL TRANSFORMADOR HASTA GABINETE PRINCIPAL GENERAL (TUBERIA 2X4")</t>
  </si>
  <si>
    <t>SUMINISTRO E INSTALACIÓN DE ALIMENTADOR BIFASICO EN CABLE 2F#8 CU FREETOX LHFR-LS + 1N#8 CU FREETOX LHFR-LS  + 1T#8 CU FREETOX LHFR-LS, TUBERIA DE 2" PVC, DESDE GABINETE PRINCIPAL GENERAL, HASTA TABLERO CUARTO ELÉCTRICO</t>
  </si>
  <si>
    <t xml:space="preserve">SUMINISTRO E INSTALACIÓN DE ALIMENTADOR BIFASICO EN CABLE 3F#8 CU FREETOX LHFR-LS + 1N#8 CU FREETOX LHFR-LS  + 1T#8 CU FREETOX LHFR-LS, TUBERIA DE 2" PVC, DESDE GABINETE PRINCIPAL GENERAL, HASTATD AULA REGULADO Y UPS AULAS DE 10 KVA </t>
  </si>
  <si>
    <t>SUMINISTRO E INSTALACIÓN DE ALIMENTADOR TRIFASICO EN BAJA TENSION EN CABLE 3F#4 CU FREETOX LHFR-LS + 1N#4 CU FREETOX LHFR-LS + 1T#8 FREETOX LHFR-LS, TUBERIA PVC DE 2", DESDE GABINETE PRINCIPAL GENERAL HASTA  TD AULAS PISO 2</t>
  </si>
  <si>
    <t>SUMINISTRO E INSTALACIÓN DE ALIMENTADOR TRIFASICO EN BAJA TENSION EN CABLE 3F#2 CU FREETOX LHFR-LS + 1N#2 CU FREETOX LHFR-LS + 1T#8 FREETOX LHFR-LS, TUBERIA PVC DE 2", DESDE GABINETE PRINCIPAL GENERAL HASTA TD AULA PISO 1</t>
  </si>
  <si>
    <t>SUMINISTRO E INSTALACION DE TABLERO MULTIBREAKER TRIFASICO DE 24 CIRCUITOS ESPACIO PARA TOTALIZADOR, CON BREAKERS ENCHUFABLES, TD AULAS PISO 1, TD AULAS PISO 2</t>
  </si>
  <si>
    <t>SUMINISTRO E INSTALACION DE TABLERO MULTIBREAKER BIFASICO DE 8 CIRCUITOS , CON BREAKERS ENCHUFABLES, TD CUARTO ELÉCTRICO</t>
  </si>
  <si>
    <t>SUMINISTRO E INSTALACION DE TABLERO MULTIBREAKER TRIFASICO DE 12 CIRCUITOS ESPACIO PARA TOTALIZADOR, CON BREAKERS ENCHUFABLES, TD UPS</t>
  </si>
  <si>
    <t>6,4,3</t>
  </si>
  <si>
    <t>6,4,4</t>
  </si>
  <si>
    <t>SALIDA TOMACORRIENTE 120 V. (2P+T) EN CABLE DE COBRE 1F #12 + 1N #12 + 1T#12 FREETOX LHFR-LS EN TUBERIA PVC Y EMT 3/4"</t>
  </si>
  <si>
    <t>SALIDA TOMACORRIENTE REGULADA 120 V. (2P+T) EN CABLE DE COBRE 1F #12 + 1N #12 + 1T#12 FREETOX LHFR-LS EN TUBERIA PVC Y EMT 3/4"</t>
  </si>
  <si>
    <t>6,5,4</t>
  </si>
  <si>
    <t>6,5,5</t>
  </si>
  <si>
    <t>6,5,6</t>
  </si>
  <si>
    <t>6,5,7</t>
  </si>
  <si>
    <t>6,5,8</t>
  </si>
  <si>
    <t>6,5,9</t>
  </si>
  <si>
    <t>SUMINISTRO E INSTALACION DE LUMINARIA LED 18W</t>
  </si>
  <si>
    <t>6,5,10</t>
  </si>
  <si>
    <t>SUMINISTRO E INSTALACIÓN DE MINI SPLIT INVERTER 18.000 BTU/H R32, 220V / 60HZ / 1PH</t>
  </si>
  <si>
    <t>7,2,1</t>
  </si>
  <si>
    <t>7,2,2</t>
  </si>
  <si>
    <t>SUMINISTRO E INSTALACIÓN DE TUBERÍA DE COBRE TIPO L 1/2 (INCLUYE TUBERÍA, ACCESORIOS, SOLDADURA, RUBATEX, SOPORTERÍA, TRANSPORTE E INSTALACIÓN)</t>
  </si>
  <si>
    <t>7,2,3</t>
  </si>
  <si>
    <t>7,3,1</t>
  </si>
  <si>
    <t>7,3,2</t>
  </si>
  <si>
    <t>SUMINISTRO E INSTALACION DE SILLAS Y MESAS PARA ZONA ADMINISTRATIVA</t>
  </si>
  <si>
    <t>SUMINISTRO E INSTALACION DE MESAS Y SILLAS PARA SALA DE PROFESORES</t>
  </si>
  <si>
    <t>SUMINISTRO E INSTALACION DE TABLERO ACRILICO</t>
  </si>
  <si>
    <t>SUMINISTRO E INSTALACION DE SILLA Y MESA PARA SALON DE ARTES</t>
  </si>
  <si>
    <t>SUMINISTRO</t>
  </si>
  <si>
    <t>SUMINISTRO E INSTALACION DE UPS TRFASICA ONLINE DE 10KVA</t>
  </si>
  <si>
    <t>"MEJORAMIENTO DE LA INFRAESTRUCTURA EDUCATIVA EN DISTINTOS MUNICIPIOS DEL DEPARTAMENTO DEL CESAR - ASTREA".</t>
  </si>
  <si>
    <t>1,1,1</t>
  </si>
  <si>
    <t xml:space="preserve">EXCAVACION A MAQUINA SIN RETIRO DE SOBRANTES </t>
  </si>
  <si>
    <t>DEMOLICIÓN DE LOSA DE CUBIERTA E=10CM-20CM</t>
  </si>
  <si>
    <t>1,2,4</t>
  </si>
  <si>
    <t>MUROS DE CONTENCIÓN Y OBRAS DE URBANISMO</t>
  </si>
  <si>
    <t>TRATAMIENTO ZONAS DURAS - PISOS EXTERIORES</t>
  </si>
  <si>
    <t>2.1.1</t>
  </si>
  <si>
    <t>2.1.2</t>
  </si>
  <si>
    <t>CONCRETO CLASE D (3000 PSI) PARA ANDENES EXP. 0,10 MTS</t>
  </si>
  <si>
    <t>2.1.3</t>
  </si>
  <si>
    <t>PISO EN CONCRETO ESTAMPADO DE 3.000 PSI, ESPESOR 0,10 m</t>
  </si>
  <si>
    <t>2.1.4</t>
  </si>
  <si>
    <t>BORDILLOS DE .15X.30, CONCRETO 3.000 PSI-INCL. 0.65 KG DE REFUERZO EN ACERO-INCL. EXCAVACION DE .15X.15</t>
  </si>
  <si>
    <t>2.1.5</t>
  </si>
  <si>
    <t>PAISAJISMO</t>
  </si>
  <si>
    <t>2.2.1</t>
  </si>
  <si>
    <t>SUMINISTRO E INSTALACIÓN DE ESTRUCTURAS CONTENEDORAS PARA LAS RAICES DE LOS ÁRBOLES. INCLUYE EXCAVACIÓN.</t>
  </si>
  <si>
    <t>2.2.2</t>
  </si>
  <si>
    <t>SIEMBRA DE ARBOL NATIVO, ALTURA H=1.5M, RAIZ PIVOTANTE. INCLUYE SUMINISTRO, TRANSPORTE Y TODO LO NECESARIO PARA SU CORRECTA PLANTACIÓN Y SOSTENIMIENTO.</t>
  </si>
  <si>
    <t>2.2.3</t>
  </si>
  <si>
    <t>EMPRADIZACIÓN ZONAS VERDES. INCLUYE SUMINISTRO Y SIEMBRA DE LA GRAMA, TIERRA NEGRA Y FERTILIZANTES.</t>
  </si>
  <si>
    <t>2.2.4</t>
  </si>
  <si>
    <t>BANCA DE CONCRETO CON ESPALDAR, INCLUYE BASES EN CONCRETO DE F'C=2.000PSI, SUMINISTRO, TRANSPORTE E INSTALACIÓN.</t>
  </si>
  <si>
    <t>2.2.5</t>
  </si>
  <si>
    <t>CANECA PARA BASURAS EN ACERO INOXIDABLE. INCLUYE BASES EN CONCRETO DE F'C=2.000 PSI, SUMINISTRO, TRANSPORTE E INSTALACIÓN.</t>
  </si>
  <si>
    <t>MUROS DE CONTENCIÓN Y ACERO DE REFUERZO</t>
  </si>
  <si>
    <t>PLACA EN CONCRETO  f'c=3000PSI. E=0.25M INCLUYE FORMALETA.</t>
  </si>
  <si>
    <t>GARITA DE ACCESO Y ZONA DE PORTERIA</t>
  </si>
  <si>
    <t>RELLENO MANUAL GRANULAR (SUB-BASE), INCL. SUMINISTRO Y COMPACTACION</t>
  </si>
  <si>
    <t>CIMENTACIÓN</t>
  </si>
  <si>
    <t>CONCRETO CICLOPEOS 60% CONCRETO 1:2.3 Y 40% PIEDRA</t>
  </si>
  <si>
    <t>CONSTRUCCIÓN DE PEDESTAL F´C=3.000 PSI (NO INCLUYE REFUERZO)</t>
  </si>
  <si>
    <t>3,3,4</t>
  </si>
  <si>
    <t>MURO EN BLOQUE DE CONCRETO ESTRUCTURAL TIPO SPLIT E=10cm, BLOQUE DE 0.1x0.19x0.39m, ABUZARDADO EXTERIOR - LISO INTERIOR.</t>
  </si>
  <si>
    <t>MURO EN BLOQUE DE CONCRETO ESTRUCTURAL LISO E=10cm, BLOQUE DE 0.1x0.19x0.39m</t>
  </si>
  <si>
    <t>MURO EN BLOQUE DE CONCRETO ESTRUCTURAL TIPO SPLIT E=20cm, BLOQUE DE 0.2x0.19x0.39m, ABUZARDADO EXTERIOR - LISO INTERIOR.</t>
  </si>
  <si>
    <t>3,5,4</t>
  </si>
  <si>
    <t>MURO EN BLOQUE DE CONCRETO ESTRUCTURAL TIPO SPLIT E=15cm, BLOQUE DE 0.15x0.19x0.39m, ABUZARDADO EXTERIOR - LISO INTERIOR.</t>
  </si>
  <si>
    <t>3,5,5</t>
  </si>
  <si>
    <t>3,9,1</t>
  </si>
  <si>
    <t>3.10.</t>
  </si>
  <si>
    <t>3,10,1</t>
  </si>
  <si>
    <t>3,10,2</t>
  </si>
  <si>
    <t>CUARTO ELECTRICO</t>
  </si>
  <si>
    <t>4,1,3</t>
  </si>
  <si>
    <t>4,2,6</t>
  </si>
  <si>
    <t>4,3,4</t>
  </si>
  <si>
    <t>IMPERMEABILIZACION DE CUBIERTA EN MANTO EDIL 3 MM ESTÁNDAR INCL. IMPRIMANTE Y PINTURA BITUMINOSA</t>
  </si>
  <si>
    <t>4,7,1</t>
  </si>
  <si>
    <t>4,7,2</t>
  </si>
  <si>
    <t>SUMINISTRO E INSTALACION DE CRUCETAS DE PROTECCIONES PASO AEREO SUBTERRRANEO</t>
  </si>
  <si>
    <t>SUMINISTRO E INSTALACIÓN TUBERÍA PVC TIPO PESADA 4" PARA ACOMETIDA EN MEDIA TENSIÓN, ACOMETIDAS BAJA TENSION PRINCIPAL</t>
  </si>
  <si>
    <t>SUMINISTRO E INSTALACIÓN DE ACOMETIDA PRINCIPAL EN CABLE XLPE # 1/0 DE COBRE AISLADO 15KV AL 133% NTC 2050. DESDE CELDA DE MEDIA TENSIÓN EXISTENTE EN PUNTO DE CONEXIÓN, HASTA TRANSFORMADOR EXISTEN</t>
  </si>
  <si>
    <t>DESCONEXION Y TRASLADO DE TRANSFORMADOR PEDESTAL 112,5KVA EXISTENTE</t>
  </si>
  <si>
    <t>SISTEMA DE PUESTA A TIERRA DE 10X5 METROS CON 6 VARILLAS DE COBRE 5/8"X2,4M, CABLE DE COBRE DESNUDO #2/0 Y QUIMICO PARA MEJORAR TIERRA HASTA OBTENER 10 OHMIOS.</t>
  </si>
  <si>
    <t>SUMINISTRO E INSTALACIÓN DE CAJA DE REGISTRO EN CONCRETO DE 1M X 1M X 1,2M, INCLUYE MARCO Y TAPA METÁLICA</t>
  </si>
  <si>
    <t>SUMINISTRO E INSTALACIÓN DE ACOMETIDA PRINCIPAL TRIFASICA EN BAJA TENSION EN CABLE 2X(3F #4/0 + 1N #4/0) CU +1T#2/0 CU, DESDE BORNES DEL TRANSFORMADOR HASTA GABINETE PRINCIPAL GENERAL (TUBERIA 4" PVC)</t>
  </si>
  <si>
    <t>SUMINISTRO E INSTALACIÓN DE ACOMETIDA PRINCIPAL TRIFASICA EN BAJA TENSION EN CABLE 3F#1/0 CU FREETOX LHFR-LS + 1N#1/0 CU FREETOX LHFR-LS +1T#2 CU FREETOX LHFR-LS,  EN TUBERIA PVC DE 3"</t>
  </si>
  <si>
    <t>SUMINISTRO E INSTALACIÓN DE ALIMENTADOR TRIFASICO EN CABLE 3F#8 CU FREETOX LHFR-LS + 1N#8 CU FREETOX LHFR-LS  + 1T#8 CU FREETOX LHFR-LS, TUBERIA DE 2" PVC</t>
  </si>
  <si>
    <t>SUMINISTRO E INSTALACIÓN DE ALIMENTADOR TRIFASICO EN BAJA TENSION EN CABLE 3F#4/0 CU + 1N#4/0 +1T#1/0 CU,  EN TUBERIA PVC 4"</t>
  </si>
  <si>
    <t>SUMINISTRO E INSTALACIÓN DE ALIMENTADOR TRIFASICO EN BAJA TENSION EN CABLE 3F#4 CU FREETOX LHFR-LS + 1N#4 CU FREETOX LHFR-LS + 1T#8 FREETOX LHFR-LS, TUBERIA PVC DE 2", DESDE GABINETE PRINCIPAL GENERAL HASTA TD ASCENSOR 1, TD ASCENSOR 2</t>
  </si>
  <si>
    <t>MANTENIMIENTO ASCENSORES</t>
  </si>
  <si>
    <t>SERVICIO DE MANTENIMIENTO PREVENTIVO Y CORRECTIVO DE ASCENSORES EXISTENTES, INCLUYE INSPECCIÓN GENERAL, REVISIÓN Y AJUSTE DE COMPONENTES MECÁNICOS, ELÉCTRICOS Y DE CONTROL, LIMPIEZA, LUBRICACIÓN, VERIFICACIÓN DE SISTEMAS DE SEGURIDAD, PRUEBAS DE FUNCIONAMIENTO</t>
  </si>
  <si>
    <t>SUMINISTRO E INSTALACION DE TUBERIA AGUAS LLUVIAS PVC-S 3"</t>
  </si>
  <si>
    <t>SUMINISTRO E INSTALACION DE TUBERIA AGUAS LLUVIAS PVC-S 4"</t>
  </si>
  <si>
    <t>SUMINISTRO E INSTALACION DE TUBERIA AGUAS LLUVIAS PVC-S 6"</t>
  </si>
  <si>
    <t>CAJA DE INSPECCION DE 60X60cm, EN CONCRETO DE f'C=3,000PSI, INCLUYE EXCAVACION Y TAPE, TAPA Y HERRAJES E INCLUYE TODO LO NECESARIO PARA SU CORRECTO FUNCIONAMIENTO.</t>
  </si>
  <si>
    <t>CAJA DE INSPECCION DE 60X80cm, EN CONCRETO DE f'C=3,00PSI, INCLUYE EXCAVACION Y TAPE, TAPA Y HERRAJES E INCLUYE TODO LO NECESARIO PARA SU CORRECTO FUNCIONAMIENTO.</t>
  </si>
  <si>
    <t>CERTIFICACION RETIE</t>
  </si>
  <si>
    <t>CERTIFICACION RETILAP</t>
  </si>
  <si>
    <t>"MEJORAMIENTO DE LA INFRAESTRUCTURA EDUCATIVA EN DISTINTOS MUNICIPIOS DEL DEPARTAMENTO DEL CESAR - PAILITAS".</t>
  </si>
  <si>
    <t>PRELIMINARES, DEMOLICIONES Y MOVIMIENTOS DE TIERRA</t>
  </si>
  <si>
    <t>1,1,10</t>
  </si>
  <si>
    <t>1,1,11</t>
  </si>
  <si>
    <t>1,1,12</t>
  </si>
  <si>
    <t>1,1,13</t>
  </si>
  <si>
    <t>1,1,14</t>
  </si>
  <si>
    <t>ADECUACIÓN DE ZONA EXISTENTE</t>
  </si>
  <si>
    <t>ACABADOS PISOS Y CUBIERTA</t>
  </si>
  <si>
    <t>VENTANERIA EN ALUMINIO REFERENCIA 744 COLOR NATURAL, CORREDIZA O FIJA, INCLUYE CRISTAL INCOLORO CRUDO LAMINADO 6 MM (3+3), DIVISIONES EN PERFIL 3X1 LISO, INCLUYE ACCESORIOS.</t>
  </si>
  <si>
    <t>EXCAVACIONES Y RETIRO DE SOBRANTES</t>
  </si>
  <si>
    <t>EXCAVACIÓN MANUAL SIN RETIRO DE SOBRANTES</t>
  </si>
  <si>
    <t>RETIRO DE SOBRANTES (INCLUYE DISPOSICIÓN FINAL)</t>
  </si>
  <si>
    <t>CIMENTACIÓN, ESTRUCTURAS EN CONCRETO Y ACERO</t>
  </si>
  <si>
    <t>CONSTRUCCIÓN DE VIGAS DE CIMENTACIÓN F´C=4.000 PSI (NO INCLUYE REFUERZO)</t>
  </si>
  <si>
    <t>CONSTRUCCIÓN DE COLUMNAS EN CONCRETO DE 4000 PSI (NO INCLUYE REFUERZO)</t>
  </si>
  <si>
    <t>CONSTRUCCIÓN DE VIGAS AEREAS, CONCRETO DE 4000 PSI, (NO INCLUYE REFUERZO.)</t>
  </si>
  <si>
    <t>PLACA AEREA EN CONCRETO  f'c=3000PSI. E=0.1M INCLUYE FORMALETA.</t>
  </si>
  <si>
    <t>CONSTRUCCIÓN DE VIGAS EN CONCRETO DE 3000 PSI (NO INCLUYE REFUERZO)</t>
  </si>
  <si>
    <t>MURO DE .15 DE ESPESOR EN BLOQUE DE CEMENTO TIPO SPLIT DE 0,15X0,19X0,39  - MORTERO DE PEGA 1:4</t>
  </si>
  <si>
    <t>MURO DE .15 DE ESPESOR EN BLOQUE DE CEMENTO LISO DE 0,15X0,19X0,39  - MORTERO DE PEGA 1:4</t>
  </si>
  <si>
    <t>MURO DE .20 DE ESPESOR EN BLOQUE DE CEMENTO TIPO SPLIT DE 0,2X0,19X0,39  - MORTERO DE PEGA 1:4</t>
  </si>
  <si>
    <t>CARPINTERIA METALICA, PUERTAS Y VENTANAS</t>
  </si>
  <si>
    <t>7,1,7</t>
  </si>
  <si>
    <t>8,1,8</t>
  </si>
  <si>
    <t>CAJA DE INSPECCION DE 60X60cm, EN CONCRETO DE f'C=3,00PSI, INCLUYE EXCAVACION Y TAPE, TAPA Y HERRAJES E INCLUYE TODO LO NECESARIO PARA SU CORRECTO FUNCIONAMIENTO.</t>
  </si>
  <si>
    <t>8,1,9</t>
  </si>
  <si>
    <t>8,1,10</t>
  </si>
  <si>
    <t>8,1,11</t>
  </si>
  <si>
    <t>8,1,12</t>
  </si>
  <si>
    <t>8,2,1</t>
  </si>
  <si>
    <t>8,2,2</t>
  </si>
  <si>
    <t>8,2,3</t>
  </si>
  <si>
    <t>8,2,4</t>
  </si>
  <si>
    <t>8,2,5</t>
  </si>
  <si>
    <t>8,2,6</t>
  </si>
  <si>
    <t>8,2,7</t>
  </si>
  <si>
    <t>8,2,8</t>
  </si>
  <si>
    <t>8,2,9</t>
  </si>
  <si>
    <t>8,2,10</t>
  </si>
  <si>
    <t>8,2,11</t>
  </si>
  <si>
    <t>8,2,12</t>
  </si>
  <si>
    <t>8,2,13</t>
  </si>
  <si>
    <t>8,2,14</t>
  </si>
  <si>
    <t>8,2,15</t>
  </si>
  <si>
    <t>8,2,16</t>
  </si>
  <si>
    <t>8,3,1</t>
  </si>
  <si>
    <t>8,3,2</t>
  </si>
  <si>
    <t>8,3,3</t>
  </si>
  <si>
    <t>8,3,4</t>
  </si>
  <si>
    <t>8,3,5</t>
  </si>
  <si>
    <t>8,3,6</t>
  </si>
  <si>
    <t>8,3,7</t>
  </si>
  <si>
    <t>SUMINISTRO E INSTALACION DE TRANSFORMADOR TRIFASICO TIPO POSTE DE 112,5kVA - 13,2 KV/220/127V CON CRUCETA DE PROTECCIONES</t>
  </si>
  <si>
    <t>9,2,1</t>
  </si>
  <si>
    <t>9,2,2</t>
  </si>
  <si>
    <t>9,2,3</t>
  </si>
  <si>
    <t>SUMINISTRO E INSTALACIÓN DE ALIMENTADOR TRIFASICO EN BAJA TENSION EN CABLE 3F#4 CU FREETOX LHFR-LS + 1N#4 CU FREETOX LHFR-LS + 1T#8 FREETOX LHFR-LS, TUBERIA PVC DE 2", DESDE GABINETE PRINCIPAL GENERAL HASTA TD AULA PISO 1 Y TD AULAS PISO 2</t>
  </si>
  <si>
    <t>9,2,4</t>
  </si>
  <si>
    <t>9,3,1</t>
  </si>
  <si>
    <t>9,3,2</t>
  </si>
  <si>
    <t>SUMINISTRO E INSTALACION DE TABLERO MULTIBREAKER TRIFASICO DE 24 CIRCUITOS ESPACIO PARA TOTALIZADOR, CON BREAKERS ENCHUFABLES, TD AULAS PISO 1</t>
  </si>
  <si>
    <t>9,3,3</t>
  </si>
  <si>
    <t>9,3,4</t>
  </si>
  <si>
    <t>SUMINISTRO E INSTALACION DE TABLERO MULTIBREAKER TRIFASICO DE 18 CIRCUITOS ESPACIO PARA TOTALIZADOR, CON BREAKERS ENCHUFABLES, TD PISO 2</t>
  </si>
  <si>
    <t>9,4,1</t>
  </si>
  <si>
    <t>9,4,2</t>
  </si>
  <si>
    <t>9,4,3</t>
  </si>
  <si>
    <t>9,4,4</t>
  </si>
  <si>
    <t>9,5,1</t>
  </si>
  <si>
    <t>9,5,2</t>
  </si>
  <si>
    <t>9,5,3</t>
  </si>
  <si>
    <t>9,5,4</t>
  </si>
  <si>
    <t>9,5,5</t>
  </si>
  <si>
    <t>9,5,6</t>
  </si>
  <si>
    <t>9,5,7</t>
  </si>
  <si>
    <t>9,5,8</t>
  </si>
  <si>
    <t>9,5,9</t>
  </si>
  <si>
    <t>9,5,10</t>
  </si>
  <si>
    <t>10,3,2</t>
  </si>
  <si>
    <t>SUMINISTRO E INSTALACION DE LOKERS</t>
  </si>
  <si>
    <t>SUMINISTRO E INSTALACION DE MESAS DE COMEDOR</t>
  </si>
  <si>
    <t>SUMINISTRO DE MESA CON SILLA INFANTIL</t>
  </si>
  <si>
    <t xml:space="preserve">SUMINISTRO </t>
  </si>
  <si>
    <t>SUMINISTRO DE UPS BIFASICA ONLINE DE 6KVA</t>
  </si>
  <si>
    <t>"MEJORAMIENTO DE LA INFRAESTRUCTURA EDUCATIVA EN DISTINTOS MUNICIPIOS DEL DEPARTAMENTO DEL CESAR - BESOTES".</t>
  </si>
  <si>
    <t>BLOQUE 1 - AREA ADMINISTRATIVA</t>
  </si>
  <si>
    <t>2,4</t>
  </si>
  <si>
    <t>SUMINISTRO E INSTALACION DE CIELO RASO SUSPENDIDO EN LAMINA DE PVC</t>
  </si>
  <si>
    <t>2,5</t>
  </si>
  <si>
    <t>MURO EN BLOQUE DE CONCRETO ESTRUCTURAL LISO E=20cm, BLOQUE DE 0.2x0.19x0.39m</t>
  </si>
  <si>
    <t>2,5,3</t>
  </si>
  <si>
    <t>2,5,4</t>
  </si>
  <si>
    <t>2,5,5</t>
  </si>
  <si>
    <t>2,5,6</t>
  </si>
  <si>
    <t>2,5,7</t>
  </si>
  <si>
    <t>2,6,2</t>
  </si>
  <si>
    <t>2,6,3</t>
  </si>
  <si>
    <t>2,8</t>
  </si>
  <si>
    <t>2,8,2</t>
  </si>
  <si>
    <t>2,8,3</t>
  </si>
  <si>
    <t>2.10.</t>
  </si>
  <si>
    <t>2,10,1</t>
  </si>
  <si>
    <t>2,10,2</t>
  </si>
  <si>
    <t>2,10,3</t>
  </si>
  <si>
    <t>BLOQUE 2 - AULAS PRIMARIA</t>
  </si>
  <si>
    <t>3,5,6</t>
  </si>
  <si>
    <t>3,7</t>
  </si>
  <si>
    <t>BLOQUE 3 - AULAS PRIMARIA</t>
  </si>
  <si>
    <t>PLACA AEREA  EN  CONCRETO  f'c=3000PSI. E=0.12M - INCLUYE FORMALETA.</t>
  </si>
  <si>
    <t>MURO EN BLOQUE DE CONCRETO ESTRUCTURAL LISO E=15cm, BLOQUE DE 0.14x0.19x0.39m</t>
  </si>
  <si>
    <t>4,5,7</t>
  </si>
  <si>
    <t>4,5,8</t>
  </si>
  <si>
    <t>4,8</t>
  </si>
  <si>
    <t>4,8,1</t>
  </si>
  <si>
    <t>4,8,2</t>
  </si>
  <si>
    <t>4,8,3</t>
  </si>
  <si>
    <t>4,8,4</t>
  </si>
  <si>
    <t>4,9,1</t>
  </si>
  <si>
    <t>4.10.</t>
  </si>
  <si>
    <t>4,10,1</t>
  </si>
  <si>
    <t>4,10,2</t>
  </si>
  <si>
    <t>BLOQUE 4 - AULAS SECUNDARIA</t>
  </si>
  <si>
    <t>5,5,3</t>
  </si>
  <si>
    <t>5,5,4</t>
  </si>
  <si>
    <t>5,5,5</t>
  </si>
  <si>
    <t>5,5,6</t>
  </si>
  <si>
    <t>5,6</t>
  </si>
  <si>
    <t>5,6,2</t>
  </si>
  <si>
    <t>BLOQUE 5 - RESTAURANTE ESCOLAR</t>
  </si>
  <si>
    <t>6,7,1</t>
  </si>
  <si>
    <t>6,8</t>
  </si>
  <si>
    <t>6,8,1</t>
  </si>
  <si>
    <t>6,8,2</t>
  </si>
  <si>
    <t>6,8,3</t>
  </si>
  <si>
    <t>6,9,1</t>
  </si>
  <si>
    <t>6.10.</t>
  </si>
  <si>
    <t>6,10,1</t>
  </si>
  <si>
    <t>6,10,2</t>
  </si>
  <si>
    <t>BLOQUE 6 - BIBLIOTECA</t>
  </si>
  <si>
    <t>7,2,4</t>
  </si>
  <si>
    <t>7,2,5</t>
  </si>
  <si>
    <t>7,2,6</t>
  </si>
  <si>
    <t>7,2,7</t>
  </si>
  <si>
    <t>7,3,3</t>
  </si>
  <si>
    <t>7,3,4</t>
  </si>
  <si>
    <t>7,4,1</t>
  </si>
  <si>
    <t>7,4,2</t>
  </si>
  <si>
    <t>7,4,3</t>
  </si>
  <si>
    <t>7,4,4</t>
  </si>
  <si>
    <t>7,5,1</t>
  </si>
  <si>
    <t>7,5,2</t>
  </si>
  <si>
    <t>7,5,3</t>
  </si>
  <si>
    <t>7,5,4</t>
  </si>
  <si>
    <t>MURO EN BLOQUE DE CONCRETO ESTRUCTURAL LISO E=20cm, BLOQUE DE 0.20x0.19x0.39m</t>
  </si>
  <si>
    <t>7,5,5</t>
  </si>
  <si>
    <t>MURO EN BLOQUE DE CONCRETO ESTRUCTURAL LISO E=10cm, BLOQUE DE 0.10x0.19x0.39m</t>
  </si>
  <si>
    <t>7,5,6</t>
  </si>
  <si>
    <t>7,5,7</t>
  </si>
  <si>
    <t>7,5,8</t>
  </si>
  <si>
    <t>7,5,9</t>
  </si>
  <si>
    <t>7,6,1</t>
  </si>
  <si>
    <t>7,7,1</t>
  </si>
  <si>
    <t>7,8</t>
  </si>
  <si>
    <t>7,8,1</t>
  </si>
  <si>
    <t>7,8,2</t>
  </si>
  <si>
    <t>7,8,3</t>
  </si>
  <si>
    <t>7,8,4</t>
  </si>
  <si>
    <t>7,9,1</t>
  </si>
  <si>
    <t>7.10.</t>
  </si>
  <si>
    <t>7,10,1</t>
  </si>
  <si>
    <t>7,10,2</t>
  </si>
  <si>
    <t>7,10,3</t>
  </si>
  <si>
    <t>BLOQUE 7 - AREA DE PRESCOLAR</t>
  </si>
  <si>
    <t>PLACA AEREA  EN  CONCRETO  f'c=3000PSI. E=0.12M INCLUYE FORMALETA.</t>
  </si>
  <si>
    <t>8,4,1</t>
  </si>
  <si>
    <t>8,5,1</t>
  </si>
  <si>
    <t>8,5,2</t>
  </si>
  <si>
    <t>8,5,3</t>
  </si>
  <si>
    <t>8,5,4</t>
  </si>
  <si>
    <t>8,5,5</t>
  </si>
  <si>
    <t>8,5,6</t>
  </si>
  <si>
    <t>8,5,7</t>
  </si>
  <si>
    <t>8,6,1</t>
  </si>
  <si>
    <t>8,7,1</t>
  </si>
  <si>
    <t>8,8</t>
  </si>
  <si>
    <t>8,8,1</t>
  </si>
  <si>
    <t>8,8,2</t>
  </si>
  <si>
    <t>8,8,3</t>
  </si>
  <si>
    <t>8,8,4</t>
  </si>
  <si>
    <t>8,9,2</t>
  </si>
  <si>
    <t>8.10.</t>
  </si>
  <si>
    <t>8,10,1</t>
  </si>
  <si>
    <t>8,10,2</t>
  </si>
  <si>
    <t>GARITA DE ACCESO</t>
  </si>
  <si>
    <t>9,2,5</t>
  </si>
  <si>
    <t>9,2,6</t>
  </si>
  <si>
    <t>9,2,7</t>
  </si>
  <si>
    <t>9,6,1</t>
  </si>
  <si>
    <t>9,7,1</t>
  </si>
  <si>
    <t>9,8,1</t>
  </si>
  <si>
    <t>9,8,3</t>
  </si>
  <si>
    <t>9,9,1</t>
  </si>
  <si>
    <t>9.10.</t>
  </si>
  <si>
    <t>9,10,1</t>
  </si>
  <si>
    <t>9,10,2</t>
  </si>
  <si>
    <t>10,2,6</t>
  </si>
  <si>
    <t>10,3,3</t>
  </si>
  <si>
    <t>10,3,4</t>
  </si>
  <si>
    <t>10,5,1</t>
  </si>
  <si>
    <t>10,6,1</t>
  </si>
  <si>
    <t>10,7,1</t>
  </si>
  <si>
    <t>10,7,2</t>
  </si>
  <si>
    <t>CONSTRUCCIÓN DE ANDENES EN CONCRETO 3000 PSI E=0.1M, ACABADO CEPILLADO</t>
  </si>
  <si>
    <t>CERRAMIENTO PERIMETAL</t>
  </si>
  <si>
    <t>13,1,6</t>
  </si>
  <si>
    <t>CONSTRUCCIÓN DE VIGA DE CONFINAMIENTO F´C=3.000 PSI (NO INCLUYE REFUERZO)</t>
  </si>
  <si>
    <t>13,1,7</t>
  </si>
  <si>
    <t>13,1,8</t>
  </si>
  <si>
    <t>CERRAMIENTO EN TUBO GALVANIZADO DE 2" PARA CERRAMIENTO. INCLUYE SUMINISTRO Y COLOCACION. APOYOS SEPARADOSM CADA 20CM</t>
  </si>
  <si>
    <t>13,1,9</t>
  </si>
  <si>
    <t>13,1,10</t>
  </si>
  <si>
    <t xml:space="preserve">INSTALACIONES SANITARIAS              </t>
  </si>
  <si>
    <t>SUMINISTRO E INSTALACION DE TUBERIA SANITARIA PVC-S 2"</t>
  </si>
  <si>
    <t>SUMINISTRO E INSTALACION DE TUBERIA SANITARIA PVC-S 3"</t>
  </si>
  <si>
    <t>SUMINISTRO E INSTALACION DE TUBERIA SANITARIA PVC-S 4"</t>
  </si>
  <si>
    <t>SUMINISTRO E INSTALACION DE TUBERIA SANITARIA PVC-S 6"</t>
  </si>
  <si>
    <t>14,1,5</t>
  </si>
  <si>
    <t xml:space="preserve">SUMINISTRO E INSTALACION DE PUNTO SANITARIO DE 2" </t>
  </si>
  <si>
    <t>14,1,6</t>
  </si>
  <si>
    <t>SUMINISTRO E INSTALACION DE PUNTO SANITARIO DE 4"</t>
  </si>
  <si>
    <t>14,1,7</t>
  </si>
  <si>
    <t>SUMINISTRO E INSTALACION DE REJILLA SOSCO 3"X2"</t>
  </si>
  <si>
    <t>14,1,8</t>
  </si>
  <si>
    <t>SUMINISTRO E INSTALACION DE TRAMPA DE GRASAS EN ACERO INOXIDABLE</t>
  </si>
  <si>
    <t>14,1,9</t>
  </si>
  <si>
    <t>SUMINISTRO E INSTALACION DE VALVULA ADMISION DE AIRE MINI-VENT DN 50</t>
  </si>
  <si>
    <t>14,1,10</t>
  </si>
  <si>
    <t>CAJA DE INSPECCION DE 60X60Cm, EN CONCRETO DE f'C=3,00PSI, INCLUYE EXCAVACION Y TAPE, TAPA Y HERRAJES E INCLUYE TODO LO NECESARIO PARA SU CORRECTO FUNCIONAMIENTO.</t>
  </si>
  <si>
    <t>14,1,11</t>
  </si>
  <si>
    <t>CONSTRUCCIÓN DE POZO DE INSPECCIÓN DE 1,50 M DE DIAMETRO EXTERNO, MUROS DE 0,15 M DE ALTURA PROMEDIO 2,00 MT-CONCRETO CLASE II</t>
  </si>
  <si>
    <t>14,1,12</t>
  </si>
  <si>
    <t>14,2,1</t>
  </si>
  <si>
    <t>14,2,2</t>
  </si>
  <si>
    <t>14,2,3</t>
  </si>
  <si>
    <t>14,2,4</t>
  </si>
  <si>
    <t>14,2,5</t>
  </si>
  <si>
    <t>SUMINISTRO E INSTALACION DE PUNTO HIDRÁULICO 1/2"</t>
  </si>
  <si>
    <t>14,2,6</t>
  </si>
  <si>
    <t>SUMINISTRO E INSTALACION DE CONTROL RED AND WHITE 1"</t>
  </si>
  <si>
    <t>14,2,7</t>
  </si>
  <si>
    <t>SUMINISTRO E INSTALACION DE CONTROL RED AND WHITE 1/2"</t>
  </si>
  <si>
    <t>14,2,8</t>
  </si>
  <si>
    <t>SUMINISTRO E INSTALACION DE CONTROL RED AND WHITE 2"</t>
  </si>
  <si>
    <t>14,2,9</t>
  </si>
  <si>
    <t>SUMINISTRO E INSTALACION DE TANQUE DE PLASTICO DE 1.000 LTS</t>
  </si>
  <si>
    <t>14,2,10</t>
  </si>
  <si>
    <t>CONEXIÓN DE GRUPO DE TANQUES ELEVADOS</t>
  </si>
  <si>
    <t xml:space="preserve">INSTALACIONES AGUAS LLUVIAS                           </t>
  </si>
  <si>
    <t>14,3,1</t>
  </si>
  <si>
    <t>SUMINISTRO E INSTALACION EXTINTOR TIPO ABC</t>
  </si>
  <si>
    <t>14,3,2</t>
  </si>
  <si>
    <t>SUMINISTRO E INSTALACION DE TUBERIA AGUAS LLUVIAS PVC-S 2"</t>
  </si>
  <si>
    <t>14,3,3</t>
  </si>
  <si>
    <t>14,3,4</t>
  </si>
  <si>
    <t>SUMINISTRO E INSTALACION DE TUBERIA AGUAS LLUVIAS PVC-S 4" ( BAJANTE)</t>
  </si>
  <si>
    <t>14,3,5</t>
  </si>
  <si>
    <t>SUMINISTRO E INSTALACION DE TUBERIA AGUAS LLUVIAS PVC-S  6"</t>
  </si>
  <si>
    <t>14,3,6</t>
  </si>
  <si>
    <t>SUMINISTRO E INSTALACION DE TUBERIA AGUAS LLUVIAS PVC-S  6" ( BAJANTE)</t>
  </si>
  <si>
    <t>14,3,7</t>
  </si>
  <si>
    <t>SUMINISTRO E INSTALACION DE CANAL GALVANIZADA DE 30X30CM</t>
  </si>
  <si>
    <t>14,3,8</t>
  </si>
  <si>
    <t>SUMINISTRO E INSTALACION DE TRAGANTE DE 4"</t>
  </si>
  <si>
    <t>14,3,9</t>
  </si>
  <si>
    <t>14,3,10</t>
  </si>
  <si>
    <t>14,4,1</t>
  </si>
  <si>
    <t>14,4,2</t>
  </si>
  <si>
    <t>14,4,3</t>
  </si>
  <si>
    <t>14,4,4</t>
  </si>
  <si>
    <t>14,4,5</t>
  </si>
  <si>
    <t>SUMINISTRO E INSTALACION DE LAVAMANOS DE COLGAR O SIMILAR</t>
  </si>
  <si>
    <t>14,4,6</t>
  </si>
  <si>
    <t>14,4,7</t>
  </si>
  <si>
    <t>14,4,8</t>
  </si>
  <si>
    <t>14,4,9</t>
  </si>
  <si>
    <t>SUMINISTRO E INSTALACION DE GRIFERIA PARA LAVAMANOS</t>
  </si>
  <si>
    <t>14,4,10</t>
  </si>
  <si>
    <t>14,4,11</t>
  </si>
  <si>
    <t>15,1,7</t>
  </si>
  <si>
    <t>15,1,8</t>
  </si>
  <si>
    <t>15,1,9</t>
  </si>
  <si>
    <t>15,1,10</t>
  </si>
  <si>
    <t>15,1,11</t>
  </si>
  <si>
    <t>SISTEMA DE PUESTA A TIERRA DE 5X5 METROS CON 4 VARILLAS DE COBRE 5/8"X2,4M, CABLE DE COBRE DESNUDO #2/0 25 METROS Y QUIMICO PARA MEJORAR TIERRA HASTA OBTENER 10 OHMIOS.</t>
  </si>
  <si>
    <t>15,1,12</t>
  </si>
  <si>
    <t>15,1,13</t>
  </si>
  <si>
    <t>15,1,14</t>
  </si>
  <si>
    <t>15,1,15</t>
  </si>
  <si>
    <t>SUMINISTRO E INSTALACIÓN DE ALIMENTADOR BIFASICO EN CABLE 2F#8 CU FREETOX LHFR-LS + 1N#8 CU FREETOX LHFR-LS  + 1T#8 CU FREETOX LHFR-LS, TUBERIA DE 2" PVC, DESDE GABINETE PRINCIPAL GENERAL, HASTA UPS AULAS Y TABLERO REGULADO AULAS, TABLERO CUARTO ELÉCTRICO, TABLERO PRESCOLAR</t>
  </si>
  <si>
    <t>15,1,16</t>
  </si>
  <si>
    <t>SUMINISTRO E INSTALACIÓN DE ALIMENTADOR TRIFASICO EN BAJA TENSION EN CABLE 3F#4 CU FREETOX LHFR-LS + 1N#4 CU FREETOX LHFR-LS + 1T#8 FREETOX LHFR-LS, TUBERIA PVC DE 2", DESDE GABINETE PRINCIPAL GENERAL HASTA TD AULA, TD ADMINISTRACION, TD COMEDOR</t>
  </si>
  <si>
    <t>15,1,17</t>
  </si>
  <si>
    <t>15,1,18</t>
  </si>
  <si>
    <t>15,1,19</t>
  </si>
  <si>
    <t>15,1,20</t>
  </si>
  <si>
    <t>15,1,21</t>
  </si>
  <si>
    <t>SUMINISTRO E INSTALACION DE TABLERO MULTIBREAKER TRIFASICO DE 18 CIRCUITOS ESPACIO PARA TOTALIZADOR, CON BREAKERS ENCHUFABLES, TD COMEDOR</t>
  </si>
  <si>
    <t>15,1,22</t>
  </si>
  <si>
    <t>SUMINISTRO E INSTALACION DE TABLERO MULTIBREAKER BIFASICO DE 8 CIRCUITOS , CON BREAKERS ENCHUFABLES, TD REGULADO AULAS, TD CUARTO ELÉCTRICO, TD UPS AULAS ADMIN</t>
  </si>
  <si>
    <t>15,1,23</t>
  </si>
  <si>
    <t>15,1,24</t>
  </si>
  <si>
    <t>15,1,25</t>
  </si>
  <si>
    <t>15,1,26</t>
  </si>
  <si>
    <t>15,1,27</t>
  </si>
  <si>
    <t>15,1,28</t>
  </si>
  <si>
    <t>15,1,29</t>
  </si>
  <si>
    <t>15,1,30</t>
  </si>
  <si>
    <t>15,1,31</t>
  </si>
  <si>
    <t>15,1,32</t>
  </si>
  <si>
    <t>15,1,33</t>
  </si>
  <si>
    <t>15,1,34</t>
  </si>
  <si>
    <t>15,1,35</t>
  </si>
  <si>
    <t>15,1,36</t>
  </si>
  <si>
    <t>15,1,37</t>
  </si>
  <si>
    <t>16,1,3</t>
  </si>
  <si>
    <t>16,1,4</t>
  </si>
  <si>
    <t>16,1,5</t>
  </si>
  <si>
    <t>16,2,1</t>
  </si>
  <si>
    <t>16,2,2</t>
  </si>
  <si>
    <t>16,2,3</t>
  </si>
  <si>
    <t>16,2,4</t>
  </si>
  <si>
    <t>16,3,1</t>
  </si>
  <si>
    <t>16,3,2</t>
  </si>
  <si>
    <t>16,4,1</t>
  </si>
  <si>
    <t>17,1,3</t>
  </si>
  <si>
    <t>17,1,4</t>
  </si>
  <si>
    <t>17,1,5</t>
  </si>
  <si>
    <t>17,1,6</t>
  </si>
  <si>
    <t>"MEJORAMIENTO DE LA INFRAESTRUCTURA EDUCATIVA EN DISTINTOS MUNICIPIOS DEL DEPARTAMENTO DEL CESAR - SAN DIEGO".</t>
  </si>
  <si>
    <t>MODULO 1 - AULAS ESCOLARES Y BAÑOS</t>
  </si>
  <si>
    <t>CONSTRUCCIÓN DE VIGAS DE CIMENTACIÓN F´C=3.000 PASI (NO INCLUYE REFUERZO)</t>
  </si>
  <si>
    <t>CONSTRUCCIÓN DE COLUMNAS EN CONCRETO DE 3.000 PSI, (NO INCLUYE REFUERZO)</t>
  </si>
  <si>
    <t>CONSTRUCCIÓN DE VIGAS AÉREAS, CONCRETO DE 3.000 PSI, (NO INCLUYE REFUERZO.)</t>
  </si>
  <si>
    <t>CONSTRUCCIÓN DE COLUMNETAS EN CONCRETO DE 3.000 PSI, (NO INCLUYE REFUERZO)</t>
  </si>
  <si>
    <t>MODULO 2 - AULAS ESCOLARES Y SALA DE PROFESORES</t>
  </si>
  <si>
    <t>3,3,5</t>
  </si>
  <si>
    <t>5,5,7</t>
  </si>
  <si>
    <t>5,6,3</t>
  </si>
  <si>
    <t>SUMINISTRO E INSTALACIÓN DE CONCERTINA DE SEGURIDAD Ø45CM, ACERO GALVANIZADO, CUCHILLA TIPO NAVAJA</t>
  </si>
  <si>
    <t>5,6,4</t>
  </si>
  <si>
    <t>ZONAS EXTERIORES</t>
  </si>
  <si>
    <t>7,1,8</t>
  </si>
  <si>
    <t>7,1,9</t>
  </si>
  <si>
    <t>7,1,10</t>
  </si>
  <si>
    <t>7,1,11</t>
  </si>
  <si>
    <t>7,2,8</t>
  </si>
  <si>
    <t>7,2,9</t>
  </si>
  <si>
    <t>7,2,10</t>
  </si>
  <si>
    <t>7,2,11</t>
  </si>
  <si>
    <t>7,2,12</t>
  </si>
  <si>
    <t>7,2,13</t>
  </si>
  <si>
    <t>7,2,14</t>
  </si>
  <si>
    <t>7,2,15</t>
  </si>
  <si>
    <t>7,2,16</t>
  </si>
  <si>
    <t>7,3,5</t>
  </si>
  <si>
    <t xml:space="preserve">SUMINISTRO E INSTALACIÓN DE ALIMENTADOR TRIFASICO EN BAJA TENSION CABLE 3F#8 CU FREETOX LHFR-LS + 1N#8 CU FREETOX LHFR-LS  + 1T#8 CU FREETOX LHFR-LS, TUBERIA DE 2" PVC, DESDE GABINETE PRINCIPAL GENERAL, HASTA TABLERO AULAS 02 </t>
  </si>
  <si>
    <t>SUMINISTRO E INSTALACIÓN DE ALIMENTADOR TRIFASICO EN BAJA TENSION EN CABLE 3F#4 CU FREETOX LHFR-LS + 1N#4 CU FREETOX LHFR-LS + 1T#8 FREETOX LHFR-LS, TUBERIA PVC DE 2", DESDE GABINETE PRINCIPAL GENERAL HASTA TABLERO AULA 01</t>
  </si>
  <si>
    <t>SUMINISTRO E INSTALACION DE TABLERO MULTIBREAKER TRIFASICO DE 24 CIRCUITOS ESPACIO PARA TOTALIZADOR, CON BREAKERS ENCHUFABLES, TABLERO AULA 01</t>
  </si>
  <si>
    <t>SUMINISTRO E INSTALACION DE TABLERO MULTIBREAKER TRIFASICO DE 12 CIRCUITOS ESPACIO PARA TOTALIZADOR, CON BREAKERS ENCHUFABLES, TABLERO AULA 02</t>
  </si>
  <si>
    <t>8,3,8</t>
  </si>
  <si>
    <t>8,3,9</t>
  </si>
  <si>
    <t>10,1,4</t>
  </si>
  <si>
    <t>"MEJORAMIENTO DE LA INFRAESTRUCTURA EDUCATIVA EN DISTINTOS MUNICIPIOS DEL DEPARTAMENTO DEL CESAR - GONZALES".</t>
  </si>
  <si>
    <t>m²</t>
  </si>
  <si>
    <t>RETIRO DE SOBRANTES DE DEMOLICIÓN Y DESMONTES ( INCLUYE DISPOSICION DE MATERIALES)</t>
  </si>
  <si>
    <t>m³</t>
  </si>
  <si>
    <t>PISOS Y OTROS</t>
  </si>
  <si>
    <t>GUARDAESCOBA EN CERÀMICA H-10 CM TIPO INSTITUCIONAL 30X60 CM, DE ALTA RESISTENCIA AL DESLIZAMIENTO</t>
  </si>
  <si>
    <t>m</t>
  </si>
  <si>
    <t>2,1,4</t>
  </si>
  <si>
    <t>TABLETA EN LOSETA CUADRATICA EN GRANITO FORMATO 30 X 30 CM</t>
  </si>
  <si>
    <t>2,1,5</t>
  </si>
  <si>
    <t>2,1,6</t>
  </si>
  <si>
    <t>2,1,7</t>
  </si>
  <si>
    <t>CONSTRUCCIÓN DE PLACA CONTRAPISO CONCRETO E=0.1M F´C=3.000 PSI (INCLUYE REFUERZO MALLA 5 MM 15 x 15)</t>
  </si>
  <si>
    <t>2,1,8</t>
  </si>
  <si>
    <t>CUBIERTA Y ESTRUCTURA METÁLICA</t>
  </si>
  <si>
    <t>DESMONTE DE ESTRUCTURA DE CUBIERTA</t>
  </si>
  <si>
    <t>DESMONTE DE CUBIERTAS EN TEJAS</t>
  </si>
  <si>
    <t>SUMINISTRO E INSTALACIÓN DE VIGA CANAL GALVANIZADA</t>
  </si>
  <si>
    <t>REMATES, CABALLETES, TAPAJUNTAS Y SELLOS DE CUBIERTA</t>
  </si>
  <si>
    <t>ADECUACIONES LOCATIVAS</t>
  </si>
  <si>
    <t>DESMONTE DE APARATO SANITARIO EXISTENTE</t>
  </si>
  <si>
    <t>ADECUACIÓN DE CONEXIONES HIDRÁULICAS Y SANITARIAS PARA SANITARIO</t>
  </si>
  <si>
    <t>ENCHAPE MURO PISO PARED EGEO EN CERAMICA 30X30 DE PRIMERA CALIDAD, TIPO CORONA O SIMILAR.</t>
  </si>
  <si>
    <t>2,3,7</t>
  </si>
  <si>
    <t>2,3,9</t>
  </si>
  <si>
    <t>REPARACIÓN LOCALIZADA DE FISURAS, JUNTAS Y RESANES DE MAMPOSTERÍA</t>
  </si>
  <si>
    <t>M</t>
  </si>
  <si>
    <t>2,3,10</t>
  </si>
  <si>
    <t>2,3,11</t>
  </si>
  <si>
    <t>2,3,12</t>
  </si>
  <si>
    <t>2,3,13</t>
  </si>
  <si>
    <t>PINTURA EN ESMALTE Y ANTICORROSIVO DE PUERTAS Y VENTANAS</t>
  </si>
  <si>
    <t>2,3,14</t>
  </si>
  <si>
    <t>INSTALACIÓN DE CRISTAL INCOLORO CRUDO LAMINADO 6 MM (3+3), DIVISIONES EN PERFIL 3X1 LISO, INCLUYE ACCESORIOS.</t>
  </si>
  <si>
    <t>2,3,15</t>
  </si>
  <si>
    <t>DRENAJE PLUVIAL</t>
  </si>
  <si>
    <t>RED PLUVIAL  6" NOVAFORT, INCLUYE CAMA DE ARENA</t>
  </si>
  <si>
    <t>2,4,8</t>
  </si>
  <si>
    <t>CÁRCAMO PARA DRENAJE DE AGUAS LLUVIAS EN CONCRETO DE 3000 PSI MEDIDAS INTERNAS: ANCHO 30 CM ALTURA PROMEDIO 30 CM, INCLUYE REJILLA METÁLICA</t>
  </si>
  <si>
    <t>2,4,9</t>
  </si>
  <si>
    <t>ENTREGA FINAL DE RED 6" Y PROTECCIÓN CONTRA EROSIÓN EN PUNTO DE DESCARGA</t>
  </si>
  <si>
    <t>CERRAMIENTO EN TUBO GALVANIZADO DE Ø2" CAL 14, SEPARADO CADA 2,4 METROS CON TRAVIESA SUPERIOR E INFERIOR, CON TAPA SUPERIOR Y ALTURA 2,60 m CON ANCLAJE GALVANIZADO, INCLUYE EXCAVACIÓN, RELLENOS Y  VIGA DE CIMENTACIÓN 30 X 30 CM, 40 CM DE MAMPOSTERÍA Y ACERO DE REFUERZO PARA VIGA (LONGITUDINAL 4 Ø1/2", FLEJES Ø3/8"  CADA 20 CM INCLUYE TRASLAPOS),  PROTECCIÓN EN ANTIRROSIVO EN ZONAS SOLDADAS O CORTADAS, MALLA ESLABONADA CAL.10 2"x2", INCLUYE TENSADO Y FIJACIONES.</t>
  </si>
  <si>
    <t>ADECUACIÒN DE REDES ELÈCTRICAS</t>
  </si>
  <si>
    <t>ADECUACIÓN DE ACOMETIDA ELÉCTRICA PRINCIPAL TRIFÁSICA 3F+N+PE</t>
  </si>
  <si>
    <t>TABLERO GENERAL TRIFÁSICO CON PROTECCIONES, DPS Y BARRAS N/PE</t>
  </si>
  <si>
    <t>TABLERO DE DISTRIBUCIÓN TRIFÁSICO POR BLOQUE, EQUIPADO Y MARCADO</t>
  </si>
  <si>
    <t>2,6,4</t>
  </si>
  <si>
    <t>SISTEMA DE PUESTA A TIERRA Y EQUIPOTENCIALIZACIÓN COMPLETO</t>
  </si>
  <si>
    <t>2,6,5</t>
  </si>
  <si>
    <t>LIMENTADOR / CANALIZACIÓN ELÉCTRICA INTERNA EN EMT Ø1"</t>
  </si>
  <si>
    <t>2,6,6</t>
  </si>
  <si>
    <t>SALIDA COMPLETA PARA TOMACORRIENTE DOBLE 120 V CON POLO A TIERRA</t>
  </si>
  <si>
    <t>2,6,7</t>
  </si>
  <si>
    <t>SALIDA COMPLETA PARA ILUMINACIÓN LED INTERIOR</t>
  </si>
  <si>
    <t>2,6,8</t>
  </si>
  <si>
    <t>SALIDA COMPLETA PARA LUMINARIA LED HERMÉTICA IP65</t>
  </si>
  <si>
    <t>2,6,9</t>
  </si>
  <si>
    <t>SALIDA COMPLETA PARA INTERRUPTOR SENCILLO</t>
  </si>
  <si>
    <t>2,6,10</t>
  </si>
  <si>
    <t>2,6,11</t>
  </si>
  <si>
    <t>CIRCUITO ELÉCTRICO DEDICADO PARA EQUIPOS ESPECIALES EXISTENTES</t>
  </si>
  <si>
    <t>2,6,12</t>
  </si>
  <si>
    <t>ADECUACIÓN DE CAJAS, REGISTROS, EMPALMES Y PUNTOS ELÉCTRICOS DETERIORADOS</t>
  </si>
  <si>
    <t>SEGURIDAD, ACCESIBILIDAD Y EVACUACIÓN</t>
  </si>
  <si>
    <t>SEÑALIZACIÓN FOTOLUMINISCENTE DE EVACUACIÓN Y SEGURIDAD</t>
  </si>
  <si>
    <t>SUMINISTRO E INSTALACIÓN DE EXTINTOR ABC 20 lb CON SOPORTE Y SEÑAL</t>
  </si>
  <si>
    <t>C</t>
  </si>
  <si>
    <t>C1</t>
  </si>
  <si>
    <t>PLAN DE MANEJO AMBIENTAL  - PMA (GESTIÓN DE ASBESTO CEMENTO, RUIDO Y POLUCIÓN EN AMBIENTE EDUCATIVO)</t>
  </si>
  <si>
    <t>C2</t>
  </si>
  <si>
    <t>PLAN DE MANEJO DE TRANSITO - PMT (TRÁFICO PEATONAL CRÍTICO Y ACCESOS DE MENOS DE 6 METROS)</t>
  </si>
  <si>
    <t>D</t>
  </si>
  <si>
    <t>CERTIFICACIONES</t>
  </si>
  <si>
    <t>D3</t>
  </si>
  <si>
    <t>CERTIFICACIÓN RETIE Y RETILAB</t>
  </si>
  <si>
    <t>VALOR TOTAL DEL PROYECTO</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</si>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</sst>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4" formatCode="_-&quot;$&quot;\ * #,##0.00_-;\-&quot;$&quot;\ * #,##0.00_-;_-&quot;$&quot;\ * &quot;-&quot;??_-;_-@_-"/>
    <numFmt numFmtId="43" formatCode="_-* #,##0.00_-;\-* #,##0.00_-;_-* &quot;-&quot;??_-;_-@_-"/>
    <numFmt numFmtId="164" formatCode="_ &quot;$&quot;\ * #,##0_ ;_ &quot;$&quot;\ * \-#,##0_ ;_ &quot;$&quot;\ * &quot;-&quot;_ ;_ @_ "/>
    <numFmt numFmtId="165" formatCode="&quot;$&quot;\ #,##0.00;[Red]&quot;$&quot;\ \-#,##0.00"/>
    <numFmt numFmtId="166" formatCode="&quot;$&quot;\ #,##0.00_);\(&quot;$&quot;\ #,##0.00\)"/>
    <numFmt numFmtId="167" formatCode="&quot;$&quot;\ #,##0.00"/>
    <numFmt numFmtId="168" formatCode="_-[$$-240A]* #,##0.00_-;\-[$$-240A]* #,##0.00_-;_-[$$-240A]* &quot;-&quot;??_-;_-@_-"/>
    <numFmt numFmtId="169" formatCode="_-[$$-240A]\ * #,##0.00_ ;_-[$$-240A]\ * \-#,##0.00\ ;_-[$$-240A]\ * &quot;-&quot;??_ ;_-@_ "/>
    <numFmt numFmtId="170" formatCode="_-* #,##0.00\ &quot;Pts&quot;_-;\-* #,##0.00\ &quot;Pts&quot;_-;_-* &quot;-&quot;??\ &quot;Pts&quot;_-;_-@_-"/>
    <numFmt numFmtId="171" formatCode="_([$$-240A]\ * #,##0.00_);_([$$-240A]\ * \(#,##0.00\);_([$$-240A]\ * &quot;-&quot;??_);_(@_)"/>
    <numFmt numFmtId="172" formatCode="0.0%"/>
    <numFmt numFmtId="173" formatCode="_([$$-240A]\ * #,##0_);_([$$-240A]\ * \(#,##0\);_([$$-240A]\ * &quot;-&quot;??_);_(@_)"/>
    <numFmt numFmtId="174" formatCode="0#.00\ \L\t"/>
    <numFmt numFmtId="175" formatCode="_ [$$-240A]\ * #,##0.00_ ;_ [$$-240A]\ * \-#,##0.00_ ;_ [$$-240A]\ * &quot;-&quot;??_ ;_ @_ "/>
    <numFmt numFmtId="176" formatCode="_ * #,##0.00_ ;_ * \-#,##0.00_ ;_ * &quot;-&quot;??_ ;_ @_ "/>
    <numFmt numFmtId="177" formatCode="_ * #,##0_ ;_ * \-#,##0_ ;_ * &quot;-&quot;??_ ;_ @_ "/>
    <numFmt numFmtId="178" formatCode="_-* #,##0.00\ _€_-;\-* #,##0.00\ _€_-;_-* &quot;-&quot;??\ _€_-;_-@_-"/>
    <numFmt numFmtId="179" formatCode="_-&quot;$ &quot;* #,##0.00_-;&quot;-$ &quot;* #,##0.00_-;_-&quot;$ &quot;* \-??_-;_-@_-"/>
    <numFmt numFmtId="180" formatCode="_-&quot;$&quot;* #,##0.00_-;\-&quot;$&quot;* #,##0.00_-;_-&quot;$&quot;* &quot;-&quot;_-;_-@_-"/>
    <numFmt numFmtId="181" formatCode="#,##0.00_ ;\-#,##0.00\ "/>
    <numFmt numFmtId="182" formatCode="_-* #,##0.00\ _P_t_s_-;\-* #,##0.00\ _P_t_s_-;_-* \-??\ _P_t_s_-;_-@_-"/>
    <numFmt numFmtId="183" formatCode="_-* #,##0.00_-;\-* #,##0.00_-;_-* \-_-;_-@_-"/>
    <numFmt numFmtId="184" formatCode="_ [$€-2]\ * #,##0_ ;_ [$€-2]\ * \-#,##0_ ;_ [$€-2]\ * \-??_ "/>
    <numFmt numFmtId="185" formatCode="0.0000%"/>
    <numFmt numFmtId="186" formatCode="0.000000%"/>
    <numFmt numFmtId="187" formatCode="_(\$* #,##0.00_);_(\$* \(#,##0.00\);_(\$* \-??_);_(@_)"/>
    <numFmt numFmtId="188" formatCode="_-\$* #,##0.00_-;&quot;-$&quot;* #,##0.00_-;_-\$* \-??_-;_-@_-"/>
    <numFmt numFmtId="189" formatCode="_-[$$-240A]\ * #,##0.00_-;\-[$$-240A]\ * #,##0.00_-;_-[$$-240A]\ * &quot;-&quot;??_-;_-@_-"/>
    <numFmt numFmtId="190" formatCode="0.0"/>
    <numFmt numFmtId="191" formatCode="_-[$$-240A]\ * #,##0_-;\-[$$-240A]\ * #,##0_-;_-[$$-240A]\ * &quot;-&quot;??_-;_-@_-"/>
  </numFmts>
  <fonts count="71">
    <font>
      <sz val="10"/>
      <name val="Arial"/>
      <family val="2"/>
    </font>
    <font>
      <sz val="11"/>
      <color theme="1"/>
      <name val="Aptos Narrow"/>
      <family val="2"/>
      <scheme val="minor"/>
    </font>
    <font>
      <sz val="11"/>
      <color theme="1"/>
      <name val="Aptos Narrow"/>
      <family val="2"/>
      <scheme val="minor"/>
    </font>
    <font>
      <sz val="12"/>
      <name val="Arial Narrow"/>
      <family val="2"/>
    </font>
    <font>
      <sz val="11"/>
      <name val="Arial Narrow"/>
      <family val="2"/>
    </font>
    <font>
      <sz val="8"/>
      <name val="Arial"/>
      <family val="2"/>
    </font>
    <font>
      <sz val="9"/>
      <name val="Arial"/>
      <family val="2"/>
    </font>
    <font>
      <sz val="10"/>
      <name val="Arial"/>
      <family val="2"/>
    </font>
    <font>
      <b/>
      <sz val="8"/>
      <name val="Arial"/>
      <family val="2"/>
    </font>
    <font>
      <b/>
      <sz val="11"/>
      <name val="Arial"/>
      <family val="2"/>
    </font>
    <font>
      <sz val="11"/>
      <color rgb="FFFF0000"/>
      <name val="Arial"/>
      <family val="2"/>
    </font>
    <font>
      <b/>
      <u/>
      <sz val="11"/>
      <color rgb="FFFF0000"/>
      <name val="Arial"/>
      <family val="2"/>
    </font>
    <font>
      <sz val="11"/>
      <name val="Arial"/>
      <family val="2"/>
    </font>
    <font>
      <sz val="8"/>
      <name val="Arial Narrow"/>
      <family val="2"/>
    </font>
    <font>
      <b/>
      <sz val="11"/>
      <color rgb="FFFF0000"/>
      <name val="Arial"/>
      <family val="2"/>
    </font>
    <font>
      <sz val="10"/>
      <name val="Arial Narrow"/>
      <family val="2"/>
    </font>
    <font>
      <b/>
      <sz val="11"/>
      <name val="Arial Narrow"/>
      <family val="2"/>
    </font>
    <font>
      <sz val="9"/>
      <name val="Arial Narrow"/>
      <family val="2"/>
    </font>
    <font>
      <b/>
      <sz val="8"/>
      <name val="Arial"/>
      <family val="2"/>
      <charset val="1"/>
    </font>
    <font>
      <sz val="8"/>
      <name val="Arial"/>
      <family val="2"/>
      <charset val="1"/>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amily val="2"/>
    </font>
    <font>
      <b/>
      <sz val="8"/>
      <name val="Arial Narrow"/>
      <family val="2"/>
    </font>
    <font>
      <b/>
      <vertAlign val="superscript"/>
      <sz val="11"/>
      <name val="Arial"/>
      <family val="2"/>
    </font>
    <font>
      <b/>
      <sz val="10"/>
      <name val="Arial"/>
      <family val="2"/>
    </font>
    <font>
      <sz val="11"/>
      <color theme="1"/>
      <name val="Aptos Narrow"/>
      <family val="2"/>
      <charset val="1"/>
    </font>
    <font>
      <sz val="12"/>
      <name val="Arial Nova Cond"/>
      <family val="2"/>
      <charset val="1"/>
    </font>
    <font>
      <b/>
      <sz val="14"/>
      <color theme="1"/>
      <name val="Aptos Narrow"/>
      <family val="2"/>
      <charset val="1"/>
    </font>
    <font>
      <sz val="9"/>
      <color indexed="8"/>
      <name val="Times New Roman"/>
      <family val="1"/>
    </font>
    <font>
      <b/>
      <sz val="16"/>
      <name val="Times New Roman"/>
      <family val="1"/>
    </font>
    <font>
      <b/>
      <sz val="9"/>
      <name val="Times New Roman"/>
      <family val="1"/>
    </font>
    <font>
      <sz val="9"/>
      <name val="Times New Roman"/>
      <family val="1"/>
    </font>
    <font>
      <b/>
      <sz val="11"/>
      <name val="Times New Roman"/>
      <family val="1"/>
    </font>
    <font>
      <sz val="10"/>
      <name val="Arial Nova Cond"/>
      <family val="2"/>
      <charset val="1"/>
    </font>
    <font>
      <b/>
      <sz val="11"/>
      <color theme="1"/>
      <name val="Times New Roman"/>
      <family val="1"/>
    </font>
    <font>
      <sz val="11"/>
      <name val="Times New Roman"/>
      <family val="1"/>
    </font>
    <font>
      <b/>
      <sz val="12"/>
      <name val="Arial Nova Cond"/>
      <family val="2"/>
      <charset val="1"/>
    </font>
    <font>
      <b/>
      <sz val="16"/>
      <name val="Arial Nova Cond"/>
      <family val="2"/>
      <charset val="1"/>
    </font>
    <font>
      <sz val="12"/>
      <color theme="1"/>
      <name val="Arial Nova Cond"/>
      <family val="2"/>
      <charset val="1"/>
    </font>
    <font>
      <sz val="12"/>
      <color rgb="FF000000"/>
      <name val="Arial Nova Cond"/>
      <family val="2"/>
      <charset val="1"/>
    </font>
    <font>
      <sz val="11"/>
      <name val="Arial Nova Cond"/>
      <family val="2"/>
      <charset val="1"/>
    </font>
    <font>
      <sz val="9"/>
      <name val="Arial Nova Cond"/>
      <family val="2"/>
      <charset val="1"/>
    </font>
    <font>
      <b/>
      <sz val="14"/>
      <name val="Arial Nova Cond"/>
      <family val="2"/>
      <charset val="1"/>
    </font>
    <font>
      <sz val="14"/>
      <name val="Arial Nova Cond"/>
      <family val="2"/>
      <charset val="1"/>
    </font>
    <font>
      <sz val="10"/>
      <color rgb="FF000000"/>
      <name val="Arial Nova Cond"/>
      <family val="2"/>
      <charset val="1"/>
    </font>
    <font>
      <sz val="14"/>
      <color rgb="FF000000"/>
      <name val="Arial Nova Cond"/>
      <family val="2"/>
      <charset val="1"/>
    </font>
    <font>
      <b/>
      <sz val="12"/>
      <color rgb="FF000000"/>
      <name val="Arial Nova Cond"/>
      <family val="2"/>
      <charset val="1"/>
    </font>
    <font>
      <b/>
      <sz val="14"/>
      <color rgb="FF000000"/>
      <name val="Arial Nova Cond"/>
      <family val="2"/>
      <charset val="1"/>
    </font>
    <font>
      <b/>
      <sz val="12"/>
      <color rgb="FFFF0000"/>
      <name val="Arial Nova Cond"/>
      <family val="2"/>
      <charset val="1"/>
    </font>
    <font>
      <sz val="11"/>
      <color rgb="FF000000"/>
      <name val="Calibri"/>
      <family val="2"/>
      <charset val="1"/>
    </font>
    <font>
      <sz val="10"/>
      <color theme="9" tint="-0.249977111117893"/>
      <name val="Arial Nova Cond"/>
      <family val="2"/>
      <charset val="1"/>
    </font>
    <font>
      <sz val="14"/>
      <color theme="9" tint="-0.249977111117893"/>
      <name val="Arial Nova Cond"/>
      <family val="2"/>
      <charset val="1"/>
    </font>
    <font>
      <b/>
      <sz val="14"/>
      <color theme="9" tint="-0.249977111117893"/>
      <name val="Arial Nova Cond"/>
      <family val="2"/>
      <charset val="1"/>
    </font>
    <font>
      <sz val="10"/>
      <color theme="7" tint="-0.249977111117893"/>
      <name val="Arial Nova Cond"/>
      <family val="2"/>
      <charset val="1"/>
    </font>
    <font>
      <sz val="14"/>
      <color theme="7" tint="-0.249977111117893"/>
      <name val="Arial Nova Cond"/>
      <family val="2"/>
      <charset val="1"/>
    </font>
    <font>
      <sz val="8"/>
      <color theme="1"/>
      <name val="Arial"/>
      <family val="2"/>
    </font>
    <font>
      <sz val="10"/>
      <name val="Arial"/>
      <family val="2"/>
      <charset val="1"/>
    </font>
    <font>
      <sz val="10"/>
      <color theme="1"/>
      <name val="Arial Nova Cond"/>
      <family val="2"/>
      <charset val="1"/>
    </font>
    <font>
      <sz val="14"/>
      <color theme="1"/>
      <name val="Arial Nova Cond"/>
      <family val="2"/>
      <charset val="1"/>
    </font>
    <font>
      <sz val="10"/>
      <color rgb="FFFF0000"/>
      <name val="Arial Nova Cond"/>
      <family val="2"/>
      <charset val="1"/>
    </font>
    <font>
      <sz val="14"/>
      <color rgb="FFFF0000"/>
      <name val="Arial Nova Cond"/>
      <family val="2"/>
      <charset val="1"/>
    </font>
    <font>
      <sz val="10"/>
      <color theme="8" tint="-0.249977111117893"/>
      <name val="Arial Nova Cond"/>
      <family val="2"/>
      <charset val="1"/>
    </font>
    <font>
      <sz val="14"/>
      <color theme="8" tint="-0.249977111117893"/>
      <name val="Arial Nova Cond"/>
      <family val="2"/>
      <charset val="1"/>
    </font>
    <font>
      <b/>
      <sz val="16"/>
      <color rgb="FF000000"/>
      <name val="Arial Nova Cond"/>
      <family val="2"/>
      <charset val="1"/>
    </font>
    <font>
      <sz val="11"/>
      <color rgb="FF000000"/>
      <name val="Arial Nova Cond"/>
      <family val="2"/>
      <charset val="1"/>
    </font>
    <font>
      <b/>
      <sz val="14"/>
      <name val="Arial"/>
      <family val="2"/>
    </font>
    <font>
      <sz val="9"/>
      <color theme="1"/>
      <name val="Times New Roman"/>
      <family val="1"/>
    </font>
    <font>
      <b/>
      <sz val="12"/>
      <color theme="1"/>
      <name val="Arial Nova Cond"/>
      <family val="2"/>
      <charset val="1"/>
    </font>
  </fonts>
  <fills count="21">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rgb="FFFFFFFF"/>
        <bgColor rgb="FFE2F0D9"/>
      </patternFill>
    </fill>
    <fill>
      <patternFill patternType="solid">
        <fgColor indexed="9"/>
        <bgColor indexed="64"/>
      </patternFill>
    </fill>
    <fill>
      <patternFill patternType="solid">
        <fgColor theme="0"/>
        <bgColor rgb="FFF1A983"/>
      </patternFill>
    </fill>
    <fill>
      <patternFill patternType="solid">
        <fgColor theme="0" tint="-0.14999847407452621"/>
        <bgColor rgb="FFD1D1D1"/>
      </patternFill>
    </fill>
    <fill>
      <patternFill patternType="solid">
        <fgColor theme="9" tint="0.59987182226020086"/>
        <bgColor rgb="FF84E291"/>
      </patternFill>
    </fill>
    <fill>
      <patternFill patternType="solid">
        <fgColor theme="0"/>
        <bgColor rgb="FF84E291"/>
      </patternFill>
    </fill>
    <fill>
      <patternFill patternType="solid">
        <fgColor theme="0"/>
        <bgColor rgb="FFFFC7CE"/>
      </patternFill>
    </fill>
    <fill>
      <patternFill patternType="solid">
        <fgColor theme="2" tint="-9.9978637043366805E-2"/>
        <bgColor rgb="FFD0CECE"/>
      </patternFill>
    </fill>
    <fill>
      <patternFill patternType="solid">
        <fgColor theme="0"/>
        <bgColor rgb="FFD9F2D0"/>
      </patternFill>
    </fill>
    <fill>
      <patternFill patternType="solid">
        <fgColor theme="0"/>
        <bgColor rgb="FFA6CAEC"/>
      </patternFill>
    </fill>
    <fill>
      <patternFill patternType="solid">
        <fgColor theme="0"/>
        <bgColor rgb="FFE2F0D9"/>
      </patternFill>
    </fill>
    <fill>
      <patternFill patternType="solid">
        <fgColor theme="0" tint="-0.14999847407452621"/>
        <bgColor rgb="FF8ED973"/>
      </patternFill>
    </fill>
    <fill>
      <patternFill patternType="solid">
        <fgColor theme="0"/>
        <bgColor rgb="FFB8D4F0"/>
      </patternFill>
    </fill>
    <fill>
      <patternFill patternType="solid">
        <fgColor theme="2" tint="-0.249977111117893"/>
        <bgColor rgb="FFE2F0D9"/>
      </patternFill>
    </fill>
    <fill>
      <patternFill patternType="solid">
        <fgColor theme="2" tint="-0.249977111117893"/>
        <bgColor indexed="64"/>
      </patternFill>
    </fill>
  </fills>
  <borders count="89">
    <border>
      <left/>
      <right/>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right/>
      <top/>
      <bottom style="medium">
        <color indexed="64"/>
      </bottom>
      <diagonal/>
    </border>
    <border>
      <left style="double">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double">
        <color indexed="64"/>
      </right>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medium">
        <color indexed="64"/>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diagonal/>
    </border>
    <border>
      <left/>
      <right style="medium">
        <color indexed="64"/>
      </right>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style="medium">
        <color indexed="64"/>
      </right>
      <top style="medium">
        <color indexed="64"/>
      </top>
      <bottom/>
      <diagonal/>
    </border>
    <border>
      <left style="medium">
        <color indexed="64"/>
      </left>
      <right style="thin">
        <color rgb="FF000000"/>
      </right>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medium">
        <color indexed="64"/>
      </right>
      <top/>
      <bottom/>
      <diagonal/>
    </border>
    <border>
      <left style="thin">
        <color auto="1"/>
      </left>
      <right style="medium">
        <color auto="1"/>
      </right>
      <top style="medium">
        <color auto="1"/>
      </top>
      <bottom/>
      <diagonal/>
    </border>
    <border>
      <left style="thin">
        <color auto="1"/>
      </left>
      <right style="medium">
        <color indexed="64"/>
      </right>
      <top style="medium">
        <color indexed="64"/>
      </top>
      <bottom style="medium">
        <color indexed="64"/>
      </bottom>
      <diagonal/>
    </border>
  </borders>
  <cellStyleXfs count="29">
    <xf numFmtId="0" fontId="0" fillId="0" borderId="0"/>
    <xf numFmtId="0" fontId="2" fillId="0" borderId="0"/>
    <xf numFmtId="0" fontId="1" fillId="0" borderId="0"/>
    <xf numFmtId="0" fontId="7" fillId="0" borderId="0"/>
    <xf numFmtId="0" fontId="7" fillId="0" borderId="0"/>
    <xf numFmtId="164" fontId="7" fillId="0" borderId="0" applyFont="0" applyFill="0" applyBorder="0" applyAlignment="0" applyProtection="0"/>
    <xf numFmtId="165" fontId="7" fillId="0" borderId="0" applyFont="0" applyFill="0" applyBorder="0" applyAlignment="0" applyProtection="0"/>
    <xf numFmtId="0" fontId="7" fillId="0" borderId="0"/>
    <xf numFmtId="0" fontId="7" fillId="0" borderId="0"/>
    <xf numFmtId="0" fontId="7" fillId="0" borderId="0"/>
    <xf numFmtId="0" fontId="7" fillId="0" borderId="0"/>
    <xf numFmtId="170" fontId="7" fillId="0" borderId="0" applyFont="0" applyFill="0" applyBorder="0" applyAlignment="0" applyProtection="0"/>
    <xf numFmtId="0" fontId="7" fillId="0" borderId="0"/>
    <xf numFmtId="174" fontId="7" fillId="0" borderId="0" applyFont="0" applyFill="0" applyBorder="0" applyAlignment="0" applyProtection="0"/>
    <xf numFmtId="9" fontId="7" fillId="0" borderId="0" applyFont="0" applyFill="0" applyBorder="0" applyAlignment="0" applyProtection="0"/>
    <xf numFmtId="176" fontId="7" fillId="0" borderId="0" applyFont="0" applyFill="0" applyBorder="0" applyAlignment="0" applyProtection="0"/>
    <xf numFmtId="0" fontId="22" fillId="0" borderId="0" applyNumberFormat="0" applyFill="0" applyBorder="0" applyAlignment="0" applyProtection="0">
      <alignment vertical="top"/>
      <protection locked="0"/>
    </xf>
    <xf numFmtId="0" fontId="24" fillId="0" borderId="0"/>
    <xf numFmtId="0" fontId="28" fillId="0" borderId="0"/>
    <xf numFmtId="43" fontId="28" fillId="0" borderId="0" applyFont="0" applyFill="0" applyBorder="0" applyAlignment="0" applyProtection="0"/>
    <xf numFmtId="9" fontId="28" fillId="0" borderId="0"/>
    <xf numFmtId="184" fontId="28" fillId="0" borderId="0"/>
    <xf numFmtId="9" fontId="52" fillId="0" borderId="0"/>
    <xf numFmtId="0" fontId="59" fillId="0" borderId="0"/>
    <xf numFmtId="44" fontId="28" fillId="0" borderId="0" applyFont="0" applyFill="0" applyBorder="0" applyAlignment="0" applyProtection="0"/>
    <xf numFmtId="0" fontId="59" fillId="0" borderId="0"/>
    <xf numFmtId="0" fontId="1" fillId="0" borderId="0"/>
    <xf numFmtId="9" fontId="52" fillId="0" borderId="0"/>
    <xf numFmtId="0" fontId="28" fillId="0" borderId="0"/>
  </cellStyleXfs>
  <cellXfs count="992">
    <xf numFmtId="0" fontId="0" fillId="0" borderId="0" xfId="0"/>
    <xf numFmtId="0" fontId="3" fillId="0" borderId="0" xfId="1" applyFont="1"/>
    <xf numFmtId="0" fontId="3" fillId="0" borderId="0" xfId="1" applyFont="1" applyAlignment="1">
      <alignment horizontal="center"/>
    </xf>
    <xf numFmtId="0" fontId="4" fillId="0" borderId="0" xfId="1" applyFont="1"/>
    <xf numFmtId="0" fontId="3" fillId="0" borderId="1" xfId="1" applyFont="1" applyBorder="1"/>
    <xf numFmtId="0" fontId="3" fillId="0" borderId="2" xfId="1" applyFont="1" applyBorder="1"/>
    <xf numFmtId="0" fontId="3" fillId="0" borderId="2" xfId="1" applyFont="1" applyBorder="1" applyAlignment="1">
      <alignment horizontal="center"/>
    </xf>
    <xf numFmtId="0" fontId="3" fillId="0" borderId="3" xfId="1" applyFont="1" applyBorder="1"/>
    <xf numFmtId="0" fontId="3" fillId="0" borderId="4" xfId="1" applyFont="1" applyBorder="1"/>
    <xf numFmtId="0" fontId="3" fillId="0" borderId="6" xfId="1" applyFont="1" applyBorder="1"/>
    <xf numFmtId="0" fontId="8" fillId="0" borderId="7" xfId="0" applyFont="1" applyBorder="1" applyAlignment="1">
      <alignment horizontal="left" vertical="center"/>
    </xf>
    <xf numFmtId="0" fontId="5" fillId="0" borderId="7" xfId="0" applyFont="1" applyBorder="1" applyAlignment="1">
      <alignment horizontal="left" vertical="center"/>
    </xf>
    <xf numFmtId="0" fontId="3" fillId="2" borderId="0" xfId="1" applyFont="1" applyFill="1"/>
    <xf numFmtId="0" fontId="3" fillId="2" borderId="9" xfId="1" applyFont="1" applyFill="1" applyBorder="1"/>
    <xf numFmtId="0" fontId="3" fillId="2" borderId="6" xfId="1" applyFont="1" applyFill="1" applyBorder="1"/>
    <xf numFmtId="0" fontId="4" fillId="2" borderId="0" xfId="1" applyFont="1" applyFill="1"/>
    <xf numFmtId="0" fontId="3" fillId="0" borderId="9" xfId="1" applyFont="1" applyBorder="1"/>
    <xf numFmtId="0" fontId="9" fillId="0" borderId="14" xfId="4" applyFont="1" applyBorder="1" applyAlignment="1">
      <alignment horizontal="center" vertical="center" wrapText="1"/>
    </xf>
    <xf numFmtId="0" fontId="9" fillId="5" borderId="20" xfId="3" applyFont="1" applyFill="1" applyBorder="1" applyAlignment="1">
      <alignment vertical="center"/>
    </xf>
    <xf numFmtId="0" fontId="9" fillId="5" borderId="21" xfId="3" applyFont="1" applyFill="1" applyBorder="1" applyAlignment="1">
      <alignment vertical="center"/>
    </xf>
    <xf numFmtId="0" fontId="9" fillId="5" borderId="22" xfId="3" applyFont="1" applyFill="1" applyBorder="1" applyAlignment="1">
      <alignment vertical="center"/>
    </xf>
    <xf numFmtId="0" fontId="12" fillId="0" borderId="23" xfId="3" applyFont="1" applyBorder="1" applyAlignment="1">
      <alignment horizontal="center" vertical="center"/>
    </xf>
    <xf numFmtId="0" fontId="12" fillId="0" borderId="24" xfId="4" applyFont="1" applyBorder="1" applyAlignment="1">
      <alignment horizontal="center" vertical="center"/>
    </xf>
    <xf numFmtId="0" fontId="12" fillId="0" borderId="24" xfId="4" applyFont="1" applyBorder="1" applyAlignment="1">
      <alignment horizontal="left" vertical="center" wrapText="1"/>
    </xf>
    <xf numFmtId="4" fontId="12" fillId="0" borderId="24" xfId="5" applyNumberFormat="1" applyFont="1" applyBorder="1" applyAlignment="1">
      <alignment vertical="center" wrapText="1"/>
    </xf>
    <xf numFmtId="166" fontId="12" fillId="0" borderId="24" xfId="6" applyNumberFormat="1" applyFont="1" applyBorder="1" applyAlignment="1">
      <alignment horizontal="right" vertical="center" wrapText="1"/>
    </xf>
    <xf numFmtId="166" fontId="12" fillId="0" borderId="25" xfId="6" applyNumberFormat="1" applyFont="1" applyBorder="1" applyAlignment="1">
      <alignment horizontal="right" vertical="center" wrapText="1"/>
    </xf>
    <xf numFmtId="0" fontId="12" fillId="0" borderId="26" xfId="3" applyFont="1" applyBorder="1" applyAlignment="1">
      <alignment horizontal="left" vertical="center"/>
    </xf>
    <xf numFmtId="0" fontId="12" fillId="0" borderId="8" xfId="4" applyFont="1" applyBorder="1" applyAlignment="1">
      <alignment horizontal="center" vertical="center"/>
    </xf>
    <xf numFmtId="0" fontId="12" fillId="0" borderId="8" xfId="4" applyFont="1" applyBorder="1" applyAlignment="1">
      <alignment horizontal="left" vertical="center" wrapText="1"/>
    </xf>
    <xf numFmtId="166" fontId="12" fillId="0" borderId="27" xfId="6" applyNumberFormat="1" applyFont="1" applyBorder="1" applyAlignment="1">
      <alignment horizontal="right" vertical="center" wrapText="1"/>
    </xf>
    <xf numFmtId="167" fontId="9" fillId="0" borderId="28" xfId="5" applyNumberFormat="1" applyFont="1" applyBorder="1" applyAlignment="1">
      <alignment horizontal="right" vertical="center"/>
    </xf>
    <xf numFmtId="0" fontId="12" fillId="0" borderId="24" xfId="4" applyFont="1" applyBorder="1" applyAlignment="1">
      <alignment horizontal="left" vertical="center"/>
    </xf>
    <xf numFmtId="166" fontId="12" fillId="0" borderId="29" xfId="6" applyNumberFormat="1" applyFont="1" applyBorder="1" applyAlignment="1">
      <alignment horizontal="right" vertical="center" wrapText="1"/>
    </xf>
    <xf numFmtId="0" fontId="12" fillId="0" borderId="24" xfId="7" applyFont="1" applyBorder="1" applyAlignment="1">
      <alignment horizontal="center" vertical="center"/>
    </xf>
    <xf numFmtId="0" fontId="12" fillId="0" borderId="24" xfId="7" applyFont="1" applyBorder="1" applyAlignment="1">
      <alignment horizontal="left" vertical="center"/>
    </xf>
    <xf numFmtId="0" fontId="4" fillId="0" borderId="4" xfId="1" applyFont="1" applyBorder="1"/>
    <xf numFmtId="0" fontId="4" fillId="0" borderId="6" xfId="1" applyFont="1" applyBorder="1"/>
    <xf numFmtId="0" fontId="12" fillId="0" borderId="8" xfId="1" applyFont="1" applyBorder="1"/>
    <xf numFmtId="0" fontId="12" fillId="0" borderId="8" xfId="1" applyFont="1" applyBorder="1" applyAlignment="1">
      <alignment horizontal="center"/>
    </xf>
    <xf numFmtId="0" fontId="12" fillId="0" borderId="24" xfId="3" applyFont="1" applyBorder="1" applyAlignment="1">
      <alignment horizontal="center" vertical="center"/>
    </xf>
    <xf numFmtId="0" fontId="12" fillId="0" borderId="24" xfId="3" applyFont="1" applyBorder="1" applyAlignment="1">
      <alignment horizontal="left" vertical="center" wrapText="1"/>
    </xf>
    <xf numFmtId="0" fontId="12" fillId="0" borderId="24" xfId="7" applyFont="1" applyBorder="1" applyAlignment="1">
      <alignment horizontal="left" vertical="center" wrapText="1"/>
    </xf>
    <xf numFmtId="166" fontId="12" fillId="0" borderId="24" xfId="6" quotePrefix="1" applyNumberFormat="1" applyFont="1" applyBorder="1" applyAlignment="1">
      <alignment horizontal="right" vertical="center" wrapText="1"/>
    </xf>
    <xf numFmtId="0" fontId="12" fillId="0" borderId="23" xfId="7" applyFont="1" applyBorder="1" applyAlignment="1">
      <alignment horizontal="center" vertical="center"/>
    </xf>
    <xf numFmtId="0" fontId="12" fillId="0" borderId="24" xfId="3" applyFont="1" applyBorder="1" applyAlignment="1">
      <alignment horizontal="center" vertical="center" wrapText="1"/>
    </xf>
    <xf numFmtId="0" fontId="12" fillId="0" borderId="30" xfId="3" applyFont="1" applyBorder="1" applyAlignment="1">
      <alignment horizontal="left" vertical="center"/>
    </xf>
    <xf numFmtId="0" fontId="12" fillId="0" borderId="0" xfId="3" applyFont="1" applyAlignment="1">
      <alignment horizontal="center" vertical="center"/>
    </xf>
    <xf numFmtId="0" fontId="12" fillId="0" borderId="0" xfId="3" applyFont="1" applyAlignment="1">
      <alignment horizontal="left" vertical="center" wrapText="1"/>
    </xf>
    <xf numFmtId="166" fontId="12" fillId="0" borderId="31" xfId="6" applyNumberFormat="1" applyFont="1" applyBorder="1" applyAlignment="1">
      <alignment horizontal="right" vertical="center" wrapText="1"/>
    </xf>
    <xf numFmtId="167" fontId="9" fillId="0" borderId="32" xfId="5" applyNumberFormat="1" applyFont="1" applyBorder="1" applyAlignment="1">
      <alignment horizontal="right" vertical="center"/>
    </xf>
    <xf numFmtId="0" fontId="12" fillId="0" borderId="33" xfId="3" applyFont="1" applyBorder="1" applyAlignment="1">
      <alignment horizontal="center" vertical="center"/>
    </xf>
    <xf numFmtId="2" fontId="12" fillId="0" borderId="8" xfId="3" applyNumberFormat="1" applyFont="1" applyBorder="1" applyAlignment="1">
      <alignment horizontal="center" vertical="center"/>
    </xf>
    <xf numFmtId="0" fontId="12" fillId="0" borderId="8" xfId="3" applyFont="1" applyBorder="1" applyAlignment="1">
      <alignment horizontal="left" vertical="center"/>
    </xf>
    <xf numFmtId="0" fontId="12" fillId="0" borderId="8" xfId="3" applyFont="1" applyBorder="1" applyAlignment="1">
      <alignment horizontal="center" vertical="center"/>
    </xf>
    <xf numFmtId="0" fontId="12" fillId="0" borderId="8" xfId="3" applyFont="1" applyBorder="1" applyAlignment="1">
      <alignment horizontal="left" vertical="center" wrapText="1"/>
    </xf>
    <xf numFmtId="0" fontId="3" fillId="0" borderId="0" xfId="8" applyFont="1"/>
    <xf numFmtId="0" fontId="3" fillId="0" borderId="4" xfId="8" applyFont="1" applyBorder="1"/>
    <xf numFmtId="168" fontId="9" fillId="5" borderId="22" xfId="3" applyNumberFormat="1" applyFont="1" applyFill="1" applyBorder="1" applyAlignment="1">
      <alignment vertical="center"/>
    </xf>
    <xf numFmtId="0" fontId="3" fillId="0" borderId="6" xfId="8" applyFont="1" applyBorder="1"/>
    <xf numFmtId="0" fontId="13" fillId="0" borderId="0" xfId="8" applyFont="1"/>
    <xf numFmtId="49" fontId="9" fillId="0" borderId="0" xfId="9" applyNumberFormat="1" applyFont="1" applyAlignment="1">
      <alignment horizontal="right" vertical="center"/>
    </xf>
    <xf numFmtId="169" fontId="9" fillId="0" borderId="0" xfId="9" applyNumberFormat="1" applyFont="1" applyAlignment="1">
      <alignment vertical="center"/>
    </xf>
    <xf numFmtId="0" fontId="12" fillId="0" borderId="0" xfId="10" applyFont="1"/>
    <xf numFmtId="0" fontId="12" fillId="0" borderId="0" xfId="10" applyFont="1" applyAlignment="1">
      <alignment horizontal="center"/>
    </xf>
    <xf numFmtId="0" fontId="14" fillId="0" borderId="37" xfId="10" applyFont="1" applyBorder="1" applyAlignment="1">
      <alignment horizontal="right" vertical="center"/>
    </xf>
    <xf numFmtId="171" fontId="12" fillId="0" borderId="12" xfId="11" applyNumberFormat="1" applyFont="1" applyBorder="1" applyAlignment="1">
      <alignment vertical="center"/>
    </xf>
    <xf numFmtId="0" fontId="12" fillId="0" borderId="38" xfId="10" applyFont="1" applyBorder="1" applyAlignment="1">
      <alignment horizontal="left" vertical="center"/>
    </xf>
    <xf numFmtId="172" fontId="12" fillId="0" borderId="39" xfId="11" applyNumberFormat="1" applyFont="1" applyBorder="1" applyAlignment="1">
      <alignment horizontal="center" vertical="center"/>
    </xf>
    <xf numFmtId="0" fontId="9" fillId="0" borderId="39" xfId="10" applyFont="1" applyBorder="1" applyAlignment="1">
      <alignment vertical="center"/>
    </xf>
    <xf numFmtId="0" fontId="9" fillId="0" borderId="40" xfId="10" applyFont="1" applyBorder="1" applyAlignment="1">
      <alignment horizontal="right" vertical="center"/>
    </xf>
    <xf numFmtId="171" fontId="12" fillId="0" borderId="29" xfId="11" applyNumberFormat="1" applyFont="1" applyBorder="1" applyAlignment="1">
      <alignment vertical="center"/>
    </xf>
    <xf numFmtId="0" fontId="12" fillId="0" borderId="0" xfId="4" applyFont="1" applyAlignment="1">
      <alignment horizontal="center" vertical="center"/>
    </xf>
    <xf numFmtId="9" fontId="12" fillId="0" borderId="39" xfId="11" applyNumberFormat="1" applyFont="1" applyBorder="1" applyAlignment="1">
      <alignment horizontal="center" vertical="center"/>
    </xf>
    <xf numFmtId="171" fontId="12" fillId="0" borderId="39" xfId="11" applyNumberFormat="1" applyFont="1" applyBorder="1" applyAlignment="1">
      <alignment vertical="center"/>
    </xf>
    <xf numFmtId="0" fontId="12" fillId="0" borderId="40" xfId="10" applyFont="1" applyBorder="1" applyAlignment="1">
      <alignment vertical="center"/>
    </xf>
    <xf numFmtId="0" fontId="9" fillId="0" borderId="38" xfId="10" applyFont="1" applyBorder="1" applyAlignment="1">
      <alignment horizontal="left" vertical="center"/>
    </xf>
    <xf numFmtId="171" fontId="9" fillId="0" borderId="29" xfId="11" applyNumberFormat="1" applyFont="1" applyBorder="1" applyAlignment="1">
      <alignment vertical="center"/>
    </xf>
    <xf numFmtId="0" fontId="12" fillId="0" borderId="38" xfId="10" applyFont="1" applyBorder="1" applyAlignment="1">
      <alignment horizontal="left" vertical="center" wrapText="1"/>
    </xf>
    <xf numFmtId="0" fontId="12" fillId="0" borderId="40" xfId="10" applyFont="1" applyBorder="1" applyAlignment="1">
      <alignment horizontal="right" vertical="center"/>
    </xf>
    <xf numFmtId="0" fontId="9" fillId="0" borderId="38" xfId="10" applyFont="1" applyBorder="1" applyAlignment="1">
      <alignment horizontal="left" vertical="center" wrapText="1"/>
    </xf>
    <xf numFmtId="0" fontId="9" fillId="0" borderId="41" xfId="10" applyFont="1" applyBorder="1" applyAlignment="1">
      <alignment horizontal="left" vertical="center"/>
    </xf>
    <xf numFmtId="9" fontId="12" fillId="0" borderId="42" xfId="11" applyNumberFormat="1" applyFont="1" applyBorder="1" applyAlignment="1">
      <alignment horizontal="center" vertical="center"/>
    </xf>
    <xf numFmtId="171" fontId="9" fillId="0" borderId="42" xfId="11" applyNumberFormat="1" applyFont="1" applyBorder="1" applyAlignment="1">
      <alignment vertical="center"/>
    </xf>
    <xf numFmtId="0" fontId="12" fillId="0" borderId="43" xfId="10" applyFont="1" applyBorder="1" applyAlignment="1">
      <alignment vertical="center"/>
    </xf>
    <xf numFmtId="2" fontId="12" fillId="0" borderId="0" xfId="10" applyNumberFormat="1" applyFont="1"/>
    <xf numFmtId="171" fontId="12" fillId="0" borderId="0" xfId="11" applyNumberFormat="1" applyFont="1"/>
    <xf numFmtId="39" fontId="9" fillId="0" borderId="0" xfId="11" applyNumberFormat="1" applyFont="1" applyAlignment="1">
      <alignment vertical="center"/>
    </xf>
    <xf numFmtId="0" fontId="9" fillId="0" borderId="35" xfId="12" applyFont="1" applyBorder="1" applyAlignment="1">
      <alignment vertical="center"/>
    </xf>
    <xf numFmtId="173" fontId="3" fillId="0" borderId="6" xfId="8" applyNumberFormat="1" applyFont="1" applyBorder="1"/>
    <xf numFmtId="169" fontId="9" fillId="4" borderId="25" xfId="13" applyNumberFormat="1" applyFont="1" applyFill="1" applyBorder="1" applyAlignment="1">
      <alignment horizontal="center" vertical="center"/>
    </xf>
    <xf numFmtId="175" fontId="3" fillId="0" borderId="6" xfId="8" applyNumberFormat="1" applyFont="1" applyBorder="1"/>
    <xf numFmtId="169" fontId="9" fillId="4" borderId="24" xfId="13" applyNumberFormat="1" applyFont="1" applyFill="1" applyBorder="1" applyAlignment="1">
      <alignment horizontal="center" vertical="center"/>
    </xf>
    <xf numFmtId="9" fontId="12" fillId="3" borderId="29" xfId="14" applyFont="1" applyFill="1" applyBorder="1" applyAlignment="1">
      <alignment horizontal="center" vertical="center"/>
    </xf>
    <xf numFmtId="175" fontId="3" fillId="0" borderId="46" xfId="8" applyNumberFormat="1" applyFont="1" applyBorder="1"/>
    <xf numFmtId="0" fontId="12" fillId="0" borderId="47" xfId="0" applyFont="1" applyBorder="1" applyAlignment="1">
      <alignment vertical="center" wrapText="1"/>
    </xf>
    <xf numFmtId="0" fontId="12" fillId="0" borderId="48" xfId="0" applyFont="1" applyBorder="1" applyAlignment="1">
      <alignment vertical="center" wrapText="1"/>
    </xf>
    <xf numFmtId="0" fontId="12" fillId="0" borderId="49" xfId="0" applyFont="1" applyBorder="1" applyAlignment="1">
      <alignment vertical="center" wrapText="1"/>
    </xf>
    <xf numFmtId="0" fontId="15" fillId="0" borderId="0" xfId="8" applyFont="1"/>
    <xf numFmtId="0" fontId="12" fillId="0" borderId="50" xfId="0" applyFont="1" applyBorder="1" applyAlignment="1">
      <alignment vertical="center" wrapText="1"/>
    </xf>
    <xf numFmtId="0" fontId="12" fillId="0" borderId="0" xfId="0" applyFont="1" applyAlignment="1">
      <alignment vertical="center" wrapText="1"/>
    </xf>
    <xf numFmtId="0" fontId="12" fillId="0" borderId="31" xfId="0" applyFont="1" applyBorder="1" applyAlignment="1">
      <alignment vertical="center" wrapText="1"/>
    </xf>
    <xf numFmtId="0" fontId="12" fillId="0" borderId="8" xfId="0" applyFont="1" applyBorder="1" applyAlignment="1">
      <alignment vertical="center" wrapText="1"/>
    </xf>
    <xf numFmtId="0" fontId="12" fillId="0" borderId="27" xfId="0" applyFont="1" applyBorder="1" applyAlignment="1">
      <alignment vertical="center" wrapText="1"/>
    </xf>
    <xf numFmtId="0" fontId="12" fillId="2" borderId="53" xfId="2" applyFont="1" applyFill="1" applyBorder="1" applyAlignment="1">
      <alignment horizontal="center" vertical="center" wrapText="1"/>
    </xf>
    <xf numFmtId="0" fontId="12" fillId="2" borderId="0" xfId="2" applyFont="1" applyFill="1" applyAlignment="1">
      <alignment horizontal="center" vertical="center" wrapText="1"/>
    </xf>
    <xf numFmtId="0" fontId="9" fillId="2" borderId="48" xfId="2" applyFont="1" applyFill="1" applyBorder="1" applyAlignment="1">
      <alignment horizontal="center" vertical="center" wrapText="1"/>
    </xf>
    <xf numFmtId="0" fontId="3" fillId="0" borderId="54" xfId="8" applyFont="1" applyBorder="1"/>
    <xf numFmtId="0" fontId="3" fillId="0" borderId="55" xfId="1" applyFont="1" applyBorder="1"/>
    <xf numFmtId="0" fontId="3" fillId="0" borderId="55" xfId="1" applyFont="1" applyBorder="1" applyAlignment="1">
      <alignment horizontal="center"/>
    </xf>
    <xf numFmtId="177" fontId="3" fillId="0" borderId="55" xfId="15" applyNumberFormat="1" applyFont="1" applyBorder="1"/>
    <xf numFmtId="0" fontId="3" fillId="0" borderId="56" xfId="1" applyFont="1" applyBorder="1"/>
    <xf numFmtId="0" fontId="4" fillId="0" borderId="0" xfId="1" applyFont="1" applyAlignment="1">
      <alignment horizontal="center"/>
    </xf>
    <xf numFmtId="0" fontId="16" fillId="0" borderId="0" xfId="1" applyFont="1"/>
    <xf numFmtId="0" fontId="15" fillId="0" borderId="0" xfId="0" applyFont="1"/>
    <xf numFmtId="0" fontId="15" fillId="0" borderId="1" xfId="0" applyFont="1" applyBorder="1"/>
    <xf numFmtId="0" fontId="15" fillId="0" borderId="2" xfId="0" applyFont="1" applyBorder="1"/>
    <xf numFmtId="0" fontId="15" fillId="0" borderId="3" xfId="0" applyFont="1" applyBorder="1"/>
    <xf numFmtId="0" fontId="15" fillId="0" borderId="4" xfId="0" applyFont="1" applyBorder="1"/>
    <xf numFmtId="0" fontId="15" fillId="0" borderId="6" xfId="0" applyFont="1" applyBorder="1"/>
    <xf numFmtId="0" fontId="18" fillId="0" borderId="5" xfId="0" applyFont="1" applyBorder="1" applyAlignment="1">
      <alignment horizontal="left" vertical="center"/>
    </xf>
    <xf numFmtId="0" fontId="5" fillId="0" borderId="5" xfId="0" applyFont="1" applyBorder="1" applyAlignment="1">
      <alignment horizontal="left" vertical="center"/>
    </xf>
    <xf numFmtId="0" fontId="19" fillId="0" borderId="5" xfId="0" applyFont="1" applyBorder="1" applyAlignment="1">
      <alignment horizontal="left" vertical="center"/>
    </xf>
    <xf numFmtId="0" fontId="20" fillId="0" borderId="0" xfId="0" applyFont="1"/>
    <xf numFmtId="0" fontId="21" fillId="0" borderId="0" xfId="0" applyFont="1"/>
    <xf numFmtId="0" fontId="3" fillId="0" borderId="6" xfId="0" applyFont="1" applyBorder="1" applyAlignment="1">
      <alignment horizontal="center" wrapText="1"/>
    </xf>
    <xf numFmtId="0" fontId="12" fillId="0" borderId="0" xfId="0" applyFont="1"/>
    <xf numFmtId="0" fontId="17" fillId="0" borderId="6" xfId="17" applyFont="1" applyBorder="1" applyAlignment="1">
      <alignment horizontal="center" vertical="center"/>
    </xf>
    <xf numFmtId="0" fontId="17" fillId="0" borderId="6" xfId="0" applyFont="1" applyBorder="1" applyAlignment="1">
      <alignment horizontal="center" vertical="center"/>
    </xf>
    <xf numFmtId="0" fontId="12" fillId="0" borderId="47" xfId="0" applyFont="1" applyBorder="1" applyAlignment="1">
      <alignment horizontal="center"/>
    </xf>
    <xf numFmtId="0" fontId="9" fillId="0" borderId="48" xfId="0" applyFont="1" applyBorder="1" applyAlignment="1">
      <alignment horizontal="center"/>
    </xf>
    <xf numFmtId="0" fontId="12" fillId="0" borderId="48" xfId="0" applyFont="1" applyBorder="1" applyAlignment="1">
      <alignment vertical="center"/>
    </xf>
    <xf numFmtId="0" fontId="12" fillId="0" borderId="64" xfId="0" applyFont="1" applyBorder="1" applyAlignment="1">
      <alignment vertical="center"/>
    </xf>
    <xf numFmtId="0" fontId="17" fillId="0" borderId="6" xfId="0" applyFont="1" applyBorder="1" applyAlignment="1">
      <alignment vertical="center"/>
    </xf>
    <xf numFmtId="0" fontId="12" fillId="0" borderId="66" xfId="0" applyFont="1" applyBorder="1" applyAlignment="1">
      <alignment horizontal="center"/>
    </xf>
    <xf numFmtId="0" fontId="9" fillId="0" borderId="53" xfId="0" applyFont="1" applyBorder="1" applyAlignment="1">
      <alignment horizontal="center"/>
    </xf>
    <xf numFmtId="0" fontId="12" fillId="0" borderId="53" xfId="0" applyFont="1" applyBorder="1" applyAlignment="1">
      <alignment horizontal="right" vertical="center"/>
    </xf>
    <xf numFmtId="0" fontId="12" fillId="0" borderId="11" xfId="0" applyFont="1" applyBorder="1" applyAlignment="1">
      <alignment horizontal="center" vertical="center"/>
    </xf>
    <xf numFmtId="0" fontId="12" fillId="0" borderId="12" xfId="0" applyFont="1" applyBorder="1" applyAlignment="1">
      <alignment horizontal="center" vertical="center"/>
    </xf>
    <xf numFmtId="0" fontId="12" fillId="0" borderId="50" xfId="0" applyFont="1" applyBorder="1" applyAlignment="1">
      <alignment horizontal="center"/>
    </xf>
    <xf numFmtId="0" fontId="9" fillId="0" borderId="0" xfId="0" applyFont="1" applyAlignment="1">
      <alignment horizontal="center"/>
    </xf>
    <xf numFmtId="0" fontId="12" fillId="0" borderId="0" xfId="0" applyFont="1" applyAlignment="1">
      <alignment horizontal="right" vertical="center"/>
    </xf>
    <xf numFmtId="1" fontId="12" fillId="0" borderId="24" xfId="0" applyNumberFormat="1" applyFont="1" applyBorder="1" applyAlignment="1">
      <alignment horizontal="center" vertical="center"/>
    </xf>
    <xf numFmtId="1" fontId="12" fillId="0" borderId="29" xfId="0" applyNumberFormat="1" applyFont="1" applyBorder="1" applyAlignment="1">
      <alignment horizontal="center" vertical="center"/>
    </xf>
    <xf numFmtId="1" fontId="17" fillId="0" borderId="6" xfId="0" applyNumberFormat="1" applyFont="1" applyBorder="1" applyAlignment="1">
      <alignment horizontal="center" vertical="center"/>
    </xf>
    <xf numFmtId="1" fontId="12" fillId="0" borderId="67" xfId="0" applyNumberFormat="1" applyFont="1" applyBorder="1" applyAlignment="1">
      <alignment horizontal="center" vertical="center"/>
    </xf>
    <xf numFmtId="0" fontId="12" fillId="0" borderId="16" xfId="0" applyFont="1" applyBorder="1" applyAlignment="1">
      <alignment horizontal="left"/>
    </xf>
    <xf numFmtId="0" fontId="12" fillId="0" borderId="17" xfId="0" applyFont="1" applyBorder="1" applyAlignment="1">
      <alignment horizontal="center"/>
    </xf>
    <xf numFmtId="0" fontId="12" fillId="0" borderId="18" xfId="0" applyFont="1" applyBorder="1" applyAlignment="1">
      <alignment horizontal="center"/>
    </xf>
    <xf numFmtId="0" fontId="17" fillId="0" borderId="6" xfId="0" applyFont="1" applyBorder="1" applyAlignment="1">
      <alignment horizontal="center"/>
    </xf>
    <xf numFmtId="0" fontId="12" fillId="0" borderId="41" xfId="0" applyFont="1" applyBorder="1"/>
    <xf numFmtId="0" fontId="12" fillId="0" borderId="42" xfId="0" applyFont="1" applyBorder="1"/>
    <xf numFmtId="0" fontId="12" fillId="0" borderId="68" xfId="0" applyFont="1" applyBorder="1"/>
    <xf numFmtId="0" fontId="12" fillId="0" borderId="66" xfId="0" applyFont="1" applyBorder="1"/>
    <xf numFmtId="0" fontId="12" fillId="0" borderId="53" xfId="0" applyFont="1" applyBorder="1"/>
    <xf numFmtId="0" fontId="12" fillId="0" borderId="60" xfId="0" applyFont="1" applyBorder="1"/>
    <xf numFmtId="0" fontId="25" fillId="0" borderId="6" xfId="0" applyFont="1" applyBorder="1" applyAlignment="1" applyProtection="1">
      <alignment horizontal="center"/>
      <protection locked="0"/>
    </xf>
    <xf numFmtId="0" fontId="12" fillId="0" borderId="50" xfId="0" applyFont="1" applyBorder="1"/>
    <xf numFmtId="0" fontId="12" fillId="0" borderId="67" xfId="0" applyFont="1" applyBorder="1"/>
    <xf numFmtId="0" fontId="9" fillId="5" borderId="69" xfId="0" applyFont="1" applyFill="1" applyBorder="1" applyAlignment="1">
      <alignment horizontal="center" vertical="center"/>
    </xf>
    <xf numFmtId="0" fontId="25" fillId="0" borderId="6" xfId="0" applyFont="1" applyBorder="1" applyAlignment="1">
      <alignment horizontal="center" vertical="center"/>
    </xf>
    <xf numFmtId="0" fontId="12" fillId="5" borderId="70" xfId="0" applyFont="1" applyFill="1" applyBorder="1" applyAlignment="1">
      <alignment horizontal="center" vertical="center"/>
    </xf>
    <xf numFmtId="4" fontId="12" fillId="5" borderId="70" xfId="0" applyNumberFormat="1" applyFont="1" applyFill="1" applyBorder="1" applyAlignment="1">
      <alignment horizontal="center" vertical="center"/>
    </xf>
    <xf numFmtId="4" fontId="15" fillId="0" borderId="6" xfId="0" applyNumberFormat="1" applyFont="1" applyBorder="1" applyAlignment="1">
      <alignment horizontal="center" vertical="center"/>
    </xf>
    <xf numFmtId="0" fontId="25" fillId="0" borderId="6" xfId="0" applyFont="1" applyBorder="1" applyAlignment="1">
      <alignment horizontal="left" vertical="center"/>
    </xf>
    <xf numFmtId="0" fontId="9" fillId="5" borderId="11" xfId="0" applyFont="1" applyFill="1" applyBorder="1" applyAlignment="1">
      <alignment horizontal="center"/>
    </xf>
    <xf numFmtId="0" fontId="9" fillId="5" borderId="12" xfId="0" applyFont="1" applyFill="1" applyBorder="1" applyAlignment="1">
      <alignment horizontal="center"/>
    </xf>
    <xf numFmtId="0" fontId="25" fillId="0" borderId="6" xfId="0" applyFont="1" applyBorder="1" applyAlignment="1">
      <alignment horizontal="center"/>
    </xf>
    <xf numFmtId="176" fontId="12" fillId="0" borderId="24" xfId="15" applyFont="1" applyBorder="1"/>
    <xf numFmtId="176" fontId="12" fillId="0" borderId="29" xfId="15" applyFont="1" applyBorder="1"/>
    <xf numFmtId="176" fontId="15" fillId="0" borderId="6" xfId="15" applyFont="1" applyFill="1" applyBorder="1"/>
    <xf numFmtId="0" fontId="12" fillId="0" borderId="47" xfId="0" applyFont="1" applyBorder="1"/>
    <xf numFmtId="0" fontId="12" fillId="0" borderId="48" xfId="0" applyFont="1" applyBorder="1"/>
    <xf numFmtId="0" fontId="12" fillId="0" borderId="49" xfId="0" applyFont="1" applyBorder="1"/>
    <xf numFmtId="0" fontId="12" fillId="0" borderId="63" xfId="0" applyFont="1" applyBorder="1"/>
    <xf numFmtId="176" fontId="12" fillId="0" borderId="75" xfId="15" applyFont="1" applyBorder="1"/>
    <xf numFmtId="176" fontId="12" fillId="0" borderId="76" xfId="0" applyNumberFormat="1" applyFont="1" applyBorder="1"/>
    <xf numFmtId="176" fontId="15" fillId="0" borderId="6" xfId="0" applyNumberFormat="1" applyFont="1" applyBorder="1"/>
    <xf numFmtId="0" fontId="9" fillId="5" borderId="71" xfId="0" applyFont="1" applyFill="1" applyBorder="1" applyAlignment="1">
      <alignment horizontal="center"/>
    </xf>
    <xf numFmtId="0" fontId="12" fillId="0" borderId="39" xfId="0" applyFont="1" applyBorder="1" applyAlignment="1">
      <alignment horizontal="center"/>
    </xf>
    <xf numFmtId="2" fontId="12" fillId="0" borderId="24" xfId="0" applyNumberFormat="1" applyFont="1" applyBorder="1"/>
    <xf numFmtId="0" fontId="12" fillId="0" borderId="14" xfId="0" applyFont="1" applyBorder="1"/>
    <xf numFmtId="176" fontId="12" fillId="0" borderId="15" xfId="15" applyFont="1" applyBorder="1"/>
    <xf numFmtId="176" fontId="12" fillId="0" borderId="76" xfId="15" applyFont="1" applyBorder="1"/>
    <xf numFmtId="0" fontId="9" fillId="5" borderId="36" xfId="0" applyFont="1" applyFill="1" applyBorder="1" applyAlignment="1">
      <alignment horizontal="center"/>
    </xf>
    <xf numFmtId="0" fontId="9" fillId="5" borderId="11" xfId="0" applyFont="1" applyFill="1" applyBorder="1"/>
    <xf numFmtId="2" fontId="12" fillId="0" borderId="24" xfId="0" applyNumberFormat="1" applyFont="1" applyBorder="1" applyAlignment="1">
      <alignment horizontal="center"/>
    </xf>
    <xf numFmtId="2" fontId="12" fillId="0" borderId="39" xfId="0" applyNumberFormat="1" applyFont="1" applyBorder="1" applyAlignment="1">
      <alignment horizontal="center"/>
    </xf>
    <xf numFmtId="0" fontId="12" fillId="0" borderId="75" xfId="0" applyFont="1" applyBorder="1"/>
    <xf numFmtId="0" fontId="12" fillId="0" borderId="8" xfId="0" applyFont="1" applyBorder="1"/>
    <xf numFmtId="176" fontId="12" fillId="0" borderId="28" xfId="15" applyFont="1" applyBorder="1"/>
    <xf numFmtId="0" fontId="9" fillId="5" borderId="36" xfId="0" applyFont="1" applyFill="1" applyBorder="1" applyAlignment="1">
      <alignment horizontal="center" wrapText="1"/>
    </xf>
    <xf numFmtId="0" fontId="9" fillId="5" borderId="11" xfId="0" applyFont="1" applyFill="1" applyBorder="1" applyAlignment="1">
      <alignment horizontal="center" wrapText="1"/>
    </xf>
    <xf numFmtId="0" fontId="9" fillId="5" borderId="12" xfId="0" applyFont="1" applyFill="1" applyBorder="1" applyAlignment="1">
      <alignment horizontal="center" wrapText="1"/>
    </xf>
    <xf numFmtId="0" fontId="25" fillId="0" borderId="6" xfId="0" applyFont="1" applyBorder="1" applyAlignment="1">
      <alignment horizontal="center" wrapText="1"/>
    </xf>
    <xf numFmtId="0" fontId="12" fillId="0" borderId="38" xfId="0" applyFont="1" applyBorder="1" applyAlignment="1">
      <alignment horizontal="left"/>
    </xf>
    <xf numFmtId="0" fontId="12" fillId="0" borderId="39" xfId="0" applyFont="1" applyBorder="1" applyAlignment="1">
      <alignment horizontal="left"/>
    </xf>
    <xf numFmtId="176" fontId="12" fillId="0" borderId="24" xfId="15" applyFont="1" applyBorder="1" applyAlignment="1">
      <alignment horizontal="center"/>
    </xf>
    <xf numFmtId="0" fontId="12" fillId="0" borderId="39" xfId="14" applyNumberFormat="1" applyFont="1" applyBorder="1" applyAlignment="1">
      <alignment horizontal="center"/>
    </xf>
    <xf numFmtId="178" fontId="12" fillId="0" borderId="45" xfId="0" applyNumberFormat="1" applyFont="1" applyBorder="1" applyAlignment="1">
      <alignment horizontal="center" wrapText="1"/>
    </xf>
    <xf numFmtId="176" fontId="12" fillId="0" borderId="25" xfId="15" applyFont="1" applyBorder="1" applyAlignment="1">
      <alignment horizontal="center" wrapText="1"/>
    </xf>
    <xf numFmtId="176" fontId="15" fillId="0" borderId="6" xfId="15" applyFont="1" applyFill="1" applyBorder="1" applyAlignment="1">
      <alignment horizontal="center" wrapText="1"/>
    </xf>
    <xf numFmtId="178" fontId="12" fillId="5" borderId="76" xfId="0" applyNumberFormat="1" applyFont="1" applyFill="1" applyBorder="1"/>
    <xf numFmtId="178" fontId="15" fillId="0" borderId="6" xfId="0" applyNumberFormat="1" applyFont="1" applyBorder="1"/>
    <xf numFmtId="0" fontId="9" fillId="5" borderId="37" xfId="0" applyFont="1" applyFill="1" applyBorder="1" applyAlignment="1">
      <alignment horizontal="center" wrapText="1"/>
    </xf>
    <xf numFmtId="43" fontId="12" fillId="0" borderId="39" xfId="15" applyNumberFormat="1" applyFont="1" applyBorder="1"/>
    <xf numFmtId="9" fontId="12" fillId="0" borderId="40" xfId="14" applyFont="1" applyBorder="1"/>
    <xf numFmtId="9" fontId="12" fillId="0" borderId="24" xfId="14" applyFont="1" applyBorder="1" applyAlignment="1">
      <alignment horizontal="center"/>
    </xf>
    <xf numFmtId="43" fontId="12" fillId="0" borderId="29" xfId="15" applyNumberFormat="1" applyFont="1" applyBorder="1"/>
    <xf numFmtId="43" fontId="15" fillId="0" borderId="6" xfId="15" applyNumberFormat="1" applyFont="1" applyFill="1" applyBorder="1"/>
    <xf numFmtId="43" fontId="12" fillId="0" borderId="42" xfId="15" applyNumberFormat="1" applyFont="1" applyBorder="1"/>
    <xf numFmtId="9" fontId="12" fillId="0" borderId="43" xfId="14" applyFont="1" applyBorder="1"/>
    <xf numFmtId="43" fontId="12" fillId="0" borderId="76" xfId="0" applyNumberFormat="1" applyFont="1" applyBorder="1"/>
    <xf numFmtId="43" fontId="15" fillId="0" borderId="6" xfId="0" applyNumberFormat="1" applyFont="1" applyBorder="1"/>
    <xf numFmtId="43" fontId="12" fillId="5" borderId="76" xfId="0" applyNumberFormat="1" applyFont="1" applyFill="1" applyBorder="1"/>
    <xf numFmtId="0" fontId="12" fillId="0" borderId="17" xfId="0" applyFont="1" applyBorder="1"/>
    <xf numFmtId="0" fontId="13" fillId="0" borderId="6" xfId="0" applyFont="1" applyBorder="1"/>
    <xf numFmtId="0" fontId="12" fillId="0" borderId="0" xfId="0" applyFont="1" applyAlignment="1">
      <alignment horizontal="center"/>
    </xf>
    <xf numFmtId="0" fontId="12" fillId="0" borderId="67" xfId="0" applyFont="1" applyBorder="1" applyAlignment="1">
      <alignment horizontal="center"/>
    </xf>
    <xf numFmtId="0" fontId="15" fillId="0" borderId="6" xfId="0" applyFont="1" applyBorder="1" applyAlignment="1">
      <alignment horizontal="center"/>
    </xf>
    <xf numFmtId="0" fontId="9" fillId="0" borderId="38" xfId="0" applyFont="1" applyBorder="1"/>
    <xf numFmtId="0" fontId="12" fillId="0" borderId="39" xfId="0" applyFont="1" applyBorder="1"/>
    <xf numFmtId="0" fontId="12" fillId="0" borderId="77" xfId="0" applyFont="1" applyBorder="1"/>
    <xf numFmtId="0" fontId="9" fillId="0" borderId="50" xfId="0" applyFont="1" applyBorder="1" applyAlignment="1">
      <alignment horizontal="left"/>
    </xf>
    <xf numFmtId="0" fontId="27" fillId="0" borderId="6" xfId="0" applyFont="1" applyBorder="1" applyAlignment="1">
      <alignment wrapText="1"/>
    </xf>
    <xf numFmtId="0" fontId="12" fillId="0" borderId="0" xfId="0" applyFont="1" applyAlignment="1">
      <alignment horizontal="left"/>
    </xf>
    <xf numFmtId="0" fontId="12" fillId="0" borderId="50" xfId="0" applyFont="1" applyBorder="1" applyAlignment="1">
      <alignment horizontal="left"/>
    </xf>
    <xf numFmtId="0" fontId="3" fillId="0" borderId="6" xfId="0" applyFont="1" applyBorder="1" applyAlignment="1">
      <alignment horizontal="right"/>
    </xf>
    <xf numFmtId="0" fontId="15" fillId="0" borderId="54" xfId="0" applyFont="1" applyBorder="1"/>
    <xf numFmtId="0" fontId="15" fillId="0" borderId="55" xfId="0" applyFont="1" applyBorder="1"/>
    <xf numFmtId="0" fontId="15" fillId="0" borderId="56" xfId="0" applyFont="1" applyBorder="1"/>
    <xf numFmtId="0" fontId="28" fillId="6" borderId="0" xfId="18" applyFill="1"/>
    <xf numFmtId="0" fontId="28" fillId="0" borderId="0" xfId="18"/>
    <xf numFmtId="179" fontId="29" fillId="0" borderId="0" xfId="18" applyNumberFormat="1" applyFont="1" applyAlignment="1">
      <alignment vertical="center" wrapText="1"/>
    </xf>
    <xf numFmtId="0" fontId="30" fillId="6" borderId="0" xfId="18" applyFont="1" applyFill="1"/>
    <xf numFmtId="0" fontId="28" fillId="6" borderId="1" xfId="18" applyFill="1" applyBorder="1"/>
    <xf numFmtId="0" fontId="28" fillId="0" borderId="2" xfId="18" applyBorder="1"/>
    <xf numFmtId="179" fontId="29" fillId="0" borderId="3" xfId="18" applyNumberFormat="1" applyFont="1" applyBorder="1" applyAlignment="1">
      <alignment vertical="center" wrapText="1"/>
    </xf>
    <xf numFmtId="0" fontId="28" fillId="6" borderId="4" xfId="18" applyFill="1" applyBorder="1"/>
    <xf numFmtId="179" fontId="29" fillId="0" borderId="6" xfId="18" applyNumberFormat="1" applyFont="1" applyBorder="1" applyAlignment="1">
      <alignment vertical="center" wrapText="1"/>
    </xf>
    <xf numFmtId="0" fontId="31" fillId="2" borderId="0" xfId="18" applyFont="1" applyFill="1" applyAlignment="1">
      <alignment vertical="center"/>
    </xf>
    <xf numFmtId="0" fontId="31" fillId="2" borderId="4" xfId="18" applyFont="1" applyFill="1" applyBorder="1" applyAlignment="1">
      <alignment vertical="center"/>
    </xf>
    <xf numFmtId="0" fontId="33" fillId="0" borderId="6" xfId="2" applyFont="1" applyBorder="1" applyAlignment="1">
      <alignment horizontal="center" vertical="center" wrapText="1"/>
    </xf>
    <xf numFmtId="0" fontId="33" fillId="0" borderId="0" xfId="2" applyFont="1" applyAlignment="1">
      <alignment horizontal="center" vertical="center" wrapText="1"/>
    </xf>
    <xf numFmtId="0" fontId="31" fillId="7" borderId="0" xfId="18" applyFont="1" applyFill="1" applyAlignment="1">
      <alignment vertical="center"/>
    </xf>
    <xf numFmtId="0" fontId="34" fillId="0" borderId="6" xfId="2" applyFont="1" applyBorder="1" applyAlignment="1">
      <alignment horizontal="center" vertical="center" wrapText="1"/>
    </xf>
    <xf numFmtId="0" fontId="34" fillId="0" borderId="0" xfId="2" applyFont="1" applyAlignment="1">
      <alignment horizontal="center" vertical="center" wrapText="1"/>
    </xf>
    <xf numFmtId="0" fontId="36" fillId="0" borderId="0" xfId="18" applyFont="1" applyAlignment="1">
      <alignment horizontal="center" vertical="center"/>
    </xf>
    <xf numFmtId="0" fontId="36" fillId="0" borderId="4" xfId="18" applyFont="1" applyBorder="1" applyAlignment="1">
      <alignment horizontal="center" vertical="center"/>
    </xf>
    <xf numFmtId="0" fontId="37" fillId="0" borderId="85" xfId="18" applyFont="1" applyBorder="1" applyAlignment="1">
      <alignment horizontal="center" vertical="center"/>
    </xf>
    <xf numFmtId="0" fontId="36" fillId="0" borderId="33" xfId="18" applyFont="1" applyBorder="1" applyAlignment="1">
      <alignment horizontal="center" vertical="center"/>
    </xf>
    <xf numFmtId="0" fontId="29" fillId="6" borderId="24" xfId="18" applyFont="1" applyFill="1" applyBorder="1" applyAlignment="1">
      <alignment horizontal="center" vertical="center"/>
    </xf>
    <xf numFmtId="0" fontId="29" fillId="6" borderId="24" xfId="18" applyFont="1" applyFill="1" applyBorder="1" applyAlignment="1">
      <alignment vertical="center" wrapText="1"/>
    </xf>
    <xf numFmtId="0" fontId="29" fillId="6" borderId="24" xfId="18" applyFont="1" applyFill="1" applyBorder="1" applyAlignment="1">
      <alignment vertical="center"/>
    </xf>
    <xf numFmtId="0" fontId="29" fillId="6" borderId="29" xfId="18" applyFont="1" applyFill="1" applyBorder="1" applyAlignment="1">
      <alignment vertical="center"/>
    </xf>
    <xf numFmtId="0" fontId="36" fillId="6" borderId="33" xfId="18" applyFont="1" applyFill="1" applyBorder="1" applyAlignment="1">
      <alignment vertical="center"/>
    </xf>
    <xf numFmtId="0" fontId="39" fillId="8" borderId="39" xfId="20" applyNumberFormat="1" applyFont="1" applyFill="1" applyBorder="1" applyAlignment="1">
      <alignment horizontal="center" vertical="center"/>
    </xf>
    <xf numFmtId="0" fontId="40" fillId="8" borderId="39" xfId="20" applyNumberFormat="1" applyFont="1" applyFill="1" applyBorder="1" applyAlignment="1">
      <alignment vertical="center" wrapText="1"/>
    </xf>
    <xf numFmtId="0" fontId="39" fillId="8" borderId="39" xfId="20" applyNumberFormat="1" applyFont="1" applyFill="1" applyBorder="1" applyAlignment="1">
      <alignment vertical="center"/>
    </xf>
    <xf numFmtId="179" fontId="39" fillId="8" borderId="39" xfId="20" applyNumberFormat="1" applyFont="1" applyFill="1" applyBorder="1" applyAlignment="1">
      <alignment vertical="center"/>
    </xf>
    <xf numFmtId="179" fontId="39" fillId="8" borderId="77" xfId="20" applyNumberFormat="1" applyFont="1" applyFill="1" applyBorder="1" applyAlignment="1">
      <alignment vertical="center"/>
    </xf>
    <xf numFmtId="179" fontId="29" fillId="6" borderId="6" xfId="18" applyNumberFormat="1" applyFont="1" applyFill="1" applyBorder="1" applyAlignment="1">
      <alignment vertical="center" wrapText="1"/>
    </xf>
    <xf numFmtId="0" fontId="39" fillId="9" borderId="39" xfId="20" applyNumberFormat="1" applyFont="1" applyFill="1" applyBorder="1" applyAlignment="1">
      <alignment horizontal="center" vertical="center"/>
    </xf>
    <xf numFmtId="181" fontId="39" fillId="9" borderId="39" xfId="18" applyNumberFormat="1" applyFont="1" applyFill="1" applyBorder="1" applyAlignment="1">
      <alignment horizontal="left" vertical="center" wrapText="1"/>
    </xf>
    <xf numFmtId="182" fontId="39" fillId="9" borderId="39" xfId="18" applyNumberFormat="1" applyFont="1" applyFill="1" applyBorder="1" applyAlignment="1">
      <alignment horizontal="center" vertical="center"/>
    </xf>
    <xf numFmtId="183" fontId="39" fillId="9" borderId="39" xfId="20" applyNumberFormat="1" applyFont="1" applyFill="1" applyBorder="1" applyAlignment="1">
      <alignment horizontal="center" vertical="center"/>
    </xf>
    <xf numFmtId="179" fontId="39" fillId="9" borderId="39" xfId="20" applyNumberFormat="1" applyFont="1" applyFill="1" applyBorder="1" applyAlignment="1">
      <alignment horizontal="left" vertical="center"/>
    </xf>
    <xf numFmtId="179" fontId="39" fillId="9" borderId="77" xfId="20" applyNumberFormat="1" applyFont="1" applyFill="1" applyBorder="1" applyAlignment="1">
      <alignment vertical="center"/>
    </xf>
    <xf numFmtId="0" fontId="29" fillId="0" borderId="40" xfId="20" applyNumberFormat="1" applyFont="1" applyBorder="1" applyAlignment="1">
      <alignment horizontal="center" vertical="center"/>
    </xf>
    <xf numFmtId="0" fontId="29" fillId="0" borderId="24" xfId="20" applyNumberFormat="1" applyFont="1" applyBorder="1" applyAlignment="1">
      <alignment horizontal="center" vertical="center"/>
    </xf>
    <xf numFmtId="181" fontId="29" fillId="0" borderId="24" xfId="18" applyNumberFormat="1" applyFont="1" applyBorder="1" applyAlignment="1">
      <alignment horizontal="justify" vertical="center" wrapText="1"/>
    </xf>
    <xf numFmtId="182" fontId="29" fillId="0" borderId="24" xfId="18" applyNumberFormat="1" applyFont="1" applyBorder="1" applyAlignment="1">
      <alignment horizontal="center" vertical="center"/>
    </xf>
    <xf numFmtId="183" fontId="29" fillId="10" borderId="24" xfId="20" applyNumberFormat="1" applyFont="1" applyFill="1" applyBorder="1" applyAlignment="1">
      <alignment horizontal="left" vertical="center"/>
    </xf>
    <xf numFmtId="179" fontId="29" fillId="6" borderId="24" xfId="20" applyNumberFormat="1" applyFont="1" applyFill="1" applyBorder="1" applyAlignment="1">
      <alignment horizontal="left" vertical="center"/>
    </xf>
    <xf numFmtId="179" fontId="29" fillId="0" borderId="29" xfId="20" applyNumberFormat="1" applyFont="1" applyBorder="1" applyAlignment="1">
      <alignment vertical="center"/>
    </xf>
    <xf numFmtId="183" fontId="29" fillId="11" borderId="24" xfId="20" applyNumberFormat="1" applyFont="1" applyFill="1" applyBorder="1" applyAlignment="1">
      <alignment horizontal="left" vertical="center"/>
    </xf>
    <xf numFmtId="0" fontId="39" fillId="9" borderId="39" xfId="20" applyNumberFormat="1" applyFont="1" applyFill="1" applyBorder="1" applyAlignment="1">
      <alignment vertical="center"/>
    </xf>
    <xf numFmtId="0" fontId="39" fillId="9" borderId="39" xfId="20" applyNumberFormat="1" applyFont="1" applyFill="1" applyBorder="1" applyAlignment="1">
      <alignment vertical="center" wrapText="1"/>
    </xf>
    <xf numFmtId="179" fontId="39" fillId="9" borderId="40" xfId="20" applyNumberFormat="1" applyFont="1" applyFill="1" applyBorder="1" applyAlignment="1">
      <alignment vertical="center"/>
    </xf>
    <xf numFmtId="179" fontId="39" fillId="9" borderId="29" xfId="20" applyNumberFormat="1" applyFont="1" applyFill="1" applyBorder="1" applyAlignment="1">
      <alignment vertical="center"/>
    </xf>
    <xf numFmtId="0" fontId="39" fillId="0" borderId="24" xfId="20" applyNumberFormat="1" applyFont="1" applyBorder="1" applyAlignment="1">
      <alignment vertical="center"/>
    </xf>
    <xf numFmtId="0" fontId="39" fillId="0" borderId="24" xfId="20" applyNumberFormat="1" applyFont="1" applyBorder="1" applyAlignment="1">
      <alignment vertical="center" wrapText="1"/>
    </xf>
    <xf numFmtId="0" fontId="39" fillId="0" borderId="24" xfId="20" applyNumberFormat="1" applyFont="1" applyBorder="1" applyAlignment="1">
      <alignment horizontal="center" vertical="center"/>
    </xf>
    <xf numFmtId="179" fontId="39" fillId="0" borderId="24" xfId="20" applyNumberFormat="1" applyFont="1" applyBorder="1" applyAlignment="1">
      <alignment vertical="center"/>
    </xf>
    <xf numFmtId="179" fontId="39" fillId="0" borderId="29" xfId="20" applyNumberFormat="1" applyFont="1" applyBorder="1" applyAlignment="1">
      <alignment vertical="center"/>
    </xf>
    <xf numFmtId="184" fontId="29" fillId="0" borderId="24" xfId="18" applyNumberFormat="1" applyFont="1" applyBorder="1" applyAlignment="1">
      <alignment horizontal="justify" vertical="center" wrapText="1"/>
    </xf>
    <xf numFmtId="179" fontId="29" fillId="0" borderId="29" xfId="18" applyNumberFormat="1" applyFont="1" applyBorder="1" applyAlignment="1">
      <alignment vertical="center"/>
    </xf>
    <xf numFmtId="184" fontId="41" fillId="0" borderId="24" xfId="18" applyNumberFormat="1" applyFont="1" applyBorder="1" applyAlignment="1">
      <alignment horizontal="justify" vertical="center" wrapText="1"/>
    </xf>
    <xf numFmtId="182" fontId="41" fillId="0" borderId="24" xfId="18" applyNumberFormat="1" applyFont="1" applyBorder="1" applyAlignment="1">
      <alignment horizontal="center" vertical="center"/>
    </xf>
    <xf numFmtId="179" fontId="41" fillId="0" borderId="29" xfId="20" applyNumberFormat="1" applyFont="1" applyBorder="1" applyAlignment="1">
      <alignment vertical="center"/>
    </xf>
    <xf numFmtId="179" fontId="29" fillId="6" borderId="6" xfId="18" applyNumberFormat="1" applyFont="1" applyFill="1" applyBorder="1" applyAlignment="1">
      <alignment horizontal="center" vertical="center" wrapText="1"/>
    </xf>
    <xf numFmtId="0" fontId="29" fillId="0" borderId="24" xfId="18" applyFont="1" applyBorder="1" applyAlignment="1">
      <alignment horizontal="justify" vertical="center" wrapText="1"/>
    </xf>
    <xf numFmtId="0" fontId="41" fillId="6" borderId="40" xfId="20" applyNumberFormat="1" applyFont="1" applyFill="1" applyBorder="1" applyAlignment="1">
      <alignment horizontal="center" vertical="center"/>
    </xf>
    <xf numFmtId="0" fontId="41" fillId="6" borderId="24" xfId="20" applyNumberFormat="1" applyFont="1" applyFill="1" applyBorder="1" applyAlignment="1">
      <alignment horizontal="center" vertical="center"/>
    </xf>
    <xf numFmtId="0" fontId="41" fillId="6" borderId="24" xfId="18" applyFont="1" applyFill="1" applyBorder="1" applyAlignment="1">
      <alignment horizontal="justify" vertical="center" wrapText="1"/>
    </xf>
    <xf numFmtId="182" fontId="41" fillId="6" borderId="24" xfId="18" applyNumberFormat="1" applyFont="1" applyFill="1" applyBorder="1" applyAlignment="1">
      <alignment horizontal="center" vertical="center"/>
    </xf>
    <xf numFmtId="179" fontId="41" fillId="6" borderId="29" xfId="20" applyNumberFormat="1" applyFont="1" applyFill="1" applyBorder="1" applyAlignment="1">
      <alignment vertical="center"/>
    </xf>
    <xf numFmtId="0" fontId="41" fillId="0" borderId="40" xfId="20" applyNumberFormat="1" applyFont="1" applyBorder="1" applyAlignment="1">
      <alignment horizontal="center" vertical="center"/>
    </xf>
    <xf numFmtId="0" fontId="41" fillId="0" borderId="24" xfId="20" applyNumberFormat="1" applyFont="1" applyBorder="1" applyAlignment="1">
      <alignment horizontal="center" vertical="center"/>
    </xf>
    <xf numFmtId="0" fontId="41" fillId="0" borderId="24" xfId="18" applyFont="1" applyBorder="1" applyAlignment="1">
      <alignment horizontal="justify" vertical="center" wrapText="1"/>
    </xf>
    <xf numFmtId="0" fontId="39" fillId="9" borderId="73" xfId="20" applyNumberFormat="1" applyFont="1" applyFill="1" applyBorder="1" applyAlignment="1">
      <alignment vertical="center"/>
    </xf>
    <xf numFmtId="0" fontId="39" fillId="9" borderId="48" xfId="20" applyNumberFormat="1" applyFont="1" applyFill="1" applyBorder="1" applyAlignment="1">
      <alignment vertical="center"/>
    </xf>
    <xf numFmtId="0" fontId="39" fillId="9" borderId="48" xfId="20" applyNumberFormat="1" applyFont="1" applyFill="1" applyBorder="1" applyAlignment="1">
      <alignment vertical="center" wrapText="1"/>
    </xf>
    <xf numFmtId="0" fontId="39" fillId="9" borderId="48" xfId="20" applyNumberFormat="1" applyFont="1" applyFill="1" applyBorder="1" applyAlignment="1">
      <alignment horizontal="center" vertical="center"/>
    </xf>
    <xf numFmtId="179" fontId="39" fillId="9" borderId="48" xfId="20" applyNumberFormat="1" applyFont="1" applyFill="1" applyBorder="1" applyAlignment="1">
      <alignment vertical="center"/>
    </xf>
    <xf numFmtId="179" fontId="39" fillId="9" borderId="64" xfId="20" applyNumberFormat="1" applyFont="1" applyFill="1" applyBorder="1" applyAlignment="1">
      <alignment vertical="center"/>
    </xf>
    <xf numFmtId="0" fontId="28" fillId="0" borderId="33" xfId="18" applyBorder="1"/>
    <xf numFmtId="0" fontId="28" fillId="0" borderId="24" xfId="18" applyBorder="1"/>
    <xf numFmtId="0" fontId="40" fillId="8" borderId="39" xfId="20" applyNumberFormat="1" applyFont="1" applyFill="1" applyBorder="1" applyAlignment="1">
      <alignment horizontal="center" vertical="center"/>
    </xf>
    <xf numFmtId="183" fontId="29" fillId="6" borderId="6" xfId="20" applyNumberFormat="1" applyFont="1" applyFill="1" applyBorder="1" applyAlignment="1">
      <alignment horizontal="left" vertical="center"/>
    </xf>
    <xf numFmtId="0" fontId="29" fillId="0" borderId="48" xfId="20" applyNumberFormat="1" applyFont="1" applyBorder="1" applyAlignment="1">
      <alignment horizontal="center" vertical="center"/>
    </xf>
    <xf numFmtId="184" fontId="29" fillId="0" borderId="48" xfId="18" applyNumberFormat="1" applyFont="1" applyBorder="1" applyAlignment="1">
      <alignment horizontal="justify" vertical="center" wrapText="1"/>
    </xf>
    <xf numFmtId="181" fontId="39" fillId="9" borderId="48" xfId="18" applyNumberFormat="1" applyFont="1" applyFill="1" applyBorder="1" applyAlignment="1">
      <alignment horizontal="left" vertical="center" wrapText="1"/>
    </xf>
    <xf numFmtId="182" fontId="39" fillId="9" borderId="48" xfId="18" applyNumberFormat="1" applyFont="1" applyFill="1" applyBorder="1" applyAlignment="1">
      <alignment horizontal="center" vertical="center"/>
    </xf>
    <xf numFmtId="183" fontId="39" fillId="9" borderId="48" xfId="20" applyNumberFormat="1" applyFont="1" applyFill="1" applyBorder="1" applyAlignment="1">
      <alignment horizontal="center" vertical="center"/>
    </xf>
    <xf numFmtId="179" fontId="39" fillId="9" borderId="48" xfId="20" applyNumberFormat="1" applyFont="1" applyFill="1" applyBorder="1" applyAlignment="1">
      <alignment horizontal="left" vertical="center"/>
    </xf>
    <xf numFmtId="0" fontId="29" fillId="0" borderId="40" xfId="18" applyFont="1" applyBorder="1" applyAlignment="1">
      <alignment horizontal="center" vertical="center"/>
    </xf>
    <xf numFmtId="0" fontId="29" fillId="0" borderId="24" xfId="18" applyFont="1" applyBorder="1" applyAlignment="1">
      <alignment horizontal="center" vertical="center"/>
    </xf>
    <xf numFmtId="0" fontId="29" fillId="6" borderId="40" xfId="18" applyFont="1" applyFill="1" applyBorder="1" applyAlignment="1">
      <alignment horizontal="center" vertical="center"/>
    </xf>
    <xf numFmtId="179" fontId="29" fillId="6" borderId="29" xfId="18" applyNumberFormat="1" applyFont="1" applyFill="1" applyBorder="1" applyAlignment="1">
      <alignment vertical="center"/>
    </xf>
    <xf numFmtId="0" fontId="29" fillId="6" borderId="40" xfId="20" applyNumberFormat="1" applyFont="1" applyFill="1" applyBorder="1" applyAlignment="1">
      <alignment horizontal="center" vertical="center"/>
    </xf>
    <xf numFmtId="0" fontId="29" fillId="6" borderId="24" xfId="20" applyNumberFormat="1" applyFont="1" applyFill="1" applyBorder="1" applyAlignment="1">
      <alignment horizontal="center" vertical="center"/>
    </xf>
    <xf numFmtId="182" fontId="29" fillId="6" borderId="24" xfId="18" applyNumberFormat="1" applyFont="1" applyFill="1" applyBorder="1" applyAlignment="1">
      <alignment horizontal="center" vertical="center"/>
    </xf>
    <xf numFmtId="179" fontId="29" fillId="6" borderId="29" xfId="20" applyNumberFormat="1" applyFont="1" applyFill="1" applyBorder="1" applyAlignment="1">
      <alignment vertical="center"/>
    </xf>
    <xf numFmtId="0" fontId="42" fillId="0" borderId="24" xfId="18" applyFont="1" applyBorder="1" applyAlignment="1">
      <alignment horizontal="justify" vertical="center" wrapText="1"/>
    </xf>
    <xf numFmtId="184" fontId="29" fillId="0" borderId="24" xfId="18" applyNumberFormat="1" applyFont="1" applyBorder="1" applyAlignment="1">
      <alignment horizontal="left" vertical="center" wrapText="1"/>
    </xf>
    <xf numFmtId="0" fontId="29" fillId="0" borderId="39" xfId="20" applyNumberFormat="1" applyFont="1" applyBorder="1" applyAlignment="1">
      <alignment horizontal="center" vertical="center"/>
    </xf>
    <xf numFmtId="184" fontId="29" fillId="0" borderId="39" xfId="18" applyNumberFormat="1" applyFont="1" applyBorder="1" applyAlignment="1">
      <alignment horizontal="left" vertical="center" wrapText="1"/>
    </xf>
    <xf numFmtId="182" fontId="29" fillId="0" borderId="39" xfId="18" applyNumberFormat="1" applyFont="1" applyBorder="1" applyAlignment="1">
      <alignment horizontal="center" vertical="center"/>
    </xf>
    <xf numFmtId="183" fontId="29" fillId="0" borderId="39" xfId="20" applyNumberFormat="1" applyFont="1" applyBorder="1" applyAlignment="1">
      <alignment horizontal="center" vertical="center"/>
    </xf>
    <xf numFmtId="179" fontId="29" fillId="0" borderId="39" xfId="20" applyNumberFormat="1" applyFont="1" applyBorder="1" applyAlignment="1">
      <alignment vertical="center"/>
    </xf>
    <xf numFmtId="179" fontId="29" fillId="0" borderId="77" xfId="20" applyNumberFormat="1" applyFont="1" applyBorder="1" applyAlignment="1">
      <alignment vertical="center"/>
    </xf>
    <xf numFmtId="0" fontId="43" fillId="6" borderId="33" xfId="18" applyFont="1" applyFill="1" applyBorder="1" applyAlignment="1">
      <alignment vertical="center"/>
    </xf>
    <xf numFmtId="185" fontId="29" fillId="6" borderId="6" xfId="21" applyNumberFormat="1" applyFont="1" applyFill="1" applyBorder="1" applyAlignment="1">
      <alignment vertical="center" wrapText="1"/>
    </xf>
    <xf numFmtId="0" fontId="40" fillId="12" borderId="39" xfId="18" applyFont="1" applyFill="1" applyBorder="1" applyAlignment="1">
      <alignment horizontal="center" vertical="center"/>
    </xf>
    <xf numFmtId="181" fontId="40" fillId="12" borderId="39" xfId="18" applyNumberFormat="1" applyFont="1" applyFill="1" applyBorder="1" applyAlignment="1">
      <alignment horizontal="left" vertical="center" wrapText="1"/>
    </xf>
    <xf numFmtId="182" fontId="40" fillId="12" borderId="39" xfId="18" applyNumberFormat="1" applyFont="1" applyFill="1" applyBorder="1" applyAlignment="1">
      <alignment horizontal="center" vertical="center"/>
    </xf>
    <xf numFmtId="183" fontId="40" fillId="12" borderId="39" xfId="18" applyNumberFormat="1" applyFont="1" applyFill="1" applyBorder="1" applyAlignment="1">
      <alignment horizontal="center" vertical="center"/>
    </xf>
    <xf numFmtId="179" fontId="40" fillId="12" borderId="39" xfId="18" applyNumberFormat="1" applyFont="1" applyFill="1" applyBorder="1" applyAlignment="1">
      <alignment horizontal="left" vertical="center"/>
    </xf>
    <xf numFmtId="179" fontId="40" fillId="12" borderId="77" xfId="18" applyNumberFormat="1" applyFont="1" applyFill="1" applyBorder="1" applyAlignment="1">
      <alignment vertical="center"/>
    </xf>
    <xf numFmtId="10" fontId="29" fillId="6" borderId="6" xfId="21" applyNumberFormat="1" applyFont="1" applyFill="1" applyBorder="1" applyAlignment="1">
      <alignment vertical="center" wrapText="1"/>
    </xf>
    <xf numFmtId="0" fontId="39" fillId="9" borderId="39" xfId="18" applyFont="1" applyFill="1" applyBorder="1" applyAlignment="1">
      <alignment horizontal="center" vertical="center"/>
    </xf>
    <xf numFmtId="0" fontId="39" fillId="9" borderId="39" xfId="18" applyFont="1" applyFill="1" applyBorder="1" applyAlignment="1">
      <alignment vertical="center" wrapText="1"/>
    </xf>
    <xf numFmtId="0" fontId="39" fillId="9" borderId="39" xfId="18" applyFont="1" applyFill="1" applyBorder="1" applyAlignment="1">
      <alignment vertical="center"/>
    </xf>
    <xf numFmtId="179" fontId="39" fillId="9" borderId="39" xfId="18" applyNumberFormat="1" applyFont="1" applyFill="1" applyBorder="1" applyAlignment="1">
      <alignment vertical="center"/>
    </xf>
    <xf numFmtId="179" fontId="39" fillId="9" borderId="77" xfId="18" applyNumberFormat="1" applyFont="1" applyFill="1" applyBorder="1" applyAlignment="1">
      <alignment vertical="center"/>
    </xf>
    <xf numFmtId="0" fontId="44" fillId="6" borderId="33" xfId="18" applyFont="1" applyFill="1" applyBorder="1" applyAlignment="1">
      <alignment vertical="center"/>
    </xf>
    <xf numFmtId="186" fontId="29" fillId="6" borderId="6" xfId="21" applyNumberFormat="1" applyFont="1" applyFill="1" applyBorder="1" applyAlignment="1">
      <alignment vertical="center"/>
    </xf>
    <xf numFmtId="0" fontId="36" fillId="6" borderId="33" xfId="18" applyFont="1" applyFill="1" applyBorder="1" applyAlignment="1">
      <alignment horizontal="center" vertical="center"/>
    </xf>
    <xf numFmtId="0" fontId="36" fillId="6" borderId="4" xfId="18" applyFont="1" applyFill="1" applyBorder="1" applyAlignment="1">
      <alignment vertical="center"/>
    </xf>
    <xf numFmtId="179" fontId="29" fillId="6" borderId="0" xfId="18" applyNumberFormat="1" applyFont="1" applyFill="1" applyAlignment="1">
      <alignment vertical="center" wrapText="1"/>
    </xf>
    <xf numFmtId="179" fontId="45" fillId="6" borderId="0" xfId="18" applyNumberFormat="1" applyFont="1" applyFill="1" applyAlignment="1">
      <alignment horizontal="center" vertical="center" wrapText="1"/>
    </xf>
    <xf numFmtId="179" fontId="46" fillId="6" borderId="0" xfId="18" applyNumberFormat="1" applyFont="1" applyFill="1" applyAlignment="1">
      <alignment vertical="center" wrapText="1"/>
    </xf>
    <xf numFmtId="0" fontId="36" fillId="6" borderId="0" xfId="18" applyFont="1" applyFill="1" applyAlignment="1">
      <alignment vertical="center"/>
    </xf>
    <xf numFmtId="179" fontId="39" fillId="6" borderId="0" xfId="18" applyNumberFormat="1" applyFont="1" applyFill="1" applyAlignment="1">
      <alignment vertical="center" wrapText="1"/>
    </xf>
    <xf numFmtId="179" fontId="45" fillId="6" borderId="0" xfId="18" applyNumberFormat="1" applyFont="1" applyFill="1" applyAlignment="1">
      <alignment vertical="center" wrapText="1"/>
    </xf>
    <xf numFmtId="179" fontId="29" fillId="6" borderId="6" xfId="18" applyNumberFormat="1" applyFont="1" applyFill="1" applyBorder="1" applyAlignment="1">
      <alignment vertical="center"/>
    </xf>
    <xf numFmtId="179" fontId="29" fillId="6" borderId="0" xfId="18" applyNumberFormat="1" applyFont="1" applyFill="1" applyAlignment="1">
      <alignment vertical="center"/>
    </xf>
    <xf numFmtId="179" fontId="46" fillId="6" borderId="0" xfId="18" applyNumberFormat="1" applyFont="1" applyFill="1" applyAlignment="1">
      <alignment vertical="center"/>
    </xf>
    <xf numFmtId="183" fontId="39" fillId="9" borderId="39" xfId="18" applyNumberFormat="1" applyFont="1" applyFill="1" applyBorder="1" applyAlignment="1">
      <alignment horizontal="center" vertical="center"/>
    </xf>
    <xf numFmtId="179" fontId="39" fillId="9" borderId="39" xfId="18" applyNumberFormat="1" applyFont="1" applyFill="1" applyBorder="1" applyAlignment="1">
      <alignment horizontal="left" vertical="center"/>
    </xf>
    <xf numFmtId="0" fontId="47" fillId="6" borderId="33" xfId="18" applyFont="1" applyFill="1" applyBorder="1" applyAlignment="1">
      <alignment vertical="center"/>
    </xf>
    <xf numFmtId="187" fontId="42" fillId="6" borderId="6" xfId="18" applyNumberFormat="1" applyFont="1" applyFill="1" applyBorder="1" applyAlignment="1">
      <alignment vertical="center" wrapText="1"/>
    </xf>
    <xf numFmtId="187" fontId="42" fillId="6" borderId="0" xfId="18" applyNumberFormat="1" applyFont="1" applyFill="1" applyAlignment="1">
      <alignment vertical="center" wrapText="1"/>
    </xf>
    <xf numFmtId="187" fontId="48" fillId="6" borderId="0" xfId="18" applyNumberFormat="1" applyFont="1" applyFill="1" applyAlignment="1">
      <alignment vertical="center" wrapText="1"/>
    </xf>
    <xf numFmtId="2" fontId="39" fillId="9" borderId="39" xfId="20" applyNumberFormat="1" applyFont="1" applyFill="1" applyBorder="1" applyAlignment="1">
      <alignment horizontal="center" vertical="center"/>
    </xf>
    <xf numFmtId="187" fontId="49" fillId="6" borderId="0" xfId="18" applyNumberFormat="1" applyFont="1" applyFill="1" applyAlignment="1">
      <alignment vertical="center" wrapText="1"/>
    </xf>
    <xf numFmtId="187" fontId="50" fillId="6" borderId="0" xfId="18" applyNumberFormat="1" applyFont="1" applyFill="1" applyAlignment="1">
      <alignment vertical="center" wrapText="1"/>
    </xf>
    <xf numFmtId="0" fontId="39" fillId="9" borderId="40" xfId="18" applyFont="1" applyFill="1" applyBorder="1" applyAlignment="1">
      <alignment horizontal="center" vertical="center"/>
    </xf>
    <xf numFmtId="0" fontId="39" fillId="9" borderId="24" xfId="18" applyFont="1" applyFill="1" applyBorder="1" applyAlignment="1">
      <alignment horizontal="center" vertical="center"/>
    </xf>
    <xf numFmtId="181" fontId="39" fillId="9" borderId="24" xfId="18" applyNumberFormat="1" applyFont="1" applyFill="1" applyBorder="1" applyAlignment="1">
      <alignment horizontal="left" vertical="center" wrapText="1"/>
    </xf>
    <xf numFmtId="182" fontId="39" fillId="9" borderId="24" xfId="18" applyNumberFormat="1" applyFont="1" applyFill="1" applyBorder="1" applyAlignment="1">
      <alignment horizontal="center" vertical="center"/>
    </xf>
    <xf numFmtId="183" fontId="39" fillId="9" borderId="24" xfId="18" applyNumberFormat="1" applyFont="1" applyFill="1" applyBorder="1" applyAlignment="1">
      <alignment horizontal="center" vertical="center"/>
    </xf>
    <xf numFmtId="179" fontId="29" fillId="9" borderId="24" xfId="20" applyNumberFormat="1" applyFont="1" applyFill="1" applyBorder="1" applyAlignment="1">
      <alignment vertical="center"/>
    </xf>
    <xf numFmtId="179" fontId="29" fillId="9" borderId="29" xfId="20" applyNumberFormat="1" applyFont="1" applyFill="1" applyBorder="1" applyAlignment="1">
      <alignment vertical="center"/>
    </xf>
    <xf numFmtId="184" fontId="29" fillId="6" borderId="24" xfId="18" applyNumberFormat="1" applyFont="1" applyFill="1" applyBorder="1" applyAlignment="1">
      <alignment horizontal="justify" vertical="center" wrapText="1"/>
    </xf>
    <xf numFmtId="0" fontId="39" fillId="13" borderId="40" xfId="18" applyFont="1" applyFill="1" applyBorder="1" applyAlignment="1">
      <alignment horizontal="center" vertical="center"/>
    </xf>
    <xf numFmtId="0" fontId="39" fillId="13" borderId="24" xfId="18" applyFont="1" applyFill="1" applyBorder="1" applyAlignment="1">
      <alignment horizontal="center" vertical="center"/>
    </xf>
    <xf numFmtId="2" fontId="39" fillId="9" borderId="24" xfId="18" applyNumberFormat="1" applyFont="1" applyFill="1" applyBorder="1" applyAlignment="1">
      <alignment horizontal="center" vertical="center"/>
    </xf>
    <xf numFmtId="183" fontId="39" fillId="9" borderId="24" xfId="18" applyNumberFormat="1" applyFont="1" applyFill="1" applyBorder="1" applyAlignment="1">
      <alignment horizontal="left" vertical="center"/>
    </xf>
    <xf numFmtId="183" fontId="39" fillId="9" borderId="29" xfId="18" applyNumberFormat="1" applyFont="1" applyFill="1" applyBorder="1" applyAlignment="1">
      <alignment horizontal="left" vertical="center"/>
    </xf>
    <xf numFmtId="2" fontId="29" fillId="6" borderId="40" xfId="18" applyNumberFormat="1" applyFont="1" applyFill="1" applyBorder="1" applyAlignment="1">
      <alignment horizontal="center" vertical="center"/>
    </xf>
    <xf numFmtId="2" fontId="29" fillId="6" borderId="24" xfId="18" applyNumberFormat="1" applyFont="1" applyFill="1" applyBorder="1" applyAlignment="1">
      <alignment horizontal="center" vertical="center"/>
    </xf>
    <xf numFmtId="183" fontId="39" fillId="9" borderId="39" xfId="20" applyNumberFormat="1" applyFont="1" applyFill="1" applyBorder="1" applyAlignment="1">
      <alignment horizontal="left" vertical="center"/>
    </xf>
    <xf numFmtId="183" fontId="39" fillId="9" borderId="77" xfId="20" applyNumberFormat="1" applyFont="1" applyFill="1" applyBorder="1" applyAlignment="1">
      <alignment horizontal="left" vertical="center"/>
    </xf>
    <xf numFmtId="2" fontId="29" fillId="6" borderId="39" xfId="18" applyNumberFormat="1" applyFont="1" applyFill="1" applyBorder="1" applyAlignment="1">
      <alignment horizontal="center" vertical="center"/>
    </xf>
    <xf numFmtId="184" fontId="29" fillId="6" borderId="39" xfId="18" applyNumberFormat="1" applyFont="1" applyFill="1" applyBorder="1" applyAlignment="1">
      <alignment horizontal="justify" vertical="center" wrapText="1"/>
    </xf>
    <xf numFmtId="179" fontId="51" fillId="6" borderId="6" xfId="18" applyNumberFormat="1" applyFont="1" applyFill="1" applyBorder="1" applyAlignment="1">
      <alignment horizontal="right" vertical="center"/>
    </xf>
    <xf numFmtId="0" fontId="43" fillId="6" borderId="4" xfId="18" applyFont="1" applyFill="1" applyBorder="1" applyAlignment="1">
      <alignment vertical="center"/>
    </xf>
    <xf numFmtId="0" fontId="43" fillId="6" borderId="0" xfId="18" applyFont="1" applyFill="1" applyAlignment="1">
      <alignment vertical="center"/>
    </xf>
    <xf numFmtId="0" fontId="43" fillId="6" borderId="0" xfId="18" applyFont="1" applyFill="1" applyAlignment="1">
      <alignment vertical="center" wrapText="1"/>
    </xf>
    <xf numFmtId="0" fontId="44" fillId="6" borderId="4" xfId="18" applyFont="1" applyFill="1" applyBorder="1" applyAlignment="1">
      <alignment vertical="center"/>
    </xf>
    <xf numFmtId="0" fontId="29" fillId="0" borderId="40" xfId="22" applyNumberFormat="1" applyFont="1" applyBorder="1" applyAlignment="1">
      <alignment horizontal="center" vertical="center"/>
    </xf>
    <xf numFmtId="0" fontId="29" fillId="0" borderId="24" xfId="22" applyNumberFormat="1" applyFont="1" applyBorder="1" applyAlignment="1">
      <alignment horizontal="center" vertical="center"/>
    </xf>
    <xf numFmtId="0" fontId="44" fillId="6" borderId="0" xfId="18" applyFont="1" applyFill="1" applyAlignment="1">
      <alignment vertical="center"/>
    </xf>
    <xf numFmtId="0" fontId="39" fillId="9" borderId="39" xfId="22" applyNumberFormat="1" applyFont="1" applyFill="1" applyBorder="1" applyAlignment="1">
      <alignment horizontal="center" vertical="center"/>
    </xf>
    <xf numFmtId="2" fontId="39" fillId="9" borderId="39" xfId="18" applyNumberFormat="1" applyFont="1" applyFill="1" applyBorder="1" applyAlignment="1">
      <alignment horizontal="center" vertical="center" wrapText="1"/>
    </xf>
    <xf numFmtId="181" fontId="39" fillId="9" borderId="77" xfId="18" applyNumberFormat="1" applyFont="1" applyFill="1" applyBorder="1" applyAlignment="1">
      <alignment horizontal="left" vertical="center" wrapText="1"/>
    </xf>
    <xf numFmtId="179" fontId="46" fillId="6" borderId="6" xfId="18" applyNumberFormat="1" applyFont="1" applyFill="1" applyBorder="1" applyAlignment="1">
      <alignment vertical="center" wrapText="1"/>
    </xf>
    <xf numFmtId="179" fontId="46" fillId="6" borderId="6" xfId="18" applyNumberFormat="1" applyFont="1" applyFill="1" applyBorder="1" applyAlignment="1">
      <alignment vertical="center"/>
    </xf>
    <xf numFmtId="179" fontId="39" fillId="9" borderId="39" xfId="20" applyNumberFormat="1" applyFont="1" applyFill="1" applyBorder="1" applyAlignment="1">
      <alignment vertical="center"/>
    </xf>
    <xf numFmtId="0" fontId="29" fillId="6" borderId="24" xfId="18" applyFont="1" applyFill="1" applyBorder="1" applyAlignment="1">
      <alignment horizontal="right" vertical="center"/>
    </xf>
    <xf numFmtId="0" fontId="53" fillId="6" borderId="4" xfId="18" applyFont="1" applyFill="1" applyBorder="1" applyAlignment="1">
      <alignment vertical="center"/>
    </xf>
    <xf numFmtId="0" fontId="53" fillId="6" borderId="33" xfId="18" applyFont="1" applyFill="1" applyBorder="1" applyAlignment="1">
      <alignment vertical="center"/>
    </xf>
    <xf numFmtId="179" fontId="54" fillId="6" borderId="6" xfId="18" applyNumberFormat="1" applyFont="1" applyFill="1" applyBorder="1" applyAlignment="1">
      <alignment vertical="center" wrapText="1"/>
    </xf>
    <xf numFmtId="179" fontId="55" fillId="6" borderId="0" xfId="18" applyNumberFormat="1" applyFont="1" applyFill="1" applyAlignment="1">
      <alignment vertical="center" wrapText="1"/>
    </xf>
    <xf numFmtId="179" fontId="54" fillId="6" borderId="0" xfId="18" applyNumberFormat="1" applyFont="1" applyFill="1" applyAlignment="1">
      <alignment vertical="center" wrapText="1"/>
    </xf>
    <xf numFmtId="0" fontId="53" fillId="6" borderId="0" xfId="18" applyFont="1" applyFill="1" applyAlignment="1">
      <alignment vertical="center"/>
    </xf>
    <xf numFmtId="179" fontId="29" fillId="0" borderId="24" xfId="20" applyNumberFormat="1" applyFont="1" applyBorder="1" applyAlignment="1">
      <alignment vertical="center"/>
    </xf>
    <xf numFmtId="0" fontId="56" fillId="6" borderId="4" xfId="18" applyFont="1" applyFill="1" applyBorder="1" applyAlignment="1">
      <alignment vertical="center"/>
    </xf>
    <xf numFmtId="0" fontId="56" fillId="6" borderId="33" xfId="18" applyFont="1" applyFill="1" applyBorder="1" applyAlignment="1">
      <alignment vertical="center"/>
    </xf>
    <xf numFmtId="179" fontId="57" fillId="6" borderId="6" xfId="18" applyNumberFormat="1" applyFont="1" applyFill="1" applyBorder="1" applyAlignment="1">
      <alignment vertical="center" wrapText="1"/>
    </xf>
    <xf numFmtId="179" fontId="57" fillId="6" borderId="0" xfId="18" applyNumberFormat="1" applyFont="1" applyFill="1" applyAlignment="1">
      <alignment vertical="center" wrapText="1"/>
    </xf>
    <xf numFmtId="0" fontId="56" fillId="6" borderId="0" xfId="18" applyFont="1" applyFill="1" applyAlignment="1">
      <alignment vertical="center"/>
    </xf>
    <xf numFmtId="179" fontId="39" fillId="14" borderId="29" xfId="18" applyNumberFormat="1" applyFont="1" applyFill="1" applyBorder="1" applyAlignment="1">
      <alignment horizontal="right" vertical="center"/>
    </xf>
    <xf numFmtId="0" fontId="39" fillId="0" borderId="48" xfId="20" applyNumberFormat="1" applyFont="1" applyBorder="1" applyAlignment="1">
      <alignment vertical="center"/>
    </xf>
    <xf numFmtId="0" fontId="39" fillId="0" borderId="48" xfId="20" applyNumberFormat="1" applyFont="1" applyBorder="1" applyAlignment="1">
      <alignment vertical="center" wrapText="1"/>
    </xf>
    <xf numFmtId="0" fontId="39" fillId="0" borderId="48" xfId="20" applyNumberFormat="1" applyFont="1" applyBorder="1" applyAlignment="1">
      <alignment horizontal="center" vertical="center"/>
    </xf>
    <xf numFmtId="179" fontId="39" fillId="0" borderId="48" xfId="20" applyNumberFormat="1" applyFont="1" applyBorder="1" applyAlignment="1">
      <alignment vertical="center"/>
    </xf>
    <xf numFmtId="179" fontId="39" fillId="0" borderId="64" xfId="20" applyNumberFormat="1" applyFont="1" applyBorder="1" applyAlignment="1">
      <alignment vertical="center"/>
    </xf>
    <xf numFmtId="1" fontId="39" fillId="15" borderId="40" xfId="18" applyNumberFormat="1" applyFont="1" applyFill="1" applyBorder="1" applyAlignment="1">
      <alignment horizontal="center" vertical="center"/>
    </xf>
    <xf numFmtId="1" fontId="39" fillId="15" borderId="73" xfId="18" applyNumberFormat="1" applyFont="1" applyFill="1" applyBorder="1" applyAlignment="1">
      <alignment horizontal="center" vertical="center"/>
    </xf>
    <xf numFmtId="0" fontId="39" fillId="15" borderId="73" xfId="18" applyFont="1" applyFill="1" applyBorder="1" applyAlignment="1">
      <alignment vertical="center" wrapText="1"/>
    </xf>
    <xf numFmtId="0" fontId="39" fillId="15" borderId="39" xfId="18" applyFont="1" applyFill="1" applyBorder="1" applyAlignment="1">
      <alignment vertical="center" wrapText="1"/>
    </xf>
    <xf numFmtId="0" fontId="39" fillId="15" borderId="39" xfId="18" applyFont="1" applyFill="1" applyBorder="1" applyAlignment="1">
      <alignment horizontal="center" vertical="center" wrapText="1"/>
    </xf>
    <xf numFmtId="179" fontId="39" fillId="15" borderId="40" xfId="18" applyNumberFormat="1" applyFont="1" applyFill="1" applyBorder="1" applyAlignment="1">
      <alignment vertical="center" wrapText="1"/>
    </xf>
    <xf numFmtId="179" fontId="39" fillId="15" borderId="29" xfId="18" applyNumberFormat="1" applyFont="1" applyFill="1" applyBorder="1" applyAlignment="1">
      <alignment horizontal="right" vertical="center"/>
    </xf>
    <xf numFmtId="0" fontId="29" fillId="6" borderId="40" xfId="18" applyFont="1" applyFill="1" applyBorder="1" applyAlignment="1">
      <alignment horizontal="justify" vertical="center" wrapText="1"/>
    </xf>
    <xf numFmtId="0" fontId="29" fillId="6" borderId="0" xfId="18" applyFont="1" applyFill="1" applyAlignment="1">
      <alignment horizontal="center" vertical="center"/>
    </xf>
    <xf numFmtId="0" fontId="29" fillId="6" borderId="0" xfId="18" applyFont="1" applyFill="1" applyAlignment="1">
      <alignment horizontal="justify" vertical="center" wrapText="1"/>
    </xf>
    <xf numFmtId="182" fontId="29" fillId="6" borderId="0" xfId="18" applyNumberFormat="1" applyFont="1" applyFill="1" applyAlignment="1">
      <alignment horizontal="center" vertical="center"/>
    </xf>
    <xf numFmtId="4" fontId="29" fillId="6" borderId="0" xfId="18" applyNumberFormat="1" applyFont="1" applyFill="1" applyAlignment="1">
      <alignment horizontal="center" vertical="center"/>
    </xf>
    <xf numFmtId="179" fontId="29" fillId="0" borderId="0" xfId="18" applyNumberFormat="1" applyFont="1" applyAlignment="1">
      <alignment horizontal="right" vertical="center"/>
    </xf>
    <xf numFmtId="179" fontId="29" fillId="0" borderId="67" xfId="20" applyNumberFormat="1" applyFont="1" applyBorder="1" applyAlignment="1">
      <alignment vertical="center"/>
    </xf>
    <xf numFmtId="0" fontId="29" fillId="6" borderId="0" xfId="18" applyFont="1" applyFill="1" applyAlignment="1">
      <alignment horizontal="right" vertical="center"/>
    </xf>
    <xf numFmtId="0" fontId="29" fillId="6" borderId="0" xfId="18" applyFont="1" applyFill="1" applyAlignment="1">
      <alignment vertical="center" wrapText="1"/>
    </xf>
    <xf numFmtId="0" fontId="29" fillId="6" borderId="0" xfId="18" applyFont="1" applyFill="1" applyAlignment="1">
      <alignment vertical="center"/>
    </xf>
    <xf numFmtId="0" fontId="29" fillId="6" borderId="67" xfId="18" applyFont="1" applyFill="1" applyBorder="1" applyAlignment="1">
      <alignment vertical="center"/>
    </xf>
    <xf numFmtId="49" fontId="29" fillId="6" borderId="24" xfId="18" applyNumberFormat="1" applyFont="1" applyFill="1" applyBorder="1" applyAlignment="1">
      <alignment horizontal="right" vertical="center"/>
    </xf>
    <xf numFmtId="3" fontId="29" fillId="6" borderId="24" xfId="18" applyNumberFormat="1" applyFont="1" applyFill="1" applyBorder="1" applyAlignment="1" applyProtection="1">
      <alignment horizontal="left" vertical="center" wrapText="1"/>
      <protection hidden="1"/>
    </xf>
    <xf numFmtId="3" fontId="29" fillId="6" borderId="24" xfId="18" applyNumberFormat="1" applyFont="1" applyFill="1" applyBorder="1" applyAlignment="1" applyProtection="1">
      <alignment horizontal="center" vertical="center"/>
      <protection hidden="1"/>
    </xf>
    <xf numFmtId="179" fontId="29" fillId="6" borderId="24" xfId="18" applyNumberFormat="1" applyFont="1" applyFill="1" applyBorder="1" applyAlignment="1">
      <alignment vertical="center"/>
    </xf>
    <xf numFmtId="188" fontId="39" fillId="6" borderId="29" xfId="18" applyNumberFormat="1" applyFont="1" applyFill="1" applyBorder="1" applyAlignment="1">
      <alignment horizontal="right" vertical="center"/>
    </xf>
    <xf numFmtId="0" fontId="36" fillId="6" borderId="50" xfId="18" applyFont="1" applyFill="1" applyBorder="1" applyAlignment="1">
      <alignment vertical="center"/>
    </xf>
    <xf numFmtId="49" fontId="29" fillId="6" borderId="0" xfId="18" applyNumberFormat="1" applyFont="1" applyFill="1" applyAlignment="1">
      <alignment horizontal="right" vertical="center"/>
    </xf>
    <xf numFmtId="3" fontId="29" fillId="6" borderId="0" xfId="18" applyNumberFormat="1" applyFont="1" applyFill="1" applyAlignment="1" applyProtection="1">
      <alignment horizontal="left" vertical="center" wrapText="1"/>
      <protection hidden="1"/>
    </xf>
    <xf numFmtId="3" fontId="29" fillId="6" borderId="0" xfId="18" applyNumberFormat="1" applyFont="1" applyFill="1" applyAlignment="1" applyProtection="1">
      <alignment horizontal="center" vertical="center"/>
      <protection hidden="1"/>
    </xf>
    <xf numFmtId="188" fontId="39" fillId="6" borderId="67" xfId="18" applyNumberFormat="1" applyFont="1" applyFill="1" applyBorder="1" applyAlignment="1">
      <alignment horizontal="right" vertical="center"/>
    </xf>
    <xf numFmtId="0" fontId="58" fillId="0" borderId="4" xfId="18" applyFont="1" applyBorder="1"/>
    <xf numFmtId="0" fontId="28" fillId="0" borderId="50" xfId="18" applyBorder="1"/>
    <xf numFmtId="0" fontId="9" fillId="0" borderId="66" xfId="23" applyFont="1" applyBorder="1" applyAlignment="1">
      <alignment horizontal="left" vertical="center"/>
    </xf>
    <xf numFmtId="9" fontId="12" fillId="0" borderId="53" xfId="11" applyNumberFormat="1" applyFont="1" applyBorder="1" applyAlignment="1">
      <alignment horizontal="center" vertical="center"/>
    </xf>
    <xf numFmtId="171" fontId="12" fillId="0" borderId="53" xfId="11" applyNumberFormat="1" applyFont="1" applyBorder="1" applyAlignment="1">
      <alignment horizontal="right" vertical="center"/>
    </xf>
    <xf numFmtId="44" fontId="12" fillId="0" borderId="59" xfId="24" applyFont="1" applyBorder="1" applyAlignment="1">
      <alignment vertical="center"/>
    </xf>
    <xf numFmtId="171" fontId="9" fillId="0" borderId="87" xfId="11" applyNumberFormat="1" applyFont="1" applyBorder="1" applyAlignment="1">
      <alignment vertical="center"/>
    </xf>
    <xf numFmtId="0" fontId="58" fillId="0" borderId="6" xfId="18" applyFont="1" applyBorder="1"/>
    <xf numFmtId="0" fontId="58" fillId="0" borderId="0" xfId="18" applyFont="1"/>
    <xf numFmtId="0" fontId="9" fillId="5" borderId="20" xfId="23" applyFont="1" applyFill="1" applyBorder="1" applyAlignment="1">
      <alignment horizontal="left" vertical="center"/>
    </xf>
    <xf numFmtId="9" fontId="12" fillId="5" borderId="21" xfId="11" applyNumberFormat="1" applyFont="1" applyFill="1" applyBorder="1" applyAlignment="1">
      <alignment horizontal="center" vertical="center"/>
    </xf>
    <xf numFmtId="171" fontId="9" fillId="5" borderId="21" xfId="11" applyNumberFormat="1" applyFont="1" applyFill="1" applyBorder="1" applyAlignment="1">
      <alignment horizontal="right" vertical="center"/>
    </xf>
    <xf numFmtId="44" fontId="12" fillId="5" borderId="34" xfId="24" applyFont="1" applyFill="1" applyBorder="1" applyAlignment="1">
      <alignment vertical="center"/>
    </xf>
    <xf numFmtId="189" fontId="9" fillId="5" borderId="22" xfId="7" applyNumberFormat="1" applyFont="1" applyFill="1" applyBorder="1" applyAlignment="1">
      <alignment vertical="center"/>
    </xf>
    <xf numFmtId="189" fontId="58" fillId="0" borderId="0" xfId="18" applyNumberFormat="1" applyFont="1"/>
    <xf numFmtId="44" fontId="0" fillId="0" borderId="0" xfId="24" applyFont="1" applyBorder="1"/>
    <xf numFmtId="0" fontId="12" fillId="0" borderId="67" xfId="23" applyFont="1" applyBorder="1"/>
    <xf numFmtId="0" fontId="9" fillId="0" borderId="35" xfId="25" applyFont="1" applyBorder="1" applyAlignment="1">
      <alignment vertical="center"/>
    </xf>
    <xf numFmtId="0" fontId="12" fillId="0" borderId="36" xfId="25" applyFont="1" applyBorder="1" applyAlignment="1">
      <alignment vertical="center"/>
    </xf>
    <xf numFmtId="44" fontId="12" fillId="0" borderId="36" xfId="24" applyFont="1" applyBorder="1" applyAlignment="1">
      <alignment vertical="center"/>
    </xf>
    <xf numFmtId="0" fontId="12" fillId="0" borderId="44" xfId="25" applyFont="1" applyBorder="1" applyAlignment="1">
      <alignment vertical="center"/>
    </xf>
    <xf numFmtId="44" fontId="9" fillId="4" borderId="24" xfId="24" applyFont="1" applyFill="1" applyBorder="1" applyAlignment="1">
      <alignment horizontal="center" vertical="center"/>
    </xf>
    <xf numFmtId="9" fontId="12" fillId="3" borderId="29" xfId="27" applyFont="1" applyFill="1" applyBorder="1" applyAlignment="1">
      <alignment horizontal="center" vertical="center"/>
    </xf>
    <xf numFmtId="0" fontId="12" fillId="0" borderId="47" xfId="7" applyFont="1" applyBorder="1" applyAlignment="1">
      <alignment vertical="center" wrapText="1"/>
    </xf>
    <xf numFmtId="0" fontId="12" fillId="0" borderId="0" xfId="23" applyFont="1"/>
    <xf numFmtId="0" fontId="12" fillId="0" borderId="48" xfId="7" applyFont="1" applyBorder="1" applyAlignment="1">
      <alignment vertical="center" wrapText="1"/>
    </xf>
    <xf numFmtId="0" fontId="12" fillId="0" borderId="49" xfId="7" applyFont="1" applyBorder="1" applyAlignment="1">
      <alignment vertical="center" wrapText="1"/>
    </xf>
    <xf numFmtId="0" fontId="12" fillId="0" borderId="50" xfId="7" applyFont="1" applyBorder="1" applyAlignment="1">
      <alignment vertical="center" wrapText="1"/>
    </xf>
    <xf numFmtId="0" fontId="12" fillId="0" borderId="0" xfId="7" applyFont="1" applyAlignment="1">
      <alignment vertical="center" wrapText="1"/>
    </xf>
    <xf numFmtId="0" fontId="12" fillId="0" borderId="31" xfId="7" applyFont="1" applyBorder="1" applyAlignment="1">
      <alignment vertical="center" wrapText="1"/>
    </xf>
    <xf numFmtId="44" fontId="9" fillId="4" borderId="51" xfId="24" applyFont="1" applyFill="1" applyBorder="1" applyAlignment="1">
      <alignment horizontal="center" vertical="center"/>
    </xf>
    <xf numFmtId="9" fontId="12" fillId="3" borderId="52" xfId="27" applyFont="1" applyFill="1" applyBorder="1" applyAlignment="1">
      <alignment horizontal="center" vertical="center"/>
    </xf>
    <xf numFmtId="0" fontId="39" fillId="6" borderId="24" xfId="20" applyNumberFormat="1" applyFont="1" applyFill="1" applyBorder="1" applyAlignment="1">
      <alignment horizontal="center" vertical="center"/>
    </xf>
    <xf numFmtId="0" fontId="40" fillId="6" borderId="24" xfId="20" applyNumberFormat="1" applyFont="1" applyFill="1" applyBorder="1" applyAlignment="1">
      <alignment vertical="center" wrapText="1"/>
    </xf>
    <xf numFmtId="0" fontId="39" fillId="6" borderId="24" xfId="20" applyNumberFormat="1" applyFont="1" applyFill="1" applyBorder="1" applyAlignment="1">
      <alignment vertical="center"/>
    </xf>
    <xf numFmtId="179" fontId="39" fillId="6" borderId="24" xfId="20" applyNumberFormat="1" applyFont="1" applyFill="1" applyBorder="1" applyAlignment="1">
      <alignment vertical="center"/>
    </xf>
    <xf numFmtId="179" fontId="39" fillId="6" borderId="29" xfId="20" applyNumberFormat="1" applyFont="1" applyFill="1" applyBorder="1" applyAlignment="1">
      <alignment vertical="center"/>
    </xf>
    <xf numFmtId="0" fontId="29" fillId="6" borderId="6" xfId="20" applyNumberFormat="1" applyFont="1" applyFill="1" applyBorder="1" applyAlignment="1">
      <alignment vertical="center"/>
    </xf>
    <xf numFmtId="0" fontId="39" fillId="6" borderId="6" xfId="20" applyNumberFormat="1" applyFont="1" applyFill="1" applyBorder="1" applyAlignment="1">
      <alignment vertical="center"/>
    </xf>
    <xf numFmtId="181" fontId="29" fillId="0" borderId="24" xfId="18" applyNumberFormat="1" applyFont="1" applyBorder="1" applyAlignment="1">
      <alignment horizontal="left" vertical="center" wrapText="1"/>
    </xf>
    <xf numFmtId="183" fontId="29" fillId="0" borderId="24" xfId="20" applyNumberFormat="1" applyFont="1" applyBorder="1" applyAlignment="1">
      <alignment horizontal="left" vertical="center"/>
    </xf>
    <xf numFmtId="0" fontId="60" fillId="6" borderId="4" xfId="18" applyFont="1" applyFill="1" applyBorder="1" applyAlignment="1">
      <alignment vertical="center"/>
    </xf>
    <xf numFmtId="0" fontId="60" fillId="6" borderId="33" xfId="18" applyFont="1" applyFill="1" applyBorder="1" applyAlignment="1">
      <alignment vertical="center"/>
    </xf>
    <xf numFmtId="0" fontId="41" fillId="6" borderId="6" xfId="20" applyNumberFormat="1" applyFont="1" applyFill="1" applyBorder="1" applyAlignment="1">
      <alignment vertical="center"/>
    </xf>
    <xf numFmtId="179" fontId="61" fillId="6" borderId="0" xfId="18" applyNumberFormat="1" applyFont="1" applyFill="1" applyAlignment="1">
      <alignment vertical="center" wrapText="1"/>
    </xf>
    <xf numFmtId="0" fontId="60" fillId="6" borderId="0" xfId="18" applyFont="1" applyFill="1" applyAlignment="1">
      <alignment vertical="center"/>
    </xf>
    <xf numFmtId="0" fontId="39" fillId="0" borderId="39" xfId="20" applyNumberFormat="1" applyFont="1" applyBorder="1" applyAlignment="1">
      <alignment vertical="center"/>
    </xf>
    <xf numFmtId="0" fontId="39" fillId="0" borderId="39" xfId="20" applyNumberFormat="1" applyFont="1" applyBorder="1" applyAlignment="1">
      <alignment vertical="center" wrapText="1"/>
    </xf>
    <xf numFmtId="179" fontId="39" fillId="0" borderId="39" xfId="20" applyNumberFormat="1" applyFont="1" applyBorder="1" applyAlignment="1">
      <alignment vertical="center"/>
    </xf>
    <xf numFmtId="179" fontId="39" fillId="0" borderId="77" xfId="20" applyNumberFormat="1" applyFont="1" applyBorder="1" applyAlignment="1">
      <alignment vertical="center"/>
    </xf>
    <xf numFmtId="0" fontId="62" fillId="6" borderId="4" xfId="18" applyFont="1" applyFill="1" applyBorder="1" applyAlignment="1">
      <alignment vertical="center"/>
    </xf>
    <xf numFmtId="0" fontId="62" fillId="6" borderId="33" xfId="18" applyFont="1" applyFill="1" applyBorder="1" applyAlignment="1">
      <alignment vertical="center"/>
    </xf>
    <xf numFmtId="0" fontId="29" fillId="6" borderId="6" xfId="18" applyFont="1" applyFill="1" applyBorder="1" applyAlignment="1">
      <alignment vertical="center"/>
    </xf>
    <xf numFmtId="179" fontId="63" fillId="6" borderId="0" xfId="18" applyNumberFormat="1" applyFont="1" applyFill="1" applyAlignment="1">
      <alignment vertical="center" wrapText="1"/>
    </xf>
    <xf numFmtId="0" fontId="62" fillId="6" borderId="0" xfId="18" applyFont="1" applyFill="1" applyAlignment="1">
      <alignment vertical="center"/>
    </xf>
    <xf numFmtId="0" fontId="62" fillId="6" borderId="6" xfId="18" applyFont="1" applyFill="1" applyBorder="1" applyAlignment="1">
      <alignment vertical="center"/>
    </xf>
    <xf numFmtId="2" fontId="29" fillId="0" borderId="40" xfId="20" applyNumberFormat="1" applyFont="1" applyBorder="1" applyAlignment="1">
      <alignment horizontal="center" vertical="center"/>
    </xf>
    <xf numFmtId="2" fontId="29" fillId="0" borderId="24" xfId="20" applyNumberFormat="1" applyFont="1" applyBorder="1" applyAlignment="1">
      <alignment horizontal="center" vertical="center"/>
    </xf>
    <xf numFmtId="0" fontId="42" fillId="0" borderId="24" xfId="18" applyFont="1" applyBorder="1" applyAlignment="1">
      <alignment vertical="center" wrapText="1"/>
    </xf>
    <xf numFmtId="0" fontId="42" fillId="6" borderId="24" xfId="18" applyFont="1" applyFill="1" applyBorder="1" applyAlignment="1">
      <alignment vertical="center" wrapText="1"/>
    </xf>
    <xf numFmtId="0" fontId="41" fillId="0" borderId="24" xfId="18" applyFont="1" applyBorder="1" applyAlignment="1">
      <alignment vertical="center" wrapText="1"/>
    </xf>
    <xf numFmtId="0" fontId="29" fillId="0" borderId="73" xfId="20" applyNumberFormat="1" applyFont="1" applyBorder="1" applyAlignment="1">
      <alignment horizontal="center" vertical="center"/>
    </xf>
    <xf numFmtId="0" fontId="64" fillId="6" borderId="4" xfId="18" applyFont="1" applyFill="1" applyBorder="1" applyAlignment="1">
      <alignment vertical="center"/>
    </xf>
    <xf numFmtId="0" fontId="64" fillId="6" borderId="33" xfId="18" applyFont="1" applyFill="1" applyBorder="1" applyAlignment="1">
      <alignment vertical="center"/>
    </xf>
    <xf numFmtId="179" fontId="65" fillId="6" borderId="0" xfId="18" applyNumberFormat="1" applyFont="1" applyFill="1" applyAlignment="1">
      <alignment vertical="center" wrapText="1"/>
    </xf>
    <xf numFmtId="0" fontId="64" fillId="6" borderId="0" xfId="18" applyFont="1" applyFill="1" applyAlignment="1">
      <alignment vertical="center"/>
    </xf>
    <xf numFmtId="0" fontId="40" fillId="6" borderId="6" xfId="18" applyFont="1" applyFill="1" applyBorder="1" applyAlignment="1">
      <alignment vertical="center"/>
    </xf>
    <xf numFmtId="0" fontId="39" fillId="6" borderId="6" xfId="18" applyFont="1" applyFill="1" applyBorder="1" applyAlignment="1">
      <alignment vertical="center"/>
    </xf>
    <xf numFmtId="2" fontId="45" fillId="6" borderId="0" xfId="18" applyNumberFormat="1" applyFont="1" applyFill="1" applyAlignment="1">
      <alignment vertical="center" wrapText="1"/>
    </xf>
    <xf numFmtId="0" fontId="29" fillId="16" borderId="0" xfId="18" applyFont="1" applyFill="1" applyAlignment="1">
      <alignment horizontal="right" vertical="center"/>
    </xf>
    <xf numFmtId="0" fontId="29" fillId="16" borderId="0" xfId="18" applyFont="1" applyFill="1" applyAlignment="1">
      <alignment vertical="center" wrapText="1"/>
    </xf>
    <xf numFmtId="0" fontId="29" fillId="16" borderId="0" xfId="18" applyFont="1" applyFill="1" applyAlignment="1">
      <alignment vertical="center"/>
    </xf>
    <xf numFmtId="179" fontId="29" fillId="16" borderId="67" xfId="28" applyNumberFormat="1" applyFont="1" applyFill="1" applyBorder="1" applyAlignment="1">
      <alignment vertical="center"/>
    </xf>
    <xf numFmtId="0" fontId="36" fillId="6" borderId="6" xfId="18" applyFont="1" applyFill="1" applyBorder="1" applyAlignment="1">
      <alignment vertical="center"/>
    </xf>
    <xf numFmtId="184" fontId="29" fillId="6" borderId="24" xfId="18" applyNumberFormat="1" applyFont="1" applyFill="1" applyBorder="1" applyAlignment="1">
      <alignment horizontal="left" vertical="center" wrapText="1"/>
    </xf>
    <xf numFmtId="183" fontId="29" fillId="6" borderId="24" xfId="20" applyNumberFormat="1" applyFont="1" applyFill="1" applyBorder="1" applyAlignment="1">
      <alignment horizontal="left" vertical="center"/>
    </xf>
    <xf numFmtId="0" fontId="39" fillId="9" borderId="39" xfId="20" applyNumberFormat="1" applyFont="1" applyFill="1" applyBorder="1" applyAlignment="1">
      <alignment horizontal="right" vertical="center"/>
    </xf>
    <xf numFmtId="179" fontId="29" fillId="6" borderId="67" xfId="18" applyNumberFormat="1" applyFont="1" applyFill="1" applyBorder="1" applyAlignment="1">
      <alignment vertical="center"/>
    </xf>
    <xf numFmtId="0" fontId="39" fillId="15" borderId="40" xfId="18" applyFont="1" applyFill="1" applyBorder="1" applyAlignment="1">
      <alignment vertical="center" wrapText="1"/>
    </xf>
    <xf numFmtId="188" fontId="39" fillId="15" borderId="29" xfId="18" applyNumberFormat="1" applyFont="1" applyFill="1" applyBorder="1" applyAlignment="1">
      <alignment horizontal="right" vertical="center"/>
    </xf>
    <xf numFmtId="190" fontId="29" fillId="0" borderId="40" xfId="18" applyNumberFormat="1" applyFont="1" applyBorder="1" applyAlignment="1">
      <alignment horizontal="center" vertical="center"/>
    </xf>
    <xf numFmtId="190" fontId="29" fillId="0" borderId="24" xfId="18" applyNumberFormat="1" applyFont="1" applyBorder="1" applyAlignment="1">
      <alignment horizontal="center" vertical="center"/>
    </xf>
    <xf numFmtId="183" fontId="29" fillId="6" borderId="29" xfId="18" applyNumberFormat="1" applyFont="1" applyFill="1" applyBorder="1" applyAlignment="1">
      <alignment vertical="center"/>
    </xf>
    <xf numFmtId="0" fontId="29" fillId="6" borderId="24" xfId="18" applyFont="1" applyFill="1" applyBorder="1" applyAlignment="1">
      <alignment horizontal="justify" vertical="center" wrapText="1"/>
    </xf>
    <xf numFmtId="0" fontId="12" fillId="0" borderId="26" xfId="7" applyFont="1" applyBorder="1" applyAlignment="1">
      <alignment vertical="center" wrapText="1"/>
    </xf>
    <xf numFmtId="0" fontId="12" fillId="0" borderId="8" xfId="7" applyFont="1" applyBorder="1" applyAlignment="1">
      <alignment vertical="center" wrapText="1"/>
    </xf>
    <xf numFmtId="0" fontId="12" fillId="0" borderId="27" xfId="7" applyFont="1" applyBorder="1" applyAlignment="1">
      <alignment vertical="center" wrapText="1"/>
    </xf>
    <xf numFmtId="44" fontId="9" fillId="4" borderId="14" xfId="24" applyFont="1" applyFill="1" applyBorder="1" applyAlignment="1">
      <alignment horizontal="center" vertical="center"/>
    </xf>
    <xf numFmtId="9" fontId="12" fillId="3" borderId="15" xfId="27" applyFont="1" applyFill="1" applyBorder="1" applyAlignment="1">
      <alignment horizontal="center" vertical="center"/>
    </xf>
    <xf numFmtId="0" fontId="36" fillId="6" borderId="23" xfId="18" applyFont="1" applyFill="1" applyBorder="1" applyAlignment="1">
      <alignment vertical="center"/>
    </xf>
    <xf numFmtId="179" fontId="29" fillId="8" borderId="39" xfId="20" applyNumberFormat="1" applyFont="1" applyFill="1" applyBorder="1" applyAlignment="1">
      <alignment vertical="center"/>
    </xf>
    <xf numFmtId="179" fontId="29" fillId="9" borderId="39" xfId="20" applyNumberFormat="1" applyFont="1" applyFill="1" applyBorder="1" applyAlignment="1">
      <alignment horizontal="left" vertical="center"/>
    </xf>
    <xf numFmtId="179" fontId="29" fillId="0" borderId="24" xfId="20" applyNumberFormat="1" applyFont="1" applyBorder="1" applyAlignment="1">
      <alignment horizontal="left" vertical="center"/>
    </xf>
    <xf numFmtId="179" fontId="29" fillId="9" borderId="40" xfId="20" applyNumberFormat="1" applyFont="1" applyFill="1" applyBorder="1" applyAlignment="1">
      <alignment vertical="center"/>
    </xf>
    <xf numFmtId="183" fontId="39" fillId="9" borderId="39" xfId="18" applyNumberFormat="1" applyFont="1" applyFill="1" applyBorder="1" applyAlignment="1">
      <alignment horizontal="left" vertical="center"/>
    </xf>
    <xf numFmtId="179" fontId="29" fillId="9" borderId="39" xfId="18" applyNumberFormat="1" applyFont="1" applyFill="1" applyBorder="1" applyAlignment="1">
      <alignment horizontal="left" vertical="center"/>
    </xf>
    <xf numFmtId="179" fontId="39" fillId="17" borderId="77" xfId="20" applyNumberFormat="1" applyFont="1" applyFill="1" applyBorder="1" applyAlignment="1">
      <alignment vertical="center"/>
    </xf>
    <xf numFmtId="0" fontId="29" fillId="0" borderId="24" xfId="20" applyNumberFormat="1" applyFont="1" applyBorder="1" applyAlignment="1">
      <alignment horizontal="left" vertical="center" wrapText="1"/>
    </xf>
    <xf numFmtId="0" fontId="36" fillId="0" borderId="24" xfId="18" applyFont="1" applyBorder="1" applyAlignment="1">
      <alignment horizontal="center" vertical="center"/>
    </xf>
    <xf numFmtId="0" fontId="29" fillId="0" borderId="24" xfId="20" applyNumberFormat="1" applyFont="1" applyBorder="1" applyAlignment="1">
      <alignment vertical="center" wrapText="1"/>
    </xf>
    <xf numFmtId="0" fontId="39" fillId="0" borderId="0" xfId="20" applyNumberFormat="1" applyFont="1" applyAlignment="1">
      <alignment vertical="center"/>
    </xf>
    <xf numFmtId="0" fontId="39" fillId="0" borderId="0" xfId="20" applyNumberFormat="1" applyFont="1" applyAlignment="1">
      <alignment vertical="center" wrapText="1"/>
    </xf>
    <xf numFmtId="179" fontId="29" fillId="0" borderId="0" xfId="20" applyNumberFormat="1" applyFont="1" applyAlignment="1">
      <alignment vertical="center"/>
    </xf>
    <xf numFmtId="179" fontId="39" fillId="0" borderId="67" xfId="20" applyNumberFormat="1" applyFont="1" applyBorder="1" applyAlignment="1">
      <alignment vertical="center"/>
    </xf>
    <xf numFmtId="182" fontId="29" fillId="0" borderId="40" xfId="18" applyNumberFormat="1" applyFont="1" applyBorder="1" applyAlignment="1">
      <alignment horizontal="center" vertical="center"/>
    </xf>
    <xf numFmtId="0" fontId="29" fillId="0" borderId="49" xfId="20" applyNumberFormat="1" applyFont="1" applyBorder="1" applyAlignment="1">
      <alignment horizontal="center" vertical="center"/>
    </xf>
    <xf numFmtId="0" fontId="29" fillId="0" borderId="51" xfId="20" applyNumberFormat="1" applyFont="1" applyBorder="1" applyAlignment="1">
      <alignment horizontal="center" vertical="center"/>
    </xf>
    <xf numFmtId="0" fontId="29" fillId="0" borderId="51" xfId="20" applyNumberFormat="1" applyFont="1" applyBorder="1" applyAlignment="1">
      <alignment horizontal="left" vertical="center" wrapText="1"/>
    </xf>
    <xf numFmtId="179" fontId="29" fillId="0" borderId="52" xfId="20" applyNumberFormat="1" applyFont="1" applyBorder="1" applyAlignment="1">
      <alignment vertical="center"/>
    </xf>
    <xf numFmtId="0" fontId="49" fillId="9" borderId="48" xfId="20" applyNumberFormat="1" applyFont="1" applyFill="1" applyBorder="1" applyAlignment="1">
      <alignment horizontal="center" vertical="center"/>
    </xf>
    <xf numFmtId="181" fontId="49" fillId="9" borderId="48" xfId="20" applyNumberFormat="1" applyFont="1" applyFill="1" applyBorder="1" applyAlignment="1">
      <alignment horizontal="left" vertical="center" wrapText="1"/>
    </xf>
    <xf numFmtId="182" fontId="49" fillId="9" borderId="48" xfId="20" applyNumberFormat="1" applyFont="1" applyFill="1" applyBorder="1" applyAlignment="1">
      <alignment horizontal="center" vertical="center"/>
    </xf>
    <xf numFmtId="183" fontId="49" fillId="9" borderId="48" xfId="20" applyNumberFormat="1" applyFont="1" applyFill="1" applyBorder="1" applyAlignment="1">
      <alignment horizontal="left" vertical="center"/>
    </xf>
    <xf numFmtId="187" fontId="42" fillId="9" borderId="48" xfId="20" applyNumberFormat="1" applyFont="1" applyFill="1" applyBorder="1" applyAlignment="1">
      <alignment horizontal="left" vertical="center"/>
    </xf>
    <xf numFmtId="187" fontId="49" fillId="9" borderId="64" xfId="20" applyNumberFormat="1" applyFont="1" applyFill="1" applyBorder="1" applyAlignment="1">
      <alignment vertical="center"/>
    </xf>
    <xf numFmtId="0" fontId="42" fillId="0" borderId="48" xfId="20" applyNumberFormat="1" applyFont="1" applyBorder="1" applyAlignment="1">
      <alignment horizontal="center" vertical="center"/>
    </xf>
    <xf numFmtId="0" fontId="42" fillId="0" borderId="63" xfId="20" applyNumberFormat="1" applyFont="1" applyBorder="1" applyAlignment="1">
      <alignment horizontal="center" vertical="center"/>
    </xf>
    <xf numFmtId="0" fontId="42" fillId="0" borderId="63" xfId="20" applyNumberFormat="1" applyFont="1" applyBorder="1" applyAlignment="1">
      <alignment vertical="center" wrapText="1"/>
    </xf>
    <xf numFmtId="182" fontId="42" fillId="0" borderId="63" xfId="20" applyNumberFormat="1" applyFont="1" applyBorder="1" applyAlignment="1">
      <alignment horizontal="center" vertical="center"/>
    </xf>
    <xf numFmtId="187" fontId="42" fillId="0" borderId="52" xfId="20" applyNumberFormat="1" applyFont="1" applyBorder="1" applyAlignment="1">
      <alignment vertical="center"/>
    </xf>
    <xf numFmtId="0" fontId="42" fillId="6" borderId="48" xfId="20" applyNumberFormat="1" applyFont="1" applyFill="1" applyBorder="1" applyAlignment="1">
      <alignment horizontal="center" vertical="center"/>
    </xf>
    <xf numFmtId="0" fontId="42" fillId="6" borderId="63" xfId="20" applyNumberFormat="1" applyFont="1" applyFill="1" applyBorder="1" applyAlignment="1">
      <alignment horizontal="center" vertical="center"/>
    </xf>
    <xf numFmtId="0" fontId="42" fillId="6" borderId="63" xfId="20" applyNumberFormat="1" applyFont="1" applyFill="1" applyBorder="1" applyAlignment="1">
      <alignment vertical="center" wrapText="1"/>
    </xf>
    <xf numFmtId="182" fontId="42" fillId="6" borderId="63" xfId="20" applyNumberFormat="1" applyFont="1" applyFill="1" applyBorder="1" applyAlignment="1">
      <alignment horizontal="center" vertical="center"/>
    </xf>
    <xf numFmtId="187" fontId="42" fillId="6" borderId="52" xfId="20" applyNumberFormat="1" applyFont="1" applyFill="1" applyBorder="1" applyAlignment="1">
      <alignment vertical="center"/>
    </xf>
    <xf numFmtId="0" fontId="39" fillId="6" borderId="6" xfId="18" applyFont="1" applyFill="1" applyBorder="1" applyAlignment="1">
      <alignment horizontal="left" vertical="center"/>
    </xf>
    <xf numFmtId="0" fontId="39" fillId="6" borderId="6" xfId="20" applyNumberFormat="1" applyFont="1" applyFill="1" applyBorder="1" applyAlignment="1">
      <alignment horizontal="left" vertical="center"/>
    </xf>
    <xf numFmtId="0" fontId="49" fillId="9" borderId="48" xfId="20" applyNumberFormat="1" applyFont="1" applyFill="1" applyBorder="1" applyAlignment="1">
      <alignment vertical="center"/>
    </xf>
    <xf numFmtId="0" fontId="49" fillId="9" borderId="48" xfId="20" applyNumberFormat="1" applyFont="1" applyFill="1" applyBorder="1" applyAlignment="1">
      <alignment vertical="center" wrapText="1"/>
    </xf>
    <xf numFmtId="187" fontId="42" fillId="9" borderId="48" xfId="20" applyNumberFormat="1" applyFont="1" applyFill="1" applyBorder="1" applyAlignment="1">
      <alignment vertical="center"/>
    </xf>
    <xf numFmtId="187" fontId="49" fillId="9" borderId="29" xfId="20" applyNumberFormat="1" applyFont="1" applyFill="1" applyBorder="1" applyAlignment="1">
      <alignment vertical="center"/>
    </xf>
    <xf numFmtId="0" fontId="49" fillId="0" borderId="48" xfId="20" applyNumberFormat="1" applyFont="1" applyBorder="1" applyAlignment="1">
      <alignment vertical="center"/>
    </xf>
    <xf numFmtId="0" fontId="49" fillId="0" borderId="48" xfId="20" applyNumberFormat="1" applyFont="1" applyBorder="1" applyAlignment="1">
      <alignment vertical="center" wrapText="1"/>
    </xf>
    <xf numFmtId="187" fontId="42" fillId="0" borderId="48" xfId="20" applyNumberFormat="1" applyFont="1" applyBorder="1" applyAlignment="1">
      <alignment vertical="center"/>
    </xf>
    <xf numFmtId="187" fontId="49" fillId="0" borderId="64" xfId="20" applyNumberFormat="1" applyFont="1" applyBorder="1" applyAlignment="1">
      <alignment vertical="center"/>
    </xf>
    <xf numFmtId="0" fontId="66" fillId="18" borderId="48" xfId="20" applyNumberFormat="1" applyFont="1" applyFill="1" applyBorder="1" applyAlignment="1">
      <alignment horizontal="center" vertical="center"/>
    </xf>
    <xf numFmtId="0" fontId="66" fillId="18" borderId="48" xfId="20" applyNumberFormat="1" applyFont="1" applyFill="1" applyBorder="1" applyAlignment="1">
      <alignment vertical="center" wrapText="1"/>
    </xf>
    <xf numFmtId="0" fontId="49" fillId="18" borderId="48" xfId="20" applyNumberFormat="1" applyFont="1" applyFill="1" applyBorder="1" applyAlignment="1">
      <alignment vertical="center"/>
    </xf>
    <xf numFmtId="187" fontId="42" fillId="18" borderId="48" xfId="20" applyNumberFormat="1" applyFont="1" applyFill="1" applyBorder="1" applyAlignment="1">
      <alignment vertical="center"/>
    </xf>
    <xf numFmtId="187" fontId="49" fillId="18" borderId="64" xfId="20" applyNumberFormat="1" applyFont="1" applyFill="1" applyBorder="1" applyAlignment="1">
      <alignment vertical="center"/>
    </xf>
    <xf numFmtId="181" fontId="42" fillId="0" borderId="63" xfId="20" applyNumberFormat="1" applyFont="1" applyBorder="1" applyAlignment="1">
      <alignment horizontal="left" vertical="center" wrapText="1"/>
    </xf>
    <xf numFmtId="184" fontId="42" fillId="0" borderId="63" xfId="20" applyNumberFormat="1" applyFont="1" applyBorder="1" applyAlignment="1">
      <alignment horizontal="left" vertical="center" wrapText="1"/>
    </xf>
    <xf numFmtId="2" fontId="42" fillId="0" borderId="48" xfId="20" applyNumberFormat="1" applyFont="1" applyBorder="1" applyAlignment="1">
      <alignment horizontal="center" vertical="center"/>
    </xf>
    <xf numFmtId="2" fontId="42" fillId="0" borderId="63" xfId="20" applyNumberFormat="1" applyFont="1" applyBorder="1" applyAlignment="1">
      <alignment horizontal="center" vertical="center"/>
    </xf>
    <xf numFmtId="2" fontId="42" fillId="6" borderId="48" xfId="20" applyNumberFormat="1" applyFont="1" applyFill="1" applyBorder="1" applyAlignment="1">
      <alignment horizontal="center" vertical="center"/>
    </xf>
    <xf numFmtId="2" fontId="42" fillId="6" borderId="63" xfId="20" applyNumberFormat="1" applyFont="1" applyFill="1" applyBorder="1" applyAlignment="1">
      <alignment horizontal="center" vertical="center"/>
    </xf>
    <xf numFmtId="0" fontId="42" fillId="6" borderId="24" xfId="20" applyNumberFormat="1" applyFont="1" applyFill="1" applyBorder="1" applyAlignment="1">
      <alignment vertical="center" wrapText="1"/>
    </xf>
    <xf numFmtId="182" fontId="42" fillId="6" borderId="24" xfId="20" applyNumberFormat="1" applyFont="1" applyFill="1" applyBorder="1" applyAlignment="1">
      <alignment horizontal="center" vertical="center"/>
    </xf>
    <xf numFmtId="187" fontId="42" fillId="6" borderId="29" xfId="20" applyNumberFormat="1" applyFont="1" applyFill="1" applyBorder="1" applyAlignment="1">
      <alignment vertical="center"/>
    </xf>
    <xf numFmtId="0" fontId="49" fillId="9" borderId="0" xfId="20" applyNumberFormat="1" applyFont="1" applyFill="1" applyAlignment="1">
      <alignment horizontal="center" vertical="center"/>
    </xf>
    <xf numFmtId="181" fontId="49" fillId="9" borderId="0" xfId="20" applyNumberFormat="1" applyFont="1" applyFill="1" applyAlignment="1">
      <alignment horizontal="left" vertical="center" wrapText="1"/>
    </xf>
    <xf numFmtId="182" fontId="49" fillId="9" borderId="0" xfId="20" applyNumberFormat="1" applyFont="1" applyFill="1" applyAlignment="1">
      <alignment horizontal="center" vertical="center"/>
    </xf>
    <xf numFmtId="183" fontId="49" fillId="9" borderId="0" xfId="20" applyNumberFormat="1" applyFont="1" applyFill="1" applyAlignment="1">
      <alignment horizontal="left" vertical="center"/>
    </xf>
    <xf numFmtId="187" fontId="42" fillId="9" borderId="0" xfId="20" applyNumberFormat="1" applyFont="1" applyFill="1" applyAlignment="1">
      <alignment horizontal="left" vertical="center"/>
    </xf>
    <xf numFmtId="187" fontId="49" fillId="9" borderId="67" xfId="20" applyNumberFormat="1" applyFont="1" applyFill="1" applyBorder="1" applyAlignment="1">
      <alignment vertical="center"/>
    </xf>
    <xf numFmtId="0" fontId="42" fillId="0" borderId="24" xfId="20" applyNumberFormat="1" applyFont="1" applyBorder="1" applyAlignment="1">
      <alignment vertical="center" wrapText="1"/>
    </xf>
    <xf numFmtId="182" fontId="42" fillId="0" borderId="73" xfId="20" applyNumberFormat="1" applyFont="1" applyBorder="1" applyAlignment="1">
      <alignment horizontal="center" vertical="center"/>
    </xf>
    <xf numFmtId="187" fontId="42" fillId="0" borderId="29" xfId="20" applyNumberFormat="1" applyFont="1" applyBorder="1" applyAlignment="1">
      <alignment vertical="center"/>
    </xf>
    <xf numFmtId="0" fontId="39" fillId="6" borderId="6" xfId="18" applyFont="1" applyFill="1" applyBorder="1" applyAlignment="1">
      <alignment horizontal="left" vertical="center" wrapText="1"/>
    </xf>
    <xf numFmtId="0" fontId="49" fillId="9" borderId="39" xfId="20" applyNumberFormat="1" applyFont="1" applyFill="1" applyBorder="1" applyAlignment="1">
      <alignment vertical="center"/>
    </xf>
    <xf numFmtId="0" fontId="49" fillId="9" borderId="39" xfId="20" applyNumberFormat="1" applyFont="1" applyFill="1" applyBorder="1" applyAlignment="1">
      <alignment vertical="center" wrapText="1"/>
    </xf>
    <xf numFmtId="187" fontId="42" fillId="9" borderId="39" xfId="20" applyNumberFormat="1" applyFont="1" applyFill="1" applyBorder="1" applyAlignment="1">
      <alignment vertical="center"/>
    </xf>
    <xf numFmtId="0" fontId="49" fillId="6" borderId="24" xfId="20" applyNumberFormat="1" applyFont="1" applyFill="1" applyBorder="1" applyAlignment="1">
      <alignment vertical="center"/>
    </xf>
    <xf numFmtId="0" fontId="49" fillId="6" borderId="24" xfId="20" applyNumberFormat="1" applyFont="1" applyFill="1" applyBorder="1" applyAlignment="1">
      <alignment vertical="center" wrapText="1"/>
    </xf>
    <xf numFmtId="187" fontId="42" fillId="6" borderId="24" xfId="20" applyNumberFormat="1" applyFont="1" applyFill="1" applyBorder="1" applyAlignment="1">
      <alignment vertical="center"/>
    </xf>
    <xf numFmtId="187" fontId="49" fillId="6" borderId="29" xfId="20" applyNumberFormat="1" applyFont="1" applyFill="1" applyBorder="1" applyAlignment="1">
      <alignment vertical="center"/>
    </xf>
    <xf numFmtId="0" fontId="66" fillId="18" borderId="39" xfId="20" applyNumberFormat="1" applyFont="1" applyFill="1" applyBorder="1" applyAlignment="1">
      <alignment horizontal="center" vertical="center"/>
    </xf>
    <xf numFmtId="0" fontId="66" fillId="18" borderId="39" xfId="20" applyNumberFormat="1" applyFont="1" applyFill="1" applyBorder="1" applyAlignment="1">
      <alignment vertical="center" wrapText="1"/>
    </xf>
    <xf numFmtId="0" fontId="49" fillId="18" borderId="39" xfId="20" applyNumberFormat="1" applyFont="1" applyFill="1" applyBorder="1" applyAlignment="1">
      <alignment vertical="center"/>
    </xf>
    <xf numFmtId="187" fontId="42" fillId="18" borderId="39" xfId="20" applyNumberFormat="1" applyFont="1" applyFill="1" applyBorder="1" applyAlignment="1">
      <alignment vertical="center"/>
    </xf>
    <xf numFmtId="187" fontId="49" fillId="18" borderId="77" xfId="20" applyNumberFormat="1" applyFont="1" applyFill="1" applyBorder="1" applyAlignment="1">
      <alignment vertical="center"/>
    </xf>
    <xf numFmtId="0" fontId="49" fillId="9" borderId="39" xfId="20" applyNumberFormat="1" applyFont="1" applyFill="1" applyBorder="1" applyAlignment="1">
      <alignment horizontal="center" vertical="center"/>
    </xf>
    <xf numFmtId="181" fontId="49" fillId="9" borderId="39" xfId="20" applyNumberFormat="1" applyFont="1" applyFill="1" applyBorder="1" applyAlignment="1">
      <alignment horizontal="left" vertical="center" wrapText="1"/>
    </xf>
    <xf numFmtId="182" fontId="49" fillId="9" borderId="39" xfId="20" applyNumberFormat="1" applyFont="1" applyFill="1" applyBorder="1" applyAlignment="1">
      <alignment horizontal="center" vertical="center"/>
    </xf>
    <xf numFmtId="183" fontId="49" fillId="9" borderId="39" xfId="20" applyNumberFormat="1" applyFont="1" applyFill="1" applyBorder="1" applyAlignment="1">
      <alignment horizontal="left" vertical="center"/>
    </xf>
    <xf numFmtId="187" fontId="42" fillId="9" borderId="39" xfId="20" applyNumberFormat="1" applyFont="1" applyFill="1" applyBorder="1" applyAlignment="1">
      <alignment horizontal="left" vertical="center"/>
    </xf>
    <xf numFmtId="187" fontId="49" fillId="9" borderId="77" xfId="20" applyNumberFormat="1" applyFont="1" applyFill="1" applyBorder="1" applyAlignment="1">
      <alignment vertical="center"/>
    </xf>
    <xf numFmtId="0" fontId="39" fillId="6" borderId="6" xfId="18" applyFont="1" applyFill="1" applyBorder="1" applyAlignment="1">
      <alignment horizontal="right" vertical="center"/>
    </xf>
    <xf numFmtId="179" fontId="29" fillId="0" borderId="48" xfId="20" applyNumberFormat="1" applyFont="1" applyBorder="1" applyAlignment="1">
      <alignment vertical="center"/>
    </xf>
    <xf numFmtId="179" fontId="29" fillId="6" borderId="29" xfId="18" applyNumberFormat="1" applyFont="1" applyFill="1" applyBorder="1" applyAlignment="1">
      <alignment horizontal="right" vertical="center"/>
    </xf>
    <xf numFmtId="0" fontId="45" fillId="6" borderId="6" xfId="18" applyFont="1" applyFill="1" applyBorder="1" applyAlignment="1">
      <alignment horizontal="right" vertical="center"/>
    </xf>
    <xf numFmtId="179" fontId="29" fillId="15" borderId="40" xfId="18" applyNumberFormat="1" applyFont="1" applyFill="1" applyBorder="1" applyAlignment="1">
      <alignment vertical="center" wrapText="1"/>
    </xf>
    <xf numFmtId="4" fontId="29" fillId="6" borderId="24" xfId="18" applyNumberFormat="1" applyFont="1" applyFill="1" applyBorder="1" applyAlignment="1">
      <alignment horizontal="center" vertical="center"/>
    </xf>
    <xf numFmtId="179" fontId="29" fillId="0" borderId="24" xfId="18" applyNumberFormat="1" applyFont="1" applyBorder="1" applyAlignment="1">
      <alignment horizontal="right" vertical="center"/>
    </xf>
    <xf numFmtId="0" fontId="28" fillId="0" borderId="67" xfId="18" applyBorder="1"/>
    <xf numFmtId="183" fontId="39" fillId="9" borderId="39" xfId="20" applyNumberFormat="1" applyFont="1" applyFill="1" applyBorder="1" applyAlignment="1">
      <alignment horizontal="right" vertical="center"/>
    </xf>
    <xf numFmtId="183" fontId="29" fillId="0" borderId="24" xfId="20" applyNumberFormat="1" applyFont="1" applyBorder="1" applyAlignment="1">
      <alignment horizontal="right" vertical="center"/>
    </xf>
    <xf numFmtId="0" fontId="29" fillId="0" borderId="0" xfId="20" applyNumberFormat="1" applyFont="1" applyAlignment="1">
      <alignment horizontal="center" vertical="center"/>
    </xf>
    <xf numFmtId="0" fontId="41" fillId="0" borderId="0" xfId="18" applyFont="1" applyAlignment="1">
      <alignment vertical="center" wrapText="1"/>
    </xf>
    <xf numFmtId="0" fontId="39" fillId="0" borderId="39" xfId="20" applyNumberFormat="1" applyFont="1" applyBorder="1" applyAlignment="1">
      <alignment horizontal="right" vertical="center"/>
    </xf>
    <xf numFmtId="0" fontId="39" fillId="8" borderId="39" xfId="20" applyNumberFormat="1" applyFont="1" applyFill="1" applyBorder="1" applyAlignment="1">
      <alignment horizontal="right" vertical="center"/>
    </xf>
    <xf numFmtId="0" fontId="29" fillId="0" borderId="24" xfId="18" applyFont="1" applyBorder="1" applyAlignment="1">
      <alignment vertical="center" wrapText="1"/>
    </xf>
    <xf numFmtId="182" fontId="39" fillId="9" borderId="39" xfId="18" applyNumberFormat="1" applyFont="1" applyFill="1" applyBorder="1" applyAlignment="1">
      <alignment horizontal="right" vertical="center"/>
    </xf>
    <xf numFmtId="179" fontId="39" fillId="9" borderId="39" xfId="20" applyNumberFormat="1" applyFont="1" applyFill="1" applyBorder="1" applyAlignment="1">
      <alignment horizontal="right" vertical="center"/>
    </xf>
    <xf numFmtId="0" fontId="39" fillId="9" borderId="48" xfId="20" applyNumberFormat="1" applyFont="1" applyFill="1" applyBorder="1" applyAlignment="1">
      <alignment horizontal="right" vertical="center"/>
    </xf>
    <xf numFmtId="0" fontId="39" fillId="0" borderId="48" xfId="20" applyNumberFormat="1" applyFont="1" applyBorder="1" applyAlignment="1">
      <alignment horizontal="right" vertical="center"/>
    </xf>
    <xf numFmtId="181" fontId="29" fillId="0" borderId="51" xfId="18" applyNumberFormat="1" applyFont="1" applyBorder="1" applyAlignment="1">
      <alignment horizontal="left" vertical="center" wrapText="1"/>
    </xf>
    <xf numFmtId="182" fontId="29" fillId="0" borderId="51" xfId="18" applyNumberFormat="1" applyFont="1" applyBorder="1" applyAlignment="1">
      <alignment horizontal="center" vertical="center"/>
    </xf>
    <xf numFmtId="0" fontId="39" fillId="0" borderId="17" xfId="20" applyNumberFormat="1" applyFont="1" applyBorder="1" applyAlignment="1">
      <alignment vertical="center"/>
    </xf>
    <xf numFmtId="0" fontId="39" fillId="0" borderId="17" xfId="20" applyNumberFormat="1" applyFont="1" applyBorder="1" applyAlignment="1">
      <alignment vertical="center" wrapText="1"/>
    </xf>
    <xf numFmtId="0" fontId="39" fillId="0" borderId="17" xfId="20" applyNumberFormat="1" applyFont="1" applyBorder="1" applyAlignment="1">
      <alignment horizontal="right" vertical="center"/>
    </xf>
    <xf numFmtId="179" fontId="39" fillId="0" borderId="17" xfId="20" applyNumberFormat="1" applyFont="1" applyBorder="1" applyAlignment="1">
      <alignment vertical="center"/>
    </xf>
    <xf numFmtId="179" fontId="39" fillId="0" borderId="18" xfId="20" applyNumberFormat="1" applyFont="1" applyBorder="1" applyAlignment="1">
      <alignment vertical="center"/>
    </xf>
    <xf numFmtId="0" fontId="46" fillId="6" borderId="0" xfId="18" applyFont="1" applyFill="1" applyAlignment="1">
      <alignment horizontal="right" vertical="center"/>
    </xf>
    <xf numFmtId="0" fontId="36" fillId="6" borderId="0" xfId="18" applyFont="1" applyFill="1" applyAlignment="1">
      <alignment vertical="center" wrapText="1"/>
    </xf>
    <xf numFmtId="0" fontId="36" fillId="6" borderId="0" xfId="18" applyFont="1" applyFill="1" applyAlignment="1">
      <alignment horizontal="right" vertical="center"/>
    </xf>
    <xf numFmtId="0" fontId="36" fillId="6" borderId="67" xfId="18" applyFont="1" applyFill="1" applyBorder="1" applyAlignment="1">
      <alignment vertical="center"/>
    </xf>
    <xf numFmtId="2" fontId="29" fillId="0" borderId="39" xfId="20" applyNumberFormat="1" applyFont="1" applyBorder="1" applyAlignment="1">
      <alignment horizontal="center" vertical="center"/>
    </xf>
    <xf numFmtId="2" fontId="29" fillId="0" borderId="73" xfId="20" applyNumberFormat="1" applyFont="1" applyBorder="1" applyAlignment="1">
      <alignment horizontal="center" vertical="center"/>
    </xf>
    <xf numFmtId="0" fontId="40" fillId="0" borderId="39" xfId="20" applyNumberFormat="1" applyFont="1" applyBorder="1" applyAlignment="1">
      <alignment vertical="center" wrapText="1"/>
    </xf>
    <xf numFmtId="2" fontId="39" fillId="9" borderId="39" xfId="20" applyNumberFormat="1" applyFont="1" applyFill="1" applyBorder="1" applyAlignment="1">
      <alignment horizontal="right" vertical="center"/>
    </xf>
    <xf numFmtId="179" fontId="39" fillId="9" borderId="77" xfId="20" applyNumberFormat="1" applyFont="1" applyFill="1" applyBorder="1" applyAlignment="1">
      <alignment horizontal="left" vertical="center"/>
    </xf>
    <xf numFmtId="183" fontId="39" fillId="9" borderId="24" xfId="18" applyNumberFormat="1" applyFont="1" applyFill="1" applyBorder="1" applyAlignment="1">
      <alignment horizontal="right" vertical="center"/>
    </xf>
    <xf numFmtId="179" fontId="29" fillId="9" borderId="73" xfId="20" applyNumberFormat="1" applyFont="1" applyFill="1" applyBorder="1" applyAlignment="1">
      <alignment vertical="center"/>
    </xf>
    <xf numFmtId="0" fontId="39" fillId="13" borderId="39" xfId="18" applyFont="1" applyFill="1" applyBorder="1" applyAlignment="1">
      <alignment horizontal="center" vertical="center"/>
    </xf>
    <xf numFmtId="181" fontId="39" fillId="9" borderId="73" xfId="18" applyNumberFormat="1" applyFont="1" applyFill="1" applyBorder="1" applyAlignment="1">
      <alignment horizontal="left" vertical="center" wrapText="1"/>
    </xf>
    <xf numFmtId="182" fontId="39" fillId="9" borderId="0" xfId="18" applyNumberFormat="1" applyFont="1" applyFill="1" applyAlignment="1">
      <alignment horizontal="center" vertical="center"/>
    </xf>
    <xf numFmtId="2" fontId="39" fillId="9" borderId="0" xfId="18" applyNumberFormat="1" applyFont="1" applyFill="1" applyAlignment="1">
      <alignment horizontal="right" vertical="center"/>
    </xf>
    <xf numFmtId="183" fontId="39" fillId="9" borderId="0" xfId="18" applyNumberFormat="1" applyFont="1" applyFill="1" applyAlignment="1">
      <alignment horizontal="left" vertical="center"/>
    </xf>
    <xf numFmtId="2" fontId="29" fillId="0" borderId="40" xfId="18" applyNumberFormat="1" applyFont="1" applyBorder="1" applyAlignment="1">
      <alignment horizontal="center" vertical="center"/>
    </xf>
    <xf numFmtId="2" fontId="29" fillId="0" borderId="39" xfId="18" applyNumberFormat="1" applyFont="1" applyBorder="1" applyAlignment="1">
      <alignment horizontal="center" vertical="center"/>
    </xf>
    <xf numFmtId="2" fontId="39" fillId="9" borderId="39" xfId="18" applyNumberFormat="1" applyFont="1" applyFill="1" applyBorder="1" applyAlignment="1">
      <alignment horizontal="right" vertical="center" wrapText="1"/>
    </xf>
    <xf numFmtId="0" fontId="39" fillId="0" borderId="0" xfId="20" applyNumberFormat="1" applyFont="1" applyAlignment="1">
      <alignment horizontal="right" vertical="center"/>
    </xf>
    <xf numFmtId="179" fontId="39" fillId="0" borderId="0" xfId="20" applyNumberFormat="1" applyFont="1" applyAlignment="1">
      <alignment vertical="center"/>
    </xf>
    <xf numFmtId="0" fontId="39" fillId="6" borderId="0" xfId="22" applyNumberFormat="1" applyFont="1" applyFill="1" applyAlignment="1">
      <alignment horizontal="center" vertical="center"/>
    </xf>
    <xf numFmtId="181" fontId="39" fillId="6" borderId="0" xfId="18" applyNumberFormat="1" applyFont="1" applyFill="1" applyAlignment="1">
      <alignment horizontal="left" vertical="center" wrapText="1"/>
    </xf>
    <xf numFmtId="2" fontId="39" fillId="6" borderId="0" xfId="18" applyNumberFormat="1" applyFont="1" applyFill="1" applyAlignment="1">
      <alignment horizontal="right" vertical="center" wrapText="1"/>
    </xf>
    <xf numFmtId="181" fontId="39" fillId="6" borderId="67" xfId="18" applyNumberFormat="1" applyFont="1" applyFill="1" applyBorder="1" applyAlignment="1">
      <alignment horizontal="left" vertical="center" wrapText="1"/>
    </xf>
    <xf numFmtId="0" fontId="39" fillId="15" borderId="39" xfId="18" applyFont="1" applyFill="1" applyBorder="1" applyAlignment="1">
      <alignment horizontal="right" vertical="center" wrapText="1"/>
    </xf>
    <xf numFmtId="4" fontId="29" fillId="6" borderId="0" xfId="18" applyNumberFormat="1" applyFont="1" applyFill="1" applyAlignment="1">
      <alignment horizontal="right" vertical="center"/>
    </xf>
    <xf numFmtId="0" fontId="29" fillId="16" borderId="40" xfId="18" applyFont="1" applyFill="1" applyBorder="1" applyAlignment="1">
      <alignment horizontal="center" vertical="center"/>
    </xf>
    <xf numFmtId="0" fontId="29" fillId="16" borderId="24" xfId="18" applyFont="1" applyFill="1" applyBorder="1" applyAlignment="1">
      <alignment horizontal="center" vertical="center"/>
    </xf>
    <xf numFmtId="184" fontId="29" fillId="16" borderId="24" xfId="18" applyNumberFormat="1" applyFont="1" applyFill="1" applyBorder="1" applyAlignment="1">
      <alignment horizontal="left" vertical="center" wrapText="1"/>
    </xf>
    <xf numFmtId="183" fontId="29" fillId="2" borderId="24" xfId="20" applyNumberFormat="1" applyFont="1" applyFill="1" applyBorder="1" applyAlignment="1">
      <alignment horizontal="right" vertical="center"/>
    </xf>
    <xf numFmtId="179" fontId="29" fillId="2" borderId="24" xfId="20" applyNumberFormat="1" applyFont="1" applyFill="1" applyBorder="1" applyAlignment="1">
      <alignment vertical="center"/>
    </xf>
    <xf numFmtId="179" fontId="29" fillId="2" borderId="29" xfId="20" applyNumberFormat="1" applyFont="1" applyFill="1" applyBorder="1" applyAlignment="1">
      <alignment vertical="center"/>
    </xf>
    <xf numFmtId="0" fontId="29" fillId="16" borderId="67" xfId="18" applyFont="1" applyFill="1" applyBorder="1" applyAlignment="1">
      <alignment vertical="center"/>
    </xf>
    <xf numFmtId="3" fontId="29" fillId="6" borderId="0" xfId="18" applyNumberFormat="1" applyFont="1" applyFill="1" applyAlignment="1" applyProtection="1">
      <alignment horizontal="right" vertical="center"/>
      <protection hidden="1"/>
    </xf>
    <xf numFmtId="183" fontId="29" fillId="6" borderId="0" xfId="20" applyNumberFormat="1" applyFont="1" applyFill="1" applyAlignment="1">
      <alignment horizontal="right" vertical="center"/>
    </xf>
    <xf numFmtId="179" fontId="29" fillId="6" borderId="0" xfId="20" applyNumberFormat="1" applyFont="1" applyFill="1" applyAlignment="1">
      <alignment horizontal="left" vertical="center"/>
    </xf>
    <xf numFmtId="179" fontId="29" fillId="6" borderId="67" xfId="20" applyNumberFormat="1" applyFont="1" applyFill="1" applyBorder="1" applyAlignment="1">
      <alignment vertical="center"/>
    </xf>
    <xf numFmtId="181" fontId="29" fillId="6" borderId="24" xfId="18" applyNumberFormat="1" applyFont="1" applyFill="1" applyBorder="1" applyAlignment="1">
      <alignment horizontal="justify" vertical="center" wrapText="1"/>
    </xf>
    <xf numFmtId="2" fontId="29" fillId="6" borderId="40" xfId="20" applyNumberFormat="1" applyFont="1" applyFill="1" applyBorder="1" applyAlignment="1">
      <alignment horizontal="center" vertical="center"/>
    </xf>
    <xf numFmtId="2" fontId="29" fillId="6" borderId="24" xfId="20" applyNumberFormat="1" applyFont="1" applyFill="1" applyBorder="1" applyAlignment="1">
      <alignment horizontal="center" vertical="center"/>
    </xf>
    <xf numFmtId="0" fontId="42" fillId="6" borderId="24" xfId="18" applyFont="1" applyFill="1" applyBorder="1" applyAlignment="1">
      <alignment horizontal="justify" vertical="center" wrapText="1"/>
    </xf>
    <xf numFmtId="182" fontId="29" fillId="6" borderId="73" xfId="18" applyNumberFormat="1" applyFont="1" applyFill="1" applyBorder="1" applyAlignment="1">
      <alignment horizontal="center" vertical="center"/>
    </xf>
    <xf numFmtId="183" fontId="39" fillId="9" borderId="48" xfId="20" applyNumberFormat="1" applyFont="1" applyFill="1" applyBorder="1" applyAlignment="1">
      <alignment horizontal="left" vertical="center"/>
    </xf>
    <xf numFmtId="184" fontId="43" fillId="6" borderId="24" xfId="18" applyNumberFormat="1" applyFont="1" applyFill="1" applyBorder="1" applyAlignment="1">
      <alignment horizontal="justify" vertical="center" wrapText="1"/>
    </xf>
    <xf numFmtId="2" fontId="29" fillId="6" borderId="0" xfId="18" applyNumberFormat="1" applyFont="1" applyFill="1" applyAlignment="1">
      <alignment vertical="center" wrapText="1"/>
    </xf>
    <xf numFmtId="0" fontId="43" fillId="6" borderId="6" xfId="18" applyFont="1" applyFill="1" applyBorder="1" applyAlignment="1">
      <alignment vertical="center"/>
    </xf>
    <xf numFmtId="0" fontId="44" fillId="6" borderId="6" xfId="18" applyFont="1" applyFill="1" applyBorder="1" applyAlignment="1">
      <alignment vertical="center"/>
    </xf>
    <xf numFmtId="0" fontId="67" fillId="6" borderId="24" xfId="18" applyFont="1" applyFill="1" applyBorder="1" applyAlignment="1">
      <alignment horizontal="justify" vertical="center" wrapText="1"/>
    </xf>
    <xf numFmtId="184" fontId="43" fillId="0" borderId="24" xfId="18" applyNumberFormat="1" applyFont="1" applyBorder="1" applyAlignment="1">
      <alignment horizontal="justify" vertical="center" wrapText="1"/>
    </xf>
    <xf numFmtId="181" fontId="39" fillId="6" borderId="24" xfId="18" applyNumberFormat="1" applyFont="1" applyFill="1" applyBorder="1" applyAlignment="1">
      <alignment horizontal="left" vertical="center" wrapText="1"/>
    </xf>
    <xf numFmtId="182" fontId="39" fillId="6" borderId="24" xfId="18" applyNumberFormat="1" applyFont="1" applyFill="1" applyBorder="1" applyAlignment="1">
      <alignment horizontal="center" vertical="center"/>
    </xf>
    <xf numFmtId="183" fontId="39" fillId="6" borderId="24" xfId="20" applyNumberFormat="1" applyFont="1" applyFill="1" applyBorder="1" applyAlignment="1">
      <alignment horizontal="left" vertical="center"/>
    </xf>
    <xf numFmtId="179" fontId="39" fillId="6" borderId="24" xfId="20" applyNumberFormat="1" applyFont="1" applyFill="1" applyBorder="1" applyAlignment="1">
      <alignment horizontal="left" vertical="center"/>
    </xf>
    <xf numFmtId="179" fontId="29" fillId="6" borderId="24" xfId="20" applyNumberFormat="1" applyFont="1" applyFill="1" applyBorder="1" applyAlignment="1">
      <alignment vertical="center"/>
    </xf>
    <xf numFmtId="179" fontId="39" fillId="9" borderId="29" xfId="18" applyNumberFormat="1" applyFont="1" applyFill="1" applyBorder="1" applyAlignment="1">
      <alignment horizontal="right" vertical="center"/>
    </xf>
    <xf numFmtId="0" fontId="39" fillId="0" borderId="0" xfId="20" applyNumberFormat="1" applyFont="1" applyAlignment="1">
      <alignment horizontal="center" vertical="center"/>
    </xf>
    <xf numFmtId="179" fontId="29" fillId="16" borderId="24" xfId="20" applyNumberFormat="1" applyFont="1" applyFill="1" applyBorder="1" applyAlignment="1">
      <alignment vertical="center"/>
    </xf>
    <xf numFmtId="0" fontId="29" fillId="16" borderId="0" xfId="18" applyFont="1" applyFill="1" applyAlignment="1">
      <alignment horizontal="center" vertical="center"/>
    </xf>
    <xf numFmtId="0" fontId="9" fillId="0" borderId="50" xfId="23" applyFont="1" applyBorder="1" applyAlignment="1">
      <alignment horizontal="left" vertical="center"/>
    </xf>
    <xf numFmtId="9" fontId="12" fillId="0" borderId="0" xfId="11" applyNumberFormat="1" applyFont="1" applyBorder="1" applyAlignment="1">
      <alignment horizontal="center" vertical="center"/>
    </xf>
    <xf numFmtId="171" fontId="12" fillId="0" borderId="0" xfId="11" applyNumberFormat="1" applyFont="1" applyBorder="1" applyAlignment="1">
      <alignment horizontal="right" vertical="center"/>
    </xf>
    <xf numFmtId="44" fontId="12" fillId="0" borderId="31" xfId="24" applyFont="1" applyBorder="1" applyAlignment="1">
      <alignment vertical="center"/>
    </xf>
    <xf numFmtId="171" fontId="9" fillId="0" borderId="32" xfId="11" applyNumberFormat="1" applyFont="1" applyBorder="1" applyAlignment="1">
      <alignment vertical="center"/>
    </xf>
    <xf numFmtId="0" fontId="39" fillId="6" borderId="0" xfId="20" applyNumberFormat="1" applyFont="1" applyFill="1" applyAlignment="1">
      <alignment vertical="center"/>
    </xf>
    <xf numFmtId="0" fontId="39" fillId="6" borderId="0" xfId="20" applyNumberFormat="1" applyFont="1" applyFill="1" applyAlignment="1">
      <alignment vertical="center" wrapText="1"/>
    </xf>
    <xf numFmtId="0" fontId="39" fillId="6" borderId="0" xfId="20" applyNumberFormat="1" applyFont="1" applyFill="1" applyAlignment="1">
      <alignment horizontal="center" vertical="center"/>
    </xf>
    <xf numFmtId="179" fontId="39" fillId="6" borderId="0" xfId="20" applyNumberFormat="1" applyFont="1" applyFill="1" applyAlignment="1">
      <alignment vertical="center"/>
    </xf>
    <xf numFmtId="179" fontId="39" fillId="6" borderId="67" xfId="20" applyNumberFormat="1" applyFont="1" applyFill="1" applyBorder="1" applyAlignment="1">
      <alignment vertical="center"/>
    </xf>
    <xf numFmtId="0" fontId="36" fillId="16" borderId="33" xfId="18" applyFont="1" applyFill="1" applyBorder="1" applyAlignment="1">
      <alignment vertical="center"/>
    </xf>
    <xf numFmtId="181" fontId="29" fillId="6" borderId="24" xfId="18" applyNumberFormat="1" applyFont="1" applyFill="1" applyBorder="1" applyAlignment="1">
      <alignment horizontal="left" vertical="center" wrapText="1"/>
    </xf>
    <xf numFmtId="0" fontId="29" fillId="16" borderId="24" xfId="18" applyFont="1" applyFill="1" applyBorder="1" applyAlignment="1">
      <alignment horizontal="right" vertical="center"/>
    </xf>
    <xf numFmtId="0" fontId="29" fillId="16" borderId="24" xfId="18" applyFont="1" applyFill="1" applyBorder="1" applyAlignment="1">
      <alignment vertical="center" wrapText="1"/>
    </xf>
    <xf numFmtId="0" fontId="29" fillId="16" borderId="24" xfId="18" applyFont="1" applyFill="1" applyBorder="1" applyAlignment="1">
      <alignment vertical="center"/>
    </xf>
    <xf numFmtId="0" fontId="29" fillId="16" borderId="29" xfId="18" applyFont="1" applyFill="1" applyBorder="1" applyAlignment="1">
      <alignment vertical="center"/>
    </xf>
    <xf numFmtId="0" fontId="29" fillId="16" borderId="40" xfId="18" applyFont="1" applyFill="1" applyBorder="1" applyAlignment="1">
      <alignment horizontal="justify" vertical="center" wrapText="1"/>
    </xf>
    <xf numFmtId="182" fontId="29" fillId="16" borderId="24" xfId="18" applyNumberFormat="1" applyFont="1" applyFill="1" applyBorder="1" applyAlignment="1">
      <alignment horizontal="center" vertical="center"/>
    </xf>
    <xf numFmtId="183" fontId="29" fillId="2" borderId="24" xfId="20" applyNumberFormat="1" applyFont="1" applyFill="1" applyBorder="1" applyAlignment="1">
      <alignment horizontal="left" vertical="center"/>
    </xf>
    <xf numFmtId="0" fontId="9" fillId="0" borderId="20" xfId="23" applyFont="1" applyBorder="1" applyAlignment="1">
      <alignment horizontal="left" vertical="center"/>
    </xf>
    <xf numFmtId="9" fontId="12" fillId="0" borderId="21" xfId="11" applyNumberFormat="1" applyFont="1" applyBorder="1" applyAlignment="1">
      <alignment horizontal="center" vertical="center"/>
    </xf>
    <xf numFmtId="171" fontId="12" fillId="0" borderId="21" xfId="11" applyNumberFormat="1" applyFont="1" applyBorder="1" applyAlignment="1">
      <alignment horizontal="right" vertical="center"/>
    </xf>
    <xf numFmtId="44" fontId="12" fillId="0" borderId="34" xfId="24" applyFont="1" applyBorder="1" applyAlignment="1">
      <alignment vertical="center"/>
    </xf>
    <xf numFmtId="171" fontId="9" fillId="0" borderId="88" xfId="11" applyNumberFormat="1" applyFont="1" applyBorder="1" applyAlignment="1">
      <alignment vertical="center"/>
    </xf>
    <xf numFmtId="0" fontId="29" fillId="6" borderId="0" xfId="20" applyNumberFormat="1" applyFont="1" applyFill="1" applyAlignment="1">
      <alignment horizontal="center" vertical="center"/>
    </xf>
    <xf numFmtId="184" fontId="29" fillId="6" borderId="0" xfId="18" applyNumberFormat="1" applyFont="1" applyFill="1" applyAlignment="1">
      <alignment horizontal="left" vertical="center" wrapText="1"/>
    </xf>
    <xf numFmtId="183" fontId="29" fillId="6" borderId="0" xfId="20" applyNumberFormat="1" applyFont="1" applyFill="1" applyAlignment="1">
      <alignment horizontal="left" vertical="center"/>
    </xf>
    <xf numFmtId="179" fontId="29" fillId="6" borderId="0" xfId="20" applyNumberFormat="1" applyFont="1" applyFill="1" applyAlignment="1">
      <alignment vertical="center"/>
    </xf>
    <xf numFmtId="0" fontId="36" fillId="6" borderId="24" xfId="18" applyFont="1" applyFill="1" applyBorder="1" applyAlignment="1">
      <alignment vertical="center"/>
    </xf>
    <xf numFmtId="0" fontId="39" fillId="9" borderId="40" xfId="20" applyNumberFormat="1" applyFont="1" applyFill="1" applyBorder="1" applyAlignment="1">
      <alignment vertical="center"/>
    </xf>
    <xf numFmtId="0" fontId="46" fillId="6" borderId="24" xfId="18" applyFont="1" applyFill="1" applyBorder="1" applyAlignment="1">
      <alignment horizontal="right" vertical="center"/>
    </xf>
    <xf numFmtId="0" fontId="36" fillId="6" borderId="24" xfId="18" applyFont="1" applyFill="1" applyBorder="1" applyAlignment="1">
      <alignment vertical="center" wrapText="1"/>
    </xf>
    <xf numFmtId="0" fontId="39" fillId="9" borderId="51" xfId="20" applyNumberFormat="1" applyFont="1" applyFill="1" applyBorder="1" applyAlignment="1">
      <alignment vertical="center"/>
    </xf>
    <xf numFmtId="179" fontId="39" fillId="9" borderId="52" xfId="20" applyNumberFormat="1" applyFont="1" applyFill="1" applyBorder="1" applyAlignment="1">
      <alignment vertical="center"/>
    </xf>
    <xf numFmtId="0" fontId="36" fillId="6" borderId="29" xfId="18" applyFont="1" applyFill="1" applyBorder="1" applyAlignment="1">
      <alignment vertical="center"/>
    </xf>
    <xf numFmtId="0" fontId="39" fillId="9" borderId="24" xfId="20" applyNumberFormat="1" applyFont="1" applyFill="1" applyBorder="1" applyAlignment="1">
      <alignment vertical="center"/>
    </xf>
    <xf numFmtId="2" fontId="29" fillId="6" borderId="39" xfId="20" applyNumberFormat="1" applyFont="1" applyFill="1" applyBorder="1" applyAlignment="1">
      <alignment horizontal="center" vertical="center"/>
    </xf>
    <xf numFmtId="2" fontId="29" fillId="6" borderId="73" xfId="20" applyNumberFormat="1" applyFont="1" applyFill="1" applyBorder="1" applyAlignment="1">
      <alignment horizontal="center" vertical="center"/>
    </xf>
    <xf numFmtId="179" fontId="29" fillId="16" borderId="24" xfId="20" applyNumberFormat="1" applyFont="1" applyFill="1" applyBorder="1" applyAlignment="1">
      <alignment horizontal="left" vertical="center"/>
    </xf>
    <xf numFmtId="0" fontId="36" fillId="16" borderId="0" xfId="18" applyFont="1" applyFill="1" applyAlignment="1">
      <alignment vertical="center"/>
    </xf>
    <xf numFmtId="44" fontId="30" fillId="6" borderId="0" xfId="24" applyFont="1" applyFill="1"/>
    <xf numFmtId="179" fontId="39" fillId="6" borderId="67" xfId="18" applyNumberFormat="1" applyFont="1" applyFill="1" applyBorder="1" applyAlignment="1">
      <alignment horizontal="right" vertical="center"/>
    </xf>
    <xf numFmtId="0" fontId="68" fillId="5" borderId="21" xfId="7" applyFont="1" applyFill="1" applyBorder="1" applyAlignment="1">
      <alignment vertical="center"/>
    </xf>
    <xf numFmtId="189" fontId="68" fillId="5" borderId="22" xfId="7" applyNumberFormat="1" applyFont="1" applyFill="1" applyBorder="1" applyAlignment="1">
      <alignment vertical="center"/>
    </xf>
    <xf numFmtId="191" fontId="58" fillId="0" borderId="0" xfId="18" applyNumberFormat="1" applyFont="1"/>
    <xf numFmtId="0" fontId="28" fillId="6" borderId="54" xfId="18" applyFill="1" applyBorder="1"/>
    <xf numFmtId="0" fontId="36" fillId="6" borderId="55" xfId="18" applyFont="1" applyFill="1" applyBorder="1" applyAlignment="1">
      <alignment vertical="center"/>
    </xf>
    <xf numFmtId="0" fontId="29" fillId="6" borderId="55" xfId="18" applyFont="1" applyFill="1" applyBorder="1" applyAlignment="1">
      <alignment horizontal="center" vertical="center"/>
    </xf>
    <xf numFmtId="0" fontId="29" fillId="6" borderId="55" xfId="18" applyFont="1" applyFill="1" applyBorder="1" applyAlignment="1">
      <alignment vertical="center" wrapText="1"/>
    </xf>
    <xf numFmtId="0" fontId="29" fillId="6" borderId="55" xfId="18" applyFont="1" applyFill="1" applyBorder="1" applyAlignment="1">
      <alignment vertical="center"/>
    </xf>
    <xf numFmtId="179" fontId="29" fillId="6" borderId="55" xfId="18" applyNumberFormat="1" applyFont="1" applyFill="1" applyBorder="1" applyAlignment="1">
      <alignment horizontal="right" vertical="center"/>
    </xf>
    <xf numFmtId="179" fontId="29" fillId="6" borderId="56" xfId="18" applyNumberFormat="1" applyFont="1" applyFill="1" applyBorder="1" applyAlignment="1">
      <alignment vertical="center"/>
    </xf>
    <xf numFmtId="4" fontId="29" fillId="6" borderId="0" xfId="18" applyNumberFormat="1" applyFont="1" applyFill="1" applyAlignment="1">
      <alignment horizontal="left" vertical="center"/>
    </xf>
    <xf numFmtId="0" fontId="39" fillId="6" borderId="0" xfId="18" applyFont="1" applyFill="1" applyAlignment="1">
      <alignment horizontal="center" vertical="center"/>
    </xf>
    <xf numFmtId="0" fontId="39" fillId="6" borderId="0" xfId="18" applyFont="1" applyFill="1" applyAlignment="1">
      <alignment horizontal="right" vertical="center" wrapText="1"/>
    </xf>
    <xf numFmtId="179" fontId="39" fillId="6" borderId="0" xfId="18" applyNumberFormat="1" applyFont="1" applyFill="1" applyAlignment="1">
      <alignment horizontal="right" vertical="center"/>
    </xf>
    <xf numFmtId="10" fontId="39" fillId="6" borderId="0" xfId="18" applyNumberFormat="1" applyFont="1" applyFill="1" applyAlignment="1">
      <alignment horizontal="right" vertical="center" wrapText="1"/>
    </xf>
    <xf numFmtId="1" fontId="39" fillId="6" borderId="0" xfId="18" applyNumberFormat="1" applyFont="1" applyFill="1" applyAlignment="1">
      <alignment horizontal="center" vertical="center"/>
    </xf>
    <xf numFmtId="0" fontId="39" fillId="6" borderId="0" xfId="18" applyFont="1" applyFill="1" applyAlignment="1">
      <alignment vertical="center" wrapText="1"/>
    </xf>
    <xf numFmtId="0" fontId="39" fillId="6" borderId="0" xfId="18" applyFont="1" applyFill="1" applyAlignment="1">
      <alignment horizontal="center" vertical="center" wrapText="1"/>
    </xf>
    <xf numFmtId="179" fontId="29" fillId="6" borderId="0" xfId="18" applyNumberFormat="1" applyFont="1" applyFill="1" applyAlignment="1">
      <alignment horizontal="right" vertical="center"/>
    </xf>
    <xf numFmtId="188" fontId="39" fillId="6" borderId="0" xfId="18" applyNumberFormat="1" applyFont="1" applyFill="1" applyAlignment="1">
      <alignment horizontal="right" vertical="center"/>
    </xf>
    <xf numFmtId="179" fontId="45" fillId="6" borderId="0" xfId="18" applyNumberFormat="1" applyFont="1" applyFill="1" applyAlignment="1">
      <alignment horizontal="right" vertical="center"/>
    </xf>
    <xf numFmtId="0" fontId="5" fillId="0" borderId="5" xfId="1" applyFont="1" applyBorder="1" applyAlignment="1">
      <alignment horizontal="center" wrapText="1"/>
    </xf>
    <xf numFmtId="0" fontId="6" fillId="0" borderId="5" xfId="1" applyFont="1" applyBorder="1" applyAlignment="1">
      <alignment horizontal="center" wrapText="1"/>
    </xf>
    <xf numFmtId="0" fontId="39" fillId="6" borderId="0" xfId="18" applyFont="1" applyFill="1" applyAlignment="1">
      <alignment horizontal="right" vertical="center" wrapText="1"/>
    </xf>
    <xf numFmtId="3" fontId="9" fillId="4" borderId="74" xfId="26" applyNumberFormat="1" applyFont="1" applyFill="1" applyBorder="1" applyAlignment="1">
      <alignment horizontal="center" vertical="center" wrapText="1"/>
    </xf>
    <xf numFmtId="3" fontId="9" fillId="4" borderId="43" xfId="26" applyNumberFormat="1" applyFont="1" applyFill="1" applyBorder="1" applyAlignment="1">
      <alignment horizontal="center" vertical="center" wrapText="1"/>
    </xf>
    <xf numFmtId="0" fontId="35" fillId="5" borderId="66" xfId="4" applyFont="1" applyFill="1" applyBorder="1" applyAlignment="1">
      <alignment horizontal="center" vertical="center"/>
    </xf>
    <xf numFmtId="0" fontId="35" fillId="5" borderId="53" xfId="4" applyFont="1" applyFill="1" applyBorder="1" applyAlignment="1">
      <alignment horizontal="center" vertical="center"/>
    </xf>
    <xf numFmtId="0" fontId="35" fillId="5" borderId="60" xfId="4" applyFont="1" applyFill="1" applyBorder="1" applyAlignment="1">
      <alignment horizontal="center" vertical="center"/>
    </xf>
    <xf numFmtId="0" fontId="12" fillId="4" borderId="38" xfId="26" applyFont="1" applyFill="1" applyBorder="1" applyAlignment="1">
      <alignment horizontal="left" vertical="center" wrapText="1"/>
    </xf>
    <xf numFmtId="0" fontId="12" fillId="4" borderId="39" xfId="26" applyFont="1" applyFill="1" applyBorder="1" applyAlignment="1">
      <alignment horizontal="left" vertical="center" wrapText="1"/>
    </xf>
    <xf numFmtId="0" fontId="12" fillId="4" borderId="40" xfId="26" applyFont="1" applyFill="1" applyBorder="1" applyAlignment="1">
      <alignment horizontal="left" vertical="center" wrapText="1"/>
    </xf>
    <xf numFmtId="3" fontId="9" fillId="4" borderId="73" xfId="26" applyNumberFormat="1" applyFont="1" applyFill="1" applyBorder="1" applyAlignment="1">
      <alignment horizontal="center" vertical="center" wrapText="1"/>
    </xf>
    <xf numFmtId="3" fontId="9" fillId="4" borderId="39" xfId="26" applyNumberFormat="1" applyFont="1" applyFill="1" applyBorder="1" applyAlignment="1">
      <alignment horizontal="center" vertical="center" wrapText="1"/>
    </xf>
    <xf numFmtId="3" fontId="9" fillId="4" borderId="40" xfId="26" applyNumberFormat="1" applyFont="1" applyFill="1" applyBorder="1" applyAlignment="1">
      <alignment horizontal="center" vertical="center" wrapText="1"/>
    </xf>
    <xf numFmtId="3" fontId="9" fillId="4" borderId="73" xfId="26" applyNumberFormat="1" applyFont="1" applyFill="1" applyBorder="1" applyAlignment="1">
      <alignment horizontal="center" vertical="center"/>
    </xf>
    <xf numFmtId="3" fontId="9" fillId="4" borderId="40" xfId="26" applyNumberFormat="1" applyFont="1" applyFill="1" applyBorder="1" applyAlignment="1">
      <alignment horizontal="center" vertical="center"/>
    </xf>
    <xf numFmtId="0" fontId="9" fillId="4" borderId="73" xfId="26" applyFont="1" applyFill="1" applyBorder="1" applyAlignment="1">
      <alignment horizontal="center" vertical="center" wrapText="1"/>
    </xf>
    <xf numFmtId="0" fontId="9" fillId="4" borderId="40" xfId="26" applyFont="1" applyFill="1" applyBorder="1" applyAlignment="1">
      <alignment horizontal="center" vertical="center" wrapText="1"/>
    </xf>
    <xf numFmtId="0" fontId="45" fillId="6" borderId="0" xfId="18" applyFont="1" applyFill="1" applyAlignment="1">
      <alignment horizontal="right" vertical="center" wrapText="1"/>
    </xf>
    <xf numFmtId="3" fontId="9" fillId="4" borderId="74" xfId="26" applyNumberFormat="1" applyFont="1" applyFill="1" applyBorder="1" applyAlignment="1">
      <alignment horizontal="center" vertical="center"/>
    </xf>
    <xf numFmtId="3" fontId="9" fillId="4" borderId="43" xfId="26" applyNumberFormat="1" applyFont="1" applyFill="1" applyBorder="1" applyAlignment="1">
      <alignment horizontal="center" vertical="center"/>
    </xf>
    <xf numFmtId="0" fontId="68" fillId="5" borderId="20" xfId="7" applyFont="1" applyFill="1" applyBorder="1" applyAlignment="1">
      <alignment horizontal="center" vertical="center"/>
    </xf>
    <xf numFmtId="0" fontId="68" fillId="5" borderId="21" xfId="7" applyFont="1" applyFill="1" applyBorder="1" applyAlignment="1">
      <alignment horizontal="center" vertical="center"/>
    </xf>
    <xf numFmtId="0" fontId="68" fillId="5" borderId="22" xfId="7" applyFont="1" applyFill="1" applyBorder="1" applyAlignment="1">
      <alignment horizontal="center" vertical="center"/>
    </xf>
    <xf numFmtId="0" fontId="39" fillId="9" borderId="40" xfId="20" applyNumberFormat="1" applyFont="1" applyFill="1" applyBorder="1" applyAlignment="1">
      <alignment horizontal="right" vertical="center"/>
    </xf>
    <xf numFmtId="0" fontId="39" fillId="9" borderId="24" xfId="20" applyNumberFormat="1" applyFont="1" applyFill="1" applyBorder="1" applyAlignment="1">
      <alignment horizontal="right" vertical="center"/>
    </xf>
    <xf numFmtId="4" fontId="39" fillId="9" borderId="40" xfId="18" applyNumberFormat="1" applyFont="1" applyFill="1" applyBorder="1" applyAlignment="1">
      <alignment horizontal="right" vertical="center"/>
    </xf>
    <xf numFmtId="4" fontId="39" fillId="9" borderId="24" xfId="18" applyNumberFormat="1" applyFont="1" applyFill="1" applyBorder="1" applyAlignment="1">
      <alignment horizontal="right" vertical="center"/>
    </xf>
    <xf numFmtId="0" fontId="39" fillId="9" borderId="40" xfId="20" applyNumberFormat="1" applyFont="1" applyFill="1" applyBorder="1" applyAlignment="1">
      <alignment horizontal="center" vertical="center"/>
    </xf>
    <xf numFmtId="0" fontId="39" fillId="9" borderId="24" xfId="20" applyNumberFormat="1" applyFont="1" applyFill="1" applyBorder="1" applyAlignment="1">
      <alignment horizontal="center" vertical="center"/>
    </xf>
    <xf numFmtId="0" fontId="40" fillId="8" borderId="39" xfId="20" applyNumberFormat="1" applyFont="1" applyFill="1" applyBorder="1" applyAlignment="1">
      <alignment horizontal="center" vertical="center" wrapText="1"/>
    </xf>
    <xf numFmtId="0" fontId="40" fillId="8" borderId="77" xfId="20" applyNumberFormat="1" applyFont="1" applyFill="1" applyBorder="1" applyAlignment="1">
      <alignment horizontal="center" vertical="center" wrapText="1"/>
    </xf>
    <xf numFmtId="3" fontId="9" fillId="4" borderId="63" xfId="26" applyNumberFormat="1" applyFont="1" applyFill="1" applyBorder="1" applyAlignment="1">
      <alignment horizontal="center" vertical="center" wrapText="1"/>
    </xf>
    <xf numFmtId="3" fontId="9" fillId="4" borderId="49" xfId="26" applyNumberFormat="1" applyFont="1" applyFill="1" applyBorder="1" applyAlignment="1">
      <alignment horizontal="center" vertical="center" wrapText="1"/>
    </xf>
    <xf numFmtId="0" fontId="36" fillId="6" borderId="20" xfId="18" applyFont="1" applyFill="1" applyBorder="1" applyAlignment="1">
      <alignment horizontal="center" vertical="center"/>
    </xf>
    <xf numFmtId="0" fontId="36" fillId="6" borderId="21" xfId="18" applyFont="1" applyFill="1" applyBorder="1" applyAlignment="1">
      <alignment horizontal="center" vertical="center"/>
    </xf>
    <xf numFmtId="0" fontId="36" fillId="6" borderId="22" xfId="18" applyFont="1" applyFill="1" applyBorder="1" applyAlignment="1">
      <alignment horizontal="center" vertical="center"/>
    </xf>
    <xf numFmtId="180" fontId="37" fillId="0" borderId="82" xfId="18" applyNumberFormat="1" applyFont="1" applyBorder="1" applyAlignment="1">
      <alignment horizontal="center" vertical="center"/>
    </xf>
    <xf numFmtId="180" fontId="38" fillId="0" borderId="86" xfId="18" applyNumberFormat="1" applyFont="1" applyBorder="1" applyAlignment="1">
      <alignment vertical="center"/>
    </xf>
    <xf numFmtId="181" fontId="39" fillId="9" borderId="39" xfId="18" applyNumberFormat="1" applyFont="1" applyFill="1" applyBorder="1" applyAlignment="1">
      <alignment horizontal="left" vertical="center" wrapText="1"/>
    </xf>
    <xf numFmtId="4" fontId="39" fillId="14" borderId="40" xfId="18" applyNumberFormat="1" applyFont="1" applyFill="1" applyBorder="1" applyAlignment="1">
      <alignment horizontal="right" vertical="center"/>
    </xf>
    <xf numFmtId="4" fontId="39" fillId="14" borderId="24" xfId="18" applyNumberFormat="1" applyFont="1" applyFill="1" applyBorder="1" applyAlignment="1">
      <alignment horizontal="right" vertical="center"/>
    </xf>
    <xf numFmtId="0" fontId="32" fillId="3" borderId="10" xfId="2" applyFont="1" applyFill="1" applyBorder="1" applyAlignment="1">
      <alignment horizontal="center" vertical="center" wrapText="1"/>
    </xf>
    <xf numFmtId="0" fontId="32" fillId="3" borderId="11" xfId="2" applyFont="1" applyFill="1" applyBorder="1" applyAlignment="1">
      <alignment horizontal="center" vertical="center" wrapText="1"/>
    </xf>
    <xf numFmtId="0" fontId="32" fillId="3" borderId="12" xfId="2" applyFont="1" applyFill="1" applyBorder="1" applyAlignment="1">
      <alignment horizontal="center" vertical="center" wrapText="1"/>
    </xf>
    <xf numFmtId="0" fontId="34" fillId="4" borderId="20" xfId="2" applyFont="1" applyFill="1" applyBorder="1" applyAlignment="1">
      <alignment horizontal="center" vertical="center" wrapText="1"/>
    </xf>
    <xf numFmtId="0" fontId="34" fillId="4" borderId="21" xfId="2" applyFont="1" applyFill="1" applyBorder="1" applyAlignment="1">
      <alignment horizontal="center" vertical="center" wrapText="1"/>
    </xf>
    <xf numFmtId="0" fontId="34" fillId="4" borderId="22" xfId="2" applyFont="1" applyFill="1" applyBorder="1" applyAlignment="1">
      <alignment horizontal="center" vertical="center" wrapText="1"/>
    </xf>
    <xf numFmtId="0" fontId="35" fillId="5" borderId="20" xfId="4" applyFont="1" applyFill="1" applyBorder="1" applyAlignment="1">
      <alignment horizontal="center" vertical="center"/>
    </xf>
    <xf numFmtId="0" fontId="35" fillId="5" borderId="21" xfId="4" applyFont="1" applyFill="1" applyBorder="1" applyAlignment="1">
      <alignment horizontal="center" vertical="center"/>
    </xf>
    <xf numFmtId="0" fontId="35" fillId="5" borderId="22" xfId="4" applyFont="1" applyFill="1" applyBorder="1" applyAlignment="1">
      <alignment horizontal="center" vertical="center"/>
    </xf>
    <xf numFmtId="0" fontId="37" fillId="0" borderId="78" xfId="18" applyFont="1" applyBorder="1" applyAlignment="1">
      <alignment horizontal="center" vertical="center"/>
    </xf>
    <xf numFmtId="0" fontId="38" fillId="0" borderId="83" xfId="18" applyFont="1" applyBorder="1" applyAlignment="1">
      <alignment horizontal="center" vertical="center"/>
    </xf>
    <xf numFmtId="0" fontId="37" fillId="0" borderId="79" xfId="18" applyFont="1" applyBorder="1" applyAlignment="1">
      <alignment horizontal="center" vertical="center" wrapText="1"/>
    </xf>
    <xf numFmtId="0" fontId="38" fillId="0" borderId="84" xfId="18" applyFont="1" applyBorder="1" applyAlignment="1">
      <alignment horizontal="center" vertical="center" wrapText="1"/>
    </xf>
    <xf numFmtId="0" fontId="37" fillId="0" borderId="80" xfId="18" applyFont="1" applyBorder="1" applyAlignment="1">
      <alignment horizontal="center" vertical="center"/>
    </xf>
    <xf numFmtId="0" fontId="38" fillId="0" borderId="81" xfId="18" applyFont="1" applyBorder="1" applyAlignment="1">
      <alignment horizontal="center" vertical="center"/>
    </xf>
    <xf numFmtId="0" fontId="38" fillId="0" borderId="84" xfId="18" applyFont="1" applyBorder="1" applyAlignment="1">
      <alignment vertical="center"/>
    </xf>
    <xf numFmtId="0" fontId="37" fillId="0" borderId="79" xfId="18" applyFont="1" applyBorder="1" applyAlignment="1">
      <alignment horizontal="center" vertical="center"/>
    </xf>
    <xf numFmtId="43" fontId="37" fillId="0" borderId="79" xfId="19" applyFont="1" applyBorder="1" applyAlignment="1">
      <alignment horizontal="center" vertical="center"/>
    </xf>
    <xf numFmtId="43" fontId="38" fillId="0" borderId="84" xfId="19" applyFont="1" applyBorder="1" applyAlignment="1">
      <alignment vertical="center"/>
    </xf>
    <xf numFmtId="180" fontId="37" fillId="0" borderId="79" xfId="18" applyNumberFormat="1" applyFont="1" applyBorder="1" applyAlignment="1">
      <alignment horizontal="center" vertical="center" wrapText="1"/>
    </xf>
    <xf numFmtId="180" fontId="38" fillId="0" borderId="84" xfId="18" applyNumberFormat="1" applyFont="1" applyBorder="1" applyAlignment="1">
      <alignment vertical="center" wrapText="1"/>
    </xf>
    <xf numFmtId="4" fontId="9" fillId="2" borderId="12" xfId="3" applyNumberFormat="1" applyFont="1" applyFill="1" applyBorder="1" applyAlignment="1">
      <alignment horizontal="center" vertical="center" wrapText="1"/>
    </xf>
    <xf numFmtId="4" fontId="9" fillId="2" borderId="15" xfId="3" applyNumberFormat="1" applyFont="1" applyFill="1" applyBorder="1" applyAlignment="1">
      <alignment horizontal="center" vertical="center" wrapText="1"/>
    </xf>
    <xf numFmtId="0" fontId="9" fillId="5" borderId="20" xfId="3" applyFont="1" applyFill="1" applyBorder="1" applyAlignment="1">
      <alignment horizontal="right" vertical="center"/>
    </xf>
    <xf numFmtId="0" fontId="9" fillId="5" borderId="21" xfId="3" applyFont="1" applyFill="1" applyBorder="1" applyAlignment="1">
      <alignment horizontal="right" vertical="center"/>
    </xf>
    <xf numFmtId="0" fontId="9" fillId="5" borderId="34" xfId="3" applyFont="1" applyFill="1" applyBorder="1" applyAlignment="1">
      <alignment horizontal="right" vertical="center"/>
    </xf>
    <xf numFmtId="0" fontId="12" fillId="0" borderId="35" xfId="10" applyFont="1" applyBorder="1" applyAlignment="1">
      <alignment horizontal="left" vertical="center" wrapText="1"/>
    </xf>
    <xf numFmtId="0" fontId="12" fillId="0" borderId="36" xfId="10" applyFont="1" applyBorder="1" applyAlignment="1">
      <alignment horizontal="left" vertical="center" wrapText="1"/>
    </xf>
    <xf numFmtId="0" fontId="12" fillId="0" borderId="37" xfId="10" applyFont="1" applyBorder="1" applyAlignment="1">
      <alignment horizontal="left" vertical="center" wrapText="1"/>
    </xf>
    <xf numFmtId="0" fontId="12" fillId="0" borderId="36" xfId="12" applyFont="1" applyBorder="1" applyAlignment="1">
      <alignment horizontal="center" vertical="center"/>
    </xf>
    <xf numFmtId="0" fontId="12" fillId="0" borderId="44" xfId="12" applyFont="1" applyBorder="1" applyAlignment="1">
      <alignment horizontal="center" vertical="center"/>
    </xf>
    <xf numFmtId="0" fontId="12" fillId="2" borderId="51" xfId="2" applyFont="1" applyFill="1" applyBorder="1" applyAlignment="1">
      <alignment horizontal="center" vertical="center" wrapText="1"/>
    </xf>
    <xf numFmtId="0" fontId="12" fillId="2" borderId="52" xfId="2" applyFont="1" applyFill="1" applyBorder="1" applyAlignment="1">
      <alignment horizontal="center" vertical="center" wrapText="1"/>
    </xf>
    <xf numFmtId="0" fontId="12" fillId="4" borderId="33" xfId="2" applyFont="1" applyFill="1" applyBorder="1" applyAlignment="1">
      <alignment vertical="center" wrapText="1"/>
    </xf>
    <xf numFmtId="0" fontId="12" fillId="4" borderId="24" xfId="2" applyFont="1" applyFill="1" applyBorder="1" applyAlignment="1">
      <alignment vertical="center" wrapText="1"/>
    </xf>
    <xf numFmtId="3" fontId="9" fillId="4" borderId="24" xfId="2" applyNumberFormat="1" applyFont="1" applyFill="1" applyBorder="1" applyAlignment="1">
      <alignment horizontal="center" vertical="center"/>
    </xf>
    <xf numFmtId="0" fontId="9" fillId="4" borderId="24" xfId="2" applyFont="1" applyFill="1" applyBorder="1" applyAlignment="1">
      <alignment horizontal="center" vertical="center" wrapText="1"/>
    </xf>
    <xf numFmtId="0" fontId="9" fillId="4" borderId="24" xfId="2" applyFont="1" applyFill="1" applyBorder="1" applyAlignment="1">
      <alignment horizontal="center" vertical="center"/>
    </xf>
    <xf numFmtId="3" fontId="9" fillId="4" borderId="24" xfId="2" applyNumberFormat="1" applyFont="1" applyFill="1" applyBorder="1" applyAlignment="1">
      <alignment horizontal="center" vertical="center" wrapText="1"/>
    </xf>
    <xf numFmtId="3" fontId="9" fillId="4" borderId="45" xfId="2" applyNumberFormat="1"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3"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4" xfId="3" applyFont="1" applyFill="1" applyBorder="1" applyAlignment="1">
      <alignment horizontal="center" vertical="center" wrapText="1"/>
    </xf>
    <xf numFmtId="0" fontId="9" fillId="0" borderId="11" xfId="4" applyFont="1" applyBorder="1" applyAlignment="1">
      <alignment horizontal="center" vertical="center" wrapText="1"/>
    </xf>
    <xf numFmtId="4" fontId="9" fillId="2" borderId="11" xfId="3" applyNumberFormat="1" applyFont="1" applyFill="1" applyBorder="1" applyAlignment="1">
      <alignment horizontal="center" vertical="center" wrapText="1"/>
    </xf>
    <xf numFmtId="4" fontId="9" fillId="2" borderId="14" xfId="3" applyNumberFormat="1" applyFont="1" applyFill="1" applyBorder="1" applyAlignment="1">
      <alignment horizontal="center" vertical="center" wrapText="1"/>
    </xf>
    <xf numFmtId="0" fontId="9" fillId="5" borderId="8" xfId="3" applyFont="1" applyFill="1" applyBorder="1" applyAlignment="1">
      <alignment horizontal="left" vertical="center"/>
    </xf>
    <xf numFmtId="0" fontId="9" fillId="5" borderId="19" xfId="3" applyFont="1" applyFill="1" applyBorder="1" applyAlignment="1">
      <alignment horizontal="left" vertical="center"/>
    </xf>
    <xf numFmtId="0" fontId="9" fillId="0" borderId="0" xfId="2" applyFont="1" applyAlignment="1">
      <alignment horizontal="center" vertical="center"/>
    </xf>
    <xf numFmtId="0" fontId="9" fillId="0" borderId="8" xfId="2" applyFont="1" applyBorder="1" applyAlignment="1">
      <alignment horizontal="center"/>
    </xf>
    <xf numFmtId="0" fontId="10" fillId="3" borderId="10" xfId="1" applyFont="1" applyFill="1" applyBorder="1" applyAlignment="1">
      <alignment horizontal="left" vertical="top" wrapText="1"/>
    </xf>
    <xf numFmtId="0" fontId="10" fillId="3" borderId="11" xfId="1" applyFont="1" applyFill="1" applyBorder="1" applyAlignment="1">
      <alignment horizontal="left" vertical="top" wrapText="1"/>
    </xf>
    <xf numFmtId="0" fontId="10" fillId="3" borderId="12" xfId="1" applyFont="1" applyFill="1" applyBorder="1" applyAlignment="1">
      <alignment horizontal="left" vertical="top" wrapText="1"/>
    </xf>
    <xf numFmtId="0" fontId="10" fillId="3" borderId="13" xfId="1" applyFont="1" applyFill="1" applyBorder="1" applyAlignment="1">
      <alignment horizontal="left" vertical="top" wrapText="1"/>
    </xf>
    <xf numFmtId="0" fontId="10" fillId="3" borderId="14" xfId="1" applyFont="1" applyFill="1" applyBorder="1" applyAlignment="1">
      <alignment horizontal="left" vertical="top" wrapText="1"/>
    </xf>
    <xf numFmtId="0" fontId="10" fillId="3" borderId="15" xfId="1" applyFont="1" applyFill="1" applyBorder="1" applyAlignment="1">
      <alignment horizontal="left" vertical="top" wrapText="1"/>
    </xf>
    <xf numFmtId="0" fontId="12" fillId="4" borderId="16" xfId="1" applyFont="1" applyFill="1" applyBorder="1" applyAlignment="1">
      <alignment horizontal="center" wrapText="1"/>
    </xf>
    <xf numFmtId="0" fontId="12" fillId="4" borderId="17" xfId="1" applyFont="1" applyFill="1" applyBorder="1" applyAlignment="1">
      <alignment horizontal="center" wrapText="1"/>
    </xf>
    <xf numFmtId="0" fontId="12" fillId="4" borderId="18" xfId="1" applyFont="1" applyFill="1" applyBorder="1" applyAlignment="1">
      <alignment horizontal="center" wrapText="1"/>
    </xf>
    <xf numFmtId="0" fontId="9" fillId="0" borderId="50" xfId="0" applyFont="1" applyBorder="1" applyAlignment="1">
      <alignment wrapText="1"/>
    </xf>
    <xf numFmtId="0" fontId="9" fillId="0" borderId="0" xfId="0" applyFont="1" applyAlignment="1">
      <alignment wrapText="1"/>
    </xf>
    <xf numFmtId="0" fontId="9" fillId="0" borderId="67" xfId="0" applyFont="1" applyBorder="1" applyAlignment="1">
      <alignment wrapText="1"/>
    </xf>
    <xf numFmtId="0" fontId="12" fillId="0" borderId="26" xfId="0" applyFont="1" applyBorder="1" applyAlignment="1">
      <alignment horizontal="left"/>
    </xf>
    <xf numFmtId="0" fontId="12" fillId="0" borderId="8" xfId="0" applyFont="1" applyBorder="1" applyAlignment="1">
      <alignment horizontal="left"/>
    </xf>
    <xf numFmtId="0" fontId="12" fillId="0" borderId="8" xfId="0" applyFont="1" applyBorder="1" applyAlignment="1">
      <alignment horizontal="right"/>
    </xf>
    <xf numFmtId="0" fontId="12" fillId="0" borderId="19" xfId="0" applyFont="1" applyBorder="1" applyAlignment="1">
      <alignment horizontal="right"/>
    </xf>
    <xf numFmtId="43" fontId="12" fillId="0" borderId="73" xfId="15" applyNumberFormat="1" applyFont="1" applyBorder="1" applyAlignment="1">
      <alignment horizontal="center"/>
    </xf>
    <xf numFmtId="43" fontId="12" fillId="0" borderId="40" xfId="15" applyNumberFormat="1" applyFont="1" applyBorder="1" applyAlignment="1">
      <alignment horizontal="center"/>
    </xf>
    <xf numFmtId="43" fontId="12" fillId="0" borderId="74" xfId="15" applyNumberFormat="1" applyFont="1" applyBorder="1" applyAlignment="1">
      <alignment horizontal="center"/>
    </xf>
    <xf numFmtId="43" fontId="12" fillId="0" borderId="43" xfId="15" applyNumberFormat="1" applyFont="1" applyBorder="1" applyAlignment="1">
      <alignment horizontal="center"/>
    </xf>
    <xf numFmtId="0" fontId="9" fillId="0" borderId="20" xfId="0" applyFont="1" applyBorder="1" applyAlignment="1">
      <alignment horizontal="right"/>
    </xf>
    <xf numFmtId="0" fontId="9" fillId="0" borderId="21" xfId="0" applyFont="1" applyBorder="1" applyAlignment="1">
      <alignment horizontal="right"/>
    </xf>
    <xf numFmtId="0" fontId="9" fillId="0" borderId="22" xfId="0" applyFont="1" applyBorder="1" applyAlignment="1">
      <alignment horizontal="right"/>
    </xf>
    <xf numFmtId="0" fontId="9" fillId="5" borderId="20" xfId="0" applyFont="1" applyFill="1" applyBorder="1" applyAlignment="1">
      <alignment horizontal="right"/>
    </xf>
    <xf numFmtId="0" fontId="9" fillId="5" borderId="21" xfId="0" applyFont="1" applyFill="1" applyBorder="1" applyAlignment="1">
      <alignment horizontal="right"/>
    </xf>
    <xf numFmtId="0" fontId="9" fillId="5" borderId="22" xfId="0" applyFont="1" applyFill="1" applyBorder="1" applyAlignment="1">
      <alignment horizontal="right"/>
    </xf>
    <xf numFmtId="0" fontId="12" fillId="0" borderId="38" xfId="0" applyFont="1" applyBorder="1" applyAlignment="1">
      <alignment horizontal="center"/>
    </xf>
    <xf numFmtId="0" fontId="12" fillId="0" borderId="39" xfId="0" applyFont="1" applyBorder="1" applyAlignment="1">
      <alignment horizontal="center"/>
    </xf>
    <xf numFmtId="0" fontId="12" fillId="0" borderId="77" xfId="0" applyFont="1" applyBorder="1" applyAlignment="1">
      <alignment horizontal="center"/>
    </xf>
    <xf numFmtId="0" fontId="9" fillId="0" borderId="66" xfId="0" applyFont="1" applyBorder="1" applyAlignment="1">
      <alignment horizontal="left" vertical="center"/>
    </xf>
    <xf numFmtId="0" fontId="9" fillId="0" borderId="53" xfId="0" applyFont="1" applyBorder="1" applyAlignment="1">
      <alignment horizontal="left" vertical="center"/>
    </xf>
    <xf numFmtId="0" fontId="9" fillId="0" borderId="60" xfId="0" applyFont="1" applyBorder="1" applyAlignment="1">
      <alignment horizontal="left" vertical="center"/>
    </xf>
    <xf numFmtId="0" fontId="9" fillId="0" borderId="50" xfId="0" applyFont="1" applyBorder="1" applyAlignment="1">
      <alignment horizontal="left" vertical="center"/>
    </xf>
    <xf numFmtId="0" fontId="9" fillId="0" borderId="0" xfId="0" applyFont="1" applyAlignment="1">
      <alignment horizontal="left" vertical="center"/>
    </xf>
    <xf numFmtId="0" fontId="9" fillId="0" borderId="67" xfId="0" applyFont="1" applyBorder="1" applyAlignment="1">
      <alignment horizontal="left" vertical="center"/>
    </xf>
    <xf numFmtId="0" fontId="9" fillId="0" borderId="26" xfId="0" applyFont="1" applyBorder="1" applyAlignment="1">
      <alignment horizontal="left" vertical="center"/>
    </xf>
    <xf numFmtId="0" fontId="9" fillId="0" borderId="8" xfId="0" applyFont="1" applyBorder="1" applyAlignment="1">
      <alignment horizontal="left" vertical="center"/>
    </xf>
    <xf numFmtId="0" fontId="9" fillId="0" borderId="19" xfId="0" applyFont="1" applyBorder="1" applyAlignment="1">
      <alignment horizontal="left" vertical="center"/>
    </xf>
    <xf numFmtId="0" fontId="9" fillId="5" borderId="35" xfId="0" applyFont="1" applyFill="1" applyBorder="1" applyAlignment="1">
      <alignment horizontal="center"/>
    </xf>
    <xf numFmtId="0" fontId="9" fillId="5" borderId="36" xfId="0" applyFont="1" applyFill="1" applyBorder="1" applyAlignment="1">
      <alignment horizontal="center"/>
    </xf>
    <xf numFmtId="0" fontId="9" fillId="5" borderId="71" xfId="0" applyFont="1" applyFill="1" applyBorder="1" applyAlignment="1">
      <alignment horizontal="center" wrapText="1"/>
    </xf>
    <xf numFmtId="0" fontId="9" fillId="5" borderId="37" xfId="0" applyFont="1" applyFill="1" applyBorder="1" applyAlignment="1">
      <alignment horizontal="center" wrapText="1"/>
    </xf>
    <xf numFmtId="0" fontId="12" fillId="0" borderId="38" xfId="0" applyFont="1" applyBorder="1"/>
    <xf numFmtId="0" fontId="12" fillId="0" borderId="39" xfId="0" applyFont="1" applyBorder="1"/>
    <xf numFmtId="0" fontId="12" fillId="0" borderId="41" xfId="0" applyFont="1" applyBorder="1"/>
    <xf numFmtId="0" fontId="12" fillId="0" borderId="42" xfId="0" applyFont="1" applyBorder="1"/>
    <xf numFmtId="0" fontId="12" fillId="0" borderId="74" xfId="0" applyFont="1" applyBorder="1" applyAlignment="1">
      <alignment horizontal="center"/>
    </xf>
    <xf numFmtId="0" fontId="12" fillId="0" borderId="43" xfId="0" applyFont="1" applyBorder="1" applyAlignment="1">
      <alignment horizontal="center"/>
    </xf>
    <xf numFmtId="2" fontId="12" fillId="0" borderId="73" xfId="0" applyNumberFormat="1" applyFont="1" applyBorder="1" applyAlignment="1">
      <alignment horizontal="center" wrapText="1"/>
    </xf>
    <xf numFmtId="2" fontId="12" fillId="0" borderId="40" xfId="0" applyNumberFormat="1" applyFont="1" applyBorder="1" applyAlignment="1">
      <alignment horizontal="center" wrapText="1"/>
    </xf>
    <xf numFmtId="2" fontId="12" fillId="0" borderId="73" xfId="0" applyNumberFormat="1" applyFont="1" applyBorder="1" applyAlignment="1">
      <alignment horizontal="center"/>
    </xf>
    <xf numFmtId="2" fontId="12" fillId="0" borderId="40" xfId="0" applyNumberFormat="1" applyFont="1" applyBorder="1" applyAlignment="1">
      <alignment horizontal="center"/>
    </xf>
    <xf numFmtId="0" fontId="9" fillId="5" borderId="71" xfId="0" applyFont="1" applyFill="1" applyBorder="1" applyAlignment="1">
      <alignment horizontal="center"/>
    </xf>
    <xf numFmtId="0" fontId="9" fillId="5" borderId="37" xfId="0" applyFont="1" applyFill="1" applyBorder="1" applyAlignment="1">
      <alignment horizontal="center"/>
    </xf>
    <xf numFmtId="0" fontId="12" fillId="0" borderId="43" xfId="0" applyFont="1" applyBorder="1"/>
    <xf numFmtId="0" fontId="12" fillId="0" borderId="73" xfId="0" applyFont="1" applyBorder="1" applyAlignment="1">
      <alignment horizontal="center"/>
    </xf>
    <xf numFmtId="0" fontId="12" fillId="0" borderId="40" xfId="0" applyFont="1" applyBorder="1" applyAlignment="1">
      <alignment horizontal="center"/>
    </xf>
    <xf numFmtId="0" fontId="12" fillId="0" borderId="74" xfId="0" applyFont="1" applyBorder="1"/>
    <xf numFmtId="2" fontId="12" fillId="0" borderId="74" xfId="0" applyNumberFormat="1" applyFont="1" applyBorder="1" applyAlignment="1">
      <alignment horizontal="center"/>
    </xf>
    <xf numFmtId="2" fontId="12" fillId="0" borderId="43" xfId="0" applyNumberFormat="1" applyFont="1" applyBorder="1" applyAlignment="1">
      <alignment horizontal="center"/>
    </xf>
    <xf numFmtId="0" fontId="12" fillId="0" borderId="40" xfId="0" applyFont="1" applyBorder="1"/>
    <xf numFmtId="176" fontId="12" fillId="0" borderId="73" xfId="15" applyFont="1" applyBorder="1" applyAlignment="1">
      <alignment horizontal="center"/>
    </xf>
    <xf numFmtId="176" fontId="12" fillId="0" borderId="40" xfId="15" applyFont="1" applyBorder="1" applyAlignment="1">
      <alignment horizontal="center"/>
    </xf>
    <xf numFmtId="0" fontId="12" fillId="0" borderId="73" xfId="0" applyFont="1" applyBorder="1"/>
    <xf numFmtId="0" fontId="9" fillId="0" borderId="50" xfId="0" applyFont="1" applyBorder="1" applyAlignment="1">
      <alignment horizontal="right" vertical="center"/>
    </xf>
    <xf numFmtId="0" fontId="9" fillId="0" borderId="0" xfId="0" applyFont="1" applyAlignment="1">
      <alignment horizontal="right" vertical="center"/>
    </xf>
    <xf numFmtId="0" fontId="9" fillId="0" borderId="66" xfId="0" applyFont="1" applyBorder="1" applyAlignment="1" applyProtection="1">
      <alignment horizontal="center"/>
      <protection locked="0"/>
    </xf>
    <xf numFmtId="0" fontId="9" fillId="0" borderId="53" xfId="0" applyFont="1" applyBorder="1" applyAlignment="1" applyProtection="1">
      <alignment horizontal="center"/>
      <protection locked="0"/>
    </xf>
    <xf numFmtId="0" fontId="9" fillId="0" borderId="60" xfId="0" applyFont="1" applyBorder="1" applyAlignment="1" applyProtection="1">
      <alignment horizontal="center"/>
      <protection locked="0"/>
    </xf>
    <xf numFmtId="0" fontId="9" fillId="5" borderId="35" xfId="0" applyFont="1" applyFill="1" applyBorder="1" applyAlignment="1">
      <alignment horizontal="center" vertical="center" wrapText="1"/>
    </xf>
    <xf numFmtId="0" fontId="9" fillId="5" borderId="36" xfId="0" applyFont="1" applyFill="1" applyBorder="1" applyAlignment="1">
      <alignment horizontal="center" vertical="center" wrapText="1"/>
    </xf>
    <xf numFmtId="0" fontId="9" fillId="5" borderId="44" xfId="0" applyFont="1" applyFill="1" applyBorder="1" applyAlignment="1">
      <alignment horizontal="center" vertical="center" wrapText="1"/>
    </xf>
    <xf numFmtId="0" fontId="9" fillId="5" borderId="35" xfId="0" applyFont="1" applyFill="1" applyBorder="1" applyAlignment="1">
      <alignment horizontal="center" vertical="center"/>
    </xf>
    <xf numFmtId="0" fontId="9" fillId="5" borderId="44" xfId="0" applyFont="1" applyFill="1" applyBorder="1" applyAlignment="1">
      <alignment horizontal="center" vertical="center"/>
    </xf>
    <xf numFmtId="0" fontId="12" fillId="5" borderId="41" xfId="0" applyFont="1" applyFill="1" applyBorder="1" applyAlignment="1">
      <alignment horizontal="center" vertical="center"/>
    </xf>
    <xf numFmtId="0" fontId="12" fillId="5" borderId="42" xfId="0" applyFont="1" applyFill="1" applyBorder="1" applyAlignment="1">
      <alignment horizontal="center" vertical="center"/>
    </xf>
    <xf numFmtId="0" fontId="12" fillId="5" borderId="68" xfId="0" applyFont="1" applyFill="1" applyBorder="1" applyAlignment="1">
      <alignment horizontal="center" vertical="center"/>
    </xf>
    <xf numFmtId="0" fontId="12" fillId="5" borderId="36" xfId="0" applyFont="1" applyFill="1" applyBorder="1" applyAlignment="1">
      <alignment horizontal="center"/>
    </xf>
    <xf numFmtId="0" fontId="12" fillId="5" borderId="37" xfId="0" applyFont="1" applyFill="1" applyBorder="1" applyAlignment="1">
      <alignment horizontal="center"/>
    </xf>
    <xf numFmtId="0" fontId="9" fillId="5" borderId="62" xfId="0" applyFont="1" applyFill="1" applyBorder="1" applyAlignment="1">
      <alignment horizontal="center"/>
    </xf>
    <xf numFmtId="0" fontId="9" fillId="5" borderId="72" xfId="0" applyFont="1" applyFill="1" applyBorder="1" applyAlignment="1">
      <alignment horizontal="center"/>
    </xf>
    <xf numFmtId="0" fontId="5" fillId="0" borderId="5" xfId="0" applyFont="1" applyBorder="1" applyAlignment="1">
      <alignment horizontal="center" wrapText="1"/>
    </xf>
    <xf numFmtId="0" fontId="17" fillId="0" borderId="5" xfId="0" applyFont="1" applyBorder="1" applyAlignment="1">
      <alignment horizontal="center" wrapText="1"/>
    </xf>
    <xf numFmtId="0" fontId="12" fillId="3" borderId="24" xfId="0" applyFont="1" applyFill="1" applyBorder="1" applyAlignment="1">
      <alignment horizontal="center" vertical="center" wrapText="1"/>
    </xf>
    <xf numFmtId="0" fontId="23" fillId="0" borderId="57" xfId="16" applyFont="1" applyBorder="1" applyAlignment="1" applyProtection="1">
      <alignment horizontal="center"/>
    </xf>
    <xf numFmtId="0" fontId="23" fillId="0" borderId="30" xfId="16" applyFont="1" applyBorder="1" applyAlignment="1" applyProtection="1">
      <alignment horizontal="center"/>
    </xf>
    <xf numFmtId="0" fontId="9" fillId="0" borderId="58" xfId="0" applyFont="1" applyBorder="1" applyAlignment="1">
      <alignment horizontal="center"/>
    </xf>
    <xf numFmtId="0" fontId="9" fillId="0" borderId="53" xfId="0" applyFont="1" applyBorder="1" applyAlignment="1">
      <alignment horizontal="center"/>
    </xf>
    <xf numFmtId="0" fontId="9" fillId="0" borderId="59" xfId="0" applyFont="1" applyBorder="1" applyAlignment="1">
      <alignment horizontal="center"/>
    </xf>
    <xf numFmtId="0" fontId="12" fillId="0" borderId="58" xfId="17" applyFont="1" applyBorder="1" applyAlignment="1">
      <alignment horizontal="center" vertical="center"/>
    </xf>
    <xf numFmtId="0" fontId="12" fillId="0" borderId="53" xfId="17" applyFont="1" applyBorder="1" applyAlignment="1">
      <alignment horizontal="center" vertical="center"/>
    </xf>
    <xf numFmtId="0" fontId="12" fillId="0" borderId="60" xfId="17" applyFont="1" applyBorder="1" applyAlignment="1">
      <alignment horizontal="center" vertical="center"/>
    </xf>
    <xf numFmtId="0" fontId="12" fillId="0" borderId="62" xfId="17" applyFont="1" applyBorder="1" applyAlignment="1">
      <alignment horizontal="center" vertical="center"/>
    </xf>
    <xf numFmtId="0" fontId="12" fillId="0" borderId="17" xfId="17" applyFont="1" applyBorder="1" applyAlignment="1">
      <alignment horizontal="center" vertical="center"/>
    </xf>
    <xf numFmtId="0" fontId="12" fillId="0" borderId="18" xfId="17" applyFont="1" applyBorder="1" applyAlignment="1">
      <alignment horizontal="center" vertical="center"/>
    </xf>
    <xf numFmtId="0" fontId="9" fillId="0" borderId="61" xfId="0" applyFont="1" applyBorder="1" applyAlignment="1">
      <alignment horizontal="center"/>
    </xf>
    <xf numFmtId="0" fontId="9" fillId="0" borderId="0" xfId="0" applyFont="1" applyAlignment="1">
      <alignment horizontal="center"/>
    </xf>
    <xf numFmtId="0" fontId="9" fillId="0" borderId="31" xfId="0" applyFont="1" applyBorder="1" applyAlignment="1">
      <alignment horizontal="center"/>
    </xf>
    <xf numFmtId="0" fontId="12" fillId="0" borderId="51" xfId="17" applyFont="1" applyBorder="1" applyAlignment="1">
      <alignment horizontal="center" vertical="center"/>
    </xf>
    <xf numFmtId="0" fontId="12" fillId="0" borderId="45" xfId="0" applyFont="1" applyBorder="1" applyAlignment="1">
      <alignment horizontal="center" vertical="center"/>
    </xf>
    <xf numFmtId="0" fontId="12" fillId="0" borderId="63" xfId="17" applyFont="1" applyBorder="1" applyAlignment="1">
      <alignment horizontal="center" vertical="center"/>
    </xf>
    <xf numFmtId="0" fontId="12" fillId="0" borderId="48" xfId="17" applyFont="1" applyBorder="1" applyAlignment="1">
      <alignment horizontal="center" vertical="center"/>
    </xf>
    <xf numFmtId="0" fontId="12" fillId="0" borderId="64" xfId="17" applyFont="1" applyBorder="1" applyAlignment="1">
      <alignment horizontal="center" vertical="center"/>
    </xf>
    <xf numFmtId="0" fontId="12" fillId="0" borderId="62" xfId="0" applyFont="1" applyBorder="1" applyAlignment="1">
      <alignment horizontal="center" vertical="center"/>
    </xf>
    <xf numFmtId="0" fontId="12" fillId="0" borderId="17" xfId="0" applyFont="1" applyBorder="1" applyAlignment="1">
      <alignment horizontal="center" vertical="center"/>
    </xf>
    <xf numFmtId="0" fontId="12" fillId="0" borderId="18" xfId="0" applyFont="1" applyBorder="1" applyAlignment="1">
      <alignment horizontal="center" vertical="center"/>
    </xf>
    <xf numFmtId="0" fontId="9" fillId="0" borderId="61" xfId="0" applyFont="1" applyBorder="1" applyAlignment="1">
      <alignment horizontal="center" vertical="center" wrapText="1"/>
    </xf>
    <xf numFmtId="0" fontId="9" fillId="0" borderId="0" xfId="0" applyFont="1" applyAlignment="1">
      <alignment horizontal="center" vertical="center" wrapText="1"/>
    </xf>
    <xf numFmtId="0" fontId="9" fillId="0" borderId="31" xfId="0" applyFont="1" applyBorder="1" applyAlignment="1">
      <alignment horizontal="center" vertical="center" wrapText="1"/>
    </xf>
    <xf numFmtId="0" fontId="12" fillId="0" borderId="65" xfId="17" applyFont="1" applyBorder="1" applyAlignment="1">
      <alignment horizontal="center" vertical="center"/>
    </xf>
    <xf numFmtId="0" fontId="12" fillId="0" borderId="52" xfId="17" applyFont="1" applyBorder="1" applyAlignment="1">
      <alignment horizontal="center" vertical="center"/>
    </xf>
    <xf numFmtId="0" fontId="12" fillId="0" borderId="32" xfId="17" applyFont="1" applyBorder="1" applyAlignment="1">
      <alignment horizontal="center" vertical="center"/>
    </xf>
    <xf numFmtId="0" fontId="39" fillId="9" borderId="73" xfId="20" applyNumberFormat="1" applyFont="1" applyFill="1" applyBorder="1" applyAlignment="1">
      <alignment horizontal="right" vertical="center"/>
    </xf>
    <xf numFmtId="0" fontId="39" fillId="9" borderId="39" xfId="20" applyNumberFormat="1" applyFont="1" applyFill="1" applyBorder="1" applyAlignment="1">
      <alignment horizontal="right" vertical="center"/>
    </xf>
    <xf numFmtId="0" fontId="28" fillId="19" borderId="0" xfId="18" applyFont="1" applyFill="1"/>
    <xf numFmtId="0" fontId="69" fillId="20" borderId="0" xfId="18" applyFont="1" applyFill="1" applyAlignment="1">
      <alignment vertical="center"/>
    </xf>
    <xf numFmtId="179" fontId="41" fillId="19" borderId="0" xfId="18" applyNumberFormat="1" applyFont="1" applyFill="1" applyAlignment="1">
      <alignment vertical="center" wrapText="1"/>
    </xf>
    <xf numFmtId="179" fontId="41" fillId="19" borderId="0" xfId="18" applyNumberFormat="1" applyFont="1" applyFill="1" applyAlignment="1">
      <alignment vertical="center"/>
    </xf>
    <xf numFmtId="187" fontId="41" fillId="19" borderId="0" xfId="18" applyNumberFormat="1" applyFont="1" applyFill="1" applyAlignment="1">
      <alignment vertical="center" wrapText="1"/>
    </xf>
    <xf numFmtId="179" fontId="61" fillId="19" borderId="0" xfId="18" applyNumberFormat="1" applyFont="1" applyFill="1" applyAlignment="1">
      <alignment vertical="center" wrapText="1"/>
    </xf>
    <xf numFmtId="0" fontId="58" fillId="20" borderId="0" xfId="18" applyFont="1" applyFill="1"/>
    <xf numFmtId="0" fontId="41" fillId="19" borderId="0" xfId="18" applyFont="1" applyFill="1" applyAlignment="1">
      <alignment vertical="center"/>
    </xf>
    <xf numFmtId="179" fontId="41" fillId="19" borderId="0" xfId="18" applyNumberFormat="1" applyFont="1" applyFill="1" applyAlignment="1">
      <alignment horizontal="center" vertical="center" wrapText="1"/>
    </xf>
    <xf numFmtId="179" fontId="70" fillId="19" borderId="0" xfId="18" applyNumberFormat="1" applyFont="1" applyFill="1" applyAlignment="1">
      <alignment vertical="center"/>
    </xf>
    <xf numFmtId="179" fontId="28" fillId="19" borderId="0" xfId="18" applyNumberFormat="1" applyFont="1" applyFill="1"/>
    <xf numFmtId="43" fontId="28" fillId="19" borderId="0" xfId="18" applyNumberFormat="1" applyFont="1" applyFill="1"/>
  </cellXfs>
  <cellStyles count="29">
    <cellStyle name="Comma" xfId="15" xr:uid="{4829C2C1-B054-466F-A686-C61D78B00693}"/>
    <cellStyle name="Hipervínculo" xfId="16" builtinId="8"/>
    <cellStyle name="Millares 2" xfId="5" xr:uid="{464B0262-7163-4436-8A9D-856344FCA8BE}"/>
    <cellStyle name="Millares 3" xfId="19" xr:uid="{B53A7962-AF62-4795-92FE-D57D78F20992}"/>
    <cellStyle name="Millares_FORMULARIO 4 - M-OFERENTE PPTA ECONOMICA" xfId="13" xr:uid="{F7669E43-5415-4E62-9B89-0B39DCFE419B}"/>
    <cellStyle name="Moneda 2" xfId="6" xr:uid="{C051BA2E-0928-4A3E-99C3-D3726FF3045C}"/>
    <cellStyle name="Moneda 2 2 2 2 2" xfId="11" xr:uid="{EB5C0A8C-3234-49F7-88DF-5ADE03C6BB6F}"/>
    <cellStyle name="Moneda 3" xfId="24" xr:uid="{9D821DFF-B9AB-407D-B47F-DBA23B1D3824}"/>
    <cellStyle name="Normal" xfId="0" builtinId="0"/>
    <cellStyle name="Normal 2" xfId="3" xr:uid="{32D2BA85-6017-4C8D-8CD9-18CB3C98B81F}"/>
    <cellStyle name="Normal 2 10 2 2" xfId="7" xr:uid="{1ECE1687-3385-4A0C-BCC7-DC6AFE2902CF}"/>
    <cellStyle name="Normal 2 10 3" xfId="4" xr:uid="{49629ABE-38F4-4867-B4CD-3A48BE66D61E}"/>
    <cellStyle name="Normal 2 2" xfId="12" xr:uid="{798CA9C1-1A6E-44CE-AB60-B54CE081FA48}"/>
    <cellStyle name="Normal 2 2 2" xfId="25" xr:uid="{1CF5C7C3-CE02-406F-AAB5-B8DDA4605C65}"/>
    <cellStyle name="Normal 3" xfId="1" xr:uid="{3AA3754C-4BD5-4C1B-B48B-673DFB8AFF4F}"/>
    <cellStyle name="Normal 3 11" xfId="2" xr:uid="{050C4A04-1D5E-4A7F-BE69-7281D39326F5}"/>
    <cellStyle name="Normal 3 11 3" xfId="26" xr:uid="{B9839F39-0D6B-4595-8ECA-092B916E1A69}"/>
    <cellStyle name="Normal 3 2" xfId="8" xr:uid="{E4602369-8D63-4772-9C6D-BAB5517C8661}"/>
    <cellStyle name="Normal 3 2 2" xfId="10" xr:uid="{952D60F1-DD34-46EC-8CCB-C62198636797}"/>
    <cellStyle name="Normal 3 2 2 2" xfId="23" xr:uid="{D37533AA-EAA3-49C2-B039-8002EFBA4A08}"/>
    <cellStyle name="Normal 3 3" xfId="28" xr:uid="{EBD9A318-47AE-472D-8F9C-C3BB4B1CC0D4}"/>
    <cellStyle name="Normal 34 2" xfId="21" xr:uid="{26333578-5AD1-4770-B9C4-CA6604CDB3C5}"/>
    <cellStyle name="Normal 4" xfId="18" xr:uid="{96989B63-30F5-45A0-8BF4-9B1078B1FFF6}"/>
    <cellStyle name="Normal_modelo ACTA OBRA y MODIFICACION" xfId="17" xr:uid="{5AC06807-2AC3-4648-8965-951C6DECBDD1}"/>
    <cellStyle name="Normal_PTO OFICIAL PREPLIEGO (CORREGIDO) 2" xfId="9" xr:uid="{3E6DBE6F-3640-4C4A-82CC-686AF295278E}"/>
    <cellStyle name="Percent" xfId="14" xr:uid="{3ACA2E0D-8CDA-4E50-8EAE-DA99D1F5D1B8}"/>
    <cellStyle name="Porcentaje 2" xfId="27" xr:uid="{D8C25FC9-8BBA-458C-960A-0344EC11273D}"/>
    <cellStyle name="Porcentaje 2 2 2" xfId="20" xr:uid="{AD7040A4-296A-413B-95B9-D23CBF12B466}"/>
    <cellStyle name="Porcentaje 3 4" xfId="22" xr:uid="{54AF489A-BD4D-4390-9373-8A4E8F0242C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AA610DF-FB25-4F83-92B4-41F3D9AB9C3E}"/>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7997C18-E5C5-4991-A4DE-0B01FFAC6C6F}"/>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DATOS_PIMS"/>
      <sheetName val="API - 21827"/>
      <sheetName val="Formato"/>
      <sheetName val="DETALLE"/>
      <sheetName val="Basededatos"/>
      <sheetName val="SALARIOS"/>
      <sheetName val="Resumen tarifas PERSONAL"/>
      <sheetName val="Tabla de Salarios"/>
      <sheetName val="Tarifas EQUIPOS"/>
      <sheetName val="Hoja3"/>
      <sheetName val="PERSONAL"/>
      <sheetName val="BD"/>
      <sheetName val="Aprobado 2019"/>
      <sheetName val="Hoja1"/>
      <sheetName val="CRUDOS"/>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 val="CURVA &quot;S&quot;"/>
      <sheetName val="UnitAn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Frentes o cuadrillas"/>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Administrador de desplegables"/>
      <sheetName val="port"/>
      <sheetName val="Inicio"/>
      <sheetName val="OT-AC-reembolsa-"/>
      <sheetName val="Hoja2"/>
      <sheetName val="lodos"/>
      <sheetName val="barreras"/>
      <sheetName val="APU 17"/>
      <sheetName val="APU 18"/>
      <sheetName val="APU 19"/>
      <sheetName val="Form5 _Pág_ 1"/>
      <sheetName val="Maestras_OCyT"/>
      <sheetName val="precio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Ppto-Resumen"/>
      <sheetName val="RDO"/>
      <sheetName val="Avance Diario"/>
      <sheetName val="Avance Programado"/>
      <sheetName val="MOI"/>
      <sheetName val="Arbitrage"/>
      <sheetName val="proyeccion"/>
      <sheetName val="M&amp;E"/>
      <sheetName val="KWHCEC"/>
      <sheetName val="P2000"/>
      <sheetName val="1. CO"/>
      <sheetName val="2. CC"/>
      <sheetName val="FORM DE PRECIOS ESTRUCT CHINÚ"/>
      <sheetName val="4. SUMINISTRO EQUI AUX"/>
      <sheetName val="Unitarios"/>
      <sheetName val="Reservas de Petróleo"/>
      <sheetName val="R Y T"/>
      <sheetName val="data sheet"/>
      <sheetName val="201.15"/>
      <sheetName val="201.21"/>
      <sheetName val="201.7"/>
      <sheetName val="201.8"/>
      <sheetName val="330.1P (7801)"/>
      <sheetName val="632.1P "/>
      <sheetName val="632.4P"/>
      <sheetName val="7.1.8.1.1"/>
      <sheetName val="Indic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refreshError="1"/>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ow r="83">
          <cell r="O83" t="str">
            <v>Pendiente</v>
          </cell>
        </row>
      </sheetData>
      <sheetData sheetId="216" refreshError="1"/>
      <sheetData sheetId="217" refreshError="1"/>
      <sheetData sheetId="218" refreshError="1"/>
      <sheetData sheetId="219" refreshError="1"/>
      <sheetData sheetId="220" refreshError="1"/>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ow r="83">
          <cell r="O83" t="str">
            <v>Pendiente</v>
          </cell>
        </row>
      </sheetData>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ow r="83">
          <cell r="O83" t="str">
            <v>Pendiente</v>
          </cell>
        </row>
      </sheetData>
      <sheetData sheetId="347">
        <row r="83">
          <cell r="O83" t="str">
            <v>Pendiente</v>
          </cell>
        </row>
      </sheetData>
      <sheetData sheetId="348">
        <row r="83">
          <cell r="O83" t="str">
            <v>Pendiente</v>
          </cell>
        </row>
      </sheetData>
      <sheetData sheetId="349"/>
      <sheetData sheetId="350"/>
      <sheetData sheetId="351"/>
      <sheetData sheetId="352"/>
      <sheetData sheetId="353"/>
      <sheetData sheetId="354"/>
      <sheetData sheetId="355"/>
      <sheetData sheetId="356">
        <row r="83">
          <cell r="O83" t="str">
            <v>Pendiente</v>
          </cell>
        </row>
      </sheetData>
      <sheetData sheetId="357" refreshError="1"/>
      <sheetData sheetId="358">
        <row r="83">
          <cell r="O83" t="str">
            <v>Pendiente</v>
          </cell>
        </row>
      </sheetData>
      <sheetData sheetId="359" refreshError="1"/>
      <sheetData sheetId="360" refreshError="1"/>
      <sheetData sheetId="361"/>
      <sheetData sheetId="362">
        <row r="83">
          <cell r="O83" t="str">
            <v>Pendiente</v>
          </cell>
        </row>
      </sheetData>
      <sheetData sheetId="363"/>
      <sheetData sheetId="364"/>
      <sheetData sheetId="365"/>
      <sheetData sheetId="366"/>
      <sheetData sheetId="367"/>
      <sheetData sheetId="368"/>
      <sheetData sheetId="369">
        <row r="83">
          <cell r="O83" t="str">
            <v>Pendiente</v>
          </cell>
        </row>
      </sheetData>
      <sheetData sheetId="370"/>
      <sheetData sheetId="371"/>
      <sheetData sheetId="372"/>
      <sheetData sheetId="373"/>
      <sheetData sheetId="374"/>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sheetData sheetId="386"/>
      <sheetData sheetId="387"/>
      <sheetData sheetId="388" refreshError="1"/>
      <sheetData sheetId="389" refreshError="1"/>
      <sheetData sheetId="390" refreshError="1"/>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efreshError="1"/>
      <sheetData sheetId="452" refreshError="1"/>
      <sheetData sheetId="453" refreshError="1"/>
      <sheetData sheetId="454"/>
      <sheetData sheetId="455"/>
      <sheetData sheetId="456"/>
      <sheetData sheetId="457"/>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TES"/>
      <sheetName val="CONSTRUC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ISEÑO HIDROSANITARIO"/>
      <sheetName val="DISEÑO ELECTRICO"/>
      <sheetName val="OBRA EJECUTADA"/>
      <sheetName val="OBRA EJECUTADA POR CANCELAR"/>
      <sheetName val="OBRA A EJECUTAR"/>
      <sheetName val="BALANCE 1P INICIAL"/>
      <sheetName val="BALANCE 1P FINAL"/>
      <sheetName val="APU"/>
      <sheetName val="MAT"/>
      <sheetName val="MDEO"/>
      <sheetName val="C-M-H"/>
      <sheetName val="Grupo 3 "/>
      <sheetName val="Grupo 2."/>
      <sheetName val="Informe semanal 22"/>
      <sheetName val="Lista chequeo"/>
      <sheetName val="Acta de Comité de Obra"/>
      <sheetName val="Acta de Comité de Obra 12"/>
      <sheetName val="Datos"/>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RESUMEN"/>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RESUMEN "/>
      <sheetName val="Preacta N°5"/>
      <sheetName val="#¡REF"/>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STREA"/>
      <sheetName val="201,2"/>
      <sheetName val="200,2"/>
      <sheetName val="201,12"/>
      <sheetName val="231.1"/>
      <sheetName val="661.1 TIPO I"/>
      <sheetName val="681,1"/>
      <sheetName val="801.1"/>
      <sheetName val="801.2"/>
      <sheetName val="801.3"/>
      <sheetName val="801.4"/>
      <sheetName val="801.5"/>
      <sheetName val="801.6"/>
      <sheetName val="801.7"/>
      <sheetName val="621,1"/>
      <sheetName val="200,1"/>
      <sheetName val="201,1"/>
      <sheetName val="201,3"/>
      <sheetName val="201,4"/>
      <sheetName val="201,5"/>
      <sheetName val="201,6"/>
      <sheetName val="201,7"/>
      <sheetName val="201,8"/>
      <sheetName val="201,9"/>
      <sheetName val="201,10"/>
      <sheetName val="201,11"/>
      <sheetName val="201,13"/>
      <sheetName val="232,1"/>
      <sheetName val="312.1"/>
      <sheetName val="312.2"/>
      <sheetName val="342.1"/>
      <sheetName val="416,2P"/>
      <sheetName val="432,1"/>
      <sheetName val="432,2"/>
      <sheetName val="451. 1P"/>
      <sheetName val="460.1"/>
      <sheetName val="460,2"/>
      <sheetName val="465,1"/>
      <sheetName val="466,1"/>
      <sheetName val="466,2"/>
      <sheetName val="INSUMO D"/>
      <sheetName val="632,1"/>
      <sheetName val="682,1"/>
      <sheetName val="730,1P"/>
      <sheetName val="Comentarios"/>
      <sheetName val="DATOS DE ENTRADA"/>
      <sheetName val="APU BASICOS"/>
      <sheetName val="CANTIDADES Y PRECIOS"/>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V%C3%ADnculoExternoRecuperado1"/>
      <sheetName val="BDATOS"/>
      <sheetName val="V.R. 13 AL 26 MAR"/>
      <sheetName val="B.A. 13 AL 26 MAR"/>
      <sheetName val="L.M 10 AL 23 DE ABRIL"/>
      <sheetName val="V.R 10 AL 23 ABRIL"/>
      <sheetName val="J.CRUZ 10AL23 ABRIL"/>
      <sheetName val="J. BUELVAS 1-15 FEB"/>
      <sheetName val="resumen carcel x 16.7%"/>
      <sheetName val="resumen carcel "/>
      <sheetName val="resumen carcel con baño x 16.7%"/>
      <sheetName val="resumen carcel con baño"/>
      <sheetName val="Unitario "/>
      <sheetName val="Materiales "/>
      <sheetName val="Auxiliares "/>
      <sheetName val="Análisis de cuadrillas"/>
      <sheetName val="ESTADO RED"/>
      <sheetName val="CARRETERAS"/>
      <sheetName val="GENERALIDADES "/>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ACC.EJECUTIVO"/>
      <sheetName val="RESUM.ACCID"/>
      <sheetName val="RESUM.ACCID (2)"/>
      <sheetName val="FACTORES"/>
      <sheetName val="AC2-AG96"/>
      <sheetName val="Formulario N° 4"/>
      <sheetName val="G.G"/>
      <sheetName val="TIEMPO-TRAB"/>
      <sheetName val="COLILLAS"/>
      <sheetName val="CONSO-PERSONA"/>
      <sheetName val="aCCIDENTES DE 1995 - 1996.xls"/>
      <sheetName val="q med"/>
      <sheetName val="ANCLAJES PENDIENTE"/>
      <sheetName val="Caudales"/>
      <sheetName val="IDF"/>
      <sheetName val="Base de Diagnóstico"/>
      <sheetName val="Diseño"/>
      <sheetName val="Impresion diseño"/>
      <sheetName val="BALANCE DE TRAMOS"/>
      <sheetName val="Resumen tubería"/>
      <sheetName val="Cant Obr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MDO"/>
      <sheetName val="TRANSP"/>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PRESUPUESTO LICITACIÓN SRN 001"/>
      <sheetName val="SRN_005"/>
      <sheetName val="Form8_bombas"/>
      <sheetName val="Form8_h2"/>
      <sheetName val="Form8_lubricacion"/>
      <sheetName val="Form8_regeneracion"/>
      <sheetName val="tub"/>
      <sheetName val="val"/>
      <sheetName val="tub_lub"/>
      <sheetName val="pintura"/>
      <sheetName val="partidas_cant_tub_final_04"/>
      <sheetName val="Tablas"/>
      <sheetName val="PACC Contratacion"/>
      <sheetName val="Contratacion PME v021"/>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Ppto EL COPEY"/>
      <sheetName val="APU "/>
      <sheetName val="bocatoma"/>
      <sheetName val="MO"/>
      <sheetName val="ANALISIS DE PRECIOS BASICOS"/>
      <sheetName val="PRESUPUESTO GENERAL"/>
      <sheetName val="P. MATERIAL A.C.T CER"/>
      <sheetName val="ANALISIS DE PRECIOS UNITARIOS"/>
      <sheetName val="P. TOTALES"/>
      <sheetName val="ACCIDENTALIDAD"/>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Salario"/>
      <sheetName val="1"/>
      <sheetName val="2"/>
      <sheetName val="3"/>
      <sheetName val="4"/>
      <sheetName val="5"/>
      <sheetName val="6"/>
      <sheetName val="7"/>
      <sheetName val="8"/>
      <sheetName val="9"/>
      <sheetName val="10"/>
      <sheetName val="3.4"/>
      <sheetName val="4.3"/>
      <sheetName val="4.4"/>
      <sheetName val=".5.2"/>
      <sheetName val=".5.3"/>
      <sheetName val="5.4"/>
      <sheetName val=".5.4"/>
      <sheetName val="5.6"/>
      <sheetName val="6.2"/>
      <sheetName val="11"/>
      <sheetName val="12"/>
      <sheetName val="UNIT REALES"/>
      <sheetName val="Contratos"/>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1,15"/>
      <sheetName val="201,16"/>
      <sheetName val="CLASE C"/>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ANT OBRA S-B"/>
      <sheetName val="ACCIDENTALIDAD NOV"/>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5"/>
      <sheetName val="6.1"/>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ACERO"/>
      <sheetName val="CONCRET"/>
      <sheetName val="MANO OBRA"/>
      <sheetName val="PROG TRAB (2)"/>
      <sheetName val="Compensada"/>
      <sheetName val="3.2"/>
      <sheetName val="3.3"/>
      <sheetName val="3.5"/>
      <sheetName val="3.6"/>
      <sheetName val="3.7"/>
      <sheetName val="7.8"/>
      <sheetName val="7.9"/>
      <sheetName val="7.10"/>
      <sheetName val="7.11"/>
      <sheetName val="Presup"/>
      <sheetName val="Prog"/>
      <sheetName val="F Fdos"/>
      <sheetName val="Presup(2)"/>
      <sheetName val="Presupuesto GABO"/>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Pres gral (2)"/>
      <sheetName val="36 (2)"/>
      <sheetName val="47,,3"/>
      <sheetName val="685"/>
      <sheetName val="PRESE"/>
      <sheetName val="CORPOR"/>
      <sheetName val="ANTECED"/>
      <sheetName val="TRANSPORTE"/>
      <sheetName val="ESPECIAL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CUADRILLA"/>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MO ELECTRI"/>
      <sheetName val="PRESUPUESTO POZOS"/>
      <sheetName val="ANALISIS UNITARIOS "/>
      <sheetName val="ANALISIS U. POZOS"/>
      <sheetName val="MEMORIA DE CANTIDADES"/>
      <sheetName val="MEMORIA DE CANTIDADES POZOS"/>
      <sheetName val="ANALISIS BASICOS"/>
      <sheetName val="MORTEROS Y CONCRETOS"/>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Users\JoseGabriel\Downloads\Ví"/>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INSUMOS (2)"/>
      <sheetName val="ITEM"/>
      <sheetName val="VR-PROP MOD 1"/>
      <sheetName val="FORMULA"/>
      <sheetName val="PRECIO"/>
      <sheetName val="I M"/>
      <sheetName val="SOÑANDO"/>
      <sheetName val="EV 424 CON 5 (2)"/>
      <sheetName val="Precios no oficial"/>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ecios 08-arquit en proceso"/>
      <sheetName val="unit2008-ARQUIT EN PROCESO"/>
      <sheetName val="Precios 08-vias"/>
      <sheetName val="unit2008-VIAS"/>
      <sheetName val="Costo Real 2008"/>
      <sheetName val="ACEROS 60000 PSI"/>
      <sheetName val="RENDI"/>
      <sheetName val="FORMATO ACOM ALDO. FRENTE"/>
      <sheetName val="A"/>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LT-OC"/>
      <sheetName val="Santuario-OC"/>
      <sheetName val="Santuario-ME"/>
      <sheetName val="Chilina-OC"/>
      <sheetName val="Chilina-ME"/>
      <sheetName val="F"/>
      <sheetName val="H"/>
      <sheetName val="FLUJO"/>
      <sheetName val="$ UN. COMERC."/>
      <sheetName val="Montaje Presentacion $Col "/>
      <sheetName val="Montaje Presentacion $Col (3)"/>
      <sheetName val="UNITARIOS"/>
      <sheetName val="MATERIAL"/>
      <sheetName val="Formulario N°1"/>
      <sheetName val="Formulario 1"/>
      <sheetName val="Anexo N°1-F6"/>
      <sheetName val="Anexo N°2"/>
      <sheetName val="Anexo N°4-F8"/>
      <sheetName val="Anexo N°3-F7"/>
      <sheetName val="Anexo N°5-F9"/>
      <sheetName val="Anexo N°6-F10"/>
      <sheetName val="Base_de_Diseño"/>
      <sheetName val="Ppto_total"/>
      <sheetName val="Resumen_tubería"/>
      <sheetName val="Tabla_4_1_Distrito_Nº1"/>
      <sheetName val="Tabla_4_2_Distrito_Nº2"/>
      <sheetName val="Tabal_4_3_Resumén_distritos"/>
      <sheetName val="Tabla_4_4_Sistemas"/>
      <sheetName val="Ppto_alcantarillado"/>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PreDES"/>
      <sheetName val="Ba Da"/>
      <sheetName val="SEGM"/>
      <sheetName val="CANT PAV-1"/>
      <sheetName val="MMTO"/>
      <sheetName val="PRESUPUESTO2"/>
      <sheetName val="SEGM2"/>
      <sheetName val="CANT PAV-2"/>
      <sheetName val="MMTO2"/>
      <sheetName val="CANT_PAV-1"/>
      <sheetName val="CANT_PAV-2"/>
      <sheetName val="Datos entrada"/>
      <sheetName val="Analisis transporte"/>
      <sheetName val="Salarios"/>
      <sheetName val="Morteros"/>
      <sheetName val="Acero refuerz"/>
      <sheetName val="1.1 obras Prelimin"/>
      <sheetName val="ALCANTARILLADO"/>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CUAD-DIURNA"/>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OFERTA ECO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Módulo2"/>
      <sheetName val="Módulo3"/>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Vía 9004"/>
      <sheetName val="450.9 "/>
      <sheetName val="450.9P  "/>
      <sheetName val="330.1P"/>
      <sheetName val="900.4P"/>
      <sheetName val="FIBRA ÓPTICA"/>
      <sheetName val="presupuesto obra (2)"/>
      <sheetName val="ETIQUETAS"/>
      <sheetName val="PRESUPUESTO GRADAS SOTFBALL"/>
      <sheetName val="F.PRESTAC"/>
      <sheetName val="UTILI"/>
      <sheetName val="IMPR"/>
      <sheetName val="ADM"/>
      <sheetName val="PGIO FINAL"/>
      <sheetName val="PAPSO"/>
      <sheetName val="INTERV"/>
      <sheetName val="F.M"/>
      <sheetName val="PLAN FINANCIERO GRADAS"/>
      <sheetName val="LISTA MATERIALES"/>
      <sheetName val=" EQUIPO MATERIALES"/>
      <sheetName val="INF"/>
      <sheetName val="CUADRO AREAS ARQ."/>
      <sheetName val="ACERO PARA JARDINERAS"/>
      <sheetName val="ManualUsuario"/>
      <sheetName val="Parametros"/>
      <sheetName val="Capitulos"/>
      <sheetName val="VlrTotInsumos"/>
      <sheetName val="AUnit"/>
      <sheetName val="PresupOrdenado"/>
      <sheetName val="TotCapitulos"/>
      <sheetName val="Importaciones"/>
      <sheetName val="inpermeabOTRO"/>
      <sheetName val="CRONOGRAMA 5M"/>
      <sheetName val="CRONOGRAMA 4M "/>
      <sheetName val="RES"/>
      <sheetName val="KM"/>
      <sheetName val="CRON"/>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OBRA"/>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RECIBO FINAL"/>
      <sheetName val="Desmonte y Limpieza"/>
      <sheetName val="Form5 _Pág_ 2"/>
      <sheetName val="CONS"/>
      <sheetName val="7.12"/>
      <sheetName val="UNITARIOS GENERALES.xls"/>
      <sheetName val="letra"/>
      <sheetName val="5. MODIFICATORIA"/>
      <sheetName val="CRA.MODI"/>
      <sheetName val="\Documents and Settings\Adminis"/>
      <sheetName val="\Users\Juan\Downloads\Users\USU"/>
      <sheetName val="\Users\user\Library\Mail Downlo"/>
      <sheetName val="glvc"/>
      <sheetName val="\Cofinanciacion\FICHAS Y FORMAT"/>
      <sheetName val="\A\Cofinanciacion\FICHAS Y FORM"/>
      <sheetName val="LIQUIDACION"/>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factor (2)"/>
      <sheetName val="\\Master\luis carlos\Documents "/>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F-3 ACTA COMPROMISO"/>
      <sheetName val="APu1"/>
      <sheetName val="APu2"/>
      <sheetName val="APu3"/>
      <sheetName val="APu4"/>
      <sheetName val="PRESUPUESTO IE"/>
      <sheetName val="APUS  IE"/>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HITO I (Fase I)"/>
      <sheetName val="Hito II (Actualización)"/>
      <sheetName val="PRESUPUESTO ORDEN DE SERVICIO"/>
      <sheetName val="Covid19 Consultoria"/>
      <sheetName val="INDICMICROEMP"/>
      <sheetName val="[aCCIDENTES DE 1995 - 1996.xls]"/>
      <sheetName val="SUB APU"/>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PT"/>
      <sheetName val="admon99"/>
      <sheetName val="nelson"/>
      <sheetName val="SALIDA"/>
      <sheetName val="cyrb"/>
      <sheetName val="gapr"/>
      <sheetName val="1. PRELIMINARES"/>
      <sheetName val="2. DEMOLICIONES"/>
      <sheetName val="3. EXCAVACIONES"/>
      <sheetName val="4. RETIROS"/>
      <sheetName val="5. RELLENOS"/>
      <sheetName val="6. SUBBASE "/>
      <sheetName val="7. PAVIMENTOS"/>
      <sheetName val="8. OBRAS HIDRAULICAS"/>
      <sheetName val="9. SEÑALIZACION"/>
      <sheetName val="CARTERA DG"/>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8"/>
      <sheetName val="201_9"/>
      <sheetName val="201_10"/>
      <sheetName val="201_15"/>
      <sheetName val="201_16"/>
      <sheetName val="210_1_1"/>
      <sheetName val="211_1"/>
      <sheetName val="234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2"/>
      <sheetName val="610_1_1"/>
      <sheetName val="610_1_2P"/>
      <sheetName val="610_1_3P"/>
      <sheetName val="621_1"/>
      <sheetName val="621_2"/>
      <sheetName val="621_3"/>
      <sheetName val="621_4"/>
      <sheetName val="630_1"/>
      <sheetName val="630_2"/>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Varios_1"/>
      <sheetName val="Interc_válv_1"/>
      <sheetName val="Interc_tapones1"/>
      <sheetName val="Itemes_Renovación1"/>
      <sheetName val="Interc_de_Hidr_1"/>
      <sheetName val="Cambio_de_Valv_1"/>
      <sheetName val="Coloc__e_Interc__Tapones1"/>
      <sheetName val="Paral_41"/>
      <sheetName val="Paral__31"/>
      <sheetName val="Paral__21"/>
      <sheetName val="Paral__11"/>
      <sheetName val="Equivalencia Ctas Panama"/>
      <sheetName val="PANAMA"/>
      <sheetName val="CONVERSION CODIG"/>
      <sheetName val="BCE PROMEDIO"/>
      <sheetName val="BASE TOTAL"/>
      <sheetName val="DIC 09"/>
      <sheetName val="BAL 01 10"/>
      <sheetName val="Bal feb-10"/>
      <sheetName val="bal marz-10"/>
      <sheetName val="bal abril-10"/>
      <sheetName val="bal may-10"/>
      <sheetName val="bal jun-10"/>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LOCAL Y REPLANT "/>
      <sheetName val="EXCAVACION"/>
      <sheetName val="CONCRETO 2500 PSI POSTES"/>
      <sheetName val="CONCRETO 2500 PSI MALLA"/>
      <sheetName val="RETIRO MALLA"/>
      <sheetName val="ASEO Y LIMPIEZA FINAL"/>
      <sheetName val="MANO DE OBRA CIVIL"/>
      <sheetName val="ACTA  POR PRECIOS UNIT. Nº0"/>
      <sheetName val="ACTA DE AJUSTE"/>
      <sheetName val="ACTA POR AVANCE % Nº#"/>
      <sheetName val="CUADRO DE CONTROL FINANCIERO"/>
      <sheetName val="DISTRIBUCIÓN MUNICIPIOS"/>
      <sheetName val="Precios Socios_Definitivos"/>
      <sheetName val="Precios Unitarios Socios_2010"/>
      <sheetName val="ACLARACIONES"/>
      <sheetName val="PAVCOL - Alt. 6 E.P."/>
      <sheetName val="MOVIMIENTOS"/>
      <sheetName val="SALIDAS"/>
      <sheetName val="REPORTE DE COMPRAS"/>
      <sheetName val="REPORTE SALIDAS"/>
      <sheetName val="CLIENTES"/>
      <sheetName val="COSTO EQUIPOS (2)"/>
      <sheetName val="KARDEX ALMACEN"/>
      <sheetName val="MATERIALES (SIGE)"/>
      <sheetName val="COSTO NOMINA REAL"/>
      <sheetName val="COSTO MATERIAL GRAN - TRIT"/>
      <sheetName val="COSTO REAL EQUIPOS"/>
      <sheetName val="CONTROL DE SUMINISTRO"/>
      <sheetName val="CONTROL PRESUPUESTO  "/>
      <sheetName val="CONTROL RECURSOS EQ,MAT,MO "/>
      <sheetName val="AVANCE DE OBRA"/>
      <sheetName val="CONTROL COSTO EQUIPOS "/>
      <sheetName val="CUADRO DE ITEMS"/>
      <sheetName val="Listado APUs Correo"/>
      <sheetName val="VR OBRA A EJECUTAR"/>
      <sheetName val="RECURSOS EQ,MAT,MO"/>
      <sheetName val="PROGRAMA OBRA"/>
      <sheetName val="BASE DE MATERIALES"/>
      <sheetName val="BASE GENERAL SIGE"/>
      <sheetName val="COSTOS ADMINISTRATIVOS"/>
      <sheetName val="BASE DE CARGOS"/>
      <sheetName val="COSTO EQUIPOS"/>
      <sheetName val="TARIFAS (2)"/>
      <sheetName val="NOMINA "/>
      <sheetName val="BASE NOMINA"/>
      <sheetName val="N3"/>
      <sheetName val="N4"/>
      <sheetName val="N5"/>
      <sheetName val="N6"/>
      <sheetName val="N7"/>
      <sheetName val="N8"/>
      <sheetName val="N9"/>
      <sheetName val="N10"/>
      <sheetName val="N11"/>
      <sheetName val="N12"/>
      <sheetName val="N13"/>
      <sheetName val="N14"/>
      <sheetName val="N15"/>
      <sheetName val="N16"/>
      <sheetName val="N17"/>
      <sheetName val="N18"/>
      <sheetName val="N19"/>
      <sheetName val="N20"/>
      <sheetName val="N21"/>
      <sheetName val="N22"/>
      <sheetName val="N23"/>
      <sheetName val="N24"/>
      <sheetName val="N25"/>
      <sheetName val="N26"/>
      <sheetName val="N27"/>
      <sheetName val="N28"/>
      <sheetName val="N29"/>
      <sheetName val="N30"/>
      <sheetName val="N31"/>
      <sheetName val="N32"/>
      <sheetName val="MORTERO 1-5"/>
      <sheetName val="MORTERO 1;3"/>
      <sheetName val="MORTERO1 ;4"/>
      <sheetName val="PROD CONCRETO 4000CSO"/>
      <sheetName val="PROD CONCRETO 4000 CDEVISAB "/>
      <sheetName val="PROD CONCRETO 3000 CSO"/>
      <sheetName val="PROD CONCRETO 3000 CDEVISAB"/>
      <sheetName val="PROD CONCRETO TRIME3000 CSO "/>
      <sheetName val="PROD CONCRETO TREMI3000 DEVISAB"/>
      <sheetName val="PROD CONCRETO 2000CSO "/>
      <sheetName val="PROD CONCRETO 2000DEVISAB"/>
      <sheetName val="PROD CONCRETO 4000 NEW JERSEY"/>
      <sheetName val="PROD CONCRETO 3000 FUNZA"/>
      <sheetName val="PROD CONCRETO 2500FUNZA"/>
      <sheetName val="PROD CONCRETO 2000FUNZA"/>
      <sheetName val="TABLA DE ACARREOS"/>
      <sheetName val="cantidad eq"/>
      <sheetName val="MOTONIVELADORA"/>
      <sheetName val="RETROCARGADOR"/>
      <sheetName val="MINICARGADOR"/>
      <sheetName val="CILINDRO"/>
      <sheetName val="BARREDORA"/>
      <sheetName val="PLACA COMP"/>
      <sheetName val="TORRE ILUM"/>
      <sheetName val="GENERADOR"/>
      <sheetName val="PAV 1"/>
      <sheetName val="PAV 1 (2)"/>
      <sheetName val="FRESADORA"/>
      <sheetName val="COMP 1"/>
      <sheetName val="COMP 3"/>
      <sheetName val="MARTILLO"/>
      <sheetName val="VOLQUETA"/>
      <sheetName val="camioneta"/>
      <sheetName val="consolidado "/>
      <sheetName val="GER-003"/>
      <sheetName val="MATERIALES - SEP."/>
      <sheetName val="Base Estabilizada mayo-2009"/>
      <sheetName val="Agregados MSC-2 mayo-2009"/>
      <sheetName val="MSC-2 mayo-2009"/>
      <sheetName val="BASE DATOS CANTIDADES"/>
      <sheetName val="CANT CONSTUPAV"/>
      <sheetName val="FLUJO DE CAJA (2)"/>
      <sheetName val="PRESUPUESTO U.T. (2)"/>
      <sheetName val="RESUMEN PRESUP."/>
      <sheetName val="FLUJO DE CAJA"/>
      <sheetName val="AV. VIILAVICENCIO"/>
      <sheetName val="BOSA-PIAMONTE"/>
      <sheetName val="AV. CALI CON CLL 8"/>
      <sheetName val="PLANTA EL SALTO"/>
      <sheetName val="BOSA-SANTAFE"/>
      <sheetName val="BOSA- EL ANHELO"/>
      <sheetName val="PÒPORO QUIMBAYA"/>
      <sheetName val="PUENTE 1RA DE MAYO CON AV. BOYA"/>
      <sheetName val="PREACTA13"/>
      <sheetName val="FACTURACION AGOSTO"/>
      <sheetName val="1.4.7 IDU"/>
      <sheetName val="1.4.8 IDU"/>
      <sheetName val="1.4.9 IDU"/>
      <sheetName val="1.4.10 IDU"/>
      <sheetName val="1.4.11 IDU"/>
      <sheetName val="1.4.12 IDU"/>
      <sheetName val="1.4.13 IDU"/>
      <sheetName val="1.4.14 IDU"/>
      <sheetName val="1.4.15 IDU"/>
      <sheetName val="1.4.16 IDU"/>
      <sheetName val="1.4.17 IDU"/>
      <sheetName val="1.4.18 IDU"/>
      <sheetName val="1.4.19 IDU"/>
      <sheetName val="1.4.20 IDU"/>
      <sheetName val="1.4.21 IDU"/>
      <sheetName val="1.4.22 IDU"/>
      <sheetName val="1.4.23 IDU"/>
      <sheetName val="1.5.1 IDU"/>
      <sheetName val="1.5.2 IDU"/>
      <sheetName val="1.5.3 IDU"/>
      <sheetName val="1.5.4 IDU"/>
      <sheetName val="1.5.5 IDU"/>
      <sheetName val="1.5.6IDU "/>
      <sheetName val="1.5.7 IDU"/>
      <sheetName val="1.5.8 IDU"/>
      <sheetName val="1.5.9 IDU"/>
      <sheetName val="1.5.10 IDU"/>
      <sheetName val="1.5.11 IDU"/>
      <sheetName val="2.1.1 IDU"/>
      <sheetName val="2.1.2 IDU"/>
      <sheetName val="2.2.1 IDU"/>
      <sheetName val="2.2.2 IDU"/>
      <sheetName val="2.2.3 IDU"/>
      <sheetName val="2.2.4 IDU"/>
      <sheetName val="2.2.5 IDU"/>
      <sheetName val="2.2.6 IDU"/>
      <sheetName val="2.2.7 IDU"/>
      <sheetName val="2.2.8 IDU"/>
      <sheetName val="2.2.9 IDU"/>
      <sheetName val="2.2.10 IDU"/>
      <sheetName val="2.2.11 IDU"/>
      <sheetName val="2.2.12 IDU"/>
      <sheetName val="2.2.13 IDU"/>
      <sheetName val="2.2.14 IDU"/>
      <sheetName val="2.2.15 IDU"/>
      <sheetName val="2.2.16 IDU"/>
      <sheetName val="2.2.17 IDU"/>
      <sheetName val="2.2.18 IDU"/>
      <sheetName val="2.2.19 IDU"/>
      <sheetName val="2.2.20 IDU"/>
      <sheetName val="2.2.21 IDU"/>
      <sheetName val="2.2.22 IDU"/>
      <sheetName val="2.2.23 IDU"/>
      <sheetName val="2.2.24 IDU"/>
      <sheetName val="2.2.25 IDU"/>
      <sheetName val="2.2.26 IDU"/>
      <sheetName val="2.2.27 IDU"/>
      <sheetName val="2.2.28 IDU"/>
      <sheetName val="2.2.29 IDU"/>
      <sheetName val="2.2.30 IDU"/>
      <sheetName val="2.2.31 IDU"/>
      <sheetName val="2.2.32 IDU"/>
      <sheetName val="2.2.33 IDU"/>
      <sheetName val="2.2.34 IDU"/>
      <sheetName val="2.2.35 IDU"/>
      <sheetName val="2.2.36 IDU"/>
      <sheetName val="2.2.37 IDU"/>
      <sheetName val="2.3.1 IDU"/>
      <sheetName val="2.3.2 IDU"/>
      <sheetName val="2.3.3 IDU"/>
      <sheetName val="2.3.4 IDU"/>
      <sheetName val="2.3.5 IDU"/>
      <sheetName val="2.3.6 IDU"/>
      <sheetName val="2.3.7 IDU"/>
      <sheetName val="2.3.8 IDU"/>
      <sheetName val="2.3.9 IDU"/>
      <sheetName val="2.3.10 IDU"/>
      <sheetName val="2.3.11 IDU"/>
      <sheetName val="2.3.12 IDU"/>
      <sheetName val="2.3.13 IDU"/>
      <sheetName val="2.3.14 IDU"/>
      <sheetName val="2.3.15 IDU"/>
      <sheetName val="2.3.16 IDU"/>
      <sheetName val="2.3.17 IDU"/>
      <sheetName val="2.3.18 IDU"/>
      <sheetName val="2.3.19 IDU"/>
      <sheetName val="2.3.20 IDU"/>
      <sheetName val="2.3.21 IDU"/>
      <sheetName val="3.1.1 IDU"/>
      <sheetName val="3.1.2 IDU"/>
      <sheetName val="3.1.3 IDU"/>
      <sheetName val="3.1.4 IDU"/>
      <sheetName val="3.1.5 IDU"/>
      <sheetName val="3.1.6 IDU"/>
      <sheetName val="3.1.7 IDU"/>
      <sheetName val="3.2.1 IDU"/>
      <sheetName val="3.2.2 IDU"/>
      <sheetName val="3.2.3 IDU"/>
      <sheetName val="3.2.4 IDU"/>
      <sheetName val="3.2.5 IDU"/>
      <sheetName val="3.2.6 IDU"/>
      <sheetName val="3.2.7 IDU"/>
      <sheetName val="3.2.8 IDU"/>
      <sheetName val="3.2.9 IDU"/>
      <sheetName val="3.2.10 IDU"/>
      <sheetName val="3.2.11 IDU"/>
      <sheetName val="3.2.12 IDU"/>
      <sheetName val="3.2.13 IDU"/>
      <sheetName val="3.2.14 IDU"/>
      <sheetName val="3.2.15 IDU"/>
      <sheetName val="3.2.16 IDU"/>
      <sheetName val="3.2.17 IDU"/>
      <sheetName val="3.2.18 IDU"/>
      <sheetName val="3.2.19 IDU"/>
      <sheetName val="3.2.20 IDU"/>
      <sheetName val="3.2.21 IDU"/>
      <sheetName val="3.2.22 IDU"/>
      <sheetName val="3.2.23 IDU"/>
      <sheetName val="3.2.24 IDU"/>
      <sheetName val="3.2.25 IDU"/>
      <sheetName val="3.2.26 IDU"/>
      <sheetName val="3.2.27 IDU"/>
      <sheetName val="3.2.28 IDU"/>
      <sheetName val="3.2.29 IDU"/>
      <sheetName val="3.2.30 IDU"/>
      <sheetName val="3.2.31 IDU"/>
      <sheetName val="3.2.32 IDU"/>
      <sheetName val="3.2.33 IDU"/>
      <sheetName val="3.2.34 IDU"/>
      <sheetName val="3.2.35 IDU"/>
      <sheetName val="3.2.36 IDU"/>
      <sheetName val="3.2.37 IDU"/>
      <sheetName val="3.2.38 IDU"/>
      <sheetName val="3.2.39 IDU"/>
      <sheetName val="3.2.40 IDU"/>
      <sheetName val="3.2.41 IDU"/>
      <sheetName val="4.1.1 IDU"/>
      <sheetName val="4.1.2 IDU"/>
      <sheetName val="4.2.1 IDU"/>
      <sheetName val="4.2.2 IDU"/>
      <sheetName val="4.2.3 IDU"/>
      <sheetName val="4.2.4 IDU"/>
      <sheetName val="4.2.5 IDU"/>
      <sheetName val="4.3.1 IDU"/>
      <sheetName val="4.4.1 IDU"/>
      <sheetName val="4.4.2 IDU"/>
      <sheetName val="4.4.3 IDU"/>
      <sheetName val="4.4.4 IDU"/>
      <sheetName val="4.4.5 IDU"/>
      <sheetName val="4.4.6 IDU"/>
      <sheetName val="4.4.7 IDU"/>
      <sheetName val="4.4.8 IDU"/>
      <sheetName val="4.4.9 IDU"/>
      <sheetName val="4.4.10 IDU"/>
      <sheetName val="4.4.11 IDU"/>
      <sheetName val="4.4.12 IDU"/>
      <sheetName val="4.4.13 IDU"/>
      <sheetName val="4.4.14 IDU"/>
      <sheetName val="4.5.1 IDU"/>
      <sheetName val="4.5.2 IDU"/>
      <sheetName val="4.5.3 IDU"/>
      <sheetName val="4.5.4 IDU"/>
      <sheetName val="4.5.5 IDU"/>
      <sheetName val="4.5.6 IDU"/>
      <sheetName val="4.5.7 IDU"/>
      <sheetName val="4.5.8 IDU"/>
      <sheetName val="4.5.9 IDU"/>
      <sheetName val="4.6.1 IDU"/>
      <sheetName val="4.6.2 IDU"/>
      <sheetName val="4.6.3 IDU"/>
      <sheetName val="4.6.4 IDU"/>
      <sheetName val="4.6.5 IDU"/>
      <sheetName val="4.6.6 IDU"/>
      <sheetName val="4.6.7 IDU"/>
      <sheetName val="4.6.8 IDU"/>
      <sheetName val="4.6.9 IDU"/>
      <sheetName val="4.7.1 IDU"/>
      <sheetName val="4.7.2 IDU"/>
      <sheetName val="4.7.3 IDU"/>
      <sheetName val="4.7.4 IDU"/>
      <sheetName val="4.7.5 IDU"/>
      <sheetName val="4.7.6 IDU"/>
      <sheetName val="4.7.7 IDU"/>
      <sheetName val="4.7.8 IDU"/>
      <sheetName val="4.7.9 IDU"/>
      <sheetName val="4.8.1 IDU"/>
      <sheetName val="5.1.1 IDU"/>
      <sheetName val="5.2.1 IDU"/>
      <sheetName val="5.2.2 IDU"/>
      <sheetName val="5.2.3 IDU"/>
      <sheetName val="5.3.1 IDU"/>
      <sheetName val="5.3.2 IDU"/>
      <sheetName val="5.3.3 IDU"/>
      <sheetName val="5.3.4 IDU"/>
      <sheetName val="5.3.5 IDU"/>
      <sheetName val="5.4.1 IDU"/>
      <sheetName val="5.4.2 IDU"/>
      <sheetName val="5.4.3 IDU"/>
      <sheetName val="5.4.4 IDU"/>
      <sheetName val="5.4.5 IDU"/>
      <sheetName val="5.5.1 IDU"/>
      <sheetName val="5.5.2 IDU"/>
      <sheetName val="5.5.3 IDU"/>
      <sheetName val="5.5.4 IDU"/>
      <sheetName val="5.5.5 IDU"/>
      <sheetName val="5.5.6 IDU"/>
      <sheetName val="5.5.7 IDU"/>
      <sheetName val="5.6.1 IDU"/>
      <sheetName val="5.6.2 IDU"/>
      <sheetName val="5.6.3 IDU"/>
      <sheetName val="5.6.4 IDU"/>
      <sheetName val="5.6.5 IDU"/>
      <sheetName val="5.6.6 IDU"/>
      <sheetName val="5.6.7 IDU"/>
      <sheetName val="5.6.8 IDU"/>
      <sheetName val="5.6.9 IDU"/>
      <sheetName val="5.6.10 IDU"/>
      <sheetName val="5.6.11 IDU"/>
      <sheetName val="5.6.12 IDU"/>
      <sheetName val="5.6.13 IDU"/>
      <sheetName val="5.7.1 IDU"/>
      <sheetName val="5.7.2 IDU"/>
      <sheetName val="5.7.3 IDU"/>
      <sheetName val="5.7.4 IDU"/>
      <sheetName val="5.8.1 IDU"/>
      <sheetName val="5.8.2 IDU"/>
      <sheetName val="5.8.3 IDU"/>
      <sheetName val="5.8.4 IDU"/>
      <sheetName val="5.8.5 IDU"/>
      <sheetName val="5.8.6 IDU"/>
      <sheetName val="5.8.7 IDU"/>
      <sheetName val="5.8.8 IDU"/>
      <sheetName val="5.8.9 IDU"/>
      <sheetName val="5.8.10 IDU"/>
      <sheetName val="5.8.11 IDU"/>
      <sheetName val="5.8.12 IDU"/>
      <sheetName val="5.8.13 IDU"/>
      <sheetName val="5.8.14 IDU"/>
      <sheetName val="5.8.15 IDU"/>
      <sheetName val="5.9.1 IDU"/>
      <sheetName val="5.9.2 IDU"/>
      <sheetName val="5.9.3 IDU "/>
      <sheetName val="5.10.1 IDU"/>
      <sheetName val="5.10.2 IDU"/>
      <sheetName val="5.10.3 IDU"/>
      <sheetName val="5.10.4 IDU"/>
      <sheetName val="5.10.5 IDU"/>
      <sheetName val="5.10.6 IDU"/>
      <sheetName val="5.10.7 IDU"/>
      <sheetName val="5.11.1 IDU"/>
      <sheetName val="5.11.2 IDU"/>
      <sheetName val="5.12.1 IDU"/>
      <sheetName val="5.12.2 IDU"/>
      <sheetName val="5.12.3 IDU"/>
      <sheetName val="5.13.1 IDU"/>
      <sheetName val="5.13.2 IDU"/>
      <sheetName val="6.1.1 IDU"/>
      <sheetName val="6.2.1 IDU"/>
      <sheetName val="6.2.2 IDU"/>
      <sheetName val="7.1.1 IDU"/>
      <sheetName val="7.2.1 IDU"/>
      <sheetName val="7.2.2 IDU"/>
      <sheetName val="7.3.1 IDU"/>
      <sheetName val="8.1 IDU"/>
      <sheetName val="8.2 IDU"/>
      <sheetName val="8.3 IDU"/>
      <sheetName val="9.1 IDU"/>
      <sheetName val="9.2 IDU"/>
      <sheetName val="C2000PSI"/>
      <sheetName val="C4000PSI"/>
      <sheetName val="C3000PSI"/>
      <sheetName val="C2500PSI"/>
      <sheetName val="CG2500PSI"/>
      <sheetName val="C3500PSI"/>
      <sheetName val="VR CANTIDAD EJECUTADA"/>
      <sheetName val="SUBCONTRATISTAS"/>
      <sheetName val="LIQUIDACION EQUIPOS "/>
      <sheetName val="CONSUMO COMBUSTIBLE Y FILT"/>
      <sheetName val="Unitarios Concay"/>
      <sheetName val="MQ DIC"/>
      <sheetName val="Cant Acciones Movilidad"/>
      <sheetName val="COSTOS "/>
      <sheetName val="COMPARATIVO $IDU VS $ ICEIN"/>
      <sheetName val="RECURSOS EQ,MAT,MO CANT"/>
      <sheetName val="INVENTARIO MAT OBRA"/>
      <sheetName val="BASE DATOSALMACEN"/>
      <sheetName val="EQ POR ACTIVIDAD ene"/>
      <sheetName val="MQ05"/>
      <sheetName val="INVENTARIO ALMACEN"/>
      <sheetName val="CONSUMO OBRA"/>
      <sheetName val="EQ POR ACTIVIDAD "/>
      <sheetName val="ARTERIAL"/>
      <sheetName val="INTERMEDI"/>
      <sheetName val="UE"/>
      <sheetName val="VALORIZACION"/>
      <sheetName val="RESUMEN CIV"/>
      <sheetName val="CIV por FRENTES"/>
      <sheetName val="BALANCE DE OBRA"/>
      <sheetName val="PROGRAMA DE INVERSION"/>
      <sheetName val="1 QUINC Marzo,09"/>
      <sheetName val="2 QUINC Marzo,09"/>
      <sheetName val="CNOM-MES Marzo,09"/>
      <sheetName val="NOMINA1 "/>
      <sheetName val="NP28"/>
      <sheetName val="030104"/>
      <sheetName val="030120"/>
      <sheetName val="1.4.6 IDU"/>
      <sheetName val="Varios_2"/>
      <sheetName val="Interc_válv_2"/>
      <sheetName val="Interc_tapones2"/>
      <sheetName val="Itemes_Renovación2"/>
      <sheetName val="Interc_de_Hidr_2"/>
      <sheetName val="Cambio_de_Valv_2"/>
      <sheetName val="Coloc__e_Interc__Tapones2"/>
      <sheetName val="Paral_42"/>
      <sheetName val="Paral__32"/>
      <sheetName val="Paral__22"/>
      <sheetName val="Paral__12"/>
      <sheetName val="CANT.5921"/>
      <sheetName val="ACTA COMPARATIVA"/>
      <sheetName val="RESUMEN OBRAS "/>
      <sheetName val="DOMICILIARIAS"/>
      <sheetName val="APU ACUEDUCTO (2)"/>
      <sheetName val="APU ACUEDUCTO"/>
      <sheetName val="APU ALCANTARILLADO"/>
      <sheetName val="140322_PRESP_Y_APUs_IE_TIERRA_B"/>
      <sheetName val="140322_PRESP_Y_APUs_IE_TIERRA_1"/>
      <sheetName val="140322 PRESP Y APUs IE TIERRA 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1">
          <cell r="D51">
            <v>698</v>
          </cell>
        </row>
      </sheetData>
      <sheetData sheetId="73">
        <row r="52">
          <cell r="H52">
            <v>117768</v>
          </cell>
        </row>
      </sheetData>
      <sheetData sheetId="74"/>
      <sheetData sheetId="75" refreshError="1"/>
      <sheetData sheetId="76" refreshError="1"/>
      <sheetData sheetId="77" refreshError="1"/>
      <sheetData sheetId="78" refreshError="1"/>
      <sheetData sheetId="79">
        <row r="33">
          <cell r="C33">
            <v>0.77967625899280601</v>
          </cell>
        </row>
      </sheetData>
      <sheetData sheetId="80"/>
      <sheetData sheetId="81">
        <row r="1">
          <cell r="A1" t="str">
            <v>1P</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row r="2">
          <cell r="A2">
            <v>2</v>
          </cell>
        </row>
      </sheetData>
      <sheetData sheetId="202">
        <row r="1">
          <cell r="A1" t="str">
            <v>ITEM</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row r="41">
          <cell r="G41">
            <v>4237.2145748987859</v>
          </cell>
        </row>
      </sheetData>
      <sheetData sheetId="210">
        <row r="2">
          <cell r="A2" t="str">
            <v>ACTA No</v>
          </cell>
        </row>
      </sheetData>
      <sheetData sheetId="211">
        <row r="33">
          <cell r="C33">
            <v>0.77967625899280601</v>
          </cell>
        </row>
      </sheetData>
      <sheetData sheetId="212"/>
      <sheetData sheetId="213">
        <row r="1">
          <cell r="B1" t="str">
            <v>CTO-102-2002</v>
          </cell>
        </row>
      </sheetData>
      <sheetData sheetId="214"/>
      <sheetData sheetId="215">
        <row r="1">
          <cell r="A1" t="str">
            <v>ITEM</v>
          </cell>
        </row>
      </sheetData>
      <sheetData sheetId="216">
        <row r="1">
          <cell r="A1" t="str">
            <v>ITEM</v>
          </cell>
        </row>
      </sheetData>
      <sheetData sheetId="217">
        <row r="1">
          <cell r="A1" t="str">
            <v>EQUIPO</v>
          </cell>
        </row>
      </sheetData>
      <sheetData sheetId="218">
        <row r="1">
          <cell r="A1" t="str">
            <v>ADMINISTRACION</v>
          </cell>
        </row>
      </sheetData>
      <sheetData sheetId="219">
        <row r="1">
          <cell r="A1" t="str">
            <v>ADMINISTRACION</v>
          </cell>
        </row>
      </sheetData>
      <sheetData sheetId="220"/>
      <sheetData sheetId="221">
        <row r="33">
          <cell r="C33">
            <v>0.77967625899280601</v>
          </cell>
        </row>
      </sheetData>
      <sheetData sheetId="222">
        <row r="1">
          <cell r="A1" t="str">
            <v>ITEM</v>
          </cell>
        </row>
      </sheetData>
      <sheetData sheetId="223">
        <row r="1">
          <cell r="A1" t="str">
            <v>EQUIPO</v>
          </cell>
        </row>
      </sheetData>
      <sheetData sheetId="224">
        <row r="1">
          <cell r="A1" t="str">
            <v>ADMINISTRACION</v>
          </cell>
        </row>
      </sheetData>
      <sheetData sheetId="225">
        <row r="1">
          <cell r="A1" t="str">
            <v>ITEM</v>
          </cell>
        </row>
      </sheetData>
      <sheetData sheetId="226">
        <row r="1">
          <cell r="A1" t="str">
            <v>EQUIPO</v>
          </cell>
        </row>
      </sheetData>
      <sheetData sheetId="227">
        <row r="1">
          <cell r="A1" t="str">
            <v>ADMINISTRACION</v>
          </cell>
        </row>
      </sheetData>
      <sheetData sheetId="228">
        <row r="1">
          <cell r="B1" t="str">
            <v>CTO-102-2002</v>
          </cell>
        </row>
      </sheetData>
      <sheetData sheetId="229"/>
      <sheetData sheetId="230"/>
      <sheetData sheetId="231">
        <row r="33">
          <cell r="C33">
            <v>0.77967625899280601</v>
          </cell>
        </row>
      </sheetData>
      <sheetData sheetId="232">
        <row r="1">
          <cell r="A1" t="str">
            <v>ITEM</v>
          </cell>
        </row>
      </sheetData>
      <sheetData sheetId="233">
        <row r="1">
          <cell r="B1" t="str">
            <v>CTO-102-2002</v>
          </cell>
        </row>
      </sheetData>
      <sheetData sheetId="234">
        <row r="1">
          <cell r="A1" t="str">
            <v>EQUIPO</v>
          </cell>
        </row>
      </sheetData>
      <sheetData sheetId="235">
        <row r="1">
          <cell r="A1" t="str">
            <v>EQUIPO</v>
          </cell>
        </row>
      </sheetData>
      <sheetData sheetId="236">
        <row r="1">
          <cell r="A1" t="str">
            <v>ADMINISTRACION</v>
          </cell>
        </row>
      </sheetData>
      <sheetData sheetId="237"/>
      <sheetData sheetId="238">
        <row r="1">
          <cell r="A1" t="str">
            <v>ITEM</v>
          </cell>
        </row>
      </sheetData>
      <sheetData sheetId="239">
        <row r="1">
          <cell r="A1" t="str">
            <v>EQUIPO</v>
          </cell>
        </row>
      </sheetData>
      <sheetData sheetId="240">
        <row r="1">
          <cell r="A1" t="str">
            <v>ADMINISTRACION</v>
          </cell>
        </row>
      </sheetData>
      <sheetData sheetId="241">
        <row r="1">
          <cell r="A1" t="str">
            <v>ADMINISTRACION</v>
          </cell>
        </row>
      </sheetData>
      <sheetData sheetId="242">
        <row r="1">
          <cell r="A1" t="str">
            <v>ADMINISTRACION</v>
          </cell>
        </row>
      </sheetData>
      <sheetData sheetId="243">
        <row r="1">
          <cell r="A1" t="str">
            <v>ADMINISTRACION</v>
          </cell>
        </row>
      </sheetData>
      <sheetData sheetId="244">
        <row r="1">
          <cell r="A1" t="str">
            <v>ADMINISTRACION</v>
          </cell>
        </row>
      </sheetData>
      <sheetData sheetId="245">
        <row r="52">
          <cell r="H52">
            <v>177657</v>
          </cell>
        </row>
      </sheetData>
      <sheetData sheetId="246">
        <row r="5">
          <cell r="E5" t="str">
            <v>CANTIDAD</v>
          </cell>
        </row>
      </sheetData>
      <sheetData sheetId="247">
        <row r="1">
          <cell r="A1" t="str">
            <v>ITEM</v>
          </cell>
        </row>
      </sheetData>
      <sheetData sheetId="248"/>
      <sheetData sheetId="249">
        <row r="1">
          <cell r="A1" t="str">
            <v>ITEM</v>
          </cell>
        </row>
      </sheetData>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row r="33">
          <cell r="C33">
            <v>0.77967625899280601</v>
          </cell>
        </row>
      </sheetData>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row r="1">
          <cell r="A1" t="str">
            <v>ADMINISTRACION</v>
          </cell>
        </row>
      </sheetData>
      <sheetData sheetId="274"/>
      <sheetData sheetId="275">
        <row r="1">
          <cell r="A1" t="str">
            <v>ITEM</v>
          </cell>
        </row>
      </sheetData>
      <sheetData sheetId="276">
        <row r="1">
          <cell r="A1" t="str">
            <v>EQUIPO</v>
          </cell>
        </row>
      </sheetData>
      <sheetData sheetId="277">
        <row r="1">
          <cell r="A1" t="str">
            <v>ITEM</v>
          </cell>
        </row>
      </sheetData>
      <sheetData sheetId="278">
        <row r="1">
          <cell r="A1" t="str">
            <v>EQUIPO</v>
          </cell>
        </row>
      </sheetData>
      <sheetData sheetId="279">
        <row r="1">
          <cell r="A1" t="str">
            <v>ADMINISTRACION</v>
          </cell>
        </row>
      </sheetData>
      <sheetData sheetId="280">
        <row r="1">
          <cell r="A1" t="str">
            <v>ITEM</v>
          </cell>
        </row>
      </sheetData>
      <sheetData sheetId="281">
        <row r="1">
          <cell r="A1" t="str">
            <v>EQUIPO</v>
          </cell>
        </row>
      </sheetData>
      <sheetData sheetId="282">
        <row r="1">
          <cell r="A1" t="str">
            <v>ADMINISTRACION</v>
          </cell>
        </row>
      </sheetData>
      <sheetData sheetId="283"/>
      <sheetData sheetId="284">
        <row r="1">
          <cell r="A1" t="str">
            <v>INSTITUTO NACIONAL DE VIAS</v>
          </cell>
        </row>
      </sheetData>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row r="1">
          <cell r="B1" t="str">
            <v>CTO-102-2002</v>
          </cell>
        </row>
      </sheetData>
      <sheetData sheetId="290">
        <row r="168">
          <cell r="D168">
            <v>10046</v>
          </cell>
        </row>
      </sheetData>
      <sheetData sheetId="291"/>
      <sheetData sheetId="292"/>
      <sheetData sheetId="293">
        <row r="1">
          <cell r="A1" t="str">
            <v>ADMINISTRACION</v>
          </cell>
        </row>
      </sheetData>
      <sheetData sheetId="294">
        <row r="1">
          <cell r="A1" t="str">
            <v>EQUIPO</v>
          </cell>
        </row>
      </sheetData>
      <sheetData sheetId="295">
        <row r="1">
          <cell r="A1" t="str">
            <v>ADMINISTRACION</v>
          </cell>
        </row>
      </sheetData>
      <sheetData sheetId="296"/>
      <sheetData sheetId="297">
        <row r="1">
          <cell r="A1" t="str">
            <v>EQUIPO</v>
          </cell>
        </row>
      </sheetData>
      <sheetData sheetId="298"/>
      <sheetData sheetId="299"/>
      <sheetData sheetId="300"/>
      <sheetData sheetId="301"/>
      <sheetData sheetId="302"/>
      <sheetData sheetId="303"/>
      <sheetData sheetId="304">
        <row r="33">
          <cell r="C33">
            <v>0.77967625899280601</v>
          </cell>
        </row>
      </sheetData>
      <sheetData sheetId="305"/>
      <sheetData sheetId="306">
        <row r="4">
          <cell r="B4" t="str">
            <v xml:space="preserve"> Bisagra Pivotante </v>
          </cell>
        </row>
      </sheetData>
      <sheetData sheetId="307">
        <row r="1">
          <cell r="A1" t="str">
            <v>ITEM</v>
          </cell>
        </row>
      </sheetData>
      <sheetData sheetId="308">
        <row r="1">
          <cell r="A1" t="str">
            <v>EQUIPO</v>
          </cell>
        </row>
      </sheetData>
      <sheetData sheetId="309">
        <row r="1">
          <cell r="A1" t="str">
            <v>ADMINISTRACION</v>
          </cell>
        </row>
      </sheetData>
      <sheetData sheetId="310">
        <row r="1">
          <cell r="B1" t="str">
            <v>CTO-102-2002</v>
          </cell>
        </row>
      </sheetData>
      <sheetData sheetId="311"/>
      <sheetData sheetId="312"/>
      <sheetData sheetId="313"/>
      <sheetData sheetId="314">
        <row r="1">
          <cell r="A1" t="str">
            <v>ITEM</v>
          </cell>
        </row>
      </sheetData>
      <sheetData sheetId="315">
        <row r="1">
          <cell r="A1" t="str">
            <v>EQUIPO</v>
          </cell>
        </row>
      </sheetData>
      <sheetData sheetId="316">
        <row r="1">
          <cell r="A1" t="str">
            <v>ADMINISTRACION</v>
          </cell>
        </row>
      </sheetData>
      <sheetData sheetId="317"/>
      <sheetData sheetId="318">
        <row r="1">
          <cell r="A1" t="str">
            <v>ADMINISTRACION</v>
          </cell>
        </row>
      </sheetData>
      <sheetData sheetId="319">
        <row r="50">
          <cell r="H50">
            <v>1192</v>
          </cell>
        </row>
      </sheetData>
      <sheetData sheetId="320"/>
      <sheetData sheetId="321">
        <row r="2">
          <cell r="A2" t="str">
            <v>ACTA No</v>
          </cell>
        </row>
      </sheetData>
      <sheetData sheetId="322">
        <row r="1">
          <cell r="A1" t="str">
            <v>ITEM</v>
          </cell>
        </row>
      </sheetData>
      <sheetData sheetId="323">
        <row r="1">
          <cell r="A1" t="str">
            <v>EQUIPO</v>
          </cell>
        </row>
      </sheetData>
      <sheetData sheetId="324"/>
      <sheetData sheetId="325">
        <row r="1">
          <cell r="A1" t="str">
            <v>ADMINISTRACION</v>
          </cell>
        </row>
      </sheetData>
      <sheetData sheetId="326"/>
      <sheetData sheetId="327">
        <row r="1">
          <cell r="A1" t="str">
            <v>ADMINISTRACION</v>
          </cell>
        </row>
      </sheetData>
      <sheetData sheetId="328"/>
      <sheetData sheetId="329"/>
      <sheetData sheetId="330"/>
      <sheetData sheetId="331"/>
      <sheetData sheetId="332">
        <row r="33">
          <cell r="C33">
            <v>0.77967625899280601</v>
          </cell>
        </row>
      </sheetData>
      <sheetData sheetId="333">
        <row r="1">
          <cell r="A1" t="str">
            <v>ITEM</v>
          </cell>
        </row>
      </sheetData>
      <sheetData sheetId="334">
        <row r="1">
          <cell r="A1" t="str">
            <v>EQUIPO</v>
          </cell>
        </row>
      </sheetData>
      <sheetData sheetId="335"/>
      <sheetData sheetId="336">
        <row r="1">
          <cell r="A1" t="str">
            <v>ADMINISTRACION</v>
          </cell>
        </row>
      </sheetData>
      <sheetData sheetId="337">
        <row r="4">
          <cell r="B4" t="str">
            <v xml:space="preserve"> Bisagra Pivotante </v>
          </cell>
        </row>
      </sheetData>
      <sheetData sheetId="338"/>
      <sheetData sheetId="339">
        <row r="1">
          <cell r="B1" t="str">
            <v>CTO-102-2002</v>
          </cell>
        </row>
      </sheetData>
      <sheetData sheetId="340"/>
      <sheetData sheetId="341">
        <row r="4">
          <cell r="B4" t="str">
            <v xml:space="preserve"> Bisagra Pivotante </v>
          </cell>
        </row>
      </sheetData>
      <sheetData sheetId="342">
        <row r="1">
          <cell r="A1" t="str">
            <v>ITEM</v>
          </cell>
        </row>
      </sheetData>
      <sheetData sheetId="343">
        <row r="1">
          <cell r="A1" t="str">
            <v>EQUIPO</v>
          </cell>
        </row>
      </sheetData>
      <sheetData sheetId="344">
        <row r="1">
          <cell r="A1" t="str">
            <v>ADMINISTRACION</v>
          </cell>
        </row>
      </sheetData>
      <sheetData sheetId="345">
        <row r="1">
          <cell r="A1" t="str">
            <v>EQUIPO</v>
          </cell>
        </row>
      </sheetData>
      <sheetData sheetId="346"/>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row r="1">
          <cell r="B1" t="str">
            <v>CTO-102-2002</v>
          </cell>
        </row>
      </sheetData>
      <sheetData sheetId="353"/>
      <sheetData sheetId="354">
        <row r="4">
          <cell r="B4" t="str">
            <v xml:space="preserve"> Bisagra Pivotante </v>
          </cell>
        </row>
      </sheetData>
      <sheetData sheetId="355">
        <row r="33">
          <cell r="C33">
            <v>0.77967625899280601</v>
          </cell>
        </row>
      </sheetData>
      <sheetData sheetId="356">
        <row r="1">
          <cell r="A1" t="str">
            <v>ITEM</v>
          </cell>
        </row>
      </sheetData>
      <sheetData sheetId="357">
        <row r="1">
          <cell r="A1" t="str">
            <v>EQUIPO</v>
          </cell>
        </row>
      </sheetData>
      <sheetData sheetId="358">
        <row r="1">
          <cell r="A1" t="str">
            <v>ADMINISTRACION</v>
          </cell>
        </row>
      </sheetData>
      <sheetData sheetId="359"/>
      <sheetData sheetId="360">
        <row r="33">
          <cell r="C33">
            <v>0.77967625899280601</v>
          </cell>
        </row>
      </sheetData>
      <sheetData sheetId="361">
        <row r="1">
          <cell r="A1" t="str">
            <v>ITEM</v>
          </cell>
        </row>
      </sheetData>
      <sheetData sheetId="362">
        <row r="1">
          <cell r="A1" t="str">
            <v>EQUIPO</v>
          </cell>
        </row>
      </sheetData>
      <sheetData sheetId="363">
        <row r="1">
          <cell r="A1" t="str">
            <v>ADMINISTRACION</v>
          </cell>
        </row>
      </sheetData>
      <sheetData sheetId="364"/>
      <sheetData sheetId="365">
        <row r="4">
          <cell r="B4" t="str">
            <v xml:space="preserve"> Bisagra Pivotante </v>
          </cell>
        </row>
      </sheetData>
      <sheetData sheetId="366">
        <row r="33">
          <cell r="C33">
            <v>0.77967625899280601</v>
          </cell>
        </row>
      </sheetData>
      <sheetData sheetId="367">
        <row r="33">
          <cell r="C33">
            <v>0.77967625899280601</v>
          </cell>
        </row>
      </sheetData>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row r="4">
          <cell r="B4" t="str">
            <v xml:space="preserve"> Bisagra Pivotante </v>
          </cell>
        </row>
      </sheetData>
      <sheetData sheetId="376">
        <row r="4">
          <cell r="B4" t="str">
            <v xml:space="preserve"> Bisagra Pivotante </v>
          </cell>
        </row>
      </sheetData>
      <sheetData sheetId="377"/>
      <sheetData sheetId="378"/>
      <sheetData sheetId="379"/>
      <sheetData sheetId="380"/>
      <sheetData sheetId="381">
        <row r="1">
          <cell r="A1" t="str">
            <v>ITEM</v>
          </cell>
        </row>
      </sheetData>
      <sheetData sheetId="382"/>
      <sheetData sheetId="383">
        <row r="1">
          <cell r="A1" t="str">
            <v>ADMINISTRACION</v>
          </cell>
        </row>
      </sheetData>
      <sheetData sheetId="384"/>
      <sheetData sheetId="385"/>
      <sheetData sheetId="386"/>
      <sheetData sheetId="387"/>
      <sheetData sheetId="388"/>
      <sheetData sheetId="389"/>
      <sheetData sheetId="390">
        <row r="33">
          <cell r="C33">
            <v>0.77967625899280601</v>
          </cell>
        </row>
      </sheetData>
      <sheetData sheetId="391"/>
      <sheetData sheetId="392"/>
      <sheetData sheetId="393">
        <row r="33">
          <cell r="C33">
            <v>0.77967625899280601</v>
          </cell>
        </row>
      </sheetData>
      <sheetData sheetId="394"/>
      <sheetData sheetId="395">
        <row r="33">
          <cell r="C33">
            <v>0.77967625899280601</v>
          </cell>
        </row>
      </sheetData>
      <sheetData sheetId="396"/>
      <sheetData sheetId="397">
        <row r="1">
          <cell r="A1" t="str">
            <v>ITEM</v>
          </cell>
        </row>
      </sheetData>
      <sheetData sheetId="398">
        <row r="1">
          <cell r="A1" t="str">
            <v>EQUIPO</v>
          </cell>
        </row>
      </sheetData>
      <sheetData sheetId="399">
        <row r="1">
          <cell r="A1" t="str">
            <v>ADMINISTRACION</v>
          </cell>
        </row>
      </sheetData>
      <sheetData sheetId="400">
        <row r="1">
          <cell r="A1" t="str">
            <v>ADMINISTRACION</v>
          </cell>
        </row>
      </sheetData>
      <sheetData sheetId="401">
        <row r="1">
          <cell r="A1" t="str">
            <v>MATERIALES</v>
          </cell>
        </row>
      </sheetData>
      <sheetData sheetId="402"/>
      <sheetData sheetId="403"/>
      <sheetData sheetId="404"/>
      <sheetData sheetId="405">
        <row r="1">
          <cell r="A1" t="str">
            <v>INSTITUTO NACIONAL DE VIAS</v>
          </cell>
        </row>
      </sheetData>
      <sheetData sheetId="406"/>
      <sheetData sheetId="407">
        <row r="1">
          <cell r="A1" t="str">
            <v>ITEM</v>
          </cell>
        </row>
      </sheetData>
      <sheetData sheetId="408">
        <row r="1">
          <cell r="A1" t="str">
            <v>EQUIPO</v>
          </cell>
        </row>
      </sheetData>
      <sheetData sheetId="409">
        <row r="1">
          <cell r="A1" t="str">
            <v>ADMINISTRACION</v>
          </cell>
        </row>
      </sheetData>
      <sheetData sheetId="410"/>
      <sheetData sheetId="411"/>
      <sheetData sheetId="412">
        <row r="1">
          <cell r="A1" t="str">
            <v>ITEM</v>
          </cell>
        </row>
      </sheetData>
      <sheetData sheetId="413">
        <row r="1">
          <cell r="A1" t="str">
            <v>EQUIPO</v>
          </cell>
        </row>
      </sheetData>
      <sheetData sheetId="414">
        <row r="1">
          <cell r="A1" t="str">
            <v>ADMINISTRACION</v>
          </cell>
        </row>
      </sheetData>
      <sheetData sheetId="415"/>
      <sheetData sheetId="416"/>
      <sheetData sheetId="417"/>
      <sheetData sheetId="418">
        <row r="1">
          <cell r="B1" t="str">
            <v>CTO-102-2002</v>
          </cell>
        </row>
      </sheetData>
      <sheetData sheetId="419">
        <row r="1">
          <cell r="A1" t="str">
            <v>INSTITUTO NACIONAL DE VIAS</v>
          </cell>
        </row>
      </sheetData>
      <sheetData sheetId="420">
        <row r="1">
          <cell r="B1" t="str">
            <v>CTO-102-2002</v>
          </cell>
        </row>
      </sheetData>
      <sheetData sheetId="421"/>
      <sheetData sheetId="422">
        <row r="1">
          <cell r="A1" t="str">
            <v>ITEM</v>
          </cell>
        </row>
      </sheetData>
      <sheetData sheetId="423"/>
      <sheetData sheetId="424"/>
      <sheetData sheetId="425">
        <row r="1">
          <cell r="A1" t="str">
            <v>INSTITUTO NACIONAL DE VIAS</v>
          </cell>
        </row>
      </sheetData>
      <sheetData sheetId="426"/>
      <sheetData sheetId="427"/>
      <sheetData sheetId="428">
        <row r="1">
          <cell r="A1" t="str">
            <v>EQUIPO</v>
          </cell>
        </row>
      </sheetData>
      <sheetData sheetId="429"/>
      <sheetData sheetId="430"/>
      <sheetData sheetId="431"/>
      <sheetData sheetId="432"/>
      <sheetData sheetId="433"/>
      <sheetData sheetId="434"/>
      <sheetData sheetId="435">
        <row r="1">
          <cell r="A1" t="str">
            <v>ITEM</v>
          </cell>
        </row>
      </sheetData>
      <sheetData sheetId="436"/>
      <sheetData sheetId="437">
        <row r="1">
          <cell r="A1" t="str">
            <v>ADMINISTRACION</v>
          </cell>
        </row>
      </sheetData>
      <sheetData sheetId="438"/>
      <sheetData sheetId="439"/>
      <sheetData sheetId="440">
        <row r="1">
          <cell r="A1" t="str">
            <v>EQUIPO</v>
          </cell>
        </row>
      </sheetData>
      <sheetData sheetId="441"/>
      <sheetData sheetId="442"/>
      <sheetData sheetId="443"/>
      <sheetData sheetId="444"/>
      <sheetData sheetId="445"/>
      <sheetData sheetId="446"/>
      <sheetData sheetId="447"/>
      <sheetData sheetId="448"/>
      <sheetData sheetId="449">
        <row r="1">
          <cell r="A1" t="str">
            <v>INSTITUTO NACIONAL DE VIAS</v>
          </cell>
        </row>
      </sheetData>
      <sheetData sheetId="450">
        <row r="33">
          <cell r="C33">
            <v>0.77967625899280601</v>
          </cell>
        </row>
      </sheetData>
      <sheetData sheetId="451">
        <row r="33">
          <cell r="C33">
            <v>0.77967625899280601</v>
          </cell>
        </row>
      </sheetData>
      <sheetData sheetId="452"/>
      <sheetData sheetId="453"/>
      <sheetData sheetId="454"/>
      <sheetData sheetId="455">
        <row r="1">
          <cell r="A1" t="str">
            <v>INSTITUTO NACIONAL DE VIAS</v>
          </cell>
        </row>
      </sheetData>
      <sheetData sheetId="456"/>
      <sheetData sheetId="457">
        <row r="2">
          <cell r="A2" t="str">
            <v>ACTA No</v>
          </cell>
        </row>
      </sheetData>
      <sheetData sheetId="458"/>
      <sheetData sheetId="459"/>
      <sheetData sheetId="460">
        <row r="1">
          <cell r="A1" t="str">
            <v>ITEM</v>
          </cell>
        </row>
      </sheetData>
      <sheetData sheetId="461">
        <row r="33">
          <cell r="C33">
            <v>0.77967625899280601</v>
          </cell>
        </row>
      </sheetData>
      <sheetData sheetId="462"/>
      <sheetData sheetId="463">
        <row r="1">
          <cell r="A1" t="str">
            <v>EQUIPO</v>
          </cell>
        </row>
      </sheetData>
      <sheetData sheetId="464">
        <row r="6">
          <cell r="A6" t="str">
            <v>TOPÓGRAFO</v>
          </cell>
        </row>
      </sheetData>
      <sheetData sheetId="465">
        <row r="1">
          <cell r="B1" t="str">
            <v>CTO-102-2002</v>
          </cell>
        </row>
      </sheetData>
      <sheetData sheetId="466"/>
      <sheetData sheetId="467">
        <row r="5">
          <cell r="E5" t="str">
            <v>CANTIDAD</v>
          </cell>
        </row>
      </sheetData>
      <sheetData sheetId="468">
        <row r="5">
          <cell r="E5" t="str">
            <v>CANTIDAD</v>
          </cell>
        </row>
      </sheetData>
      <sheetData sheetId="469">
        <row r="1">
          <cell r="A1" t="str">
            <v>ADMINISTRACION</v>
          </cell>
        </row>
      </sheetData>
      <sheetData sheetId="470">
        <row r="5">
          <cell r="E5" t="str">
            <v>CANTIDAD</v>
          </cell>
        </row>
      </sheetData>
      <sheetData sheetId="471">
        <row r="5">
          <cell r="E5" t="str">
            <v>CANTIDAD</v>
          </cell>
        </row>
      </sheetData>
      <sheetData sheetId="472">
        <row r="5">
          <cell r="E5" t="str">
            <v>CANTIDAD</v>
          </cell>
        </row>
      </sheetData>
      <sheetData sheetId="473">
        <row r="5">
          <cell r="E5" t="str">
            <v>CANTIDAD</v>
          </cell>
        </row>
      </sheetData>
      <sheetData sheetId="474"/>
      <sheetData sheetId="475">
        <row r="5">
          <cell r="E5" t="str">
            <v>CANTIDAD</v>
          </cell>
        </row>
      </sheetData>
      <sheetData sheetId="476">
        <row r="1">
          <cell r="B1" t="str">
            <v>CTO-102-2002</v>
          </cell>
        </row>
      </sheetData>
      <sheetData sheetId="477"/>
      <sheetData sheetId="478">
        <row r="5">
          <cell r="A5" t="str">
            <v>Desperdicio</v>
          </cell>
        </row>
      </sheetData>
      <sheetData sheetId="479">
        <row r="7">
          <cell r="A7" t="str">
            <v>Herramientas Menores</v>
          </cell>
        </row>
      </sheetData>
      <sheetData sheetId="480">
        <row r="1">
          <cell r="A1" t="str">
            <v>ITEM</v>
          </cell>
        </row>
      </sheetData>
      <sheetData sheetId="481">
        <row r="1">
          <cell r="A1" t="str">
            <v>EQUIPO</v>
          </cell>
        </row>
      </sheetData>
      <sheetData sheetId="482"/>
      <sheetData sheetId="483">
        <row r="7">
          <cell r="A7" t="str">
            <v>Herramientas Menores</v>
          </cell>
        </row>
      </sheetData>
      <sheetData sheetId="484"/>
      <sheetData sheetId="485">
        <row r="1">
          <cell r="A1" t="str">
            <v>ITEM</v>
          </cell>
        </row>
      </sheetData>
      <sheetData sheetId="486">
        <row r="7">
          <cell r="A7" t="str">
            <v>Herramientas Menores</v>
          </cell>
        </row>
      </sheetData>
      <sheetData sheetId="487">
        <row r="6">
          <cell r="A6" t="str">
            <v>TOPÓGRAFO</v>
          </cell>
        </row>
      </sheetData>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row r="2">
          <cell r="A2" t="str">
            <v>ACTA No</v>
          </cell>
        </row>
      </sheetData>
      <sheetData sheetId="495"/>
      <sheetData sheetId="496">
        <row r="33">
          <cell r="C33">
            <v>0.77967625899280601</v>
          </cell>
        </row>
      </sheetData>
      <sheetData sheetId="497">
        <row r="6">
          <cell r="A6" t="str">
            <v>TOPÓGRAFO</v>
          </cell>
        </row>
      </sheetData>
      <sheetData sheetId="498"/>
      <sheetData sheetId="499">
        <row r="1">
          <cell r="B1" t="str">
            <v>CTO-102-2002</v>
          </cell>
        </row>
      </sheetData>
      <sheetData sheetId="500">
        <row r="1">
          <cell r="B1" t="str">
            <v>CTO-102-2002</v>
          </cell>
        </row>
      </sheetData>
      <sheetData sheetId="501">
        <row r="1">
          <cell r="A1" t="str">
            <v>ITEM</v>
          </cell>
        </row>
      </sheetData>
      <sheetData sheetId="502">
        <row r="1">
          <cell r="A1" t="str">
            <v>ITEM</v>
          </cell>
        </row>
      </sheetData>
      <sheetData sheetId="503">
        <row r="1">
          <cell r="A1" t="str">
            <v>EQUIPO</v>
          </cell>
        </row>
      </sheetData>
      <sheetData sheetId="504">
        <row r="1">
          <cell r="A1" t="str">
            <v>ADMINISTRACION</v>
          </cell>
        </row>
      </sheetData>
      <sheetData sheetId="505">
        <row r="2">
          <cell r="A2" t="str">
            <v>ACTA No</v>
          </cell>
        </row>
      </sheetData>
      <sheetData sheetId="506">
        <row r="33">
          <cell r="C33">
            <v>0.77967625899280601</v>
          </cell>
        </row>
      </sheetData>
      <sheetData sheetId="507"/>
      <sheetData sheetId="508">
        <row r="1">
          <cell r="A1" t="str">
            <v>ADMINISTRACION</v>
          </cell>
        </row>
      </sheetData>
      <sheetData sheetId="509">
        <row r="5">
          <cell r="E5" t="str">
            <v>CANTIDAD</v>
          </cell>
        </row>
      </sheetData>
      <sheetData sheetId="510">
        <row r="1">
          <cell r="B1" t="str">
            <v>CTO-102-2002</v>
          </cell>
        </row>
      </sheetData>
      <sheetData sheetId="511">
        <row r="2">
          <cell r="A2" t="str">
            <v>ACTA No</v>
          </cell>
        </row>
      </sheetData>
      <sheetData sheetId="512">
        <row r="6">
          <cell r="A6" t="str">
            <v>TOPÓGRAFO</v>
          </cell>
        </row>
      </sheetData>
      <sheetData sheetId="513">
        <row r="5">
          <cell r="E5" t="str">
            <v>CANTIDAD</v>
          </cell>
        </row>
      </sheetData>
      <sheetData sheetId="514">
        <row r="5">
          <cell r="E5" t="str">
            <v>CANTIDAD</v>
          </cell>
        </row>
      </sheetData>
      <sheetData sheetId="515"/>
      <sheetData sheetId="516"/>
      <sheetData sheetId="517"/>
      <sheetData sheetId="518"/>
      <sheetData sheetId="519">
        <row r="5">
          <cell r="E5" t="str">
            <v>CANTIDAD</v>
          </cell>
        </row>
      </sheetData>
      <sheetData sheetId="520"/>
      <sheetData sheetId="521">
        <row r="5">
          <cell r="E5" t="str">
            <v>CANTIDAD</v>
          </cell>
        </row>
      </sheetData>
      <sheetData sheetId="522">
        <row r="1">
          <cell r="A1" t="str">
            <v>ITEM</v>
          </cell>
        </row>
      </sheetData>
      <sheetData sheetId="523">
        <row r="1">
          <cell r="A1" t="str">
            <v>EQUIPO</v>
          </cell>
        </row>
      </sheetData>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row r="33">
          <cell r="C33">
            <v>0.77967625899280601</v>
          </cell>
        </row>
      </sheetData>
      <sheetData sheetId="529"/>
      <sheetData sheetId="530"/>
      <sheetData sheetId="531">
        <row r="6">
          <cell r="A6" t="str">
            <v>TOPÓGRAFO</v>
          </cell>
        </row>
      </sheetData>
      <sheetData sheetId="532">
        <row r="1">
          <cell r="B1" t="str">
            <v>CTO-102-2002</v>
          </cell>
        </row>
      </sheetData>
      <sheetData sheetId="533"/>
      <sheetData sheetId="534">
        <row r="5">
          <cell r="A5">
            <v>1</v>
          </cell>
        </row>
      </sheetData>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27">
          <cell r="E27">
            <v>11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89">
          <cell r="E89">
            <v>0.88</v>
          </cell>
        </row>
        <row r="99">
          <cell r="E99">
            <v>1.82</v>
          </cell>
        </row>
        <row r="107">
          <cell r="E107">
            <v>12.32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388">
          <cell r="E388">
            <v>8</v>
          </cell>
        </row>
        <row r="390">
          <cell r="E390">
            <v>2</v>
          </cell>
        </row>
        <row r="392">
          <cell r="E392">
            <v>1</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39">
          <cell r="E39">
            <v>15</v>
          </cell>
        </row>
        <row r="49">
          <cell r="E49">
            <v>19.489999999999998</v>
          </cell>
        </row>
        <row r="53">
          <cell r="E53">
            <v>10.119999999999999</v>
          </cell>
        </row>
        <row r="55">
          <cell r="E55">
            <v>13.62</v>
          </cell>
        </row>
        <row r="57">
          <cell r="E57">
            <v>4.7300000000000004</v>
          </cell>
        </row>
        <row r="65">
          <cell r="E65">
            <v>4.5599999999999996</v>
          </cell>
        </row>
        <row r="71">
          <cell r="E71">
            <v>2</v>
          </cell>
        </row>
        <row r="73">
          <cell r="E73">
            <v>2</v>
          </cell>
        </row>
        <row r="83">
          <cell r="E83">
            <v>5</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388">
          <cell r="E388">
            <v>8</v>
          </cell>
        </row>
        <row r="390">
          <cell r="E390">
            <v>2</v>
          </cell>
        </row>
        <row r="392">
          <cell r="E392">
            <v>1</v>
          </cell>
        </row>
        <row r="422">
          <cell r="E422">
            <v>426</v>
          </cell>
        </row>
        <row r="424">
          <cell r="E424">
            <v>11</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3">
          <cell r="E13">
            <v>1</v>
          </cell>
        </row>
        <row r="19">
          <cell r="E19">
            <v>1.08</v>
          </cell>
        </row>
        <row r="35">
          <cell r="E35">
            <v>94.1</v>
          </cell>
        </row>
        <row r="37">
          <cell r="E37">
            <v>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01">
          <cell r="E101">
            <v>1</v>
          </cell>
        </row>
        <row r="107">
          <cell r="E107">
            <v>10.08</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376">
          <cell r="E376">
            <v>5</v>
          </cell>
        </row>
        <row r="378">
          <cell r="E378">
            <v>2</v>
          </cell>
        </row>
        <row r="380">
          <cell r="E380">
            <v>1</v>
          </cell>
        </row>
        <row r="384">
          <cell r="E384">
            <v>1</v>
          </cell>
        </row>
        <row r="422">
          <cell r="E422">
            <v>426</v>
          </cell>
        </row>
        <row r="424">
          <cell r="E424">
            <v>9</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19">
          <cell r="E19">
            <v>0.53</v>
          </cell>
        </row>
        <row r="27">
          <cell r="E27">
            <v>14</v>
          </cell>
        </row>
        <row r="35">
          <cell r="E35">
            <v>30</v>
          </cell>
        </row>
        <row r="37">
          <cell r="E37">
            <v>1</v>
          </cell>
        </row>
        <row r="39">
          <cell r="E39">
            <v>10</v>
          </cell>
        </row>
        <row r="49">
          <cell r="E49">
            <v>24</v>
          </cell>
        </row>
        <row r="53">
          <cell r="E53">
            <v>7.33</v>
          </cell>
        </row>
        <row r="55">
          <cell r="E55">
            <v>17.579999999999998</v>
          </cell>
        </row>
        <row r="57">
          <cell r="E57">
            <v>6.05</v>
          </cell>
        </row>
        <row r="65">
          <cell r="E65">
            <v>5.4</v>
          </cell>
        </row>
        <row r="69">
          <cell r="E69">
            <v>1</v>
          </cell>
        </row>
        <row r="71">
          <cell r="E71">
            <v>1</v>
          </cell>
        </row>
        <row r="73">
          <cell r="E73">
            <v>1</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46">
          <cell r="E346">
            <v>10</v>
          </cell>
        </row>
        <row r="348">
          <cell r="E348">
            <v>3</v>
          </cell>
        </row>
        <row r="350">
          <cell r="E350">
            <v>1</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3">
          <cell r="E13">
            <v>2</v>
          </cell>
        </row>
        <row r="19">
          <cell r="E19">
            <v>0.53</v>
          </cell>
        </row>
        <row r="25">
          <cell r="E25">
            <v>4.6399999999999997</v>
          </cell>
        </row>
        <row r="27">
          <cell r="E27">
            <v>14</v>
          </cell>
        </row>
        <row r="29">
          <cell r="E29">
            <v>6.5</v>
          </cell>
        </row>
        <row r="35">
          <cell r="E35">
            <v>42</v>
          </cell>
        </row>
        <row r="37">
          <cell r="E37">
            <v>3</v>
          </cell>
        </row>
        <row r="39">
          <cell r="E39">
            <v>18.72</v>
          </cell>
        </row>
        <row r="49">
          <cell r="E49">
            <v>33.090000000000003</v>
          </cell>
        </row>
        <row r="53">
          <cell r="E53">
            <v>11.89</v>
          </cell>
        </row>
        <row r="55">
          <cell r="E55">
            <v>22.7</v>
          </cell>
        </row>
        <row r="57">
          <cell r="E57">
            <v>8.1</v>
          </cell>
        </row>
        <row r="61">
          <cell r="E61">
            <v>7.32</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46">
          <cell r="E346">
            <v>10</v>
          </cell>
        </row>
        <row r="348">
          <cell r="E348">
            <v>3</v>
          </cell>
        </row>
        <row r="350">
          <cell r="E350">
            <v>1</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1">
          <cell r="E21">
            <v>2</v>
          </cell>
        </row>
        <row r="23">
          <cell r="E23">
            <v>2</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3">
          <cell r="E63">
            <v>10</v>
          </cell>
        </row>
        <row r="65">
          <cell r="E65">
            <v>42.12</v>
          </cell>
        </row>
        <row r="71">
          <cell r="E71">
            <v>2</v>
          </cell>
        </row>
        <row r="73">
          <cell r="E73">
            <v>4</v>
          </cell>
        </row>
        <row r="75">
          <cell r="E75">
            <v>2</v>
          </cell>
        </row>
        <row r="77">
          <cell r="E77">
            <v>2</v>
          </cell>
        </row>
        <row r="79">
          <cell r="E79">
            <v>5</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31">
          <cell r="E131">
            <v>70</v>
          </cell>
        </row>
        <row r="141">
          <cell r="E141">
            <v>98</v>
          </cell>
        </row>
        <row r="143">
          <cell r="E143">
            <v>750</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199">
          <cell r="E199">
            <v>4</v>
          </cell>
        </row>
        <row r="201">
          <cell r="E201">
            <v>4</v>
          </cell>
        </row>
        <row r="209">
          <cell r="E209">
            <v>6</v>
          </cell>
        </row>
        <row r="211">
          <cell r="E211">
            <v>2</v>
          </cell>
        </row>
        <row r="217">
          <cell r="E217">
            <v>2</v>
          </cell>
        </row>
        <row r="219">
          <cell r="E219">
            <v>2</v>
          </cell>
        </row>
        <row r="225">
          <cell r="E225">
            <v>2</v>
          </cell>
        </row>
        <row r="233">
          <cell r="E233">
            <v>3</v>
          </cell>
        </row>
        <row r="267">
          <cell r="E267">
            <v>4</v>
          </cell>
        </row>
        <row r="271">
          <cell r="E271">
            <v>1</v>
          </cell>
        </row>
        <row r="312">
          <cell r="E312">
            <v>2</v>
          </cell>
        </row>
        <row r="316">
          <cell r="E316">
            <v>4</v>
          </cell>
        </row>
        <row r="318">
          <cell r="E318">
            <v>8</v>
          </cell>
        </row>
        <row r="320">
          <cell r="E320">
            <v>4</v>
          </cell>
        </row>
        <row r="330">
          <cell r="E330">
            <v>2</v>
          </cell>
        </row>
        <row r="358">
          <cell r="E358">
            <v>1</v>
          </cell>
        </row>
        <row r="364">
          <cell r="E364">
            <v>1</v>
          </cell>
        </row>
        <row r="370">
          <cell r="E370">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1">
          <cell r="E481">
            <v>0</v>
          </cell>
        </row>
        <row r="482">
          <cell r="E482">
            <v>4</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2">
          <cell r="A2" t="str">
            <v>No.ITEM</v>
          </cell>
        </row>
        <row r="5">
          <cell r="E5" t="str">
            <v>CANTIDAD</v>
          </cell>
        </row>
        <row r="11">
          <cell r="E11">
            <v>61.25</v>
          </cell>
        </row>
        <row r="13">
          <cell r="E13">
            <v>1</v>
          </cell>
        </row>
        <row r="19">
          <cell r="E19">
            <v>7.98</v>
          </cell>
        </row>
        <row r="21">
          <cell r="E21">
            <v>2</v>
          </cell>
        </row>
        <row r="23">
          <cell r="E23">
            <v>2</v>
          </cell>
        </row>
        <row r="29">
          <cell r="E29">
            <v>1</v>
          </cell>
        </row>
        <row r="31">
          <cell r="E31">
            <v>2</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75">
          <cell r="E175">
            <v>4</v>
          </cell>
        </row>
        <row r="177">
          <cell r="E177">
            <v>6</v>
          </cell>
        </row>
        <row r="179">
          <cell r="E179">
            <v>2</v>
          </cell>
        </row>
        <row r="195">
          <cell r="E195">
            <v>3</v>
          </cell>
        </row>
        <row r="199">
          <cell r="E199">
            <v>4</v>
          </cell>
        </row>
        <row r="201">
          <cell r="E201">
            <v>4</v>
          </cell>
        </row>
        <row r="211">
          <cell r="E211">
            <v>4</v>
          </cell>
        </row>
        <row r="225">
          <cell r="E225">
            <v>2</v>
          </cell>
        </row>
        <row r="233">
          <cell r="E233">
            <v>3</v>
          </cell>
        </row>
        <row r="267">
          <cell r="E267">
            <v>4</v>
          </cell>
        </row>
        <row r="269">
          <cell r="E269">
            <v>1</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6">
          <cell r="E456">
            <v>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3">
          <cell r="E13">
            <v>1</v>
          </cell>
        </row>
        <row r="15">
          <cell r="E15">
            <v>6</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1</v>
          </cell>
        </row>
        <row r="107">
          <cell r="E107">
            <v>6.72</v>
          </cell>
        </row>
        <row r="123">
          <cell r="E123">
            <v>0</v>
          </cell>
        </row>
        <row r="124">
          <cell r="E124">
            <v>0</v>
          </cell>
        </row>
        <row r="125">
          <cell r="E125">
            <v>0</v>
          </cell>
        </row>
        <row r="126">
          <cell r="E126">
            <v>0</v>
          </cell>
        </row>
        <row r="127">
          <cell r="E127">
            <v>420</v>
          </cell>
        </row>
        <row r="143">
          <cell r="E143">
            <v>310</v>
          </cell>
        </row>
        <row r="155">
          <cell r="E155">
            <v>15</v>
          </cell>
        </row>
        <row r="157">
          <cell r="E157">
            <v>19</v>
          </cell>
        </row>
        <row r="165">
          <cell r="E165">
            <v>13</v>
          </cell>
        </row>
        <row r="175">
          <cell r="E175">
            <v>4</v>
          </cell>
        </row>
        <row r="177">
          <cell r="E177">
            <v>6</v>
          </cell>
        </row>
        <row r="179">
          <cell r="E179">
            <v>2</v>
          </cell>
        </row>
        <row r="195">
          <cell r="E195">
            <v>4</v>
          </cell>
        </row>
        <row r="197">
          <cell r="E197">
            <v>4</v>
          </cell>
        </row>
        <row r="211">
          <cell r="E211">
            <v>4</v>
          </cell>
        </row>
        <row r="213">
          <cell r="E213">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8">
          <cell r="E318">
            <v>4</v>
          </cell>
        </row>
        <row r="320">
          <cell r="E320">
            <v>2</v>
          </cell>
        </row>
        <row r="422">
          <cell r="E422">
            <v>165</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3">
          <cell r="E153">
            <v>3</v>
          </cell>
        </row>
        <row r="155">
          <cell r="E155">
            <v>1</v>
          </cell>
        </row>
        <row r="157">
          <cell r="E157">
            <v>19</v>
          </cell>
        </row>
        <row r="165">
          <cell r="E165">
            <v>10</v>
          </cell>
        </row>
        <row r="171">
          <cell r="E171">
            <v>12</v>
          </cell>
        </row>
        <row r="175">
          <cell r="E175">
            <v>2</v>
          </cell>
        </row>
        <row r="177">
          <cell r="E177">
            <v>4</v>
          </cell>
        </row>
        <row r="179">
          <cell r="E179">
            <v>2</v>
          </cell>
        </row>
        <row r="193">
          <cell r="E193">
            <v>4</v>
          </cell>
        </row>
        <row r="197">
          <cell r="E197">
            <v>4</v>
          </cell>
        </row>
        <row r="209">
          <cell r="E209">
            <v>2</v>
          </cell>
        </row>
        <row r="213">
          <cell r="E213">
            <v>2</v>
          </cell>
        </row>
        <row r="219">
          <cell r="E219">
            <v>4</v>
          </cell>
        </row>
        <row r="263">
          <cell r="E263">
            <v>1</v>
          </cell>
        </row>
        <row r="273">
          <cell r="E273">
            <v>1</v>
          </cell>
        </row>
        <row r="294">
          <cell r="E294">
            <v>4</v>
          </cell>
        </row>
        <row r="296">
          <cell r="E296">
            <v>4</v>
          </cell>
        </row>
        <row r="298">
          <cell r="E298">
            <v>2</v>
          </cell>
        </row>
        <row r="368">
          <cell r="E368">
            <v>1</v>
          </cell>
        </row>
        <row r="404">
          <cell r="E404">
            <v>1</v>
          </cell>
        </row>
        <row r="422">
          <cell r="E422">
            <v>165</v>
          </cell>
        </row>
        <row r="424">
          <cell r="E424">
            <v>2</v>
          </cell>
        </row>
        <row r="432">
          <cell r="E432">
            <v>1</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row r="1">
          <cell r="A1" t="str">
            <v>ITEM</v>
          </cell>
        </row>
      </sheetData>
      <sheetData sheetId="563">
        <row r="1">
          <cell r="A1" t="str">
            <v>EQUIPO</v>
          </cell>
        </row>
      </sheetData>
      <sheetData sheetId="564">
        <row r="1">
          <cell r="B1" t="str">
            <v>CTO-102-2002</v>
          </cell>
        </row>
      </sheetData>
      <sheetData sheetId="565"/>
      <sheetData sheetId="566">
        <row r="1">
          <cell r="A1" t="str">
            <v>ITEM</v>
          </cell>
        </row>
      </sheetData>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ow r="1">
          <cell r="A1" t="str">
            <v>ABRAZADERA DE SALIDA TIPO 1</v>
          </cell>
        </row>
      </sheetData>
      <sheetData sheetId="578" refreshError="1"/>
      <sheetData sheetId="579" refreshError="1"/>
      <sheetData sheetId="580" refreshError="1"/>
      <sheetData sheetId="581">
        <row r="1">
          <cell r="B1" t="str">
            <v>CTO-102-2002</v>
          </cell>
        </row>
      </sheetData>
      <sheetData sheetId="582"/>
      <sheetData sheetId="583">
        <row r="6">
          <cell r="A6" t="str">
            <v>CONTRATISTA:</v>
          </cell>
        </row>
      </sheetData>
      <sheetData sheetId="584" refreshError="1"/>
      <sheetData sheetId="585" refreshError="1"/>
      <sheetData sheetId="586" refreshError="1"/>
      <sheetData sheetId="587">
        <row r="1">
          <cell r="A1" t="str">
            <v>ITEM</v>
          </cell>
        </row>
      </sheetData>
      <sheetData sheetId="588">
        <row r="1">
          <cell r="A1" t="str">
            <v>ADMINISTRACION</v>
          </cell>
        </row>
      </sheetData>
      <sheetData sheetId="589">
        <row r="1">
          <cell r="A1" t="str">
            <v>ADMINISTRACION</v>
          </cell>
        </row>
      </sheetData>
      <sheetData sheetId="590">
        <row r="1">
          <cell r="A1" t="str">
            <v>ITEM</v>
          </cell>
        </row>
      </sheetData>
      <sheetData sheetId="591">
        <row r="1">
          <cell r="A1" t="str">
            <v>EQUIPO</v>
          </cell>
        </row>
      </sheetData>
      <sheetData sheetId="592">
        <row r="1">
          <cell r="A1" t="str">
            <v>ADMINISTRACION</v>
          </cell>
        </row>
      </sheetData>
      <sheetData sheetId="593">
        <row r="1">
          <cell r="A1" t="str">
            <v>ADMINISTRACION</v>
          </cell>
        </row>
      </sheetData>
      <sheetData sheetId="594"/>
      <sheetData sheetId="595"/>
      <sheetData sheetId="596">
        <row r="1">
          <cell r="A1" t="str">
            <v>ITEM</v>
          </cell>
        </row>
      </sheetData>
      <sheetData sheetId="597">
        <row r="1">
          <cell r="A1" t="str">
            <v>EQUIPO</v>
          </cell>
        </row>
      </sheetData>
      <sheetData sheetId="598" refreshError="1"/>
      <sheetData sheetId="599" refreshError="1"/>
      <sheetData sheetId="600">
        <row r="1">
          <cell r="A1" t="str">
            <v>EQUIPO</v>
          </cell>
        </row>
      </sheetData>
      <sheetData sheetId="601" refreshError="1"/>
      <sheetData sheetId="602" refreshError="1"/>
      <sheetData sheetId="603" refreshError="1"/>
      <sheetData sheetId="604" refreshError="1"/>
      <sheetData sheetId="605">
        <row r="4">
          <cell r="B4" t="str">
            <v xml:space="preserve"> Bisagra Pivotante </v>
          </cell>
        </row>
      </sheetData>
      <sheetData sheetId="606" refreshError="1"/>
      <sheetData sheetId="607" refreshError="1"/>
      <sheetData sheetId="608">
        <row r="4">
          <cell r="B4" t="str">
            <v xml:space="preserve"> Bisagra Pivotante </v>
          </cell>
        </row>
      </sheetData>
      <sheetData sheetId="609">
        <row r="1">
          <cell r="A1" t="str">
            <v>ITEM</v>
          </cell>
        </row>
      </sheetData>
      <sheetData sheetId="610"/>
      <sheetData sheetId="611">
        <row r="1">
          <cell r="B1" t="str">
            <v>CTO-102-2002</v>
          </cell>
        </row>
      </sheetData>
      <sheetData sheetId="612"/>
      <sheetData sheetId="613"/>
      <sheetData sheetId="614"/>
      <sheetData sheetId="615">
        <row r="1">
          <cell r="A1" t="str">
            <v>ITEM</v>
          </cell>
        </row>
      </sheetData>
      <sheetData sheetId="616">
        <row r="1">
          <cell r="A1" t="str">
            <v>EQUIPO</v>
          </cell>
        </row>
      </sheetData>
      <sheetData sheetId="617">
        <row r="1">
          <cell r="A1" t="str">
            <v>ADMINISTRACION</v>
          </cell>
        </row>
      </sheetData>
      <sheetData sheetId="618">
        <row r="4">
          <cell r="B4" t="str">
            <v xml:space="preserve"> Bisagra Pivotante </v>
          </cell>
        </row>
      </sheetData>
      <sheetData sheetId="619"/>
      <sheetData sheetId="620"/>
      <sheetData sheetId="621">
        <row r="1">
          <cell r="B1" t="str">
            <v>CTO-102-2002</v>
          </cell>
        </row>
      </sheetData>
      <sheetData sheetId="622">
        <row r="168">
          <cell r="D168">
            <v>10046</v>
          </cell>
        </row>
      </sheetData>
      <sheetData sheetId="623">
        <row r="1">
          <cell r="A1" t="str">
            <v>ADMINISTRACION</v>
          </cell>
        </row>
      </sheetData>
      <sheetData sheetId="624">
        <row r="1">
          <cell r="B1" t="str">
            <v>CTO-102-2002</v>
          </cell>
        </row>
      </sheetData>
      <sheetData sheetId="625"/>
      <sheetData sheetId="626"/>
      <sheetData sheetId="627">
        <row r="33">
          <cell r="C33">
            <v>0.77967625899280601</v>
          </cell>
        </row>
      </sheetData>
      <sheetData sheetId="628"/>
      <sheetData sheetId="629"/>
      <sheetData sheetId="630"/>
      <sheetData sheetId="631">
        <row r="8">
          <cell r="A8">
            <v>2.1</v>
          </cell>
        </row>
      </sheetData>
      <sheetData sheetId="632">
        <row r="1">
          <cell r="B1" t="str">
            <v>CTO-102-2002</v>
          </cell>
        </row>
      </sheetData>
      <sheetData sheetId="633">
        <row r="1">
          <cell r="A1" t="str">
            <v>INSTITUTO NACIONAL DE VIAS</v>
          </cell>
        </row>
      </sheetData>
      <sheetData sheetId="634">
        <row r="52">
          <cell r="H52">
            <v>117768</v>
          </cell>
        </row>
      </sheetData>
      <sheetData sheetId="635"/>
      <sheetData sheetId="636">
        <row r="1">
          <cell r="A1" t="str">
            <v>ABRAZADERA DE SALIDA TIPO 1</v>
          </cell>
        </row>
      </sheetData>
      <sheetData sheetId="637"/>
      <sheetData sheetId="638">
        <row r="51">
          <cell r="D51">
            <v>698</v>
          </cell>
        </row>
      </sheetData>
      <sheetData sheetId="639">
        <row r="41">
          <cell r="G41">
            <v>4237.2145748987859</v>
          </cell>
        </row>
      </sheetData>
      <sheetData sheetId="640">
        <row r="1">
          <cell r="A1" t="str">
            <v>ADMINISTRACION</v>
          </cell>
        </row>
      </sheetData>
      <sheetData sheetId="641">
        <row r="1">
          <cell r="A1" t="str">
            <v>EQUIPO</v>
          </cell>
        </row>
      </sheetData>
      <sheetData sheetId="642"/>
      <sheetData sheetId="643"/>
      <sheetData sheetId="644" refreshError="1"/>
      <sheetData sheetId="645" refreshError="1"/>
      <sheetData sheetId="646"/>
      <sheetData sheetId="647" refreshError="1"/>
      <sheetData sheetId="648" refreshError="1"/>
      <sheetData sheetId="649" refreshError="1"/>
      <sheetData sheetId="650" refreshError="1"/>
      <sheetData sheetId="651">
        <row r="1">
          <cell r="A1" t="str">
            <v>ADMINISTRACION</v>
          </cell>
        </row>
      </sheetData>
      <sheetData sheetId="652" refreshError="1"/>
      <sheetData sheetId="653" refreshError="1"/>
      <sheetData sheetId="654">
        <row r="1">
          <cell r="A1" t="str">
            <v>ADMINISTRACION</v>
          </cell>
        </row>
      </sheetData>
      <sheetData sheetId="655">
        <row r="1">
          <cell r="A1" t="str">
            <v>EQUIPO</v>
          </cell>
        </row>
      </sheetData>
      <sheetData sheetId="656" refreshError="1"/>
      <sheetData sheetId="657">
        <row r="4">
          <cell r="B4" t="str">
            <v xml:space="preserve"> Bisagra Pivotante </v>
          </cell>
        </row>
      </sheetData>
      <sheetData sheetId="658">
        <row r="168">
          <cell r="D168">
            <v>10046</v>
          </cell>
        </row>
      </sheetData>
      <sheetData sheetId="659"/>
      <sheetData sheetId="660">
        <row r="5">
          <cell r="E5" t="str">
            <v>CANTIDAD</v>
          </cell>
        </row>
      </sheetData>
      <sheetData sheetId="661">
        <row r="5">
          <cell r="E5" t="str">
            <v>CANTIDAD</v>
          </cell>
        </row>
      </sheetData>
      <sheetData sheetId="662">
        <row r="5">
          <cell r="E5" t="str">
            <v>CANTIDAD</v>
          </cell>
        </row>
      </sheetData>
      <sheetData sheetId="663">
        <row r="5">
          <cell r="E5" t="str">
            <v>CANTIDAD</v>
          </cell>
        </row>
      </sheetData>
      <sheetData sheetId="664">
        <row r="5">
          <cell r="E5" t="str">
            <v>CANTIDAD</v>
          </cell>
        </row>
      </sheetData>
      <sheetData sheetId="665">
        <row r="5">
          <cell r="E5" t="str">
            <v>CANTIDAD</v>
          </cell>
        </row>
      </sheetData>
      <sheetData sheetId="666">
        <row r="5">
          <cell r="E5" t="str">
            <v>CANTIDAD</v>
          </cell>
        </row>
      </sheetData>
      <sheetData sheetId="667">
        <row r="1">
          <cell r="A1" t="str">
            <v>ITEM</v>
          </cell>
        </row>
      </sheetData>
      <sheetData sheetId="668">
        <row r="1">
          <cell r="A1" t="str">
            <v>ABRAZADERA DE SALIDA TIPO 1</v>
          </cell>
        </row>
      </sheetData>
      <sheetData sheetId="669">
        <row r="1">
          <cell r="A1" t="str">
            <v>ADMINISTRACION</v>
          </cell>
        </row>
      </sheetData>
      <sheetData sheetId="670">
        <row r="5">
          <cell r="E5" t="str">
            <v>CANTIDAD</v>
          </cell>
        </row>
      </sheetData>
      <sheetData sheetId="671">
        <row r="1">
          <cell r="A1" t="str">
            <v>EQUIPO</v>
          </cell>
        </row>
      </sheetData>
      <sheetData sheetId="672">
        <row r="1">
          <cell r="A1" t="str">
            <v>ADMINISTRACION</v>
          </cell>
        </row>
      </sheetData>
      <sheetData sheetId="673">
        <row r="1">
          <cell r="B1" t="str">
            <v>CTO-102-2002</v>
          </cell>
        </row>
      </sheetData>
      <sheetData sheetId="674">
        <row r="1">
          <cell r="A1" t="str">
            <v>1P</v>
          </cell>
        </row>
      </sheetData>
      <sheetData sheetId="675">
        <row r="1">
          <cell r="B1" t="str">
            <v>CTO-102-2002</v>
          </cell>
        </row>
      </sheetData>
      <sheetData sheetId="676">
        <row r="5">
          <cell r="E5" t="str">
            <v>CANTIDAD</v>
          </cell>
        </row>
      </sheetData>
      <sheetData sheetId="677">
        <row r="33">
          <cell r="C33">
            <v>0.77967625899280601</v>
          </cell>
        </row>
      </sheetData>
      <sheetData sheetId="678">
        <row r="33">
          <cell r="C33">
            <v>0.77967625899280601</v>
          </cell>
        </row>
      </sheetData>
      <sheetData sheetId="679">
        <row r="1">
          <cell r="A1" t="str">
            <v>1P</v>
          </cell>
        </row>
      </sheetData>
      <sheetData sheetId="680">
        <row r="1">
          <cell r="A1" t="str">
            <v>EQUIPO</v>
          </cell>
        </row>
      </sheetData>
      <sheetData sheetId="681">
        <row r="1">
          <cell r="A1" t="str">
            <v>ADMINISTRACION</v>
          </cell>
        </row>
      </sheetData>
      <sheetData sheetId="682">
        <row r="52">
          <cell r="H52">
            <v>117768</v>
          </cell>
        </row>
      </sheetData>
      <sheetData sheetId="683">
        <row r="1">
          <cell r="A1" t="str">
            <v>ITEM</v>
          </cell>
        </row>
      </sheetData>
      <sheetData sheetId="684">
        <row r="1">
          <cell r="A1" t="str">
            <v>EQUIPO</v>
          </cell>
        </row>
      </sheetData>
      <sheetData sheetId="685">
        <row r="1">
          <cell r="A1" t="str">
            <v>ADMINISTRACION</v>
          </cell>
        </row>
      </sheetData>
      <sheetData sheetId="686">
        <row r="33">
          <cell r="C33">
            <v>0.77967625899280601</v>
          </cell>
        </row>
      </sheetData>
      <sheetData sheetId="687">
        <row r="4">
          <cell r="B4" t="str">
            <v xml:space="preserve"> Bisagra Pivotante </v>
          </cell>
        </row>
      </sheetData>
      <sheetData sheetId="688">
        <row r="4">
          <cell r="B4" t="str">
            <v xml:space="preserve"> Bisagra Pivotante </v>
          </cell>
        </row>
      </sheetData>
      <sheetData sheetId="689"/>
      <sheetData sheetId="690">
        <row r="4">
          <cell r="B4" t="str">
            <v xml:space="preserve"> Bisagra Pivotante </v>
          </cell>
        </row>
      </sheetData>
      <sheetData sheetId="691">
        <row r="4">
          <cell r="B4" t="str">
            <v xml:space="preserve"> Bisagra Pivotante </v>
          </cell>
        </row>
      </sheetData>
      <sheetData sheetId="692">
        <row r="1">
          <cell r="A1" t="str">
            <v>ITEM</v>
          </cell>
        </row>
      </sheetData>
      <sheetData sheetId="693">
        <row r="1">
          <cell r="A1" t="str">
            <v>EQUIPO</v>
          </cell>
        </row>
      </sheetData>
      <sheetData sheetId="694">
        <row r="1">
          <cell r="A1" t="str">
            <v>ADMINISTRACION</v>
          </cell>
        </row>
      </sheetData>
      <sheetData sheetId="695">
        <row r="33">
          <cell r="C33">
            <v>0.77967625899280601</v>
          </cell>
        </row>
      </sheetData>
      <sheetData sheetId="696"/>
      <sheetData sheetId="697">
        <row r="52">
          <cell r="H52">
            <v>117768</v>
          </cell>
        </row>
      </sheetData>
      <sheetData sheetId="698"/>
      <sheetData sheetId="699">
        <row r="1">
          <cell r="A1" t="str">
            <v>INSTITUTO NACIONAL DE VIAS</v>
          </cell>
        </row>
      </sheetData>
      <sheetData sheetId="700">
        <row r="33">
          <cell r="C33">
            <v>0.77967625899280601</v>
          </cell>
        </row>
      </sheetData>
      <sheetData sheetId="701">
        <row r="33">
          <cell r="C33">
            <v>0.77967625899280601</v>
          </cell>
        </row>
      </sheetData>
      <sheetData sheetId="702">
        <row r="2">
          <cell r="A2">
            <v>2</v>
          </cell>
        </row>
      </sheetData>
      <sheetData sheetId="703">
        <row r="1">
          <cell r="A1" t="str">
            <v>ITEM</v>
          </cell>
        </row>
      </sheetData>
      <sheetData sheetId="704">
        <row r="1">
          <cell r="A1" t="str">
            <v>EQUIPO</v>
          </cell>
        </row>
      </sheetData>
      <sheetData sheetId="705">
        <row r="33">
          <cell r="C33">
            <v>0.77967625899280601</v>
          </cell>
        </row>
      </sheetData>
      <sheetData sheetId="706">
        <row r="52">
          <cell r="H52">
            <v>117768</v>
          </cell>
        </row>
      </sheetData>
      <sheetData sheetId="707">
        <row r="33">
          <cell r="C33">
            <v>0.77967625899280601</v>
          </cell>
        </row>
      </sheetData>
      <sheetData sheetId="708">
        <row r="33">
          <cell r="C33">
            <v>0.77967625899280601</v>
          </cell>
        </row>
      </sheetData>
      <sheetData sheetId="709">
        <row r="33">
          <cell r="C33">
            <v>0.77967625899280601</v>
          </cell>
        </row>
      </sheetData>
      <sheetData sheetId="710">
        <row r="1">
          <cell r="A1" t="str">
            <v>ITEM</v>
          </cell>
        </row>
      </sheetData>
      <sheetData sheetId="711">
        <row r="1">
          <cell r="A1" t="str">
            <v>EQUIPO</v>
          </cell>
        </row>
      </sheetData>
      <sheetData sheetId="712">
        <row r="1">
          <cell r="A1" t="str">
            <v>ADMINISTRACION</v>
          </cell>
        </row>
      </sheetData>
      <sheetData sheetId="713"/>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ow r="1">
          <cell r="B1" t="str">
            <v>CTO-102-2002</v>
          </cell>
        </row>
      </sheetData>
      <sheetData sheetId="728"/>
      <sheetData sheetId="729"/>
      <sheetData sheetId="730"/>
      <sheetData sheetId="731" refreshError="1"/>
      <sheetData sheetId="732"/>
      <sheetData sheetId="733"/>
      <sheetData sheetId="734">
        <row r="1">
          <cell r="A1" t="str">
            <v>INSTITUTO NACIONAL DE VIAS</v>
          </cell>
        </row>
      </sheetData>
      <sheetData sheetId="735"/>
      <sheetData sheetId="736"/>
      <sheetData sheetId="737"/>
      <sheetData sheetId="738"/>
      <sheetData sheetId="739"/>
      <sheetData sheetId="740"/>
      <sheetData sheetId="741"/>
      <sheetData sheetId="742"/>
      <sheetData sheetId="743">
        <row r="1">
          <cell r="A1" t="str">
            <v>EQUIPO</v>
          </cell>
        </row>
      </sheetData>
      <sheetData sheetId="744">
        <row r="168">
          <cell r="D168">
            <v>10046</v>
          </cell>
        </row>
      </sheetData>
      <sheetData sheetId="745"/>
      <sheetData sheetId="746"/>
      <sheetData sheetId="747"/>
      <sheetData sheetId="748"/>
      <sheetData sheetId="749"/>
      <sheetData sheetId="750"/>
      <sheetData sheetId="751">
        <row r="1">
          <cell r="A1" t="str">
            <v>ITEM</v>
          </cell>
        </row>
      </sheetData>
      <sheetData sheetId="752">
        <row r="1">
          <cell r="A1" t="str">
            <v>EQUIPO</v>
          </cell>
        </row>
      </sheetData>
      <sheetData sheetId="753"/>
      <sheetData sheetId="754"/>
      <sheetData sheetId="755"/>
      <sheetData sheetId="756"/>
      <sheetData sheetId="757">
        <row r="2">
          <cell r="A2" t="str">
            <v>ACTA No</v>
          </cell>
        </row>
      </sheetData>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ow r="1">
          <cell r="A1" t="str">
            <v>EQUIPO</v>
          </cell>
        </row>
      </sheetData>
      <sheetData sheetId="773">
        <row r="1">
          <cell r="A1" t="str">
            <v>ITEM</v>
          </cell>
        </row>
      </sheetData>
      <sheetData sheetId="774"/>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sheetData sheetId="797"/>
      <sheetData sheetId="798"/>
      <sheetData sheetId="799"/>
      <sheetData sheetId="800">
        <row r="33">
          <cell r="C33">
            <v>0.77967625899280601</v>
          </cell>
        </row>
      </sheetData>
      <sheetData sheetId="801">
        <row r="192">
          <cell r="X192">
            <v>7975000</v>
          </cell>
        </row>
      </sheetData>
      <sheetData sheetId="802">
        <row r="33">
          <cell r="C33">
            <v>0.77967625899280601</v>
          </cell>
        </row>
      </sheetData>
      <sheetData sheetId="803"/>
      <sheetData sheetId="804" refreshError="1"/>
      <sheetData sheetId="805" refreshError="1"/>
      <sheetData sheetId="806" refreshError="1"/>
      <sheetData sheetId="807"/>
      <sheetData sheetId="808"/>
      <sheetData sheetId="809" refreshError="1"/>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refreshError="1"/>
      <sheetData sheetId="847"/>
      <sheetData sheetId="848"/>
      <sheetData sheetId="849" refreshError="1"/>
      <sheetData sheetId="850" refreshError="1"/>
      <sheetData sheetId="851" refreshError="1"/>
      <sheetData sheetId="852" refreshError="1"/>
      <sheetData sheetId="853"/>
      <sheetData sheetId="854"/>
      <sheetData sheetId="855"/>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ow r="1">
          <cell r="B1" t="str">
            <v>CTO-102-2002</v>
          </cell>
        </row>
      </sheetData>
      <sheetData sheetId="873"/>
      <sheetData sheetId="874"/>
      <sheetData sheetId="875"/>
      <sheetData sheetId="876"/>
      <sheetData sheetId="877">
        <row r="2">
          <cell r="A2" t="str">
            <v>ACTA No</v>
          </cell>
        </row>
      </sheetData>
      <sheetData sheetId="878"/>
      <sheetData sheetId="879"/>
      <sheetData sheetId="880"/>
      <sheetData sheetId="881"/>
      <sheetData sheetId="882"/>
      <sheetData sheetId="883">
        <row r="1">
          <cell r="B1" t="str">
            <v>CTO-102-2002</v>
          </cell>
        </row>
      </sheetData>
      <sheetData sheetId="884"/>
      <sheetData sheetId="885">
        <row r="1">
          <cell r="A1" t="str">
            <v>ITEM</v>
          </cell>
        </row>
      </sheetData>
      <sheetData sheetId="886">
        <row r="1">
          <cell r="A1" t="str">
            <v>ADMINISTRACION</v>
          </cell>
        </row>
      </sheetData>
      <sheetData sheetId="887">
        <row r="5">
          <cell r="E5" t="str">
            <v>CANTIDAD</v>
          </cell>
        </row>
      </sheetData>
      <sheetData sheetId="888">
        <row r="5">
          <cell r="E5" t="str">
            <v>CANTIDAD</v>
          </cell>
        </row>
      </sheetData>
      <sheetData sheetId="889">
        <row r="5">
          <cell r="A5" t="str">
            <v>Desperdicio</v>
          </cell>
        </row>
      </sheetData>
      <sheetData sheetId="890">
        <row r="5">
          <cell r="E5" t="str">
            <v>CANTIDAD</v>
          </cell>
        </row>
      </sheetData>
      <sheetData sheetId="891">
        <row r="5">
          <cell r="E5" t="str">
            <v>CANTIDAD</v>
          </cell>
        </row>
      </sheetData>
      <sheetData sheetId="892">
        <row r="5">
          <cell r="E5" t="str">
            <v>CANTIDAD</v>
          </cell>
        </row>
      </sheetData>
      <sheetData sheetId="893">
        <row r="5">
          <cell r="E5" t="str">
            <v>CANTIDAD</v>
          </cell>
        </row>
      </sheetData>
      <sheetData sheetId="894">
        <row r="2">
          <cell r="A2" t="str">
            <v>ACTA No</v>
          </cell>
        </row>
      </sheetData>
      <sheetData sheetId="895">
        <row r="33">
          <cell r="C33">
            <v>0.77967625899280601</v>
          </cell>
        </row>
      </sheetData>
      <sheetData sheetId="896"/>
      <sheetData sheetId="897"/>
      <sheetData sheetId="898">
        <row r="2">
          <cell r="A2" t="str">
            <v>ACTA No</v>
          </cell>
        </row>
      </sheetData>
      <sheetData sheetId="899">
        <row r="1">
          <cell r="B1" t="str">
            <v>CTO-102-2002</v>
          </cell>
        </row>
      </sheetData>
      <sheetData sheetId="900">
        <row r="1">
          <cell r="B1" t="str">
            <v>CTO-102-2002</v>
          </cell>
        </row>
      </sheetData>
      <sheetData sheetId="901"/>
      <sheetData sheetId="902"/>
      <sheetData sheetId="903">
        <row r="33">
          <cell r="C33">
            <v>0.77967625899280601</v>
          </cell>
        </row>
      </sheetData>
      <sheetData sheetId="904">
        <row r="168">
          <cell r="D168">
            <v>10046</v>
          </cell>
        </row>
      </sheetData>
      <sheetData sheetId="905">
        <row r="2">
          <cell r="A2" t="str">
            <v>ACTA No</v>
          </cell>
        </row>
      </sheetData>
      <sheetData sheetId="906">
        <row r="33">
          <cell r="C33">
            <v>0.77967625899280601</v>
          </cell>
        </row>
      </sheetData>
      <sheetData sheetId="907">
        <row r="1">
          <cell r="B1" t="str">
            <v>CTO-102-2002</v>
          </cell>
        </row>
      </sheetData>
      <sheetData sheetId="908"/>
      <sheetData sheetId="909"/>
      <sheetData sheetId="910">
        <row r="1">
          <cell r="B1" t="str">
            <v>CTO-102-2002</v>
          </cell>
        </row>
      </sheetData>
      <sheetData sheetId="911"/>
      <sheetData sheetId="912"/>
      <sheetData sheetId="913"/>
      <sheetData sheetId="914">
        <row r="33">
          <cell r="C33">
            <v>0.77967625899280601</v>
          </cell>
        </row>
      </sheetData>
      <sheetData sheetId="915">
        <row r="168">
          <cell r="D168">
            <v>10046</v>
          </cell>
        </row>
      </sheetData>
      <sheetData sheetId="916"/>
      <sheetData sheetId="917"/>
      <sheetData sheetId="918">
        <row r="1">
          <cell r="B1" t="str">
            <v>CTO-102-2002</v>
          </cell>
        </row>
      </sheetData>
      <sheetData sheetId="919"/>
      <sheetData sheetId="920"/>
      <sheetData sheetId="921">
        <row r="2">
          <cell r="A2" t="str">
            <v>ACTA No</v>
          </cell>
        </row>
      </sheetData>
      <sheetData sheetId="922">
        <row r="33">
          <cell r="C33">
            <v>0.77967625899280601</v>
          </cell>
        </row>
      </sheetData>
      <sheetData sheetId="923"/>
      <sheetData sheetId="924"/>
      <sheetData sheetId="925"/>
      <sheetData sheetId="926"/>
      <sheetData sheetId="927"/>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ow r="33">
          <cell r="C33">
            <v>0.77967625899280601</v>
          </cell>
        </row>
      </sheetData>
      <sheetData sheetId="1013">
        <row r="33">
          <cell r="C33">
            <v>0.77967625899280601</v>
          </cell>
        </row>
      </sheetData>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ow r="46">
          <cell r="E46">
            <v>1</v>
          </cell>
        </row>
      </sheetData>
      <sheetData sheetId="1033" refreshError="1"/>
      <sheetData sheetId="1034" refreshError="1"/>
      <sheetData sheetId="1035" refreshError="1"/>
      <sheetData sheetId="1036" refreshError="1"/>
      <sheetData sheetId="1037" refreshError="1"/>
      <sheetData sheetId="1038"/>
      <sheetData sheetId="1039" refreshError="1"/>
      <sheetData sheetId="1040"/>
      <sheetData sheetId="1041"/>
      <sheetData sheetId="1042" refreshError="1"/>
      <sheetData sheetId="1043" refreshError="1"/>
      <sheetData sheetId="1044"/>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sheetData sheetId="1218"/>
      <sheetData sheetId="1219"/>
      <sheetData sheetId="1220"/>
      <sheetData sheetId="1221"/>
      <sheetData sheetId="1222"/>
      <sheetData sheetId="1223"/>
      <sheetData sheetId="1224"/>
      <sheetData sheetId="1225"/>
      <sheetData sheetId="1226"/>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sheetData sheetId="1239"/>
      <sheetData sheetId="1240"/>
      <sheetData sheetId="1241"/>
      <sheetData sheetId="1242"/>
      <sheetData sheetId="1243"/>
      <sheetData sheetId="1244"/>
      <sheetData sheetId="1245"/>
      <sheetData sheetId="1246"/>
      <sheetData sheetId="1247" refreshError="1"/>
      <sheetData sheetId="1248" refreshError="1"/>
      <sheetData sheetId="1249"/>
      <sheetData sheetId="1250"/>
      <sheetData sheetId="1251" refreshError="1"/>
      <sheetData sheetId="1252" refreshError="1"/>
      <sheetData sheetId="1253" refreshError="1"/>
      <sheetData sheetId="1254"/>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sheetData sheetId="1349">
        <row r="5">
          <cell r="E5" t="str">
            <v>CANTIDAD</v>
          </cell>
        </row>
      </sheetData>
      <sheetData sheetId="1350"/>
      <sheetData sheetId="135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sheetData sheetId="1403"/>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sheetData sheetId="1829"/>
      <sheetData sheetId="1830"/>
      <sheetData sheetId="1831"/>
      <sheetData sheetId="1832"/>
      <sheetData sheetId="1833"/>
      <sheetData sheetId="1834"/>
      <sheetData sheetId="1835"/>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sheetData sheetId="1982">
        <row r="168">
          <cell r="D168">
            <v>0.16</v>
          </cell>
        </row>
      </sheetData>
      <sheetData sheetId="1983">
        <row r="2">
          <cell r="A2" t="str">
            <v>CODIGO</v>
          </cell>
        </row>
      </sheetData>
      <sheetData sheetId="1984">
        <row r="7">
          <cell r="B7">
            <v>1</v>
          </cell>
        </row>
      </sheetData>
      <sheetData sheetId="1985">
        <row r="1">
          <cell r="A1" t="str">
            <v>OCCIDENTAL DE COLOMBIA, LLC. / OCCIDENTAL ANDINA, LLC</v>
          </cell>
        </row>
      </sheetData>
      <sheetData sheetId="1986">
        <row r="7">
          <cell r="B7">
            <v>1</v>
          </cell>
        </row>
      </sheetData>
      <sheetData sheetId="1987">
        <row r="33">
          <cell r="G33">
            <v>0.59504299999999999</v>
          </cell>
        </row>
      </sheetData>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row r="168">
          <cell r="D168">
            <v>0.16</v>
          </cell>
        </row>
      </sheetData>
      <sheetData sheetId="2013"/>
      <sheetData sheetId="2014">
        <row r="7">
          <cell r="B7">
            <v>1</v>
          </cell>
        </row>
      </sheetData>
      <sheetData sheetId="2015">
        <row r="33">
          <cell r="G33">
            <v>0.59504299999999999</v>
          </cell>
        </row>
      </sheetData>
      <sheetData sheetId="2016">
        <row r="7">
          <cell r="B7">
            <v>1</v>
          </cell>
        </row>
      </sheetData>
      <sheetData sheetId="2017">
        <row r="168">
          <cell r="D168">
            <v>0.16</v>
          </cell>
        </row>
      </sheetData>
      <sheetData sheetId="2018">
        <row r="2">
          <cell r="A2" t="str">
            <v>CODIGO</v>
          </cell>
        </row>
      </sheetData>
      <sheetData sheetId="2019">
        <row r="7">
          <cell r="B7">
            <v>1</v>
          </cell>
        </row>
      </sheetData>
      <sheetData sheetId="2020">
        <row r="1">
          <cell r="A1" t="str">
            <v>OCCIDENTAL DE COLOMBIA, LLC. / OCCIDENTAL ANDINA, LLC</v>
          </cell>
        </row>
      </sheetData>
      <sheetData sheetId="2021"/>
      <sheetData sheetId="2022"/>
      <sheetData sheetId="2023"/>
      <sheetData sheetId="2024"/>
      <sheetData sheetId="2025"/>
      <sheetData sheetId="2026"/>
      <sheetData sheetId="2027"/>
      <sheetData sheetId="2028"/>
      <sheetData sheetId="2029"/>
      <sheetData sheetId="2030"/>
      <sheetData sheetId="203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sheetData sheetId="2073"/>
      <sheetData sheetId="2074"/>
      <sheetData sheetId="2075"/>
      <sheetData sheetId="2076"/>
      <sheetData sheetId="2077"/>
      <sheetData sheetId="2078"/>
      <sheetData sheetId="2079"/>
      <sheetData sheetId="2080"/>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ow r="1">
          <cell r="A1" t="str">
            <v>LISTADO DE INSUMOS GENERAL</v>
          </cell>
        </row>
      </sheetData>
      <sheetData sheetId="2692"/>
      <sheetData sheetId="2693">
        <row r="1">
          <cell r="A1" t="str">
            <v>LISTADO DE INSUMOS GENERAL</v>
          </cell>
        </row>
      </sheetData>
      <sheetData sheetId="2694">
        <row r="8">
          <cell r="A8">
            <v>3.1</v>
          </cell>
        </row>
      </sheetData>
      <sheetData sheetId="2695">
        <row r="3">
          <cell r="A3">
            <v>1</v>
          </cell>
        </row>
      </sheetData>
      <sheetData sheetId="2696">
        <row r="8">
          <cell r="A8">
            <v>3.1</v>
          </cell>
        </row>
      </sheetData>
      <sheetData sheetId="2697"/>
      <sheetData sheetId="2698"/>
      <sheetData sheetId="2699"/>
      <sheetData sheetId="2700">
        <row r="1">
          <cell r="A1" t="str">
            <v>LISTADO DE INSUMOS GENERAL</v>
          </cell>
        </row>
      </sheetData>
      <sheetData sheetId="2701"/>
      <sheetData sheetId="2702">
        <row r="1">
          <cell r="A1" t="str">
            <v>LISTADO DE INSUMOS GENERAL</v>
          </cell>
        </row>
      </sheetData>
      <sheetData sheetId="2703"/>
      <sheetData sheetId="2704"/>
      <sheetData sheetId="2705"/>
      <sheetData sheetId="2706"/>
      <sheetData sheetId="2707">
        <row r="1">
          <cell r="A1" t="str">
            <v>LISTADO DE INSUMOS GENERAL</v>
          </cell>
        </row>
      </sheetData>
      <sheetData sheetId="2708"/>
      <sheetData sheetId="2709">
        <row r="1">
          <cell r="A1" t="str">
            <v>LISTADO DE INSUMOS GENERAL</v>
          </cell>
        </row>
      </sheetData>
      <sheetData sheetId="2710"/>
      <sheetData sheetId="2711"/>
      <sheetData sheetId="2712"/>
      <sheetData sheetId="2713"/>
      <sheetData sheetId="2714"/>
      <sheetData sheetId="2715"/>
      <sheetData sheetId="2716"/>
      <sheetData sheetId="2717"/>
      <sheetData sheetId="2718"/>
      <sheetData sheetId="2719"/>
      <sheetData sheetId="2720"/>
      <sheetData sheetId="2721">
        <row r="8">
          <cell r="A8">
            <v>2.1</v>
          </cell>
        </row>
      </sheetData>
      <sheetData sheetId="2722">
        <row r="8">
          <cell r="A8">
            <v>2.1</v>
          </cell>
        </row>
      </sheetData>
      <sheetData sheetId="2723">
        <row r="8">
          <cell r="A8">
            <v>3.1</v>
          </cell>
        </row>
      </sheetData>
      <sheetData sheetId="2724">
        <row r="8">
          <cell r="A8">
            <v>2.1</v>
          </cell>
        </row>
      </sheetData>
      <sheetData sheetId="2725">
        <row r="8">
          <cell r="A8">
            <v>3.1</v>
          </cell>
        </row>
      </sheetData>
      <sheetData sheetId="2726">
        <row r="8">
          <cell r="A8">
            <v>2.1</v>
          </cell>
        </row>
      </sheetData>
      <sheetData sheetId="2727">
        <row r="8">
          <cell r="A8">
            <v>3.1</v>
          </cell>
        </row>
      </sheetData>
      <sheetData sheetId="2728">
        <row r="3">
          <cell r="A3">
            <v>1</v>
          </cell>
        </row>
      </sheetData>
      <sheetData sheetId="2729">
        <row r="3">
          <cell r="A3">
            <v>1</v>
          </cell>
        </row>
      </sheetData>
      <sheetData sheetId="2730"/>
      <sheetData sheetId="2731">
        <row r="3">
          <cell r="A3">
            <v>1</v>
          </cell>
        </row>
      </sheetData>
      <sheetData sheetId="2732"/>
      <sheetData sheetId="2733">
        <row r="3">
          <cell r="A3">
            <v>1</v>
          </cell>
        </row>
      </sheetData>
      <sheetData sheetId="2734"/>
      <sheetData sheetId="2735">
        <row r="1">
          <cell r="A1" t="str">
            <v>LISTADO DE INSUMOS GENERAL</v>
          </cell>
        </row>
      </sheetData>
      <sheetData sheetId="2736">
        <row r="1">
          <cell r="A1" t="str">
            <v>LISTADO DE INSUMOS GENERAL</v>
          </cell>
        </row>
      </sheetData>
      <sheetData sheetId="2737">
        <row r="8">
          <cell r="A8">
            <v>3.1</v>
          </cell>
        </row>
      </sheetData>
      <sheetData sheetId="2738">
        <row r="1">
          <cell r="A1" t="str">
            <v>LISTADO DE INSUMOS GENERAL</v>
          </cell>
        </row>
      </sheetData>
      <sheetData sheetId="2739"/>
      <sheetData sheetId="2740">
        <row r="1">
          <cell r="A1" t="str">
            <v>LISTADO DE INSUMOS GENERAL</v>
          </cell>
        </row>
      </sheetData>
      <sheetData sheetId="2741"/>
      <sheetData sheetId="2742">
        <row r="1">
          <cell r="A1" t="str">
            <v>LISTADO DE INSUMOS GENERAL</v>
          </cell>
        </row>
      </sheetData>
      <sheetData sheetId="2743">
        <row r="3">
          <cell r="A3">
            <v>1</v>
          </cell>
        </row>
      </sheetData>
      <sheetData sheetId="2744">
        <row r="8">
          <cell r="A8">
            <v>2.1</v>
          </cell>
        </row>
      </sheetData>
      <sheetData sheetId="2745">
        <row r="8">
          <cell r="A8">
            <v>3.1</v>
          </cell>
        </row>
      </sheetData>
      <sheetData sheetId="2746"/>
      <sheetData sheetId="2747">
        <row r="8">
          <cell r="A8">
            <v>2.1</v>
          </cell>
        </row>
      </sheetData>
      <sheetData sheetId="2748">
        <row r="8">
          <cell r="A8">
            <v>3.1</v>
          </cell>
        </row>
      </sheetData>
      <sheetData sheetId="2749">
        <row r="3">
          <cell r="A3">
            <v>1</v>
          </cell>
        </row>
      </sheetData>
      <sheetData sheetId="2750">
        <row r="1">
          <cell r="A1" t="str">
            <v>LISTADO DE INSUMOS GENERAL</v>
          </cell>
        </row>
      </sheetData>
      <sheetData sheetId="2751">
        <row r="3">
          <cell r="A3">
            <v>1</v>
          </cell>
        </row>
      </sheetData>
      <sheetData sheetId="2752"/>
      <sheetData sheetId="2753"/>
      <sheetData sheetId="2754">
        <row r="3">
          <cell r="A3">
            <v>1</v>
          </cell>
        </row>
      </sheetData>
      <sheetData sheetId="2755"/>
      <sheetData sheetId="2756">
        <row r="1">
          <cell r="A1" t="str">
            <v>LISTADO DE INSUMOS GENERAL</v>
          </cell>
        </row>
      </sheetData>
      <sheetData sheetId="2757">
        <row r="8">
          <cell r="A8">
            <v>3.1</v>
          </cell>
        </row>
      </sheetData>
      <sheetData sheetId="2758">
        <row r="1">
          <cell r="A1" t="str">
            <v>LISTADO DE INSUMOS GENERAL</v>
          </cell>
        </row>
      </sheetData>
      <sheetData sheetId="2759"/>
      <sheetData sheetId="2760"/>
      <sheetData sheetId="2761">
        <row r="1">
          <cell r="A1" t="str">
            <v>LISTADO DE INSUMOS GENERAL</v>
          </cell>
        </row>
      </sheetData>
      <sheetData sheetId="2762">
        <row r="8">
          <cell r="A8">
            <v>3.1</v>
          </cell>
        </row>
      </sheetData>
      <sheetData sheetId="2763">
        <row r="3">
          <cell r="A3">
            <v>1</v>
          </cell>
        </row>
      </sheetData>
      <sheetData sheetId="2764"/>
      <sheetData sheetId="2765"/>
      <sheetData sheetId="2766"/>
      <sheetData sheetId="2767"/>
      <sheetData sheetId="2768">
        <row r="3">
          <cell r="A3">
            <v>1</v>
          </cell>
        </row>
      </sheetData>
      <sheetData sheetId="2769" refreshError="1"/>
      <sheetData sheetId="2770">
        <row r="1">
          <cell r="A1" t="str">
            <v>LISTADO DE INSUMOS GENERAL</v>
          </cell>
        </row>
      </sheetData>
      <sheetData sheetId="2771" refreshError="1"/>
      <sheetData sheetId="2772"/>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sheetData sheetId="2960">
        <row r="18">
          <cell r="C18">
            <v>7000</v>
          </cell>
        </row>
      </sheetData>
      <sheetData sheetId="2961"/>
      <sheetData sheetId="2962"/>
      <sheetData sheetId="2963"/>
      <sheetData sheetId="2964"/>
      <sheetData sheetId="2965"/>
      <sheetData sheetId="2966"/>
      <sheetData sheetId="2967"/>
      <sheetData sheetId="2968"/>
      <sheetData sheetId="2969">
        <row r="5">
          <cell r="E5" t="str">
            <v>CANTIDAD</v>
          </cell>
        </row>
      </sheetData>
      <sheetData sheetId="2970">
        <row r="5">
          <cell r="E5" t="str">
            <v>CANTIDAD</v>
          </cell>
        </row>
      </sheetData>
      <sheetData sheetId="2971">
        <row r="5">
          <cell r="E5" t="str">
            <v>CANTIDAD</v>
          </cell>
        </row>
      </sheetData>
      <sheetData sheetId="2972">
        <row r="1">
          <cell r="B1" t="str">
            <v>CTO-102-2002</v>
          </cell>
        </row>
      </sheetData>
      <sheetData sheetId="2973">
        <row r="5">
          <cell r="E5" t="str">
            <v>CANTIDAD</v>
          </cell>
        </row>
      </sheetData>
      <sheetData sheetId="2974">
        <row r="5">
          <cell r="E5" t="str">
            <v>CANTIDAD</v>
          </cell>
        </row>
      </sheetData>
      <sheetData sheetId="2975">
        <row r="3">
          <cell r="A3">
            <v>5.0999999999999996</v>
          </cell>
        </row>
      </sheetData>
      <sheetData sheetId="2976">
        <row r="2">
          <cell r="AM2">
            <v>25</v>
          </cell>
        </row>
      </sheetData>
      <sheetData sheetId="2977">
        <row r="5">
          <cell r="E5" t="str">
            <v>CANTIDAD</v>
          </cell>
        </row>
      </sheetData>
      <sheetData sheetId="2978">
        <row r="5">
          <cell r="E5" t="str">
            <v>CANTIDAD</v>
          </cell>
        </row>
      </sheetData>
      <sheetData sheetId="2979">
        <row r="1">
          <cell r="B1" t="str">
            <v>CTO-102-2002</v>
          </cell>
        </row>
      </sheetData>
      <sheetData sheetId="2980" refreshError="1"/>
      <sheetData sheetId="2981"/>
      <sheetData sheetId="2982"/>
      <sheetData sheetId="2983" refreshError="1"/>
      <sheetData sheetId="2984" refreshError="1"/>
      <sheetData sheetId="2985" refreshError="1"/>
      <sheetData sheetId="2986" refreshError="1"/>
      <sheetData sheetId="2987"/>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sheetData sheetId="3034"/>
      <sheetData sheetId="3035">
        <row r="1">
          <cell r="C1">
            <v>0.2</v>
          </cell>
        </row>
      </sheetData>
      <sheetData sheetId="3036"/>
      <sheetData sheetId="3037"/>
      <sheetData sheetId="3038"/>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sheetData sheetId="3302"/>
      <sheetData sheetId="3303"/>
      <sheetData sheetId="3304"/>
      <sheetData sheetId="3305">
        <row r="6">
          <cell r="A6" t="str">
            <v>TOPÓGRAFO</v>
          </cell>
        </row>
      </sheetData>
      <sheetData sheetId="3306"/>
      <sheetData sheetId="3307">
        <row r="5">
          <cell r="E5" t="str">
            <v>CANTIDAD</v>
          </cell>
        </row>
      </sheetData>
      <sheetData sheetId="3308">
        <row r="5">
          <cell r="E5" t="str">
            <v>CANTIDAD</v>
          </cell>
        </row>
      </sheetData>
      <sheetData sheetId="3309">
        <row r="5">
          <cell r="E5" t="str">
            <v>CANTIDAD</v>
          </cell>
        </row>
      </sheetData>
      <sheetData sheetId="3310"/>
      <sheetData sheetId="3311"/>
      <sheetData sheetId="3312"/>
      <sheetData sheetId="3313">
        <row r="5">
          <cell r="E5" t="str">
            <v>CANTIDAD</v>
          </cell>
        </row>
      </sheetData>
      <sheetData sheetId="3314">
        <row r="5">
          <cell r="E5" t="str">
            <v>CANTIDAD</v>
          </cell>
        </row>
      </sheetData>
      <sheetData sheetId="3315">
        <row r="5">
          <cell r="E5" t="str">
            <v>CANTIDAD</v>
          </cell>
        </row>
      </sheetData>
      <sheetData sheetId="3316">
        <row r="5">
          <cell r="E5" t="str">
            <v>CANTIDAD</v>
          </cell>
        </row>
      </sheetData>
      <sheetData sheetId="3317">
        <row r="5">
          <cell r="E5" t="str">
            <v>CANTIDAD</v>
          </cell>
        </row>
      </sheetData>
      <sheetData sheetId="3318">
        <row r="5">
          <cell r="E5" t="str">
            <v>CANTIDAD</v>
          </cell>
        </row>
      </sheetData>
      <sheetData sheetId="3319">
        <row r="5">
          <cell r="E5" t="str">
            <v>CANTIDAD</v>
          </cell>
        </row>
      </sheetData>
      <sheetData sheetId="3320">
        <row r="5">
          <cell r="E5" t="str">
            <v>CANTIDAD</v>
          </cell>
        </row>
      </sheetData>
      <sheetData sheetId="3321">
        <row r="5">
          <cell r="E5" t="str">
            <v>CANTIDAD</v>
          </cell>
        </row>
      </sheetData>
      <sheetData sheetId="3322">
        <row r="5">
          <cell r="E5" t="str">
            <v>CANTIDAD</v>
          </cell>
        </row>
      </sheetData>
      <sheetData sheetId="3323"/>
      <sheetData sheetId="3324">
        <row r="154">
          <cell r="G154">
            <v>12880</v>
          </cell>
        </row>
      </sheetData>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row r="1">
          <cell r="A1" t="str">
            <v>INSTITUTO NACIONAL DE VIAS</v>
          </cell>
        </row>
      </sheetData>
      <sheetData sheetId="3344"/>
      <sheetData sheetId="3345"/>
      <sheetData sheetId="3346">
        <row r="18">
          <cell r="C18">
            <v>7000</v>
          </cell>
        </row>
      </sheetData>
      <sheetData sheetId="3347">
        <row r="7">
          <cell r="A7" t="str">
            <v>Herramientas Menores</v>
          </cell>
        </row>
      </sheetData>
      <sheetData sheetId="3348">
        <row r="18">
          <cell r="C18">
            <v>7000</v>
          </cell>
        </row>
      </sheetData>
      <sheetData sheetId="3349"/>
      <sheetData sheetId="3350">
        <row r="18">
          <cell r="C18">
            <v>7000</v>
          </cell>
        </row>
      </sheetData>
      <sheetData sheetId="3351"/>
      <sheetData sheetId="3352">
        <row r="1">
          <cell r="B1" t="str">
            <v>CTO-102-2002</v>
          </cell>
        </row>
      </sheetData>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row r="1">
          <cell r="A1" t="str">
            <v>INSTITUTO NACIONAL DE VIAS</v>
          </cell>
        </row>
      </sheetData>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row r="7">
          <cell r="B7">
            <v>0.1</v>
          </cell>
        </row>
      </sheetData>
      <sheetData sheetId="3390">
        <row r="7">
          <cell r="B7">
            <v>0.1</v>
          </cell>
        </row>
      </sheetData>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row r="1">
          <cell r="A1" t="str">
            <v>INSTITUTO NACIONAL DE VIAS</v>
          </cell>
        </row>
      </sheetData>
      <sheetData sheetId="3420"/>
      <sheetData sheetId="3421"/>
      <sheetData sheetId="3422"/>
      <sheetData sheetId="3423"/>
      <sheetData sheetId="3424"/>
      <sheetData sheetId="3425"/>
      <sheetData sheetId="3426"/>
      <sheetData sheetId="3427">
        <row r="1">
          <cell r="A1" t="str">
            <v>INSTITUTO NACIONAL DE VIAS</v>
          </cell>
        </row>
      </sheetData>
      <sheetData sheetId="3428"/>
      <sheetData sheetId="3429"/>
      <sheetData sheetId="3430"/>
      <sheetData sheetId="3431"/>
      <sheetData sheetId="3432"/>
      <sheetData sheetId="3433"/>
      <sheetData sheetId="3434"/>
      <sheetData sheetId="3435"/>
      <sheetData sheetId="3436"/>
      <sheetData sheetId="3437"/>
      <sheetData sheetId="3438">
        <row r="16">
          <cell r="A16" t="str">
            <v>ABONO 10-30-10</v>
          </cell>
        </row>
      </sheetData>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row r="1">
          <cell r="A1" t="str">
            <v>EQUIPO</v>
          </cell>
        </row>
      </sheetData>
      <sheetData sheetId="3459">
        <row r="1">
          <cell r="A1" t="str">
            <v>ADMINISTRACION</v>
          </cell>
        </row>
      </sheetData>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row r="1">
          <cell r="A1" t="str">
            <v>ITEM</v>
          </cell>
        </row>
      </sheetData>
      <sheetData sheetId="3503">
        <row r="1">
          <cell r="A1" t="str">
            <v>EQUIPO</v>
          </cell>
        </row>
      </sheetData>
      <sheetData sheetId="3504">
        <row r="1">
          <cell r="A1" t="str">
            <v>ADMINISTRACION</v>
          </cell>
        </row>
      </sheetData>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row r="16">
          <cell r="A16" t="str">
            <v>ABONO 10-30-10</v>
          </cell>
        </row>
      </sheetData>
      <sheetData sheetId="3552"/>
      <sheetData sheetId="3553"/>
      <sheetData sheetId="3554" refreshError="1"/>
      <sheetData sheetId="3555" refreshError="1"/>
      <sheetData sheetId="3556" refreshError="1"/>
      <sheetData sheetId="3557" refreshError="1"/>
      <sheetData sheetId="3558" refreshError="1"/>
      <sheetData sheetId="3559" refreshError="1"/>
      <sheetData sheetId="3560">
        <row r="1">
          <cell r="A1" t="str">
            <v>ITEM</v>
          </cell>
        </row>
      </sheetData>
      <sheetData sheetId="3561">
        <row r="1">
          <cell r="A1" t="str">
            <v>EQUIPO</v>
          </cell>
        </row>
      </sheetData>
      <sheetData sheetId="3562">
        <row r="1">
          <cell r="A1" t="str">
            <v>ADMINISTRACION</v>
          </cell>
        </row>
      </sheetData>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refreshError="1"/>
      <sheetData sheetId="3583" refreshError="1"/>
      <sheetData sheetId="3584" refreshError="1"/>
      <sheetData sheetId="3585" refreshError="1"/>
      <sheetData sheetId="3586" refreshError="1"/>
      <sheetData sheetId="3587" refreshError="1"/>
      <sheetData sheetId="3588"/>
      <sheetData sheetId="3589" refreshError="1"/>
      <sheetData sheetId="3590" refreshError="1"/>
      <sheetData sheetId="3591"/>
      <sheetData sheetId="3592" refreshError="1"/>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sheetData sheetId="3641" refreshError="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row r="1">
          <cell r="A1" t="str">
            <v>EQUIPO</v>
          </cell>
        </row>
      </sheetData>
      <sheetData sheetId="3678" refreshError="1"/>
      <sheetData sheetId="3679" refreshError="1"/>
      <sheetData sheetId="3680" refreshError="1"/>
      <sheetData sheetId="3681"/>
      <sheetData sheetId="3682"/>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ow r="1">
          <cell r="A1" t="str">
            <v>LISTADO DE INSUMOS GENERAL</v>
          </cell>
        </row>
      </sheetData>
      <sheetData sheetId="3692">
        <row r="8">
          <cell r="A8">
            <v>3.1</v>
          </cell>
        </row>
      </sheetData>
      <sheetData sheetId="3693"/>
      <sheetData sheetId="3694" refreshError="1"/>
      <sheetData sheetId="3695" refreshError="1"/>
      <sheetData sheetId="3696"/>
      <sheetData sheetId="3697" refreshError="1"/>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refreshError="1"/>
      <sheetData sheetId="3711" refreshError="1"/>
      <sheetData sheetId="3712" refreshError="1"/>
      <sheetData sheetId="3713" refreshError="1"/>
      <sheetData sheetId="3714" refreshError="1"/>
      <sheetData sheetId="3715"/>
      <sheetData sheetId="3716"/>
      <sheetData sheetId="3717"/>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sheetData sheetId="3741" refreshError="1"/>
      <sheetData sheetId="3742"/>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ow r="3">
          <cell r="A3">
            <v>1</v>
          </cell>
        </row>
      </sheetData>
      <sheetData sheetId="3776"/>
      <sheetData sheetId="3777"/>
      <sheetData sheetId="3778"/>
      <sheetData sheetId="3779">
        <row r="3">
          <cell r="A3">
            <v>1</v>
          </cell>
        </row>
      </sheetData>
      <sheetData sheetId="3780"/>
      <sheetData sheetId="3781"/>
      <sheetData sheetId="3782">
        <row r="1">
          <cell r="A1" t="str">
            <v>LISTADO DE INSUMOS GENERAL</v>
          </cell>
        </row>
      </sheetData>
      <sheetData sheetId="3783"/>
      <sheetData sheetId="3784"/>
      <sheetData sheetId="3785"/>
      <sheetData sheetId="3786">
        <row r="1">
          <cell r="A1" t="str">
            <v>LISTADO DE INSUMOS GENERAL</v>
          </cell>
        </row>
      </sheetData>
      <sheetData sheetId="3787"/>
      <sheetData sheetId="3788">
        <row r="8">
          <cell r="A8">
            <v>2.1</v>
          </cell>
        </row>
      </sheetData>
      <sheetData sheetId="3789">
        <row r="8">
          <cell r="A8">
            <v>3.1</v>
          </cell>
        </row>
      </sheetData>
      <sheetData sheetId="3790"/>
      <sheetData sheetId="3791"/>
      <sheetData sheetId="3792"/>
      <sheetData sheetId="3793"/>
      <sheetData sheetId="3794"/>
      <sheetData sheetId="3795">
        <row r="3">
          <cell r="A3">
            <v>1</v>
          </cell>
        </row>
      </sheetData>
      <sheetData sheetId="3796"/>
      <sheetData sheetId="3797"/>
      <sheetData sheetId="3798"/>
      <sheetData sheetId="3799"/>
      <sheetData sheetId="3800"/>
      <sheetData sheetId="3801"/>
      <sheetData sheetId="3802">
        <row r="1">
          <cell r="A1" t="str">
            <v>LISTADO DE INSUMOS GENERAL</v>
          </cell>
        </row>
      </sheetData>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row r="168">
          <cell r="D168">
            <v>10046</v>
          </cell>
        </row>
      </sheetData>
      <sheetData sheetId="3868">
        <row r="168">
          <cell r="D168">
            <v>10046</v>
          </cell>
        </row>
      </sheetData>
      <sheetData sheetId="3869"/>
      <sheetData sheetId="3870"/>
      <sheetData sheetId="3871"/>
      <sheetData sheetId="3872">
        <row r="51">
          <cell r="D51">
            <v>698</v>
          </cell>
        </row>
      </sheetData>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row r="5">
          <cell r="E5" t="str">
            <v>CANTIDAD</v>
          </cell>
        </row>
      </sheetData>
      <sheetData sheetId="3895">
        <row r="5">
          <cell r="E5" t="str">
            <v>CANTIDAD</v>
          </cell>
        </row>
      </sheetData>
      <sheetData sheetId="3896"/>
      <sheetData sheetId="3897"/>
      <sheetData sheetId="3898"/>
      <sheetData sheetId="3899"/>
      <sheetData sheetId="3900"/>
      <sheetData sheetId="3901">
        <row r="33">
          <cell r="C33">
            <v>0.77967625899280601</v>
          </cell>
        </row>
      </sheetData>
      <sheetData sheetId="3902"/>
      <sheetData sheetId="3903"/>
      <sheetData sheetId="3904"/>
      <sheetData sheetId="3905"/>
      <sheetData sheetId="3906"/>
      <sheetData sheetId="3907"/>
      <sheetData sheetId="3908"/>
      <sheetData sheetId="3909">
        <row r="1">
          <cell r="B1" t="str">
            <v>CTO-102-2002</v>
          </cell>
        </row>
      </sheetData>
      <sheetData sheetId="3910"/>
      <sheetData sheetId="3911"/>
      <sheetData sheetId="3912"/>
      <sheetData sheetId="3913">
        <row r="50">
          <cell r="H50">
            <v>971</v>
          </cell>
        </row>
      </sheetData>
      <sheetData sheetId="3914">
        <row r="50">
          <cell r="H50">
            <v>1192</v>
          </cell>
        </row>
      </sheetData>
      <sheetData sheetId="3915"/>
      <sheetData sheetId="3916"/>
      <sheetData sheetId="3917">
        <row r="51">
          <cell r="D51">
            <v>698</v>
          </cell>
        </row>
      </sheetData>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row r="1">
          <cell r="A1" t="str">
            <v>INSTITUTO NACIONAL DE VIAS</v>
          </cell>
        </row>
      </sheetData>
      <sheetData sheetId="3934"/>
      <sheetData sheetId="3935"/>
      <sheetData sheetId="3936"/>
      <sheetData sheetId="3937"/>
      <sheetData sheetId="3938"/>
      <sheetData sheetId="3939"/>
      <sheetData sheetId="3940"/>
      <sheetData sheetId="3941"/>
      <sheetData sheetId="3942"/>
      <sheetData sheetId="3943"/>
      <sheetData sheetId="3944"/>
      <sheetData sheetId="3945">
        <row r="33">
          <cell r="C33">
            <v>0.77967625899280601</v>
          </cell>
        </row>
      </sheetData>
      <sheetData sheetId="3946"/>
      <sheetData sheetId="3947">
        <row r="33">
          <cell r="C33">
            <v>0.77967625899280601</v>
          </cell>
        </row>
      </sheetData>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row r="1">
          <cell r="A1" t="str">
            <v>ITEM</v>
          </cell>
        </row>
      </sheetData>
      <sheetData sheetId="3997">
        <row r="1">
          <cell r="A1" t="str">
            <v>EQUIPO</v>
          </cell>
        </row>
      </sheetData>
      <sheetData sheetId="3998">
        <row r="1">
          <cell r="A1" t="str">
            <v>ADMINISTRACION</v>
          </cell>
        </row>
      </sheetData>
      <sheetData sheetId="3999">
        <row r="1">
          <cell r="A1" t="str">
            <v>ITEM</v>
          </cell>
        </row>
      </sheetData>
      <sheetData sheetId="4000"/>
      <sheetData sheetId="4001"/>
      <sheetData sheetId="4002"/>
      <sheetData sheetId="4003"/>
      <sheetData sheetId="4004"/>
      <sheetData sheetId="4005"/>
      <sheetData sheetId="4006"/>
      <sheetData sheetId="4007">
        <row r="3">
          <cell r="A3">
            <v>1</v>
          </cell>
        </row>
      </sheetData>
      <sheetData sheetId="4008"/>
      <sheetData sheetId="4009"/>
      <sheetData sheetId="4010"/>
      <sheetData sheetId="4011"/>
      <sheetData sheetId="4012"/>
      <sheetData sheetId="4013"/>
      <sheetData sheetId="4014">
        <row r="1">
          <cell r="A1" t="str">
            <v>LISTADO DE INSUMOS GENERAL</v>
          </cell>
        </row>
      </sheetData>
      <sheetData sheetId="4015"/>
      <sheetData sheetId="4016"/>
      <sheetData sheetId="4017">
        <row r="1">
          <cell r="A1" t="str">
            <v>ITEM</v>
          </cell>
        </row>
      </sheetData>
      <sheetData sheetId="4018">
        <row r="1">
          <cell r="A1" t="str">
            <v>EQUIPO</v>
          </cell>
        </row>
      </sheetData>
      <sheetData sheetId="4019">
        <row r="1">
          <cell r="A1" t="str">
            <v>ADMINISTRACION</v>
          </cell>
        </row>
      </sheetData>
      <sheetData sheetId="4020"/>
      <sheetData sheetId="4021"/>
      <sheetData sheetId="4022"/>
      <sheetData sheetId="4023"/>
      <sheetData sheetId="4024"/>
      <sheetData sheetId="4025">
        <row r="1">
          <cell r="A1" t="str">
            <v>ITEM</v>
          </cell>
        </row>
      </sheetData>
      <sheetData sheetId="4026">
        <row r="1">
          <cell r="A1" t="str">
            <v>ADMINISTRACION</v>
          </cell>
        </row>
      </sheetData>
      <sheetData sheetId="4027"/>
      <sheetData sheetId="4028"/>
      <sheetData sheetId="4029">
        <row r="1">
          <cell r="A1" t="str">
            <v>EQUIPO</v>
          </cell>
        </row>
      </sheetData>
      <sheetData sheetId="4030">
        <row r="1">
          <cell r="A1" t="str">
            <v>ADMINISTRACION</v>
          </cell>
        </row>
      </sheetData>
      <sheetData sheetId="4031"/>
      <sheetData sheetId="4032">
        <row r="1">
          <cell r="A1" t="str">
            <v>ITEM</v>
          </cell>
        </row>
      </sheetData>
      <sheetData sheetId="4033">
        <row r="1">
          <cell r="A1" t="str">
            <v>ADMINISTRACION</v>
          </cell>
        </row>
      </sheetData>
      <sheetData sheetId="4034">
        <row r="1">
          <cell r="A1" t="str">
            <v>ITEM</v>
          </cell>
        </row>
      </sheetData>
      <sheetData sheetId="4035">
        <row r="1">
          <cell r="A1" t="str">
            <v>EQUIPO</v>
          </cell>
        </row>
      </sheetData>
      <sheetData sheetId="4036">
        <row r="1">
          <cell r="A1" t="str">
            <v>ADMINISTRACION</v>
          </cell>
        </row>
      </sheetData>
      <sheetData sheetId="4037"/>
      <sheetData sheetId="4038"/>
      <sheetData sheetId="4039"/>
      <sheetData sheetId="4040"/>
      <sheetData sheetId="4041"/>
      <sheetData sheetId="4042">
        <row r="3">
          <cell r="A3">
            <v>1</v>
          </cell>
        </row>
      </sheetData>
      <sheetData sheetId="4043"/>
      <sheetData sheetId="4044">
        <row r="1">
          <cell r="A1" t="str">
            <v>ITEM</v>
          </cell>
        </row>
      </sheetData>
      <sheetData sheetId="4045">
        <row r="1">
          <cell r="A1" t="str">
            <v>EQUIPO</v>
          </cell>
        </row>
      </sheetData>
      <sheetData sheetId="4046">
        <row r="1">
          <cell r="A1" t="str">
            <v>ADMINISTRACION</v>
          </cell>
        </row>
      </sheetData>
      <sheetData sheetId="4047"/>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sheetData sheetId="4075" refreshError="1"/>
      <sheetData sheetId="4076" refreshError="1"/>
      <sheetData sheetId="4077" refreshError="1"/>
      <sheetData sheetId="4078" refreshError="1"/>
      <sheetData sheetId="4079"/>
      <sheetData sheetId="4080" refreshError="1"/>
      <sheetData sheetId="4081" refreshError="1"/>
      <sheetData sheetId="4082" refreshError="1"/>
      <sheetData sheetId="4083" refreshError="1"/>
      <sheetData sheetId="4084" refreshError="1"/>
      <sheetData sheetId="4085" refreshError="1"/>
      <sheetData sheetId="4086"/>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ow r="1">
          <cell r="A1" t="str">
            <v>EQUIPO</v>
          </cell>
        </row>
      </sheetData>
      <sheetData sheetId="4097"/>
      <sheetData sheetId="4098">
        <row r="1">
          <cell r="A1" t="str">
            <v>EQUIPO</v>
          </cell>
        </row>
      </sheetData>
      <sheetData sheetId="4099">
        <row r="1">
          <cell r="A1" t="str">
            <v>ADMINISTRACION</v>
          </cell>
        </row>
      </sheetData>
      <sheetData sheetId="4100"/>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sheetData sheetId="4266" refreshError="1"/>
      <sheetData sheetId="4267"/>
      <sheetData sheetId="4268"/>
      <sheetData sheetId="4269"/>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ow r="5">
          <cell r="E5" t="str">
            <v>CANTIDAD</v>
          </cell>
        </row>
      </sheetData>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sheetData sheetId="4316"/>
      <sheetData sheetId="4317"/>
      <sheetData sheetId="4318"/>
      <sheetData sheetId="4319">
        <row r="21">
          <cell r="G21" t="b">
            <v>0</v>
          </cell>
        </row>
      </sheetData>
      <sheetData sheetId="4320"/>
      <sheetData sheetId="4321">
        <row r="4">
          <cell r="B4" t="str">
            <v/>
          </cell>
        </row>
      </sheetData>
      <sheetData sheetId="4322">
        <row r="21">
          <cell r="G21" t="b">
            <v>0</v>
          </cell>
        </row>
      </sheetData>
      <sheetData sheetId="4323">
        <row r="21">
          <cell r="G21" t="b">
            <v>0</v>
          </cell>
        </row>
      </sheetData>
      <sheetData sheetId="4324"/>
      <sheetData sheetId="4325"/>
      <sheetData sheetId="4326">
        <row r="18">
          <cell r="C18">
            <v>7000</v>
          </cell>
        </row>
      </sheetData>
      <sheetData sheetId="4327">
        <row r="5">
          <cell r="A5" t="str">
            <v>Desperdicio</v>
          </cell>
        </row>
      </sheetData>
      <sheetData sheetId="4328" refreshError="1"/>
      <sheetData sheetId="4329" refreshError="1"/>
      <sheetData sheetId="4330" refreshError="1"/>
      <sheetData sheetId="4331" refreshError="1"/>
      <sheetData sheetId="4332" refreshError="1"/>
      <sheetData sheetId="4333" refreshError="1"/>
      <sheetData sheetId="4334" refreshError="1"/>
      <sheetData sheetId="4335">
        <row r="5">
          <cell r="E5" t="str">
            <v>CANTIDAD</v>
          </cell>
        </row>
      </sheetData>
      <sheetData sheetId="4336">
        <row r="5">
          <cell r="E5" t="str">
            <v>CANTIDAD</v>
          </cell>
        </row>
      </sheetData>
      <sheetData sheetId="4337"/>
      <sheetData sheetId="4338"/>
      <sheetData sheetId="4339"/>
      <sheetData sheetId="4340"/>
      <sheetData sheetId="4341"/>
      <sheetData sheetId="4342"/>
      <sheetData sheetId="4343"/>
      <sheetData sheetId="4344">
        <row r="18">
          <cell r="C18">
            <v>7000</v>
          </cell>
        </row>
      </sheetData>
      <sheetData sheetId="4345"/>
      <sheetData sheetId="4346">
        <row r="1">
          <cell r="A1" t="str">
            <v>ITEM</v>
          </cell>
        </row>
      </sheetData>
      <sheetData sheetId="4347">
        <row r="1">
          <cell r="A1" t="str">
            <v>EQUIPO</v>
          </cell>
        </row>
      </sheetData>
      <sheetData sheetId="4348">
        <row r="1">
          <cell r="A1" t="str">
            <v>ADMINISTRACION</v>
          </cell>
        </row>
      </sheetData>
      <sheetData sheetId="4349"/>
      <sheetData sheetId="4350"/>
      <sheetData sheetId="4351"/>
      <sheetData sheetId="4352" refreshError="1"/>
      <sheetData sheetId="4353">
        <row r="6">
          <cell r="H6">
            <v>1</v>
          </cell>
        </row>
      </sheetData>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row r="4">
          <cell r="B4" t="str">
            <v/>
          </cell>
        </row>
      </sheetData>
      <sheetData sheetId="4379"/>
      <sheetData sheetId="4380"/>
      <sheetData sheetId="4381"/>
      <sheetData sheetId="4382">
        <row r="4">
          <cell r="B4" t="str">
            <v/>
          </cell>
        </row>
      </sheetData>
      <sheetData sheetId="4383"/>
      <sheetData sheetId="4384"/>
      <sheetData sheetId="4385">
        <row r="1">
          <cell r="A1" t="str">
            <v>EQUIPO</v>
          </cell>
        </row>
      </sheetData>
      <sheetData sheetId="4386"/>
      <sheetData sheetId="4387"/>
      <sheetData sheetId="4388"/>
      <sheetData sheetId="4389"/>
      <sheetData sheetId="4390"/>
      <sheetData sheetId="4391"/>
      <sheetData sheetId="4392"/>
      <sheetData sheetId="4393"/>
      <sheetData sheetId="4394"/>
      <sheetData sheetId="4395"/>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ow r="1">
          <cell r="A1" t="str">
            <v>ITEM</v>
          </cell>
        </row>
      </sheetData>
      <sheetData sheetId="4940">
        <row r="1">
          <cell r="A1" t="str">
            <v>EQUIPO</v>
          </cell>
        </row>
      </sheetData>
      <sheetData sheetId="4941">
        <row r="1">
          <cell r="A1" t="str">
            <v>ADMINISTRACION</v>
          </cell>
        </row>
      </sheetData>
      <sheetData sheetId="4942"/>
      <sheetData sheetId="4943">
        <row r="33">
          <cell r="C33">
            <v>0.77967625899280601</v>
          </cell>
        </row>
      </sheetData>
      <sheetData sheetId="4944"/>
      <sheetData sheetId="4945">
        <row r="2">
          <cell r="A2">
            <v>2</v>
          </cell>
        </row>
      </sheetData>
      <sheetData sheetId="4946">
        <row r="1">
          <cell r="A1" t="str">
            <v>ITEM</v>
          </cell>
        </row>
      </sheetData>
      <sheetData sheetId="4947">
        <row r="1">
          <cell r="A1" t="str">
            <v>EQUIPO</v>
          </cell>
        </row>
      </sheetData>
      <sheetData sheetId="4948">
        <row r="1">
          <cell r="A1" t="str">
            <v>ADMINISTRACION</v>
          </cell>
        </row>
      </sheetData>
      <sheetData sheetId="4949"/>
      <sheetData sheetId="4950"/>
      <sheetData sheetId="4951"/>
      <sheetData sheetId="4952">
        <row r="33">
          <cell r="C33">
            <v>0.77967625899280601</v>
          </cell>
        </row>
      </sheetData>
      <sheetData sheetId="4953"/>
      <sheetData sheetId="4954"/>
      <sheetData sheetId="4955"/>
      <sheetData sheetId="4956">
        <row r="1">
          <cell r="A1" t="str">
            <v>ITEM</v>
          </cell>
        </row>
      </sheetData>
      <sheetData sheetId="4957">
        <row r="1">
          <cell r="A1" t="str">
            <v>ADMINISTRACION</v>
          </cell>
        </row>
      </sheetData>
      <sheetData sheetId="4958">
        <row r="1">
          <cell r="A1" t="str">
            <v>ADMINISTRACION</v>
          </cell>
        </row>
      </sheetData>
      <sheetData sheetId="4959">
        <row r="1">
          <cell r="A1" t="str">
            <v>ADMINISTRACION</v>
          </cell>
        </row>
      </sheetData>
      <sheetData sheetId="4960">
        <row r="2">
          <cell r="A2" t="str">
            <v>ACTA No</v>
          </cell>
        </row>
      </sheetData>
      <sheetData sheetId="4961">
        <row r="1">
          <cell r="B1" t="str">
            <v>CTO-102-2002</v>
          </cell>
        </row>
      </sheetData>
      <sheetData sheetId="4962">
        <row r="1">
          <cell r="A1" t="str">
            <v>ITEM</v>
          </cell>
        </row>
      </sheetData>
      <sheetData sheetId="4963">
        <row r="1">
          <cell r="A1" t="str">
            <v>EQUIPO</v>
          </cell>
        </row>
      </sheetData>
      <sheetData sheetId="4964"/>
      <sheetData sheetId="4965">
        <row r="1">
          <cell r="A1" t="str">
            <v>ITEM</v>
          </cell>
        </row>
      </sheetData>
      <sheetData sheetId="4966">
        <row r="1">
          <cell r="A1" t="str">
            <v>EQUIPO</v>
          </cell>
        </row>
      </sheetData>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sheetData sheetId="5069"/>
      <sheetData sheetId="5070" refreshError="1"/>
      <sheetData sheetId="5071" refreshError="1"/>
      <sheetData sheetId="5072" refreshError="1"/>
      <sheetData sheetId="5073" refreshError="1"/>
      <sheetData sheetId="5074" refreshError="1"/>
      <sheetData sheetId="5075" refreshError="1"/>
      <sheetData sheetId="5076"/>
      <sheetData sheetId="5077"/>
      <sheetData sheetId="5078"/>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sheetData sheetId="5382"/>
      <sheetData sheetId="5383"/>
      <sheetData sheetId="5384" refreshError="1"/>
      <sheetData sheetId="5385" refreshError="1"/>
      <sheetData sheetId="5386" refreshError="1"/>
      <sheetData sheetId="5387" refreshError="1"/>
      <sheetData sheetId="5388" refreshError="1"/>
      <sheetData sheetId="5389" refreshError="1"/>
      <sheetData sheetId="5390"/>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sheetData sheetId="5491"/>
      <sheetData sheetId="5492"/>
      <sheetData sheetId="5493">
        <row r="1">
          <cell r="A1" t="str">
            <v>ITEM</v>
          </cell>
        </row>
      </sheetData>
      <sheetData sheetId="5494">
        <row r="1">
          <cell r="A1" t="str">
            <v>EQUIPO</v>
          </cell>
        </row>
      </sheetData>
      <sheetData sheetId="5495">
        <row r="1">
          <cell r="A1" t="str">
            <v>ADMINISTRACION</v>
          </cell>
        </row>
      </sheetData>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row r="1">
          <cell r="A1" t="str">
            <v>ITEM</v>
          </cell>
        </row>
      </sheetData>
      <sheetData sheetId="5509">
        <row r="1">
          <cell r="A1" t="str">
            <v>EQUIPO</v>
          </cell>
        </row>
      </sheetData>
      <sheetData sheetId="5510">
        <row r="1">
          <cell r="A1" t="str">
            <v>ADMINISTRACION</v>
          </cell>
        </row>
      </sheetData>
      <sheetData sheetId="5511">
        <row r="1">
          <cell r="A1" t="str">
            <v>EQUIPO</v>
          </cell>
        </row>
      </sheetData>
      <sheetData sheetId="5512">
        <row r="1">
          <cell r="A1" t="str">
            <v>ADMINISTRACION</v>
          </cell>
        </row>
      </sheetData>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row r="1">
          <cell r="A1" t="str">
            <v>EQUIPO</v>
          </cell>
        </row>
      </sheetData>
      <sheetData sheetId="5548">
        <row r="1">
          <cell r="A1" t="str">
            <v>ADMINISTRACION</v>
          </cell>
        </row>
      </sheetData>
      <sheetData sheetId="5549">
        <row r="1">
          <cell r="A1" t="str">
            <v>EQUIPO</v>
          </cell>
        </row>
      </sheetData>
      <sheetData sheetId="5550">
        <row r="1">
          <cell r="A1" t="str">
            <v>ITEM</v>
          </cell>
        </row>
      </sheetData>
      <sheetData sheetId="5551"/>
      <sheetData sheetId="5552"/>
      <sheetData sheetId="5553"/>
      <sheetData sheetId="5554"/>
      <sheetData sheetId="5555">
        <row r="1">
          <cell r="A1" t="str">
            <v>EQUIPO</v>
          </cell>
        </row>
      </sheetData>
      <sheetData sheetId="5556">
        <row r="1">
          <cell r="A1" t="str">
            <v>ADMINISTRACION</v>
          </cell>
        </row>
      </sheetData>
      <sheetData sheetId="5557"/>
      <sheetData sheetId="5558">
        <row r="5">
          <cell r="E5" t="str">
            <v>CANTIDAD</v>
          </cell>
        </row>
      </sheetData>
      <sheetData sheetId="5559"/>
      <sheetData sheetId="5560"/>
      <sheetData sheetId="5561"/>
      <sheetData sheetId="5562" refreshError="1"/>
      <sheetData sheetId="5563" refreshError="1"/>
      <sheetData sheetId="5564" refreshError="1"/>
      <sheetData sheetId="5565" refreshError="1"/>
      <sheetData sheetId="5566" refreshError="1"/>
      <sheetData sheetId="5567" refreshError="1"/>
      <sheetData sheetId="5568">
        <row r="22">
          <cell r="G22" t="str">
            <v>Tarjeta 1</v>
          </cell>
        </row>
      </sheetData>
      <sheetData sheetId="5569">
        <row r="21">
          <cell r="G21" t="b">
            <v>0</v>
          </cell>
        </row>
      </sheetData>
      <sheetData sheetId="5570"/>
      <sheetData sheetId="5571"/>
      <sheetData sheetId="5572">
        <row r="5">
          <cell r="A5" t="str">
            <v>Desperdicio</v>
          </cell>
        </row>
      </sheetData>
      <sheetData sheetId="5573">
        <row r="7">
          <cell r="A7" t="str">
            <v>Herramientas Menores</v>
          </cell>
        </row>
      </sheetData>
      <sheetData sheetId="5574">
        <row r="6">
          <cell r="A6" t="str">
            <v>TOPÓGRAFO</v>
          </cell>
        </row>
      </sheetData>
      <sheetData sheetId="5575">
        <row r="5">
          <cell r="A5" t="str">
            <v>Desperdicio</v>
          </cell>
        </row>
      </sheetData>
      <sheetData sheetId="5576">
        <row r="7">
          <cell r="A7" t="str">
            <v>Herramientas Menores</v>
          </cell>
        </row>
      </sheetData>
      <sheetData sheetId="5577">
        <row r="6">
          <cell r="A6" t="str">
            <v>TOPÓGRAFO</v>
          </cell>
        </row>
      </sheetData>
      <sheetData sheetId="5578" refreshError="1"/>
      <sheetData sheetId="5579" refreshError="1"/>
      <sheetData sheetId="5580" refreshError="1"/>
      <sheetData sheetId="5581" refreshError="1"/>
      <sheetData sheetId="5582">
        <row r="7">
          <cell r="B7">
            <v>0.1</v>
          </cell>
        </row>
      </sheetData>
      <sheetData sheetId="5583">
        <row r="7">
          <cell r="B7">
            <v>0.1</v>
          </cell>
        </row>
      </sheetData>
      <sheetData sheetId="5584"/>
      <sheetData sheetId="5585"/>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row r="4">
          <cell r="B4" t="str">
            <v xml:space="preserve"> Bisagra Pivotante </v>
          </cell>
        </row>
      </sheetData>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row r="33">
          <cell r="C33">
            <v>0.77967625899280601</v>
          </cell>
        </row>
      </sheetData>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row r="5">
          <cell r="E5" t="str">
            <v>CANTIDAD</v>
          </cell>
        </row>
      </sheetData>
      <sheetData sheetId="5789">
        <row r="5">
          <cell r="E5" t="str">
            <v>CANTIDAD</v>
          </cell>
        </row>
      </sheetData>
      <sheetData sheetId="5790">
        <row r="5">
          <cell r="E5" t="str">
            <v>CANTIDAD</v>
          </cell>
        </row>
      </sheetData>
      <sheetData sheetId="5791">
        <row r="5">
          <cell r="E5" t="str">
            <v>CANTIDAD</v>
          </cell>
        </row>
      </sheetData>
      <sheetData sheetId="5792">
        <row r="5">
          <cell r="E5" t="str">
            <v>CANTIDAD</v>
          </cell>
        </row>
      </sheetData>
      <sheetData sheetId="5793">
        <row r="5">
          <cell r="E5" t="str">
            <v>CANTIDAD</v>
          </cell>
        </row>
      </sheetData>
      <sheetData sheetId="5794">
        <row r="5">
          <cell r="E5" t="str">
            <v>CANTIDAD</v>
          </cell>
        </row>
      </sheetData>
      <sheetData sheetId="5795">
        <row r="5">
          <cell r="E5" t="str">
            <v>CANTIDAD</v>
          </cell>
        </row>
      </sheetData>
      <sheetData sheetId="5796">
        <row r="5">
          <cell r="E5" t="str">
            <v>CANTIDAD</v>
          </cell>
        </row>
      </sheetData>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ow r="1">
          <cell r="C1">
            <v>0.2</v>
          </cell>
        </row>
      </sheetData>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sheetData sheetId="6009"/>
      <sheetData sheetId="6010"/>
      <sheetData sheetId="6011"/>
      <sheetData sheetId="6012"/>
      <sheetData sheetId="6013"/>
      <sheetData sheetId="6014"/>
      <sheetData sheetId="6015">
        <row r="47">
          <cell r="H47">
            <v>17098.051632633331</v>
          </cell>
        </row>
      </sheetData>
      <sheetData sheetId="6016">
        <row r="47">
          <cell r="H47">
            <v>13407.454219619998</v>
          </cell>
        </row>
      </sheetData>
      <sheetData sheetId="6017">
        <row r="47">
          <cell r="H47">
            <v>13178.048204541665</v>
          </cell>
        </row>
      </sheetData>
      <sheetData sheetId="6018">
        <row r="47">
          <cell r="H47">
            <v>19729.199486104168</v>
          </cell>
        </row>
      </sheetData>
      <sheetData sheetId="6019">
        <row r="47">
          <cell r="H47">
            <v>38405.002915416662</v>
          </cell>
        </row>
      </sheetData>
      <sheetData sheetId="6020">
        <row r="47">
          <cell r="H47">
            <v>41159.979021230996</v>
          </cell>
        </row>
      </sheetData>
      <sheetData sheetId="6021">
        <row r="47">
          <cell r="H47">
            <v>16020</v>
          </cell>
        </row>
      </sheetData>
      <sheetData sheetId="6022">
        <row r="47">
          <cell r="H47">
            <v>11675</v>
          </cell>
        </row>
      </sheetData>
      <sheetData sheetId="6023">
        <row r="47">
          <cell r="H47">
            <v>382683.1643235588</v>
          </cell>
        </row>
      </sheetData>
      <sheetData sheetId="6024">
        <row r="47">
          <cell r="H47">
            <v>27108.482479999999</v>
          </cell>
        </row>
      </sheetData>
      <sheetData sheetId="6025">
        <row r="47">
          <cell r="H47">
            <v>18945.0351992</v>
          </cell>
        </row>
      </sheetData>
      <sheetData sheetId="6026">
        <row r="47">
          <cell r="H47">
            <v>88016.225274879995</v>
          </cell>
        </row>
      </sheetData>
      <sheetData sheetId="6027">
        <row r="47">
          <cell r="H47">
            <v>11296.680928966078</v>
          </cell>
        </row>
      </sheetData>
      <sheetData sheetId="6028">
        <row r="47">
          <cell r="H47">
            <v>19660.483631249997</v>
          </cell>
        </row>
      </sheetData>
      <sheetData sheetId="6029">
        <row r="47">
          <cell r="H47">
            <v>19660.483631249997</v>
          </cell>
        </row>
      </sheetData>
      <sheetData sheetId="6030">
        <row r="47">
          <cell r="H47">
            <v>19660.483631249997</v>
          </cell>
        </row>
      </sheetData>
      <sheetData sheetId="6031">
        <row r="47">
          <cell r="H47">
            <v>39947.116768272004</v>
          </cell>
        </row>
      </sheetData>
      <sheetData sheetId="6032">
        <row r="47">
          <cell r="H47">
            <v>37450.421970255004</v>
          </cell>
        </row>
      </sheetData>
      <sheetData sheetId="6033">
        <row r="47">
          <cell r="H47">
            <v>5631.4338221939006</v>
          </cell>
        </row>
      </sheetData>
      <sheetData sheetId="6034">
        <row r="47">
          <cell r="H47">
            <v>29691.867138751997</v>
          </cell>
        </row>
      </sheetData>
      <sheetData sheetId="6035">
        <row r="47">
          <cell r="H47">
            <v>10601.359883464</v>
          </cell>
        </row>
      </sheetData>
      <sheetData sheetId="6036">
        <row r="47">
          <cell r="H47">
            <v>16440.07876665</v>
          </cell>
        </row>
      </sheetData>
      <sheetData sheetId="6037">
        <row r="47">
          <cell r="H47">
            <v>7502.6541280530009</v>
          </cell>
        </row>
      </sheetData>
      <sheetData sheetId="6038">
        <row r="47">
          <cell r="H47">
            <v>63269.394041350002</v>
          </cell>
        </row>
      </sheetData>
      <sheetData sheetId="6039">
        <row r="47">
          <cell r="H47">
            <v>38708.912732384997</v>
          </cell>
        </row>
      </sheetData>
      <sheetData sheetId="6040">
        <row r="47">
          <cell r="H47">
            <v>30140.654422727453</v>
          </cell>
        </row>
      </sheetData>
      <sheetData sheetId="6041">
        <row r="47">
          <cell r="H47">
            <v>39628.094655192057</v>
          </cell>
        </row>
      </sheetData>
      <sheetData sheetId="6042">
        <row r="47">
          <cell r="H47">
            <v>38729.542446049003</v>
          </cell>
        </row>
      </sheetData>
      <sheetData sheetId="6043">
        <row r="47">
          <cell r="H47">
            <v>7116.936965586</v>
          </cell>
        </row>
      </sheetData>
      <sheetData sheetId="6044">
        <row r="47">
          <cell r="H47">
            <v>9391.2743470000005</v>
          </cell>
        </row>
      </sheetData>
      <sheetData sheetId="6045">
        <row r="47">
          <cell r="H47">
            <v>8500.0189065630984</v>
          </cell>
        </row>
      </sheetData>
      <sheetData sheetId="6046">
        <row r="47">
          <cell r="H47">
            <v>32499.094423904498</v>
          </cell>
        </row>
      </sheetData>
      <sheetData sheetId="6047">
        <row r="47">
          <cell r="H47">
            <v>51817.028777055006</v>
          </cell>
        </row>
      </sheetData>
      <sheetData sheetId="6048">
        <row r="47">
          <cell r="H47">
            <v>55430.1575333</v>
          </cell>
        </row>
      </sheetData>
      <sheetData sheetId="6049">
        <row r="47">
          <cell r="H47">
            <v>25786.003498499998</v>
          </cell>
        </row>
      </sheetData>
      <sheetData sheetId="6050">
        <row r="47">
          <cell r="H47">
            <v>21993.806973733335</v>
          </cell>
        </row>
      </sheetData>
      <sheetData sheetId="6051"/>
      <sheetData sheetId="6052"/>
      <sheetData sheetId="6053"/>
      <sheetData sheetId="6054"/>
      <sheetData sheetId="6055"/>
      <sheetData sheetId="6056"/>
      <sheetData sheetId="6057">
        <row r="47">
          <cell r="H47">
            <v>21941.348275</v>
          </cell>
        </row>
      </sheetData>
      <sheetData sheetId="6058">
        <row r="47">
          <cell r="H47">
            <v>576269.26239999989</v>
          </cell>
        </row>
      </sheetData>
      <sheetData sheetId="6059">
        <row r="48">
          <cell r="H48">
            <v>640370.66537874995</v>
          </cell>
        </row>
      </sheetData>
      <sheetData sheetId="6060">
        <row r="49">
          <cell r="H49">
            <v>83961.133243064003</v>
          </cell>
        </row>
      </sheetData>
      <sheetData sheetId="6061">
        <row r="47">
          <cell r="H47">
            <v>14670.136122054002</v>
          </cell>
        </row>
      </sheetData>
      <sheetData sheetId="6062">
        <row r="47">
          <cell r="H47">
            <v>9078.6352040999991</v>
          </cell>
        </row>
      </sheetData>
      <sheetData sheetId="6063">
        <row r="51">
          <cell r="H51">
            <v>117309.4992738</v>
          </cell>
        </row>
      </sheetData>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sheetData sheetId="6348"/>
      <sheetData sheetId="6349" refreshError="1"/>
      <sheetData sheetId="6350"/>
      <sheetData sheetId="6351" refreshError="1"/>
      <sheetData sheetId="6352"/>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row r="1">
          <cell r="B1" t="str">
            <v>CTO-102-2002</v>
          </cell>
        </row>
      </sheetData>
      <sheetData sheetId="6378"/>
      <sheetData sheetId="6379"/>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sheetData sheetId="6392"/>
      <sheetData sheetId="6393"/>
      <sheetData sheetId="6394"/>
      <sheetData sheetId="6395"/>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sheetData sheetId="6411"/>
      <sheetData sheetId="6412">
        <row r="1">
          <cell r="A1" t="str">
            <v>ITEM</v>
          </cell>
        </row>
      </sheetData>
      <sheetData sheetId="6413"/>
      <sheetData sheetId="6414"/>
      <sheetData sheetId="6415"/>
      <sheetData sheetId="6416"/>
      <sheetData sheetId="6417"/>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sheetData sheetId="6453"/>
      <sheetData sheetId="6454">
        <row r="1">
          <cell r="A1" t="str">
            <v>ITEM</v>
          </cell>
        </row>
      </sheetData>
      <sheetData sheetId="6455" refreshError="1"/>
      <sheetData sheetId="6456">
        <row r="1">
          <cell r="A1" t="str">
            <v>ADMINISTRACION</v>
          </cell>
        </row>
      </sheetData>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row r="1">
          <cell r="B1" t="str">
            <v>CTO-102-2002</v>
          </cell>
        </row>
      </sheetData>
      <sheetData sheetId="6479"/>
      <sheetData sheetId="6480"/>
      <sheetData sheetId="6481"/>
      <sheetData sheetId="6482"/>
      <sheetData sheetId="6483"/>
      <sheetData sheetId="6484">
        <row r="1">
          <cell r="A1" t="str">
            <v>ITEM</v>
          </cell>
        </row>
      </sheetData>
      <sheetData sheetId="6485">
        <row r="1">
          <cell r="A1" t="str">
            <v>EQUIPO</v>
          </cell>
        </row>
      </sheetData>
      <sheetData sheetId="6486">
        <row r="1">
          <cell r="A1" t="str">
            <v>ADMINISTRACION</v>
          </cell>
        </row>
      </sheetData>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sheetData sheetId="6563"/>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sheetData sheetId="6631"/>
      <sheetData sheetId="6632" refreshError="1"/>
      <sheetData sheetId="6633" refreshError="1"/>
      <sheetData sheetId="6634"/>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sheetData sheetId="6645"/>
      <sheetData sheetId="6646"/>
      <sheetData sheetId="6647"/>
      <sheetData sheetId="6648"/>
      <sheetData sheetId="6649">
        <row r="1">
          <cell r="B1" t="str">
            <v>CTO-102-2002</v>
          </cell>
        </row>
      </sheetData>
      <sheetData sheetId="6650"/>
      <sheetData sheetId="6651"/>
      <sheetData sheetId="6652"/>
      <sheetData sheetId="6653"/>
      <sheetData sheetId="6654"/>
      <sheetData sheetId="6655"/>
      <sheetData sheetId="6656"/>
      <sheetData sheetId="6657"/>
      <sheetData sheetId="6658"/>
      <sheetData sheetId="6659">
        <row r="1">
          <cell r="B1" t="str">
            <v>CTO-102-2002</v>
          </cell>
        </row>
      </sheetData>
      <sheetData sheetId="6660"/>
      <sheetData sheetId="666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sheetData sheetId="6674"/>
      <sheetData sheetId="6675"/>
      <sheetData sheetId="6676"/>
      <sheetData sheetId="6677"/>
      <sheetData sheetId="6678"/>
      <sheetData sheetId="6679"/>
      <sheetData sheetId="6680"/>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sheetData sheetId="6698"/>
      <sheetData sheetId="6699"/>
      <sheetData sheetId="6700"/>
      <sheetData sheetId="6701"/>
      <sheetData sheetId="6702"/>
      <sheetData sheetId="6703"/>
      <sheetData sheetId="6704"/>
      <sheetData sheetId="6705"/>
      <sheetData sheetId="6706"/>
      <sheetData sheetId="6707">
        <row r="1">
          <cell r="A1" t="str">
            <v>INSTITUTO NACIONAL DE VIAS</v>
          </cell>
        </row>
      </sheetData>
      <sheetData sheetId="6708">
        <row r="7">
          <cell r="A7" t="str">
            <v>NE-CSJM01</v>
          </cell>
        </row>
      </sheetData>
      <sheetData sheetId="6709">
        <row r="1">
          <cell r="B1" t="str">
            <v>CTO-102-2002</v>
          </cell>
        </row>
      </sheetData>
      <sheetData sheetId="6710"/>
      <sheetData sheetId="6711"/>
      <sheetData sheetId="6712"/>
      <sheetData sheetId="6713"/>
      <sheetData sheetId="6714"/>
      <sheetData sheetId="6715"/>
      <sheetData sheetId="6716" refreshError="1"/>
      <sheetData sheetId="6717" refreshError="1"/>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row r="1">
          <cell r="A1" t="str">
            <v>INSTITUTO NACIONAL DE VIAS</v>
          </cell>
        </row>
      </sheetData>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row r="1">
          <cell r="A1" t="str">
            <v>INSTITUTO NACIONAL DE VIAS</v>
          </cell>
        </row>
      </sheetData>
      <sheetData sheetId="6776"/>
      <sheetData sheetId="6777"/>
      <sheetData sheetId="6778"/>
      <sheetData sheetId="6779"/>
      <sheetData sheetId="6780"/>
      <sheetData sheetId="6781"/>
      <sheetData sheetId="6782"/>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refreshError="1"/>
      <sheetData sheetId="6810" refreshError="1"/>
      <sheetData sheetId="6811" refreshError="1"/>
      <sheetData sheetId="6812" refreshError="1"/>
      <sheetData sheetId="6813" refreshError="1"/>
      <sheetData sheetId="6814" refreshError="1"/>
      <sheetData sheetId="6815"/>
      <sheetData sheetId="6816"/>
      <sheetData sheetId="6817"/>
      <sheetData sheetId="6818"/>
      <sheetData sheetId="6819"/>
      <sheetData sheetId="6820"/>
      <sheetData sheetId="6821" refreshError="1"/>
      <sheetData sheetId="6822" refreshError="1"/>
      <sheetData sheetId="6823" refreshError="1"/>
      <sheetData sheetId="6824" refreshError="1"/>
      <sheetData sheetId="6825" refreshError="1"/>
      <sheetData sheetId="6826"/>
      <sheetData sheetId="6827"/>
      <sheetData sheetId="6828"/>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refreshError="1"/>
      <sheetData sheetId="6860"/>
      <sheetData sheetId="6861"/>
      <sheetData sheetId="6862"/>
      <sheetData sheetId="6863" refreshError="1"/>
      <sheetData sheetId="6864">
        <row r="2">
          <cell r="B2">
            <v>0</v>
          </cell>
        </row>
      </sheetData>
      <sheetData sheetId="6865"/>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sheetData sheetId="6882"/>
      <sheetData sheetId="6883"/>
      <sheetData sheetId="6884">
        <row r="45">
          <cell r="B45" t="str">
            <v>P-002</v>
          </cell>
        </row>
      </sheetData>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row r="4">
          <cell r="E4" t="str">
            <v>GUPCO</v>
          </cell>
        </row>
      </sheetData>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row r="2">
          <cell r="A2" t="str">
            <v>(ºF)</v>
          </cell>
        </row>
      </sheetData>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refreshError="1"/>
      <sheetData sheetId="7053" refreshError="1"/>
      <sheetData sheetId="7054"/>
      <sheetData sheetId="7055"/>
      <sheetData sheetId="7056"/>
      <sheetData sheetId="7057"/>
      <sheetData sheetId="7058"/>
      <sheetData sheetId="7059" refreshError="1"/>
      <sheetData sheetId="7060"/>
      <sheetData sheetId="7061"/>
      <sheetData sheetId="7062"/>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sheetData sheetId="7190" refreshError="1"/>
      <sheetData sheetId="7191" refreshError="1"/>
      <sheetData sheetId="7192" refreshError="1"/>
      <sheetData sheetId="7193"/>
      <sheetData sheetId="7194"/>
      <sheetData sheetId="7195"/>
      <sheetData sheetId="7196"/>
      <sheetData sheetId="7197">
        <row r="525">
          <cell r="K525">
            <v>1695.87</v>
          </cell>
        </row>
      </sheetData>
      <sheetData sheetId="7198">
        <row r="525">
          <cell r="K525">
            <v>3577.94</v>
          </cell>
        </row>
      </sheetData>
      <sheetData sheetId="7199">
        <row r="525">
          <cell r="K525">
            <v>5147.76</v>
          </cell>
        </row>
      </sheetData>
      <sheetData sheetId="7200">
        <row r="525">
          <cell r="K525">
            <v>4940.1099999999997</v>
          </cell>
        </row>
      </sheetData>
      <sheetData sheetId="7201">
        <row r="526">
          <cell r="K526">
            <v>695.98</v>
          </cell>
        </row>
      </sheetData>
      <sheetData sheetId="7202">
        <row r="1">
          <cell r="A1" t="str">
            <v>INSTITUTO NACIONAL DE VIAS</v>
          </cell>
        </row>
      </sheetData>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sheetData sheetId="7249"/>
      <sheetData sheetId="7250" refreshError="1"/>
      <sheetData sheetId="7251" refreshError="1"/>
      <sheetData sheetId="7252"/>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sheetData sheetId="7292"/>
      <sheetData sheetId="7293"/>
      <sheetData sheetId="7294"/>
      <sheetData sheetId="7295"/>
      <sheetData sheetId="7296"/>
      <sheetData sheetId="7297"/>
      <sheetData sheetId="7298"/>
      <sheetData sheetId="7299" refreshError="1"/>
      <sheetData sheetId="7300" refreshError="1"/>
      <sheetData sheetId="7301" refreshError="1"/>
      <sheetData sheetId="7302" refreshError="1"/>
      <sheetData sheetId="7303" refreshError="1"/>
      <sheetData sheetId="7304" refreshError="1"/>
      <sheetData sheetId="7305" refreshError="1"/>
      <sheetData sheetId="7306"/>
      <sheetData sheetId="7307"/>
      <sheetData sheetId="7308"/>
      <sheetData sheetId="7309"/>
      <sheetData sheetId="7310"/>
      <sheetData sheetId="7311"/>
      <sheetData sheetId="7312" refreshError="1"/>
      <sheetData sheetId="7313"/>
      <sheetData sheetId="7314" refreshError="1"/>
      <sheetData sheetId="7315" refreshError="1"/>
      <sheetData sheetId="7316"/>
      <sheetData sheetId="7317" refreshError="1"/>
      <sheetData sheetId="7318">
        <row r="10">
          <cell r="F10" t="str">
            <v>ITEM: Terraplenes (con material proveniente de corte)</v>
          </cell>
        </row>
      </sheetData>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sheetData sheetId="7348"/>
      <sheetData sheetId="7349"/>
      <sheetData sheetId="7350"/>
      <sheetData sheetId="7351" refreshError="1"/>
      <sheetData sheetId="7352" refreshError="1"/>
      <sheetData sheetId="7353"/>
      <sheetData sheetId="7354"/>
      <sheetData sheetId="7355"/>
      <sheetData sheetId="7356"/>
      <sheetData sheetId="7357"/>
      <sheetData sheetId="7358"/>
      <sheetData sheetId="7359"/>
      <sheetData sheetId="7360" refreshError="1"/>
      <sheetData sheetId="7361" refreshError="1"/>
      <sheetData sheetId="7362" refreshError="1"/>
      <sheetData sheetId="7363" refreshError="1"/>
      <sheetData sheetId="7364" refreshError="1"/>
      <sheetData sheetId="7365" refreshError="1"/>
      <sheetData sheetId="7366"/>
      <sheetData sheetId="7367"/>
      <sheetData sheetId="7368"/>
      <sheetData sheetId="7369"/>
      <sheetData sheetId="7370"/>
      <sheetData sheetId="7371"/>
      <sheetData sheetId="7372"/>
      <sheetData sheetId="7373"/>
      <sheetData sheetId="7374" refreshError="1"/>
      <sheetData sheetId="7375" refreshError="1"/>
      <sheetData sheetId="7376" refreshError="1"/>
      <sheetData sheetId="7377" refreshError="1"/>
      <sheetData sheetId="7378" refreshError="1"/>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refreshError="1"/>
      <sheetData sheetId="7464" refreshError="1"/>
      <sheetData sheetId="7465" refreshError="1"/>
      <sheetData sheetId="7466" refreshError="1"/>
      <sheetData sheetId="7467" refreshError="1"/>
      <sheetData sheetId="7468" refreshError="1"/>
      <sheetData sheetId="7469" refreshError="1"/>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sheetData sheetId="7514" refreshError="1"/>
      <sheetData sheetId="7515" refreshError="1"/>
      <sheetData sheetId="7516" refreshError="1"/>
      <sheetData sheetId="7517" refreshError="1"/>
      <sheetData sheetId="7518" refreshError="1"/>
      <sheetData sheetId="7519" refreshError="1"/>
      <sheetData sheetId="7520"/>
      <sheetData sheetId="7521" refreshError="1"/>
      <sheetData sheetId="7522"/>
      <sheetData sheetId="7523" refreshError="1"/>
      <sheetData sheetId="7524" refreshError="1"/>
      <sheetData sheetId="7525" refreshError="1"/>
      <sheetData sheetId="7526" refreshError="1"/>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refreshError="1"/>
      <sheetData sheetId="7558"/>
      <sheetData sheetId="7559"/>
      <sheetData sheetId="7560"/>
      <sheetData sheetId="7561"/>
      <sheetData sheetId="7562"/>
      <sheetData sheetId="7563"/>
      <sheetData sheetId="7564"/>
      <sheetData sheetId="7565"/>
      <sheetData sheetId="7566"/>
      <sheetData sheetId="7567"/>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row r="5">
          <cell r="E5" t="str">
            <v>CANTIDAD</v>
          </cell>
        </row>
      </sheetData>
      <sheetData sheetId="7602">
        <row r="5">
          <cell r="E5" t="str">
            <v>CANTIDAD</v>
          </cell>
        </row>
      </sheetData>
      <sheetData sheetId="7603">
        <row r="5">
          <cell r="E5" t="str">
            <v>CANTIDAD</v>
          </cell>
        </row>
      </sheetData>
      <sheetData sheetId="7604">
        <row r="5">
          <cell r="E5" t="str">
            <v>CANTIDAD</v>
          </cell>
        </row>
      </sheetData>
      <sheetData sheetId="7605">
        <row r="5">
          <cell r="E5" t="str">
            <v>CANTIDAD</v>
          </cell>
        </row>
      </sheetData>
      <sheetData sheetId="7606">
        <row r="5">
          <cell r="E5" t="str">
            <v>CANTIDAD</v>
          </cell>
        </row>
      </sheetData>
      <sheetData sheetId="7607">
        <row r="5">
          <cell r="E5" t="str">
            <v>CANTIDAD</v>
          </cell>
        </row>
      </sheetData>
      <sheetData sheetId="7608">
        <row r="5">
          <cell r="E5" t="str">
            <v>CANTIDAD</v>
          </cell>
        </row>
      </sheetData>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row r="4">
          <cell r="E4" t="str">
            <v>GUPCO</v>
          </cell>
        </row>
      </sheetData>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refreshError="1"/>
      <sheetData sheetId="7812"/>
      <sheetData sheetId="7813" refreshError="1"/>
      <sheetData sheetId="7814" refreshError="1"/>
      <sheetData sheetId="7815" refreshError="1"/>
      <sheetData sheetId="7816" refreshError="1"/>
      <sheetData sheetId="7817" refreshError="1"/>
      <sheetData sheetId="7818"/>
      <sheetData sheetId="7819"/>
      <sheetData sheetId="7820"/>
      <sheetData sheetId="7821"/>
      <sheetData sheetId="7822"/>
      <sheetData sheetId="7823"/>
      <sheetData sheetId="7824"/>
      <sheetData sheetId="7825"/>
      <sheetData sheetId="7826"/>
      <sheetData sheetId="7827"/>
      <sheetData sheetId="7828"/>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sheetData sheetId="8658" refreshError="1"/>
      <sheetData sheetId="8659" refreshError="1"/>
      <sheetData sheetId="8660" refreshError="1"/>
      <sheetData sheetId="8661" refreshError="1"/>
      <sheetData sheetId="8662" refreshError="1"/>
      <sheetData sheetId="8663"/>
      <sheetData sheetId="8664" refreshError="1"/>
      <sheetData sheetId="8665" refreshError="1"/>
      <sheetData sheetId="8666" refreshError="1"/>
      <sheetData sheetId="8667" refreshError="1"/>
      <sheetData sheetId="8668" refreshError="1"/>
      <sheetData sheetId="8669" refreshError="1"/>
      <sheetData sheetId="8670" refreshError="1"/>
      <sheetData sheetId="8671"/>
      <sheetData sheetId="8672"/>
      <sheetData sheetId="8673"/>
      <sheetData sheetId="8674"/>
      <sheetData sheetId="8675">
        <row r="103">
          <cell r="C103" t="str">
            <v>EXP</v>
          </cell>
        </row>
      </sheetData>
      <sheetData sheetId="8676" refreshError="1"/>
      <sheetData sheetId="8677"/>
      <sheetData sheetId="8678">
        <row r="147">
          <cell r="B147" t="str">
            <v>SUB TOTAL OBRAS DE  INSTALACIONES ELÉCTRICAS DE LAS ESTACIONES (Urbanismo)</v>
          </cell>
        </row>
      </sheetData>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row r="4">
          <cell r="B4">
            <v>39886</v>
          </cell>
        </row>
      </sheetData>
      <sheetData sheetId="8715"/>
      <sheetData sheetId="8716"/>
      <sheetData sheetId="8717"/>
      <sheetData sheetId="8718"/>
      <sheetData sheetId="8719"/>
      <sheetData sheetId="8720"/>
      <sheetData sheetId="8721">
        <row r="4">
          <cell r="B4">
            <v>39886</v>
          </cell>
        </row>
      </sheetData>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row r="4">
          <cell r="E4" t="str">
            <v>GUPCO</v>
          </cell>
        </row>
      </sheetData>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refreshError="1"/>
      <sheetData sheetId="9060" refreshError="1"/>
      <sheetData sheetId="9061" refreshError="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refreshError="1"/>
      <sheetData sheetId="9085" refreshError="1"/>
      <sheetData sheetId="9086"/>
      <sheetData sheetId="9087"/>
      <sheetData sheetId="9088">
        <row r="2">
          <cell r="A2" t="str">
            <v>HOSPITAL HERNANDO MONCALEANO PERDOMO ETAPA 1</v>
          </cell>
        </row>
      </sheetData>
      <sheetData sheetId="9089"/>
      <sheetData sheetId="9090">
        <row r="2">
          <cell r="A2" t="str">
            <v>HOSPITAL HERNANDO MONCALEANO PERDOMO ETAPA 2 A</v>
          </cell>
        </row>
      </sheetData>
      <sheetData sheetId="9091">
        <row r="2">
          <cell r="A2" t="str">
            <v>HOSPITAL HERNANDO MONCALEANO PERDOMO ETAPA 2B</v>
          </cell>
        </row>
      </sheetData>
      <sheetData sheetId="9092"/>
      <sheetData sheetId="9093"/>
      <sheetData sheetId="9094"/>
      <sheetData sheetId="9095"/>
      <sheetData sheetId="9096"/>
      <sheetData sheetId="9097" refreshError="1"/>
      <sheetData sheetId="9098"/>
      <sheetData sheetId="9099"/>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sheetData sheetId="9145"/>
      <sheetData sheetId="9146"/>
      <sheetData sheetId="9147"/>
      <sheetData sheetId="9148"/>
      <sheetData sheetId="9149"/>
      <sheetData sheetId="9150"/>
      <sheetData sheetId="9151"/>
      <sheetData sheetId="9152"/>
      <sheetData sheetId="9153">
        <row r="12">
          <cell r="A12" t="str">
            <v>COSTOS DE TRANSPORTE</v>
          </cell>
        </row>
      </sheetData>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refreshError="1"/>
      <sheetData sheetId="9433" refreshError="1"/>
      <sheetData sheetId="9434" refreshError="1"/>
      <sheetData sheetId="9435" refreshError="1"/>
      <sheetData sheetId="9436" refreshError="1"/>
      <sheetData sheetId="9437" refreshError="1"/>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row r="19">
          <cell r="A19" t="str">
            <v>AGREGADO FINO (ARENA)</v>
          </cell>
        </row>
      </sheetData>
      <sheetData sheetId="9451"/>
      <sheetData sheetId="9452"/>
      <sheetData sheetId="9453"/>
      <sheetData sheetId="9454"/>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sheetData sheetId="9486"/>
      <sheetData sheetId="9487"/>
      <sheetData sheetId="9488"/>
      <sheetData sheetId="9489"/>
      <sheetData sheetId="9490"/>
      <sheetData sheetId="9491"/>
      <sheetData sheetId="9492" refreshError="1"/>
      <sheetData sheetId="9493"/>
      <sheetData sheetId="9494"/>
      <sheetData sheetId="9495"/>
      <sheetData sheetId="9496"/>
      <sheetData sheetId="9497"/>
      <sheetData sheetId="9498"/>
      <sheetData sheetId="9499"/>
      <sheetData sheetId="9500"/>
      <sheetData sheetId="9501"/>
      <sheetData sheetId="9502"/>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sheetData sheetId="9771" refreshError="1"/>
      <sheetData sheetId="9772" refreshError="1"/>
      <sheetData sheetId="9773" refreshError="1"/>
      <sheetData sheetId="9774" refreshError="1"/>
      <sheetData sheetId="9775" refreshError="1"/>
      <sheetData sheetId="9776"/>
      <sheetData sheetId="9777" refreshError="1"/>
      <sheetData sheetId="9778" refreshError="1"/>
      <sheetData sheetId="9779" refreshError="1"/>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sheetData sheetId="9998"/>
      <sheetData sheetId="9999"/>
      <sheetData sheetId="10000"/>
      <sheetData sheetId="1000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sheetData sheetId="10026"/>
      <sheetData sheetId="10027">
        <row r="14">
          <cell r="D14">
            <v>38504</v>
          </cell>
        </row>
      </sheetData>
      <sheetData sheetId="10028"/>
      <sheetData sheetId="10029"/>
      <sheetData sheetId="10030">
        <row r="14">
          <cell r="D14">
            <v>38504</v>
          </cell>
        </row>
      </sheetData>
      <sheetData sheetId="10031"/>
      <sheetData sheetId="10032"/>
      <sheetData sheetId="10033"/>
      <sheetData sheetId="10034">
        <row r="14">
          <cell r="D14">
            <v>38504</v>
          </cell>
        </row>
      </sheetData>
      <sheetData sheetId="10035"/>
      <sheetData sheetId="10036"/>
      <sheetData sheetId="10037"/>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sheetData sheetId="10082"/>
      <sheetData sheetId="10083"/>
      <sheetData sheetId="10084"/>
      <sheetData sheetId="10085"/>
      <sheetData sheetId="10086"/>
      <sheetData sheetId="10087"/>
      <sheetData sheetId="10088"/>
      <sheetData sheetId="10089" refreshError="1"/>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refreshError="1"/>
      <sheetData sheetId="10137"/>
      <sheetData sheetId="10138"/>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sheetData sheetId="10149"/>
      <sheetData sheetId="10150"/>
      <sheetData sheetId="10151"/>
      <sheetData sheetId="10152"/>
      <sheetData sheetId="10153"/>
      <sheetData sheetId="10154"/>
      <sheetData sheetId="10155"/>
      <sheetData sheetId="10156"/>
      <sheetData sheetId="10157"/>
      <sheetData sheetId="10158" refreshError="1"/>
      <sheetData sheetId="10159"/>
      <sheetData sheetId="10160"/>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refreshError="1"/>
      <sheetData sheetId="10265" refreshError="1"/>
      <sheetData sheetId="10266" refreshError="1"/>
      <sheetData sheetId="10267" refreshError="1"/>
      <sheetData sheetId="10268"/>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sheetData sheetId="10310">
        <row r="52">
          <cell r="B52" t="str">
            <v>ANTICIPO</v>
          </cell>
        </row>
      </sheetData>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ow r="3">
          <cell r="B3">
            <v>1</v>
          </cell>
        </row>
      </sheetData>
      <sheetData sheetId="10679"/>
      <sheetData sheetId="10680">
        <row r="437">
          <cell r="A437" t="str">
            <v>GEOCOMPUESTOS</v>
          </cell>
        </row>
      </sheetData>
      <sheetData sheetId="10681">
        <row r="30">
          <cell r="A30" t="str">
            <v>PRELIMINARES DE OBRA</v>
          </cell>
        </row>
      </sheetData>
      <sheetData sheetId="10682"/>
      <sheetData sheetId="10683"/>
      <sheetData sheetId="10684"/>
      <sheetData sheetId="10685" refreshError="1"/>
      <sheetData sheetId="10686"/>
      <sheetData sheetId="10687"/>
      <sheetData sheetId="10688"/>
      <sheetData sheetId="10689"/>
      <sheetData sheetId="10690">
        <row r="34">
          <cell r="E34" t="str">
            <v>M3</v>
          </cell>
        </row>
      </sheetData>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row r="13">
          <cell r="A13">
            <v>1</v>
          </cell>
        </row>
      </sheetData>
      <sheetData sheetId="10891"/>
      <sheetData sheetId="10892"/>
      <sheetData sheetId="10893"/>
      <sheetData sheetId="10894" refreshError="1"/>
      <sheetData sheetId="10895" refreshError="1"/>
      <sheetData sheetId="10896" refreshError="1"/>
      <sheetData sheetId="10897">
        <row r="16">
          <cell r="C16" t="str">
            <v>X</v>
          </cell>
        </row>
      </sheetData>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sheetData sheetId="10928"/>
      <sheetData sheetId="10929">
        <row r="1">
          <cell r="W1" t="str">
            <v>TR0001</v>
          </cell>
        </row>
      </sheetData>
      <sheetData sheetId="10930"/>
      <sheetData sheetId="10931"/>
      <sheetData sheetId="10932"/>
      <sheetData sheetId="10933"/>
      <sheetData sheetId="10934"/>
      <sheetData sheetId="10935"/>
      <sheetData sheetId="10936">
        <row r="2">
          <cell r="C2">
            <v>2</v>
          </cell>
        </row>
      </sheetData>
      <sheetData sheetId="10937"/>
      <sheetData sheetId="10938">
        <row r="5">
          <cell r="G5">
            <v>1</v>
          </cell>
        </row>
      </sheetData>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refreshError="1"/>
      <sheetData sheetId="10954" refreshError="1"/>
      <sheetData sheetId="10955"/>
      <sheetData sheetId="10956"/>
      <sheetData sheetId="10957"/>
      <sheetData sheetId="10958"/>
      <sheetData sheetId="10959"/>
      <sheetData sheetId="10960"/>
      <sheetData sheetId="10961">
        <row r="9">
          <cell r="E9">
            <v>19.379681052981429</v>
          </cell>
        </row>
      </sheetData>
      <sheetData sheetId="10962">
        <row r="9">
          <cell r="E9">
            <v>19.372852455375334</v>
          </cell>
        </row>
      </sheetData>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row r="12">
          <cell r="D12">
            <v>1.1105322714947583</v>
          </cell>
        </row>
      </sheetData>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refreshError="1"/>
      <sheetData sheetId="11166" refreshError="1"/>
      <sheetData sheetId="11167" refreshError="1"/>
      <sheetData sheetId="11168" refreshError="1"/>
      <sheetData sheetId="11169" refreshError="1"/>
      <sheetData sheetId="11170"/>
      <sheetData sheetId="11171" refreshError="1"/>
      <sheetData sheetId="11172"/>
      <sheetData sheetId="11173"/>
      <sheetData sheetId="11174"/>
      <sheetData sheetId="11175"/>
      <sheetData sheetId="11176"/>
      <sheetData sheetId="11177"/>
      <sheetData sheetId="11178" refreshError="1"/>
      <sheetData sheetId="11179" refreshError="1"/>
      <sheetData sheetId="11180" refreshError="1"/>
      <sheetData sheetId="11181"/>
      <sheetData sheetId="11182" refreshError="1"/>
      <sheetData sheetId="11183"/>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sheetData sheetId="11209" refreshError="1"/>
      <sheetData sheetId="11210" refreshError="1"/>
      <sheetData sheetId="11211" refreshError="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refreshError="1"/>
      <sheetData sheetId="11240" refreshError="1"/>
      <sheetData sheetId="11241"/>
      <sheetData sheetId="11242"/>
      <sheetData sheetId="11243"/>
      <sheetData sheetId="11244"/>
      <sheetData sheetId="11245"/>
      <sheetData sheetId="11246"/>
      <sheetData sheetId="11247" refreshError="1"/>
      <sheetData sheetId="11248" refreshError="1"/>
      <sheetData sheetId="11249" refreshError="1"/>
      <sheetData sheetId="11250"/>
      <sheetData sheetId="11251" refreshError="1"/>
      <sheetData sheetId="11252"/>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sheetData sheetId="11277" refreshError="1"/>
      <sheetData sheetId="11278" refreshError="1"/>
      <sheetData sheetId="11279" refreshError="1"/>
      <sheetData sheetId="11280"/>
      <sheetData sheetId="11281"/>
      <sheetData sheetId="11282"/>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refreshError="1"/>
      <sheetData sheetId="11324" refreshError="1"/>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refreshError="1"/>
      <sheetData sheetId="11336" refreshError="1"/>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refreshError="1"/>
      <sheetData sheetId="11352" refreshError="1"/>
      <sheetData sheetId="11353" refreshError="1"/>
      <sheetData sheetId="11354" refreshError="1"/>
      <sheetData sheetId="11355" refreshError="1"/>
      <sheetData sheetId="11356" refreshError="1"/>
      <sheetData sheetId="11357" refreshError="1"/>
      <sheetData sheetId="11358" refreshError="1"/>
      <sheetData sheetId="11359" refreshError="1"/>
      <sheetData sheetId="11360" refreshError="1"/>
      <sheetData sheetId="11361" refreshError="1"/>
      <sheetData sheetId="11362">
        <row r="1">
          <cell r="D1" t="str">
            <v xml:space="preserve">Supervendor CODE </v>
          </cell>
        </row>
      </sheetData>
      <sheetData sheetId="11363" refreshError="1"/>
      <sheetData sheetId="11364" refreshError="1"/>
      <sheetData sheetId="11365" refreshError="1"/>
      <sheetData sheetId="11366" refreshError="1"/>
      <sheetData sheetId="11367" refreshError="1"/>
      <sheetData sheetId="11368" refreshError="1"/>
      <sheetData sheetId="11369" refreshError="1"/>
      <sheetData sheetId="11370"/>
      <sheetData sheetId="11371">
        <row r="1">
          <cell r="A1" t="str">
            <v>AMAZONAS</v>
          </cell>
        </row>
      </sheetData>
      <sheetData sheetId="11372"/>
      <sheetData sheetId="11373"/>
      <sheetData sheetId="11374"/>
      <sheetData sheetId="11375">
        <row r="15">
          <cell r="B15">
            <v>1</v>
          </cell>
        </row>
      </sheetData>
      <sheetData sheetId="11376" refreshError="1"/>
      <sheetData sheetId="11377"/>
      <sheetData sheetId="11378" refreshError="1"/>
      <sheetData sheetId="11379"/>
      <sheetData sheetId="11380"/>
      <sheetData sheetId="11381"/>
      <sheetData sheetId="11382">
        <row r="1">
          <cell r="D1" t="str">
            <v xml:space="preserve">Supervendor CODE </v>
          </cell>
        </row>
      </sheetData>
      <sheetData sheetId="11383"/>
      <sheetData sheetId="11384">
        <row r="1">
          <cell r="A1" t="str">
            <v>AMAZONAS</v>
          </cell>
        </row>
      </sheetData>
      <sheetData sheetId="11385"/>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refreshError="1"/>
      <sheetData sheetId="11402" refreshError="1"/>
      <sheetData sheetId="11403" refreshError="1"/>
      <sheetData sheetId="11404" refreshError="1"/>
      <sheetData sheetId="11405" refreshError="1"/>
      <sheetData sheetId="11406" refreshError="1"/>
      <sheetData sheetId="11407" refreshError="1"/>
      <sheetData sheetId="11408" refreshError="1"/>
      <sheetData sheetId="11409" refreshError="1"/>
      <sheetData sheetId="11410" refreshError="1"/>
      <sheetData sheetId="11411" refreshError="1"/>
      <sheetData sheetId="11412" refreshError="1"/>
      <sheetData sheetId="11413" refreshError="1"/>
      <sheetData sheetId="11414" refreshError="1"/>
      <sheetData sheetId="11415" refreshError="1"/>
      <sheetData sheetId="11416" refreshError="1"/>
      <sheetData sheetId="11417"/>
      <sheetData sheetId="11418"/>
      <sheetData sheetId="11419" refreshError="1"/>
      <sheetData sheetId="11420" refreshError="1"/>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sheetData sheetId="11430" refreshError="1"/>
      <sheetData sheetId="11431" refreshError="1"/>
      <sheetData sheetId="11432" refreshError="1"/>
      <sheetData sheetId="11433" refreshError="1"/>
      <sheetData sheetId="11434" refreshError="1"/>
      <sheetData sheetId="11435" refreshError="1"/>
      <sheetData sheetId="11436"/>
      <sheetData sheetId="11437"/>
      <sheetData sheetId="11438"/>
      <sheetData sheetId="11439" refreshError="1"/>
      <sheetData sheetId="11440" refreshError="1"/>
      <sheetData sheetId="11441"/>
      <sheetData sheetId="11442"/>
      <sheetData sheetId="11443"/>
      <sheetData sheetId="11444"/>
      <sheetData sheetId="11445"/>
      <sheetData sheetId="11446" refreshError="1"/>
      <sheetData sheetId="11447" refreshError="1"/>
      <sheetData sheetId="11448"/>
      <sheetData sheetId="11449"/>
      <sheetData sheetId="11450"/>
      <sheetData sheetId="11451"/>
      <sheetData sheetId="11452" refreshError="1"/>
      <sheetData sheetId="11453"/>
      <sheetData sheetId="11454"/>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sheetData sheetId="11466">
        <row r="3">
          <cell r="P3" t="str">
            <v>CONSORCIO CICLOINFRAESCTRUCTURA</v>
          </cell>
        </row>
      </sheetData>
      <sheetData sheetId="11467">
        <row r="4">
          <cell r="B4" t="str">
            <v>A-1.1</v>
          </cell>
        </row>
      </sheetData>
      <sheetData sheetId="11468"/>
      <sheetData sheetId="11469"/>
      <sheetData sheetId="11470"/>
      <sheetData sheetId="11471">
        <row r="4">
          <cell r="F4" t="str">
            <v>INDEPORTES</v>
          </cell>
        </row>
      </sheetData>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sheetData sheetId="11608"/>
      <sheetData sheetId="11609"/>
      <sheetData sheetId="11610"/>
      <sheetData sheetId="11611"/>
      <sheetData sheetId="11612"/>
      <sheetData sheetId="11613"/>
      <sheetData sheetId="11614"/>
      <sheetData sheetId="11615"/>
      <sheetData sheetId="11616"/>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sheetData sheetId="11720"/>
      <sheetData sheetId="1172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row r="3">
          <cell r="P3" t="str">
            <v>CONSORCIO CICLOINFRAESCTRUCTURA</v>
          </cell>
        </row>
      </sheetData>
      <sheetData sheetId="11748">
        <row r="4">
          <cell r="B4" t="str">
            <v>A-1.1</v>
          </cell>
        </row>
      </sheetData>
      <sheetData sheetId="11749"/>
      <sheetData sheetId="11750">
        <row r="4">
          <cell r="F4" t="str">
            <v>INDEPORTES</v>
          </cell>
        </row>
      </sheetData>
      <sheetData sheetId="11751"/>
      <sheetData sheetId="11752"/>
      <sheetData sheetId="11753"/>
      <sheetData sheetId="11754"/>
      <sheetData sheetId="11755"/>
      <sheetData sheetId="11756"/>
      <sheetData sheetId="11757"/>
      <sheetData sheetId="11758"/>
      <sheetData sheetId="11759"/>
      <sheetData sheetId="11760"/>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sheetData sheetId="11793"/>
      <sheetData sheetId="11794"/>
      <sheetData sheetId="11795"/>
      <sheetData sheetId="11796"/>
      <sheetData sheetId="11797"/>
      <sheetData sheetId="11798"/>
      <sheetData sheetId="11799"/>
      <sheetData sheetId="11800"/>
      <sheetData sheetId="11801"/>
      <sheetData sheetId="11802"/>
      <sheetData sheetId="11803"/>
      <sheetData sheetId="11804"/>
      <sheetData sheetId="11805"/>
      <sheetData sheetId="11806"/>
      <sheetData sheetId="11807"/>
      <sheetData sheetId="11808"/>
      <sheetData sheetId="11809"/>
      <sheetData sheetId="11810"/>
      <sheetData sheetId="11811"/>
      <sheetData sheetId="11812"/>
      <sheetData sheetId="11813"/>
      <sheetData sheetId="11814"/>
      <sheetData sheetId="11815"/>
      <sheetData sheetId="11816"/>
      <sheetData sheetId="11817"/>
      <sheetData sheetId="11818"/>
      <sheetData sheetId="11819"/>
      <sheetData sheetId="11820"/>
      <sheetData sheetId="11821"/>
      <sheetData sheetId="11822"/>
      <sheetData sheetId="11823"/>
      <sheetData sheetId="11824"/>
      <sheetData sheetId="11825"/>
      <sheetData sheetId="11826"/>
      <sheetData sheetId="11827"/>
      <sheetData sheetId="11828"/>
      <sheetData sheetId="11829"/>
      <sheetData sheetId="11830"/>
      <sheetData sheetId="11831"/>
      <sheetData sheetId="11832"/>
      <sheetData sheetId="11833"/>
      <sheetData sheetId="11834"/>
      <sheetData sheetId="11835"/>
      <sheetData sheetId="11836"/>
      <sheetData sheetId="11837"/>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sheetData sheetId="11860"/>
      <sheetData sheetId="11861"/>
      <sheetData sheetId="11862"/>
      <sheetData sheetId="11863"/>
      <sheetData sheetId="11864"/>
      <sheetData sheetId="11865"/>
      <sheetData sheetId="11866"/>
      <sheetData sheetId="11867"/>
      <sheetData sheetId="11868"/>
      <sheetData sheetId="11869"/>
      <sheetData sheetId="11870"/>
      <sheetData sheetId="11871"/>
      <sheetData sheetId="11872"/>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sheetData sheetId="11900"/>
      <sheetData sheetId="11901"/>
      <sheetData sheetId="11902"/>
      <sheetData sheetId="11903"/>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sheetData sheetId="11929"/>
      <sheetData sheetId="11930"/>
      <sheetData sheetId="11931"/>
      <sheetData sheetId="11932"/>
      <sheetData sheetId="11933"/>
      <sheetData sheetId="11934"/>
      <sheetData sheetId="11935"/>
      <sheetData sheetId="11936"/>
      <sheetData sheetId="11937"/>
      <sheetData sheetId="11938"/>
      <sheetData sheetId="11939"/>
      <sheetData sheetId="11940"/>
      <sheetData sheetId="11941"/>
      <sheetData sheetId="11942"/>
      <sheetData sheetId="11943"/>
      <sheetData sheetId="11944"/>
      <sheetData sheetId="11945"/>
      <sheetData sheetId="11946"/>
      <sheetData sheetId="11947"/>
      <sheetData sheetId="11948"/>
      <sheetData sheetId="11949"/>
      <sheetData sheetId="11950"/>
      <sheetData sheetId="11951"/>
      <sheetData sheetId="11952"/>
      <sheetData sheetId="11953"/>
      <sheetData sheetId="11954"/>
      <sheetData sheetId="11955"/>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sheetData sheetId="11995"/>
      <sheetData sheetId="11996"/>
      <sheetData sheetId="11997"/>
      <sheetData sheetId="11998"/>
      <sheetData sheetId="11999"/>
      <sheetData sheetId="12000"/>
      <sheetData sheetId="12001"/>
      <sheetData sheetId="12002"/>
      <sheetData sheetId="12003"/>
      <sheetData sheetId="12004"/>
      <sheetData sheetId="12005"/>
      <sheetData sheetId="12006"/>
      <sheetData sheetId="12007"/>
      <sheetData sheetId="12008"/>
      <sheetData sheetId="12009"/>
      <sheetData sheetId="12010"/>
      <sheetData sheetId="1201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sheetData sheetId="12044"/>
      <sheetData sheetId="12045"/>
      <sheetData sheetId="12046"/>
      <sheetData sheetId="12047"/>
      <sheetData sheetId="12048"/>
      <sheetData sheetId="12049"/>
      <sheetData sheetId="12050"/>
      <sheetData sheetId="12051"/>
      <sheetData sheetId="12052"/>
      <sheetData sheetId="12053"/>
      <sheetData sheetId="12054"/>
      <sheetData sheetId="12055"/>
      <sheetData sheetId="12056"/>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sheetData sheetId="12081"/>
      <sheetData sheetId="12082"/>
      <sheetData sheetId="12083"/>
      <sheetData sheetId="12084"/>
      <sheetData sheetId="12085"/>
      <sheetData sheetId="12086"/>
      <sheetData sheetId="12087"/>
      <sheetData sheetId="12088"/>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sheetData sheetId="12146"/>
      <sheetData sheetId="12147"/>
      <sheetData sheetId="12148"/>
      <sheetData sheetId="12149"/>
      <sheetData sheetId="12150"/>
      <sheetData sheetId="12151"/>
      <sheetData sheetId="12152"/>
      <sheetData sheetId="12153"/>
      <sheetData sheetId="12154"/>
      <sheetData sheetId="12155"/>
      <sheetData sheetId="12156"/>
      <sheetData sheetId="12157"/>
      <sheetData sheetId="12158"/>
      <sheetData sheetId="12159"/>
      <sheetData sheetId="12160"/>
      <sheetData sheetId="12161"/>
      <sheetData sheetId="12162"/>
      <sheetData sheetId="12163"/>
      <sheetData sheetId="12164"/>
      <sheetData sheetId="12165"/>
      <sheetData sheetId="12166"/>
      <sheetData sheetId="12167"/>
      <sheetData sheetId="12168"/>
      <sheetData sheetId="12169"/>
      <sheetData sheetId="12170"/>
      <sheetData sheetId="12171"/>
      <sheetData sheetId="12172"/>
      <sheetData sheetId="12173"/>
      <sheetData sheetId="12174"/>
      <sheetData sheetId="12175"/>
      <sheetData sheetId="12176"/>
      <sheetData sheetId="12177"/>
      <sheetData sheetId="12178"/>
      <sheetData sheetId="12179"/>
      <sheetData sheetId="12180"/>
      <sheetData sheetId="12181"/>
      <sheetData sheetId="12182"/>
      <sheetData sheetId="12183"/>
      <sheetData sheetId="12184"/>
      <sheetData sheetId="12185"/>
      <sheetData sheetId="12186"/>
      <sheetData sheetId="12187"/>
      <sheetData sheetId="12188"/>
      <sheetData sheetId="12189"/>
      <sheetData sheetId="12190"/>
      <sheetData sheetId="12191"/>
      <sheetData sheetId="12192"/>
      <sheetData sheetId="12193"/>
      <sheetData sheetId="12194"/>
      <sheetData sheetId="12195"/>
      <sheetData sheetId="12196"/>
      <sheetData sheetId="12197"/>
      <sheetData sheetId="12198"/>
      <sheetData sheetId="12199"/>
      <sheetData sheetId="12200"/>
      <sheetData sheetId="12201"/>
      <sheetData sheetId="12202"/>
      <sheetData sheetId="12203"/>
      <sheetData sheetId="12204"/>
      <sheetData sheetId="12205"/>
      <sheetData sheetId="12206"/>
      <sheetData sheetId="12207"/>
      <sheetData sheetId="12208"/>
      <sheetData sheetId="12209"/>
      <sheetData sheetId="12210"/>
      <sheetData sheetId="12211"/>
      <sheetData sheetId="12212"/>
      <sheetData sheetId="12213"/>
      <sheetData sheetId="12214"/>
      <sheetData sheetId="12215"/>
      <sheetData sheetId="12216"/>
      <sheetData sheetId="12217"/>
      <sheetData sheetId="12218"/>
      <sheetData sheetId="12219"/>
      <sheetData sheetId="12220"/>
      <sheetData sheetId="12221"/>
      <sheetData sheetId="12222"/>
      <sheetData sheetId="12223"/>
      <sheetData sheetId="12224"/>
      <sheetData sheetId="12225"/>
      <sheetData sheetId="12226"/>
      <sheetData sheetId="12227"/>
      <sheetData sheetId="12228"/>
      <sheetData sheetId="12229"/>
      <sheetData sheetId="12230"/>
      <sheetData sheetId="12231"/>
      <sheetData sheetId="12232"/>
      <sheetData sheetId="12233"/>
      <sheetData sheetId="12234"/>
      <sheetData sheetId="12235"/>
      <sheetData sheetId="12236"/>
      <sheetData sheetId="12237"/>
      <sheetData sheetId="12238"/>
      <sheetData sheetId="12239"/>
      <sheetData sheetId="12240"/>
      <sheetData sheetId="12241"/>
      <sheetData sheetId="12242"/>
      <sheetData sheetId="12243"/>
      <sheetData sheetId="12244"/>
      <sheetData sheetId="12245"/>
      <sheetData sheetId="12246"/>
      <sheetData sheetId="12247"/>
      <sheetData sheetId="12248"/>
      <sheetData sheetId="12249"/>
      <sheetData sheetId="12250"/>
      <sheetData sheetId="12251"/>
      <sheetData sheetId="12252"/>
      <sheetData sheetId="12253"/>
      <sheetData sheetId="12254"/>
      <sheetData sheetId="12255"/>
      <sheetData sheetId="12256"/>
      <sheetData sheetId="12257"/>
      <sheetData sheetId="12258"/>
      <sheetData sheetId="12259"/>
      <sheetData sheetId="12260"/>
      <sheetData sheetId="12261"/>
      <sheetData sheetId="12262"/>
      <sheetData sheetId="12263"/>
      <sheetData sheetId="12264"/>
      <sheetData sheetId="12265"/>
      <sheetData sheetId="12266"/>
      <sheetData sheetId="12267"/>
      <sheetData sheetId="12268"/>
      <sheetData sheetId="12269"/>
      <sheetData sheetId="12270"/>
      <sheetData sheetId="12271"/>
      <sheetData sheetId="12272"/>
      <sheetData sheetId="12273"/>
      <sheetData sheetId="12274"/>
      <sheetData sheetId="12275"/>
      <sheetData sheetId="12276"/>
      <sheetData sheetId="12277"/>
      <sheetData sheetId="12278"/>
      <sheetData sheetId="12279"/>
      <sheetData sheetId="12280"/>
      <sheetData sheetId="12281"/>
      <sheetData sheetId="12282"/>
      <sheetData sheetId="12283"/>
      <sheetData sheetId="12284"/>
      <sheetData sheetId="12285"/>
      <sheetData sheetId="12286"/>
      <sheetData sheetId="12287"/>
      <sheetData sheetId="12288"/>
      <sheetData sheetId="12289"/>
      <sheetData sheetId="12290"/>
      <sheetData sheetId="12291"/>
      <sheetData sheetId="12292"/>
      <sheetData sheetId="12293"/>
      <sheetData sheetId="12294"/>
      <sheetData sheetId="12295"/>
      <sheetData sheetId="12296"/>
      <sheetData sheetId="12297"/>
      <sheetData sheetId="12298"/>
      <sheetData sheetId="12299"/>
      <sheetData sheetId="12300"/>
      <sheetData sheetId="12301"/>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sheetData sheetId="12315"/>
      <sheetData sheetId="12316"/>
      <sheetData sheetId="12317"/>
      <sheetData sheetId="12318"/>
      <sheetData sheetId="12319"/>
      <sheetData sheetId="12320"/>
      <sheetData sheetId="12321"/>
      <sheetData sheetId="12322"/>
      <sheetData sheetId="12323"/>
      <sheetData sheetId="12324"/>
      <sheetData sheetId="12325"/>
      <sheetData sheetId="12326"/>
      <sheetData sheetId="12327"/>
      <sheetData sheetId="12328"/>
      <sheetData sheetId="12329"/>
      <sheetData sheetId="12330"/>
      <sheetData sheetId="12331"/>
      <sheetData sheetId="12332"/>
      <sheetData sheetId="12333"/>
      <sheetData sheetId="12334"/>
      <sheetData sheetId="12335"/>
      <sheetData sheetId="12336"/>
      <sheetData sheetId="12337"/>
      <sheetData sheetId="12338"/>
      <sheetData sheetId="12339"/>
      <sheetData sheetId="12340"/>
      <sheetData sheetId="12341"/>
      <sheetData sheetId="12342"/>
      <sheetData sheetId="12343"/>
      <sheetData sheetId="12344"/>
      <sheetData sheetId="12345"/>
      <sheetData sheetId="12346"/>
      <sheetData sheetId="12347"/>
      <sheetData sheetId="12348"/>
      <sheetData sheetId="12349"/>
      <sheetData sheetId="12350"/>
      <sheetData sheetId="12351"/>
      <sheetData sheetId="12352"/>
      <sheetData sheetId="12353"/>
      <sheetData sheetId="12354"/>
      <sheetData sheetId="12355"/>
      <sheetData sheetId="12356"/>
      <sheetData sheetId="12357"/>
      <sheetData sheetId="12358"/>
      <sheetData sheetId="12359"/>
      <sheetData sheetId="12360"/>
      <sheetData sheetId="12361"/>
      <sheetData sheetId="12362"/>
      <sheetData sheetId="12363"/>
      <sheetData sheetId="12364"/>
      <sheetData sheetId="12365"/>
      <sheetData sheetId="12366"/>
      <sheetData sheetId="12367"/>
      <sheetData sheetId="12368"/>
      <sheetData sheetId="12369"/>
      <sheetData sheetId="12370"/>
      <sheetData sheetId="12371"/>
      <sheetData sheetId="12372"/>
      <sheetData sheetId="12373"/>
      <sheetData sheetId="12374"/>
      <sheetData sheetId="12375"/>
      <sheetData sheetId="12376"/>
      <sheetData sheetId="12377"/>
      <sheetData sheetId="12378"/>
      <sheetData sheetId="12379"/>
      <sheetData sheetId="12380"/>
      <sheetData sheetId="12381"/>
      <sheetData sheetId="12382"/>
      <sheetData sheetId="12383"/>
      <sheetData sheetId="12384"/>
      <sheetData sheetId="12385"/>
      <sheetData sheetId="12386"/>
      <sheetData sheetId="12387"/>
      <sheetData sheetId="12388"/>
      <sheetData sheetId="12389"/>
      <sheetData sheetId="12390"/>
      <sheetData sheetId="12391"/>
      <sheetData sheetId="12392"/>
      <sheetData sheetId="12393"/>
      <sheetData sheetId="12394"/>
      <sheetData sheetId="12395"/>
      <sheetData sheetId="12396"/>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sheetData sheetId="12439"/>
      <sheetData sheetId="12440"/>
      <sheetData sheetId="12441"/>
      <sheetData sheetId="12442"/>
      <sheetData sheetId="12443"/>
      <sheetData sheetId="12444"/>
      <sheetData sheetId="12445"/>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 sheetId="12583"/>
      <sheetData sheetId="12584"/>
      <sheetData sheetId="12585"/>
      <sheetData sheetId="12586"/>
      <sheetData sheetId="12587"/>
      <sheetData sheetId="12588"/>
      <sheetData sheetId="12589"/>
      <sheetData sheetId="12590"/>
      <sheetData sheetId="12591"/>
      <sheetData sheetId="12592"/>
      <sheetData sheetId="12593"/>
      <sheetData sheetId="12594"/>
      <sheetData sheetId="12595"/>
      <sheetData sheetId="12596"/>
      <sheetData sheetId="12597"/>
      <sheetData sheetId="12598"/>
      <sheetData sheetId="12599"/>
      <sheetData sheetId="12600"/>
      <sheetData sheetId="12601"/>
      <sheetData sheetId="12602"/>
      <sheetData sheetId="12603"/>
      <sheetData sheetId="12604"/>
      <sheetData sheetId="12605"/>
      <sheetData sheetId="12606"/>
      <sheetData sheetId="12607"/>
      <sheetData sheetId="12608"/>
      <sheetData sheetId="12609"/>
      <sheetData sheetId="12610"/>
      <sheetData sheetId="12611"/>
      <sheetData sheetId="12612"/>
      <sheetData sheetId="12613"/>
      <sheetData sheetId="12614"/>
      <sheetData sheetId="12615"/>
      <sheetData sheetId="12616"/>
      <sheetData sheetId="12617"/>
      <sheetData sheetId="12618"/>
      <sheetData sheetId="12619"/>
      <sheetData sheetId="12620"/>
      <sheetData sheetId="12621"/>
      <sheetData sheetId="12622"/>
      <sheetData sheetId="12623"/>
      <sheetData sheetId="12624"/>
      <sheetData sheetId="12625"/>
      <sheetData sheetId="12626"/>
      <sheetData sheetId="12627"/>
      <sheetData sheetId="12628"/>
      <sheetData sheetId="12629"/>
      <sheetData sheetId="12630"/>
      <sheetData sheetId="12631"/>
      <sheetData sheetId="12632"/>
      <sheetData sheetId="12633"/>
      <sheetData sheetId="12634"/>
      <sheetData sheetId="12635"/>
      <sheetData sheetId="12636"/>
      <sheetData sheetId="12637"/>
      <sheetData sheetId="12638"/>
      <sheetData sheetId="12639"/>
      <sheetData sheetId="12640"/>
      <sheetData sheetId="12641"/>
      <sheetData sheetId="12642"/>
      <sheetData sheetId="12643"/>
      <sheetData sheetId="12644"/>
      <sheetData sheetId="12645"/>
      <sheetData sheetId="12646"/>
      <sheetData sheetId="12647"/>
      <sheetData sheetId="12648"/>
      <sheetData sheetId="12649"/>
      <sheetData sheetId="12650"/>
      <sheetData sheetId="12651"/>
      <sheetData sheetId="12652"/>
      <sheetData sheetId="12653"/>
      <sheetData sheetId="12654"/>
      <sheetData sheetId="12655"/>
      <sheetData sheetId="12656"/>
      <sheetData sheetId="12657"/>
      <sheetData sheetId="12658"/>
      <sheetData sheetId="12659"/>
      <sheetData sheetId="12660"/>
      <sheetData sheetId="12661"/>
      <sheetData sheetId="12662"/>
      <sheetData sheetId="12663"/>
      <sheetData sheetId="12664"/>
      <sheetData sheetId="12665"/>
      <sheetData sheetId="12666"/>
      <sheetData sheetId="12667"/>
      <sheetData sheetId="12668"/>
      <sheetData sheetId="12669"/>
      <sheetData sheetId="12670"/>
      <sheetData sheetId="12671"/>
      <sheetData sheetId="12672"/>
      <sheetData sheetId="12673"/>
      <sheetData sheetId="12674"/>
      <sheetData sheetId="12675"/>
      <sheetData sheetId="12676"/>
      <sheetData sheetId="12677"/>
      <sheetData sheetId="12678"/>
      <sheetData sheetId="12679"/>
      <sheetData sheetId="12680"/>
      <sheetData sheetId="12681"/>
      <sheetData sheetId="12682"/>
      <sheetData sheetId="12683"/>
      <sheetData sheetId="12684"/>
      <sheetData sheetId="12685"/>
      <sheetData sheetId="12686"/>
      <sheetData sheetId="12687"/>
      <sheetData sheetId="12688"/>
      <sheetData sheetId="12689"/>
      <sheetData sheetId="12690"/>
      <sheetData sheetId="12691"/>
      <sheetData sheetId="12692"/>
      <sheetData sheetId="12693"/>
      <sheetData sheetId="12694"/>
      <sheetData sheetId="12695"/>
      <sheetData sheetId="12696"/>
      <sheetData sheetId="12697"/>
      <sheetData sheetId="12698"/>
      <sheetData sheetId="12699"/>
      <sheetData sheetId="12700"/>
      <sheetData sheetId="12701"/>
      <sheetData sheetId="12702"/>
      <sheetData sheetId="12703"/>
      <sheetData sheetId="12704"/>
      <sheetData sheetId="12705"/>
      <sheetData sheetId="12706"/>
      <sheetData sheetId="12707"/>
      <sheetData sheetId="12708"/>
      <sheetData sheetId="12709"/>
      <sheetData sheetId="12710"/>
      <sheetData sheetId="12711"/>
      <sheetData sheetId="12712"/>
      <sheetData sheetId="12713"/>
      <sheetData sheetId="12714"/>
      <sheetData sheetId="12715"/>
      <sheetData sheetId="12716"/>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sheetData sheetId="12754"/>
      <sheetData sheetId="12755"/>
      <sheetData sheetId="12756"/>
      <sheetData sheetId="12757"/>
      <sheetData sheetId="12758"/>
      <sheetData sheetId="12759"/>
      <sheetData sheetId="12760"/>
      <sheetData sheetId="12761"/>
      <sheetData sheetId="12762"/>
      <sheetData sheetId="12763"/>
      <sheetData sheetId="12764"/>
      <sheetData sheetId="12765"/>
      <sheetData sheetId="12766"/>
      <sheetData sheetId="12767"/>
      <sheetData sheetId="12768"/>
      <sheetData sheetId="12769"/>
      <sheetData sheetId="12770"/>
      <sheetData sheetId="12771"/>
      <sheetData sheetId="12772"/>
      <sheetData sheetId="12773"/>
      <sheetData sheetId="12774"/>
      <sheetData sheetId="12775"/>
      <sheetData sheetId="12776"/>
      <sheetData sheetId="12777"/>
      <sheetData sheetId="12778"/>
      <sheetData sheetId="12779"/>
      <sheetData sheetId="12780"/>
      <sheetData sheetId="12781"/>
      <sheetData sheetId="12782"/>
      <sheetData sheetId="12783"/>
      <sheetData sheetId="12784"/>
      <sheetData sheetId="12785"/>
      <sheetData sheetId="12786"/>
      <sheetData sheetId="12787"/>
      <sheetData sheetId="12788"/>
      <sheetData sheetId="12789"/>
      <sheetData sheetId="12790"/>
      <sheetData sheetId="12791"/>
      <sheetData sheetId="12792"/>
      <sheetData sheetId="12793"/>
      <sheetData sheetId="12794"/>
      <sheetData sheetId="12795"/>
      <sheetData sheetId="12796"/>
      <sheetData sheetId="12797"/>
      <sheetData sheetId="12798"/>
      <sheetData sheetId="12799"/>
      <sheetData sheetId="12800"/>
      <sheetData sheetId="12801"/>
      <sheetData sheetId="12802"/>
      <sheetData sheetId="12803"/>
      <sheetData sheetId="12804"/>
      <sheetData sheetId="12805"/>
      <sheetData sheetId="12806"/>
      <sheetData sheetId="12807"/>
      <sheetData sheetId="12808"/>
      <sheetData sheetId="12809"/>
      <sheetData sheetId="12810"/>
      <sheetData sheetId="12811"/>
      <sheetData sheetId="12812"/>
      <sheetData sheetId="12813"/>
      <sheetData sheetId="12814"/>
      <sheetData sheetId="12815"/>
      <sheetData sheetId="12816"/>
      <sheetData sheetId="12817"/>
      <sheetData sheetId="12818"/>
      <sheetData sheetId="12819"/>
      <sheetData sheetId="12820"/>
      <sheetData sheetId="12821"/>
      <sheetData sheetId="12822"/>
      <sheetData sheetId="12823"/>
      <sheetData sheetId="12824"/>
      <sheetData sheetId="12825"/>
      <sheetData sheetId="12826"/>
      <sheetData sheetId="12827"/>
      <sheetData sheetId="12828"/>
      <sheetData sheetId="12829"/>
      <sheetData sheetId="12830"/>
      <sheetData sheetId="12831"/>
      <sheetData sheetId="12832"/>
      <sheetData sheetId="12833"/>
      <sheetData sheetId="12834"/>
      <sheetData sheetId="12835"/>
      <sheetData sheetId="12836"/>
      <sheetData sheetId="12837"/>
      <sheetData sheetId="12838"/>
      <sheetData sheetId="12839"/>
      <sheetData sheetId="12840"/>
      <sheetData sheetId="12841"/>
      <sheetData sheetId="12842"/>
      <sheetData sheetId="12843"/>
      <sheetData sheetId="12844"/>
      <sheetData sheetId="12845"/>
      <sheetData sheetId="12846"/>
      <sheetData sheetId="12847"/>
      <sheetData sheetId="12848"/>
      <sheetData sheetId="12849"/>
      <sheetData sheetId="12850"/>
      <sheetData sheetId="12851"/>
      <sheetData sheetId="12852"/>
      <sheetData sheetId="12853"/>
      <sheetData sheetId="12854"/>
      <sheetData sheetId="12855"/>
      <sheetData sheetId="12856"/>
      <sheetData sheetId="12857"/>
      <sheetData sheetId="12858"/>
      <sheetData sheetId="12859"/>
      <sheetData sheetId="12860"/>
      <sheetData sheetId="12861"/>
      <sheetData sheetId="12862"/>
      <sheetData sheetId="12863"/>
      <sheetData sheetId="12864"/>
      <sheetData sheetId="12865"/>
      <sheetData sheetId="12866"/>
      <sheetData sheetId="12867"/>
      <sheetData sheetId="12868"/>
      <sheetData sheetId="12869"/>
      <sheetData sheetId="12870"/>
      <sheetData sheetId="12871"/>
      <sheetData sheetId="12872"/>
      <sheetData sheetId="12873"/>
      <sheetData sheetId="12874"/>
      <sheetData sheetId="12875"/>
      <sheetData sheetId="12876"/>
      <sheetData sheetId="12877"/>
      <sheetData sheetId="12878"/>
      <sheetData sheetId="12879"/>
      <sheetData sheetId="12880"/>
      <sheetData sheetId="12881"/>
      <sheetData sheetId="12882"/>
      <sheetData sheetId="12883"/>
      <sheetData sheetId="12884"/>
      <sheetData sheetId="12885"/>
      <sheetData sheetId="12886"/>
      <sheetData sheetId="12887"/>
      <sheetData sheetId="12888"/>
      <sheetData sheetId="12889"/>
      <sheetData sheetId="12890"/>
      <sheetData sheetId="12891"/>
      <sheetData sheetId="12892"/>
      <sheetData sheetId="12893"/>
      <sheetData sheetId="12894"/>
      <sheetData sheetId="12895"/>
      <sheetData sheetId="12896"/>
      <sheetData sheetId="12897"/>
      <sheetData sheetId="12898"/>
      <sheetData sheetId="12899"/>
      <sheetData sheetId="12900"/>
      <sheetData sheetId="12901"/>
      <sheetData sheetId="12902"/>
      <sheetData sheetId="12903"/>
      <sheetData sheetId="12904"/>
      <sheetData sheetId="12905"/>
      <sheetData sheetId="12906"/>
      <sheetData sheetId="12907"/>
      <sheetData sheetId="12908"/>
      <sheetData sheetId="12909"/>
      <sheetData sheetId="12910"/>
      <sheetData sheetId="12911"/>
      <sheetData sheetId="12912"/>
      <sheetData sheetId="12913"/>
      <sheetData sheetId="12914"/>
      <sheetData sheetId="12915"/>
      <sheetData sheetId="12916"/>
      <sheetData sheetId="12917"/>
      <sheetData sheetId="12918"/>
      <sheetData sheetId="12919"/>
      <sheetData sheetId="12920"/>
      <sheetData sheetId="12921"/>
      <sheetData sheetId="12922"/>
      <sheetData sheetId="12923"/>
      <sheetData sheetId="12924"/>
      <sheetData sheetId="12925"/>
      <sheetData sheetId="12926"/>
      <sheetData sheetId="12927"/>
      <sheetData sheetId="12928"/>
      <sheetData sheetId="12929"/>
      <sheetData sheetId="12930"/>
      <sheetData sheetId="12931"/>
      <sheetData sheetId="12932"/>
      <sheetData sheetId="12933"/>
      <sheetData sheetId="12934"/>
      <sheetData sheetId="12935"/>
      <sheetData sheetId="12936"/>
      <sheetData sheetId="12937"/>
      <sheetData sheetId="12938"/>
      <sheetData sheetId="12939"/>
      <sheetData sheetId="12940"/>
      <sheetData sheetId="12941"/>
      <sheetData sheetId="12942"/>
      <sheetData sheetId="12943"/>
      <sheetData sheetId="12944"/>
      <sheetData sheetId="12945"/>
      <sheetData sheetId="12946"/>
      <sheetData sheetId="12947"/>
      <sheetData sheetId="12948"/>
      <sheetData sheetId="12949"/>
      <sheetData sheetId="12950"/>
      <sheetData sheetId="12951"/>
      <sheetData sheetId="12952"/>
      <sheetData sheetId="12953"/>
      <sheetData sheetId="12954"/>
      <sheetData sheetId="12955"/>
      <sheetData sheetId="12956"/>
      <sheetData sheetId="12957"/>
      <sheetData sheetId="12958"/>
      <sheetData sheetId="12959"/>
      <sheetData sheetId="12960"/>
      <sheetData sheetId="12961"/>
      <sheetData sheetId="12962"/>
      <sheetData sheetId="12963"/>
      <sheetData sheetId="12964"/>
      <sheetData sheetId="12965"/>
      <sheetData sheetId="12966"/>
      <sheetData sheetId="12967"/>
      <sheetData sheetId="12968"/>
      <sheetData sheetId="12969"/>
      <sheetData sheetId="12970"/>
      <sheetData sheetId="12971"/>
      <sheetData sheetId="12972"/>
      <sheetData sheetId="12973"/>
      <sheetData sheetId="12974"/>
      <sheetData sheetId="12975"/>
      <sheetData sheetId="12976"/>
      <sheetData sheetId="12977"/>
      <sheetData sheetId="12978"/>
      <sheetData sheetId="12979"/>
      <sheetData sheetId="12980"/>
      <sheetData sheetId="12981"/>
      <sheetData sheetId="12982"/>
      <sheetData sheetId="12983"/>
      <sheetData sheetId="12984"/>
      <sheetData sheetId="12985"/>
      <sheetData sheetId="12986"/>
      <sheetData sheetId="12987"/>
      <sheetData sheetId="12988"/>
      <sheetData sheetId="12989"/>
      <sheetData sheetId="12990"/>
      <sheetData sheetId="12991"/>
      <sheetData sheetId="12992"/>
      <sheetData sheetId="12993"/>
      <sheetData sheetId="12994"/>
      <sheetData sheetId="12995"/>
      <sheetData sheetId="12996"/>
      <sheetData sheetId="12997"/>
      <sheetData sheetId="12998"/>
      <sheetData sheetId="12999"/>
      <sheetData sheetId="13000"/>
      <sheetData sheetId="13001"/>
      <sheetData sheetId="13002"/>
      <sheetData sheetId="13003"/>
      <sheetData sheetId="13004"/>
      <sheetData sheetId="13005"/>
      <sheetData sheetId="13006"/>
      <sheetData sheetId="13007"/>
      <sheetData sheetId="13008"/>
      <sheetData sheetId="13009"/>
      <sheetData sheetId="13010"/>
      <sheetData sheetId="13011"/>
      <sheetData sheetId="13012"/>
      <sheetData sheetId="13013"/>
      <sheetData sheetId="13014"/>
      <sheetData sheetId="13015"/>
      <sheetData sheetId="13016"/>
      <sheetData sheetId="13017"/>
      <sheetData sheetId="13018"/>
      <sheetData sheetId="13019"/>
      <sheetData sheetId="13020"/>
      <sheetData sheetId="13021"/>
      <sheetData sheetId="13022"/>
      <sheetData sheetId="13023">
        <row r="1">
          <cell r="B1" t="str">
            <v>CTO-102-2002</v>
          </cell>
        </row>
      </sheetData>
      <sheetData sheetId="13024"/>
      <sheetData sheetId="13025"/>
      <sheetData sheetId="13026"/>
      <sheetData sheetId="13027"/>
      <sheetData sheetId="13028"/>
      <sheetData sheetId="13029"/>
      <sheetData sheetId="13030"/>
      <sheetData sheetId="13031"/>
      <sheetData sheetId="13032"/>
      <sheetData sheetId="13033"/>
      <sheetData sheetId="13034"/>
      <sheetData sheetId="13035"/>
      <sheetData sheetId="13036"/>
      <sheetData sheetId="13037"/>
      <sheetData sheetId="13038"/>
      <sheetData sheetId="13039"/>
      <sheetData sheetId="13040"/>
      <sheetData sheetId="13041"/>
      <sheetData sheetId="13042"/>
      <sheetData sheetId="13043"/>
      <sheetData sheetId="13044"/>
      <sheetData sheetId="13045"/>
      <sheetData sheetId="13046"/>
      <sheetData sheetId="13047"/>
      <sheetData sheetId="13048"/>
      <sheetData sheetId="13049"/>
      <sheetData sheetId="13050"/>
      <sheetData sheetId="13051"/>
      <sheetData sheetId="13052"/>
      <sheetData sheetId="13053"/>
      <sheetData sheetId="13054"/>
      <sheetData sheetId="13055"/>
      <sheetData sheetId="13056"/>
      <sheetData sheetId="13057"/>
      <sheetData sheetId="13058"/>
      <sheetData sheetId="13059"/>
      <sheetData sheetId="13060"/>
      <sheetData sheetId="13061"/>
      <sheetData sheetId="13062"/>
      <sheetData sheetId="13063"/>
      <sheetData sheetId="13064"/>
      <sheetData sheetId="13065"/>
      <sheetData sheetId="13066"/>
      <sheetData sheetId="13067"/>
      <sheetData sheetId="13068"/>
      <sheetData sheetId="13069"/>
      <sheetData sheetId="13070"/>
      <sheetData sheetId="13071"/>
      <sheetData sheetId="13072"/>
      <sheetData sheetId="13073"/>
      <sheetData sheetId="13074" refreshError="1"/>
      <sheetData sheetId="13075" refreshError="1"/>
      <sheetData sheetId="13076" refreshError="1"/>
      <sheetData sheetId="13077" refreshError="1"/>
      <sheetData sheetId="13078" refreshError="1"/>
      <sheetData sheetId="13079" refreshError="1"/>
      <sheetData sheetId="13080" refreshError="1"/>
      <sheetData sheetId="13081" refreshError="1"/>
      <sheetData sheetId="13082" refreshError="1"/>
      <sheetData sheetId="13083" refreshError="1"/>
      <sheetData sheetId="13084" refreshError="1"/>
      <sheetData sheetId="13085"/>
      <sheetData sheetId="13086">
        <row r="1">
          <cell r="A1">
            <v>112200000000</v>
          </cell>
        </row>
      </sheetData>
      <sheetData sheetId="13087"/>
      <sheetData sheetId="13088"/>
      <sheetData sheetId="13089"/>
      <sheetData sheetId="13090"/>
      <sheetData sheetId="13091"/>
      <sheetData sheetId="13092"/>
      <sheetData sheetId="13093"/>
      <sheetData sheetId="13094"/>
      <sheetData sheetId="13095"/>
      <sheetData sheetId="13096"/>
      <sheetData sheetId="13097"/>
      <sheetData sheetId="13098"/>
      <sheetData sheetId="13099"/>
      <sheetData sheetId="13100"/>
      <sheetData sheetId="13101"/>
      <sheetData sheetId="13102"/>
      <sheetData sheetId="13103"/>
      <sheetData sheetId="13104">
        <row r="32">
          <cell r="G32">
            <v>840272.12500000012</v>
          </cell>
        </row>
      </sheetData>
      <sheetData sheetId="13105"/>
      <sheetData sheetId="13106"/>
      <sheetData sheetId="13107"/>
      <sheetData sheetId="13108">
        <row r="11">
          <cell r="B11">
            <v>75500</v>
          </cell>
        </row>
      </sheetData>
      <sheetData sheetId="13109"/>
      <sheetData sheetId="13110"/>
      <sheetData sheetId="13111"/>
      <sheetData sheetId="13112"/>
      <sheetData sheetId="13113" refreshError="1"/>
      <sheetData sheetId="13114" refreshError="1"/>
      <sheetData sheetId="13115" refreshError="1"/>
      <sheetData sheetId="13116" refreshError="1"/>
      <sheetData sheetId="13117" refreshError="1"/>
      <sheetData sheetId="13118" refreshError="1"/>
      <sheetData sheetId="13119" refreshError="1"/>
      <sheetData sheetId="13120" refreshError="1"/>
      <sheetData sheetId="13121" refreshError="1"/>
      <sheetData sheetId="13122" refreshError="1"/>
      <sheetData sheetId="13123" refreshError="1"/>
      <sheetData sheetId="13124" refreshError="1"/>
      <sheetData sheetId="13125"/>
      <sheetData sheetId="13126"/>
      <sheetData sheetId="13127"/>
      <sheetData sheetId="13128"/>
      <sheetData sheetId="13129"/>
      <sheetData sheetId="13130"/>
      <sheetData sheetId="13131"/>
      <sheetData sheetId="13132"/>
      <sheetData sheetId="13133">
        <row r="5">
          <cell r="B5" t="str">
            <v>Compras</v>
          </cell>
        </row>
      </sheetData>
      <sheetData sheetId="13134"/>
      <sheetData sheetId="13135"/>
      <sheetData sheetId="13136">
        <row r="4">
          <cell r="I4" t="str">
            <v>DESCRIPCION DEL INSUMO</v>
          </cell>
        </row>
      </sheetData>
      <sheetData sheetId="13137"/>
      <sheetData sheetId="13138"/>
      <sheetData sheetId="13139">
        <row r="10">
          <cell r="AZ10">
            <v>90</v>
          </cell>
        </row>
      </sheetData>
      <sheetData sheetId="13140"/>
      <sheetData sheetId="13141"/>
      <sheetData sheetId="13142">
        <row r="93">
          <cell r="C93" t="str">
            <v>AGUA</v>
          </cell>
        </row>
      </sheetData>
      <sheetData sheetId="13143">
        <row r="15">
          <cell r="D15" t="str">
            <v>PRELIMINARES</v>
          </cell>
        </row>
      </sheetData>
      <sheetData sheetId="13144"/>
      <sheetData sheetId="13145">
        <row r="6">
          <cell r="A6" t="str">
            <v>CODIGO INTERNO</v>
          </cell>
        </row>
      </sheetData>
      <sheetData sheetId="13146"/>
      <sheetData sheetId="13147">
        <row r="1">
          <cell r="A1" t="str">
            <v>CONCESION SABANA DE OCCIDENTE</v>
          </cell>
        </row>
      </sheetData>
      <sheetData sheetId="13148">
        <row r="10">
          <cell r="B10">
            <v>118</v>
          </cell>
        </row>
      </sheetData>
      <sheetData sheetId="13149"/>
      <sheetData sheetId="13150">
        <row r="7">
          <cell r="B7" t="str">
            <v>CODIGO EN BASE GENERAL SIGE</v>
          </cell>
        </row>
      </sheetData>
      <sheetData sheetId="13151">
        <row r="3">
          <cell r="A3">
            <v>1</v>
          </cell>
        </row>
      </sheetData>
      <sheetData sheetId="13152" refreshError="1"/>
      <sheetData sheetId="13153" refreshError="1"/>
      <sheetData sheetId="13154" refreshError="1"/>
      <sheetData sheetId="13155" refreshError="1"/>
      <sheetData sheetId="13156" refreshError="1"/>
      <sheetData sheetId="13157" refreshError="1"/>
      <sheetData sheetId="13158" refreshError="1"/>
      <sheetData sheetId="13159" refreshError="1"/>
      <sheetData sheetId="13160" refreshError="1"/>
      <sheetData sheetId="13161" refreshError="1"/>
      <sheetData sheetId="13162" refreshError="1"/>
      <sheetData sheetId="13163" refreshError="1"/>
      <sheetData sheetId="13164" refreshError="1"/>
      <sheetData sheetId="13165" refreshError="1"/>
      <sheetData sheetId="13166" refreshError="1"/>
      <sheetData sheetId="13167" refreshError="1"/>
      <sheetData sheetId="13168" refreshError="1"/>
      <sheetData sheetId="13169" refreshError="1"/>
      <sheetData sheetId="13170" refreshError="1"/>
      <sheetData sheetId="13171" refreshError="1"/>
      <sheetData sheetId="13172" refreshError="1"/>
      <sheetData sheetId="13173" refreshError="1"/>
      <sheetData sheetId="13174" refreshError="1"/>
      <sheetData sheetId="13175" refreshError="1"/>
      <sheetData sheetId="13176" refreshError="1"/>
      <sheetData sheetId="13177" refreshError="1"/>
      <sheetData sheetId="13178" refreshError="1"/>
      <sheetData sheetId="13179" refreshError="1"/>
      <sheetData sheetId="13180" refreshError="1"/>
      <sheetData sheetId="13181" refreshError="1"/>
      <sheetData sheetId="13182" refreshError="1"/>
      <sheetData sheetId="13183" refreshError="1"/>
      <sheetData sheetId="13184" refreshError="1"/>
      <sheetData sheetId="13185" refreshError="1"/>
      <sheetData sheetId="13186" refreshError="1"/>
      <sheetData sheetId="13187" refreshError="1"/>
      <sheetData sheetId="13188" refreshError="1"/>
      <sheetData sheetId="13189" refreshError="1"/>
      <sheetData sheetId="13190" refreshError="1"/>
      <sheetData sheetId="13191" refreshError="1"/>
      <sheetData sheetId="13192" refreshError="1"/>
      <sheetData sheetId="13193" refreshError="1"/>
      <sheetData sheetId="13194" refreshError="1"/>
      <sheetData sheetId="13195" refreshError="1"/>
      <sheetData sheetId="13196" refreshError="1"/>
      <sheetData sheetId="13197" refreshError="1"/>
      <sheetData sheetId="13198" refreshError="1"/>
      <sheetData sheetId="13199" refreshError="1"/>
      <sheetData sheetId="13200" refreshError="1"/>
      <sheetData sheetId="13201" refreshError="1"/>
      <sheetData sheetId="13202" refreshError="1"/>
      <sheetData sheetId="13203" refreshError="1"/>
      <sheetData sheetId="13204" refreshError="1"/>
      <sheetData sheetId="13205" refreshError="1"/>
      <sheetData sheetId="13206" refreshError="1"/>
      <sheetData sheetId="13207" refreshError="1"/>
      <sheetData sheetId="13208" refreshError="1"/>
      <sheetData sheetId="13209" refreshError="1"/>
      <sheetData sheetId="13210" refreshError="1"/>
      <sheetData sheetId="13211" refreshError="1"/>
      <sheetData sheetId="13212" refreshError="1"/>
      <sheetData sheetId="13213" refreshError="1"/>
      <sheetData sheetId="13214" refreshError="1"/>
      <sheetData sheetId="13215" refreshError="1"/>
      <sheetData sheetId="13216" refreshError="1"/>
      <sheetData sheetId="13217" refreshError="1"/>
      <sheetData sheetId="13218" refreshError="1"/>
      <sheetData sheetId="13219" refreshError="1"/>
      <sheetData sheetId="13220" refreshError="1"/>
      <sheetData sheetId="13221" refreshError="1"/>
      <sheetData sheetId="13222" refreshError="1"/>
      <sheetData sheetId="13223" refreshError="1"/>
      <sheetData sheetId="13224" refreshError="1"/>
      <sheetData sheetId="13225" refreshError="1"/>
      <sheetData sheetId="13226" refreshError="1"/>
      <sheetData sheetId="13227" refreshError="1"/>
      <sheetData sheetId="13228" refreshError="1"/>
      <sheetData sheetId="13229" refreshError="1"/>
      <sheetData sheetId="13230" refreshError="1"/>
      <sheetData sheetId="13231" refreshError="1"/>
      <sheetData sheetId="13232" refreshError="1"/>
      <sheetData sheetId="13233" refreshError="1"/>
      <sheetData sheetId="13234" refreshError="1"/>
      <sheetData sheetId="13235" refreshError="1"/>
      <sheetData sheetId="13236" refreshError="1"/>
      <sheetData sheetId="13237" refreshError="1"/>
      <sheetData sheetId="13238" refreshError="1"/>
      <sheetData sheetId="13239" refreshError="1"/>
      <sheetData sheetId="13240" refreshError="1"/>
      <sheetData sheetId="13241" refreshError="1"/>
      <sheetData sheetId="13242"/>
      <sheetData sheetId="13243"/>
      <sheetData sheetId="13244"/>
      <sheetData sheetId="13245"/>
      <sheetData sheetId="13246"/>
      <sheetData sheetId="13247"/>
      <sheetData sheetId="13248"/>
      <sheetData sheetId="13249"/>
      <sheetData sheetId="13250"/>
      <sheetData sheetId="13251"/>
      <sheetData sheetId="13252"/>
      <sheetData sheetId="13253"/>
      <sheetData sheetId="13254"/>
      <sheetData sheetId="13255"/>
      <sheetData sheetId="13256"/>
      <sheetData sheetId="13257"/>
      <sheetData sheetId="13258"/>
      <sheetData sheetId="13259"/>
      <sheetData sheetId="13260"/>
      <sheetData sheetId="13261"/>
      <sheetData sheetId="13262"/>
      <sheetData sheetId="13263"/>
      <sheetData sheetId="13264"/>
      <sheetData sheetId="13265"/>
      <sheetData sheetId="13266"/>
      <sheetData sheetId="13267"/>
      <sheetData sheetId="13268"/>
      <sheetData sheetId="13269"/>
      <sheetData sheetId="13270"/>
      <sheetData sheetId="13271"/>
      <sheetData sheetId="13272"/>
      <sheetData sheetId="13273"/>
      <sheetData sheetId="13274"/>
      <sheetData sheetId="13275"/>
      <sheetData sheetId="13276"/>
      <sheetData sheetId="13277"/>
      <sheetData sheetId="13278"/>
      <sheetData sheetId="13279"/>
      <sheetData sheetId="13280"/>
      <sheetData sheetId="13281"/>
      <sheetData sheetId="13282"/>
      <sheetData sheetId="13283"/>
      <sheetData sheetId="13284"/>
      <sheetData sheetId="13285"/>
      <sheetData sheetId="13286"/>
      <sheetData sheetId="13287"/>
      <sheetData sheetId="13288"/>
      <sheetData sheetId="13289"/>
      <sheetData sheetId="13290"/>
      <sheetData sheetId="13291"/>
      <sheetData sheetId="13292"/>
      <sheetData sheetId="13293"/>
      <sheetData sheetId="13294"/>
      <sheetData sheetId="13295"/>
      <sheetData sheetId="13296"/>
      <sheetData sheetId="13297"/>
      <sheetData sheetId="13298"/>
      <sheetData sheetId="13299"/>
      <sheetData sheetId="13300"/>
      <sheetData sheetId="13301"/>
      <sheetData sheetId="13302"/>
      <sheetData sheetId="13303"/>
      <sheetData sheetId="13304"/>
      <sheetData sheetId="13305"/>
      <sheetData sheetId="13306"/>
      <sheetData sheetId="13307"/>
      <sheetData sheetId="13308"/>
      <sheetData sheetId="13309"/>
      <sheetData sheetId="13310"/>
      <sheetData sheetId="13311"/>
      <sheetData sheetId="13312"/>
      <sheetData sheetId="13313"/>
      <sheetData sheetId="13314"/>
      <sheetData sheetId="13315"/>
      <sheetData sheetId="13316"/>
      <sheetData sheetId="13317"/>
      <sheetData sheetId="13318"/>
      <sheetData sheetId="13319"/>
      <sheetData sheetId="13320"/>
      <sheetData sheetId="13321"/>
      <sheetData sheetId="13322"/>
      <sheetData sheetId="13323"/>
      <sheetData sheetId="13324"/>
      <sheetData sheetId="13325"/>
      <sheetData sheetId="13326"/>
      <sheetData sheetId="13327"/>
      <sheetData sheetId="13328"/>
      <sheetData sheetId="13329"/>
      <sheetData sheetId="13330"/>
      <sheetData sheetId="13331"/>
      <sheetData sheetId="13332"/>
      <sheetData sheetId="13333"/>
      <sheetData sheetId="13334"/>
      <sheetData sheetId="13335"/>
      <sheetData sheetId="13336"/>
      <sheetData sheetId="13337"/>
      <sheetData sheetId="13338"/>
      <sheetData sheetId="13339"/>
      <sheetData sheetId="13340"/>
      <sheetData sheetId="13341"/>
      <sheetData sheetId="13342"/>
      <sheetData sheetId="13343"/>
      <sheetData sheetId="13344"/>
      <sheetData sheetId="13345"/>
      <sheetData sheetId="13346"/>
      <sheetData sheetId="13347"/>
      <sheetData sheetId="13348"/>
      <sheetData sheetId="13349"/>
      <sheetData sheetId="13350"/>
      <sheetData sheetId="13351"/>
      <sheetData sheetId="13352"/>
      <sheetData sheetId="13353"/>
      <sheetData sheetId="13354"/>
      <sheetData sheetId="13355"/>
      <sheetData sheetId="13356"/>
      <sheetData sheetId="13357"/>
      <sheetData sheetId="13358"/>
      <sheetData sheetId="13359"/>
      <sheetData sheetId="13360"/>
      <sheetData sheetId="13361"/>
      <sheetData sheetId="13362"/>
      <sheetData sheetId="13363"/>
      <sheetData sheetId="13364"/>
      <sheetData sheetId="13365"/>
      <sheetData sheetId="13366"/>
      <sheetData sheetId="13367"/>
      <sheetData sheetId="13368"/>
      <sheetData sheetId="13369"/>
      <sheetData sheetId="13370"/>
      <sheetData sheetId="13371"/>
      <sheetData sheetId="13372"/>
      <sheetData sheetId="13373"/>
      <sheetData sheetId="13374"/>
      <sheetData sheetId="13375"/>
      <sheetData sheetId="13376"/>
      <sheetData sheetId="13377"/>
      <sheetData sheetId="13378"/>
      <sheetData sheetId="13379"/>
      <sheetData sheetId="13380"/>
      <sheetData sheetId="13381"/>
      <sheetData sheetId="13382"/>
      <sheetData sheetId="13383"/>
      <sheetData sheetId="13384"/>
      <sheetData sheetId="13385"/>
      <sheetData sheetId="13386"/>
      <sheetData sheetId="13387"/>
      <sheetData sheetId="13388"/>
      <sheetData sheetId="13389"/>
      <sheetData sheetId="13390"/>
      <sheetData sheetId="13391"/>
      <sheetData sheetId="13392"/>
      <sheetData sheetId="13393"/>
      <sheetData sheetId="13394"/>
      <sheetData sheetId="13395"/>
      <sheetData sheetId="13396"/>
      <sheetData sheetId="13397"/>
      <sheetData sheetId="13398"/>
      <sheetData sheetId="13399"/>
      <sheetData sheetId="13400"/>
      <sheetData sheetId="13401"/>
      <sheetData sheetId="13402"/>
      <sheetData sheetId="13403"/>
      <sheetData sheetId="13404"/>
      <sheetData sheetId="13405"/>
      <sheetData sheetId="13406"/>
      <sheetData sheetId="13407"/>
      <sheetData sheetId="13408"/>
      <sheetData sheetId="13409"/>
      <sheetData sheetId="13410"/>
      <sheetData sheetId="13411"/>
      <sheetData sheetId="13412"/>
      <sheetData sheetId="13413"/>
      <sheetData sheetId="13414"/>
      <sheetData sheetId="13415"/>
      <sheetData sheetId="13416"/>
      <sheetData sheetId="13417"/>
      <sheetData sheetId="13418"/>
      <sheetData sheetId="13419"/>
      <sheetData sheetId="13420"/>
      <sheetData sheetId="13421"/>
      <sheetData sheetId="13422"/>
      <sheetData sheetId="13423"/>
      <sheetData sheetId="13424"/>
      <sheetData sheetId="13425"/>
      <sheetData sheetId="13426"/>
      <sheetData sheetId="13427"/>
      <sheetData sheetId="13428"/>
      <sheetData sheetId="13429"/>
      <sheetData sheetId="13430"/>
      <sheetData sheetId="13431"/>
      <sheetData sheetId="13432"/>
      <sheetData sheetId="13433"/>
      <sheetData sheetId="13434"/>
      <sheetData sheetId="13435"/>
      <sheetData sheetId="13436"/>
      <sheetData sheetId="13437"/>
      <sheetData sheetId="13438"/>
      <sheetData sheetId="13439"/>
      <sheetData sheetId="13440"/>
      <sheetData sheetId="13441"/>
      <sheetData sheetId="13442"/>
      <sheetData sheetId="13443"/>
      <sheetData sheetId="13444"/>
      <sheetData sheetId="13445"/>
      <sheetData sheetId="13446"/>
      <sheetData sheetId="13447"/>
      <sheetData sheetId="13448"/>
      <sheetData sheetId="13449"/>
      <sheetData sheetId="13450"/>
      <sheetData sheetId="13451"/>
      <sheetData sheetId="13452"/>
      <sheetData sheetId="13453"/>
      <sheetData sheetId="13454"/>
      <sheetData sheetId="13455"/>
      <sheetData sheetId="13456"/>
      <sheetData sheetId="13457"/>
      <sheetData sheetId="13458"/>
      <sheetData sheetId="13459"/>
      <sheetData sheetId="13460"/>
      <sheetData sheetId="13461"/>
      <sheetData sheetId="13462"/>
      <sheetData sheetId="13463"/>
      <sheetData sheetId="13464"/>
      <sheetData sheetId="13465"/>
      <sheetData sheetId="13466"/>
      <sheetData sheetId="13467"/>
      <sheetData sheetId="13468"/>
      <sheetData sheetId="13469"/>
      <sheetData sheetId="13470"/>
      <sheetData sheetId="13471"/>
      <sheetData sheetId="13472"/>
      <sheetData sheetId="13473"/>
      <sheetData sheetId="13474"/>
      <sheetData sheetId="13475"/>
      <sheetData sheetId="13476"/>
      <sheetData sheetId="13477"/>
      <sheetData sheetId="13478"/>
      <sheetData sheetId="13479"/>
      <sheetData sheetId="13480"/>
      <sheetData sheetId="13481"/>
      <sheetData sheetId="13482"/>
      <sheetData sheetId="13483"/>
      <sheetData sheetId="13484"/>
      <sheetData sheetId="13485"/>
      <sheetData sheetId="13486"/>
      <sheetData sheetId="13487"/>
      <sheetData sheetId="13488"/>
      <sheetData sheetId="13489"/>
      <sheetData sheetId="13490"/>
      <sheetData sheetId="13491"/>
      <sheetData sheetId="13492"/>
      <sheetData sheetId="13493"/>
      <sheetData sheetId="13494"/>
      <sheetData sheetId="13495"/>
      <sheetData sheetId="13496"/>
      <sheetData sheetId="13497"/>
      <sheetData sheetId="13498"/>
      <sheetData sheetId="13499"/>
      <sheetData sheetId="13500"/>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sheetData sheetId="13515"/>
      <sheetData sheetId="13516"/>
      <sheetData sheetId="13517">
        <row r="5">
          <cell r="B5" t="str">
            <v>ITEM</v>
          </cell>
        </row>
      </sheetData>
      <sheetData sheetId="13518" refreshError="1"/>
      <sheetData sheetId="13519" refreshError="1"/>
      <sheetData sheetId="13520" refreshError="1"/>
      <sheetData sheetId="13521" refreshError="1"/>
      <sheetData sheetId="13522" refreshError="1"/>
      <sheetData sheetId="13523" refreshError="1"/>
      <sheetData sheetId="13524">
        <row r="56">
          <cell r="A56" t="str">
            <v>RG</v>
          </cell>
        </row>
      </sheetData>
      <sheetData sheetId="13525" refreshError="1"/>
      <sheetData sheetId="13526"/>
      <sheetData sheetId="13527">
        <row r="3">
          <cell r="A3" t="str">
            <v>CODIGO</v>
          </cell>
        </row>
      </sheetData>
      <sheetData sheetId="13528">
        <row r="1">
          <cell r="A1" t="str">
            <v>kk</v>
          </cell>
        </row>
      </sheetData>
      <sheetData sheetId="13529"/>
      <sheetData sheetId="13530"/>
      <sheetData sheetId="13531"/>
      <sheetData sheetId="13532"/>
      <sheetData sheetId="13533">
        <row r="4">
          <cell r="A4">
            <v>120</v>
          </cell>
        </row>
      </sheetData>
      <sheetData sheetId="13534" refreshError="1"/>
      <sheetData sheetId="13535" refreshError="1"/>
      <sheetData sheetId="13536" refreshError="1"/>
      <sheetData sheetId="13537" refreshError="1"/>
      <sheetData sheetId="13538" refreshError="1"/>
      <sheetData sheetId="13539" refreshError="1"/>
      <sheetData sheetId="13540" refreshError="1"/>
      <sheetData sheetId="13541"/>
      <sheetData sheetId="13542" refreshError="1"/>
      <sheetData sheetId="13543" refreshError="1"/>
      <sheetData sheetId="13544"/>
      <sheetData sheetId="13545"/>
      <sheetData sheetId="13546"/>
      <sheetData sheetId="13547"/>
      <sheetData sheetId="13548"/>
      <sheetData sheetId="13549"/>
      <sheetData sheetId="13550" refreshError="1"/>
      <sheetData sheetId="13551" refreshError="1"/>
      <sheetData sheetId="13552" refreshError="1"/>
      <sheetData sheetId="13553" refreshError="1"/>
      <sheetData sheetId="13554" refreshError="1"/>
      <sheetData sheetId="13555" refreshError="1"/>
      <sheetData sheetId="13556" refreshError="1"/>
      <sheetData sheetId="13557" refreshError="1"/>
      <sheetData sheetId="13558" refreshError="1"/>
      <sheetData sheetId="13559" refreshError="1"/>
      <sheetData sheetId="13560" refreshError="1"/>
      <sheetData sheetId="13561" refreshError="1"/>
      <sheetData sheetId="13562" refreshError="1"/>
      <sheetData sheetId="13563"/>
      <sheetData sheetId="13564"/>
      <sheetData sheetId="13565"/>
      <sheetData sheetId="13566"/>
      <sheetData sheetId="13567"/>
      <sheetData sheetId="13568" refreshError="1"/>
      <sheetData sheetId="13569" refreshError="1"/>
      <sheetData sheetId="1357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SUB APU"/>
      <sheetName val="Informe"/>
      <sheetName val="Seguim-16"/>
      <sheetName val="Informacion"/>
      <sheetName val="INV"/>
      <sheetName val="AASHTO"/>
      <sheetName val="Datos Básicos"/>
      <sheetName val="SALARIOS"/>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 DE 1995 - 1996.xls]"/>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HISTORICOS FUEL OIL EXP"/>
      <sheetName val="PR 1"/>
      <sheetName val="\Nuevos APU Córdoba\a  aaInform"/>
      <sheetName val="\E\Nuevos APU Córdoba\a  aaInfo"/>
      <sheetName val="\Users\JoseGabriel\Documents\Mi"/>
      <sheetName val="\Users\HP\AppData\Local\Microso"/>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aCCIDENTES_DE_1995_-_1996_xls6"/>
      <sheetName val="aCCIDENTES_DE_1995_-_1996_xls7"/>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S"/>
      <sheetName val="MANO DE OBRA"/>
      <sheetName val="TRANSPORTE"/>
      <sheetName val="_aCCIDENTES_DE_1995___1996_xl_2"/>
      <sheetName val="//ccefici"/>
      <sheetName val="//d.docs.live.net/a  aaInformac"/>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Sistemas_serv1\xx\Documents a"/>
      <sheetName val="\Mini HP Enero 2015\Proyectos i"/>
      <sheetName val="\C\Users\avargase\AppData\Local"/>
      <sheetName val="\Volumes\USB PIOLIN\Escritorio\"/>
      <sheetName val="_aCCIDENTES_DE_1995___1996_xl_4"/>
      <sheetName val="_aCCIDENTES_DE_1995___1996_xl_3"/>
      <sheetName val="_aCCIDENTES_DE_1995___1996_xl_5"/>
      <sheetName val="_aCCIDENTES_DE_1995___1996_xl_6"/>
      <sheetName val="_aCCIDENTES_DE_1995___1996_xl_7"/>
      <sheetName val="LISTADO "/>
      <sheetName val="M.O."/>
      <sheetName val="\Users\USUARIO\Downloads\a  aaI"/>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_aCCIDENTES_DE_1995___1996_xl_9"/>
      <sheetName val="_aCCIDENTES_DE_1995___1996_xl_8"/>
      <sheetName val="ESTADO VÍA-CRIT.TECNICO"/>
      <sheetName val="_aCCIDENTES_DE_1995___1996_x_10"/>
      <sheetName val="_aCCIDENTES_DE_1995___1996_x_11"/>
      <sheetName val="MAT"/>
      <sheetName val="HER"/>
      <sheetName val="PER"/>
      <sheetName val="TRANS"/>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Hoja2"/>
      <sheetName val="MATERIAL"/>
      <sheetName val="\E\a  aaInformación GRUPO 4\A M"/>
      <sheetName val="_aCCIDENTES_DE_1995___1996_x_12"/>
      <sheetName val="_aCCIDENTES_DE_1995___1996_x_15"/>
      <sheetName val="_aCCIDENTES_DE_1995___1996_x_13"/>
      <sheetName val="_aCCIDENTES_DE_1995___1996_x_14"/>
      <sheetName val="_aCCIDENTES_DE_1995___1996_x_1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ACTA No.1 "/>
      <sheetName val="ACTA No.5"/>
      <sheetName val="ACTA MAYORES - GENERAL"/>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COSTOS UNITARIOS"/>
      <sheetName val="CA-2909"/>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NALISIS RESUMIDOS"/>
      <sheetName val="DUB-823"/>
      <sheetName val="GPI 526"/>
      <sheetName val="SKJ452"/>
      <sheetName val="ITA878"/>
      <sheetName val="AEA-944"/>
      <sheetName val="XXJ617"/>
      <sheetName val="SNG_855"/>
      <sheetName val="VEA 374"/>
      <sheetName val="HFB024"/>
      <sheetName val="PAJ825"/>
      <sheetName val="AC2-AG96"/>
      <sheetName val=" ACTA FINAL + MODIFICATORIA "/>
      <sheetName val="INDICE"/>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7"/>
      <sheetName val="_aCCIDENTES_DE_1995___1996_x_18"/>
      <sheetName val="INTERVENCION"/>
      <sheetName val="CANT OBRA"/>
      <sheetName val="\Users\ANDRES FELIPE MUÑOZ\Down"/>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9"/>
      <sheetName val="PU (2)"/>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GENERALIDADES"/>
      <sheetName val="analisis costo horario"/>
      <sheetName val="Lista Base"/>
      <sheetName val="aactividad"/>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Progra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aCCIDENTES_DE_1995_-_1996_xls]"/>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BASE"/>
      <sheetName val="Tabla CONPES 3714"/>
      <sheetName val="_aCCIDENTES_DE_1995___1996_x_21"/>
      <sheetName val="_aCCIDENTES_DE_1995___1996_x_20"/>
      <sheetName val="_aCCIDENTES_DE_1995___1996_x_51"/>
      <sheetName val="MANO_DE_OBRA"/>
      <sheetName val="//cceficiente_sharepoint_com/a_"/>
      <sheetName val="//d_docs_live_net/a__aaInformac"/>
      <sheetName val="_aCCIDENTES_DE_1995___1996_x_26"/>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49"/>
      <sheetName val="_aCCIDENTES_DE_1995___1996_x_50"/>
      <sheetName val="_aCCIDENTES_DE_1995___1996_x_52"/>
      <sheetName val="_aCCIDENTES_DE_1995___1996_x_53"/>
      <sheetName val="_aCCIDENTES_DE_1995___1996_x_63"/>
      <sheetName val="_aCCIDENTES_DE_1995___1996_x_62"/>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BASES"/>
      <sheetName val="gp05"/>
      <sheetName val="GP06"/>
      <sheetName val="REQUISITOS INF INTERVENTORÍA"/>
      <sheetName val="CRONOGRAMA INICIAL"/>
      <sheetName val="informe sem no.1"/>
      <sheetName val="informe sem no.2"/>
      <sheetName val="informe sem no.3"/>
      <sheetName val="informe sem no.4"/>
      <sheetName val="REPROGRAMACION 2"/>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Users\rosalym\Desktop\BALANCE "/>
      <sheetName val="__Sistemas_serv1_xx_Documents a"/>
      <sheetName val="_Mini HP Enero 2015_Proyectos i"/>
      <sheetName val="_C_Users_avargase_AppData_Local"/>
      <sheetName val="_Volumes_USB PIOLIN_Escritorio_"/>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_aCCIDENTES_DE_1995___1996_x_92"/>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modf "/>
      <sheetName val="1,2 MC"/>
      <sheetName val="3,1 MC"/>
      <sheetName val="3,2 MC"/>
      <sheetName val="4,2 MC"/>
      <sheetName val="Lista_obra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DIRECTAS AMO I"/>
      <sheetName val="DIRECTAS AMO II"/>
      <sheetName val="PRECIOS"/>
      <sheetName val="aCCIDENTES_DE_1995_-_199646"/>
      <sheetName val="aCCIDENTES_DE_1995_-_1996_xls21"/>
      <sheetName val="ACTA_DE_MODIFICACION__(2)10"/>
      <sheetName val="\a__aaInformación_GRUPO_4\A_M10"/>
      <sheetName val="Datos_Básicos10"/>
      <sheetName val="SUB_APU10"/>
      <sheetName val="CANT_OBRA"/>
      <sheetName val="\Users\ANDRES_FELIPE_MUÑOZ\Down"/>
      <sheetName val="HISTORICOS_FUEL_OIL_EXP"/>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MURO_PR25+221-235"/>
      <sheetName val="MURO_PR25+261-267"/>
      <sheetName val="LISTADO_"/>
      <sheetName val="M_O_"/>
      <sheetName val="ACTA_No_1_"/>
      <sheetName val="ACTA_No_5"/>
      <sheetName val="ACTA_MAYORES_-_GENERAL"/>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_ACTA_FINAL_+_MODIFICATORIA_"/>
      <sheetName val="COSTOS_UNITARIOS"/>
      <sheetName val="GPI_526"/>
      <sheetName val="VEA_374"/>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C\A\a__aaInformación_GRUPO_4\A"/>
      <sheetName val="\G\a__aaInformación_GRUPO_4\A_M"/>
      <sheetName val="\C\G\a__aaInformación_GRUPO_4\A"/>
      <sheetName val="\C\K\a__aaInformación_GRUPO_4\A"/>
      <sheetName val="\E\a__aaInformación_GRUPO_4\A_M"/>
      <sheetName val="\C\E\a__aaInformación_GRUPO_4\A"/>
      <sheetName val="Tabla_CONPES_3714"/>
      <sheetName val="PLAN_DE_INVERSION_ANTICIPO"/>
      <sheetName val="inv_mensual"/>
      <sheetName val="borrador_flujo_inv"/>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EST2"/>
      <sheetName val="lista-precio-mat-equipos"/>
      <sheetName val="rendimiento"/>
      <sheetName val="_Users_USUARIO_Downloads_a  aaI"/>
      <sheetName val="_Users_HP_AppData_Local_Microso"/>
      <sheetName val="\Nuevos_APU_Córdoba\a__aaInform"/>
      <sheetName val="\E\Nuevos_APU_Córdoba\a__aaInfo"/>
      <sheetName val="ESTADO_VÍA-CRIT_TECNICO1"/>
      <sheetName val="MANO_DE_OBRA1"/>
      <sheetName val="CRONOGRAMA_INICIAL"/>
      <sheetName val="informe_sem_no_1"/>
      <sheetName val="informe_sem_no_2"/>
      <sheetName val="informe_sem_no_3"/>
      <sheetName val="informe_sem_no_4"/>
      <sheetName val="REPROGRAMACION_2"/>
      <sheetName val="\E\Documents_and_Settings\Pe"/>
      <sheetName val="\C\E\Documents_and_Setting"/>
      <sheetName val="//d_docs_live_net/a__aaInforma1"/>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PU_(2)"/>
      <sheetName val="\\Produccion\archivos_de_domin"/>
      <sheetName val="200_1"/>
      <sheetName val="210_1_1"/>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30_3A"/>
      <sheetName val="630_4A"/>
      <sheetName val="630_6A"/>
      <sheetName val="640_1B"/>
      <sheetName val="660_3B"/>
      <sheetName val="661_1B"/>
      <sheetName val="671_1B"/>
      <sheetName val="673_1B"/>
      <sheetName val="681_1B"/>
      <sheetName val="600_1"/>
      <sheetName val="900_3"/>
      <sheetName val="DATOS_PEAJE_INVIAS"/>
      <sheetName val="DATOS_PEAJE_REGENCY"/>
      <sheetName val="Variable_IPC"/>
      <sheetName val="analisis_costo_horario"/>
      <sheetName val="Lista_Base"/>
      <sheetName val="PALET_DEL_21_FEB_AL_5_MARZ"/>
      <sheetName val="ESTADO_RED"/>
      <sheetName val="GENERALIDADES_"/>
      <sheetName val="ANALISIS_RESUMIDOS"/>
      <sheetName val="\\Gabrielaapabone\d_copias\a__a"/>
      <sheetName val="REQUISITOS_INF_INTERVENTORÍA"/>
      <sheetName val="\Users\rosalym\Desktop\BALANCE_"/>
      <sheetName val="aCCIDENTES_DE_1995_-_199647"/>
      <sheetName val="aCCIDENTES_DE_1995_-_199648"/>
      <sheetName val="aCCIDENTES_DE_1995_-_1996_xls22"/>
      <sheetName val="ACTA_DE_MODIFICACION__(2)11"/>
      <sheetName val="\a__aaInformación_GRUPO_4\A_M11"/>
      <sheetName val="Datos_Básicos11"/>
      <sheetName val="SUB_APU11"/>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MANO_DE_OBRA2"/>
      <sheetName val="CANT_OBRA1"/>
      <sheetName val="\Users\ANDRES_FELIPE_MUÑOZ\Dow1"/>
      <sheetName val="\E\a__aaInformación_GRUPO_4\A_1"/>
      <sheetName val="G_G1"/>
      <sheetName val="MURO_PR25+221-2351"/>
      <sheetName val="MURO_PR25+261-2671"/>
      <sheetName val="LISTADO_1"/>
      <sheetName val="M_O_1"/>
      <sheetName val="ACTA_No_1_1"/>
      <sheetName val="ACTA_No_51"/>
      <sheetName val="ACTA_MAYORES_-_GENERAL1"/>
      <sheetName val="HISTORICOS_FUEL_OIL_EXP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PU_(2)1"/>
      <sheetName val="\Nuevos_APU_Córdoba\a__aaInfor1"/>
      <sheetName val="\E\Nuevos_APU_Córdoba\a__aaInf1"/>
      <sheetName val="//d_docs_live_net/a__aaInforma2"/>
      <sheetName val="COSTOS_UNITARIOS1"/>
      <sheetName val="\C\A\a__aaInformación_GRUPO_4\1"/>
      <sheetName val="\E\Documents_and_Settings\Pe1"/>
      <sheetName val="\C\E\Documents_and_Setting1"/>
      <sheetName val="\G\a__aaInformación_GRUPO_4\A_1"/>
      <sheetName val="\C\G\a__aaInformación_GRUPO_4\1"/>
      <sheetName val="\C\K\a__aaInformación_GRUPO_4\1"/>
      <sheetName val="\C\E\a__aaInformación_GRUPO_4\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_ACTA_FINAL_+_MODIFICATORIA_1"/>
      <sheetName val="\\Produccion\archivos_de_domin1"/>
      <sheetName val="200_11"/>
      <sheetName val="200_21"/>
      <sheetName val="201_71"/>
      <sheetName val="201_151"/>
      <sheetName val="210_2_11"/>
      <sheetName val="210_1_11"/>
      <sheetName val="210_2_21"/>
      <sheetName val="211_11"/>
      <sheetName val="320_2A1"/>
      <sheetName val="330_2A1"/>
      <sheetName val="320_1B1"/>
      <sheetName val="320_2B1"/>
      <sheetName val="330_1B1"/>
      <sheetName val="330_1A1"/>
      <sheetName val="330_2B1"/>
      <sheetName val="450_9_1P1"/>
      <sheetName val="450_2_2P1"/>
      <sheetName val="450_9_2P1"/>
      <sheetName val="460_1P1"/>
      <sheetName val="465_11"/>
      <sheetName val="600_21"/>
      <sheetName val="600_41"/>
      <sheetName val="610_1_1P1"/>
      <sheetName val="673_21"/>
      <sheetName val="630_3A1"/>
      <sheetName val="630_4A1"/>
      <sheetName val="630_6A1"/>
      <sheetName val="640_1B1"/>
      <sheetName val="660_3B1"/>
      <sheetName val="661_1B1"/>
      <sheetName val="671_1B1"/>
      <sheetName val="673_1B1"/>
      <sheetName val="681_1B1"/>
      <sheetName val="600_11"/>
      <sheetName val="800_21"/>
      <sheetName val="900_21"/>
      <sheetName val="900_31"/>
      <sheetName val="DATOS_PEAJE_INVIAS1"/>
      <sheetName val="DATOS_PEAJE_REGENCY1"/>
      <sheetName val="Variable_IPC1"/>
      <sheetName val="analisis_costo_horario1"/>
      <sheetName val="Lista_Base1"/>
      <sheetName val="GPI_5261"/>
      <sheetName val="VEA_3741"/>
      <sheetName val="PLAN_DE_INVERSION_ANTICIPO1"/>
      <sheetName val="inv_mensual1"/>
      <sheetName val="borrador_flujo_inv1"/>
      <sheetName val="PALET_DEL_21_FEB_AL_5_MARZ1"/>
      <sheetName val="201_16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_(2)1"/>
      <sheetName val="810_21"/>
      <sheetName val="700_11"/>
      <sheetName val="730_11"/>
      <sheetName val="450_3P_1"/>
      <sheetName val="340P_1"/>
      <sheetName val="220_1P1"/>
      <sheetName val="200,1,3p_1"/>
      <sheetName val="200,1,4p__1"/>
      <sheetName val="220_1P_(2)1"/>
      <sheetName val="630_4_2P1"/>
      <sheetName val="630_4_2P_(2)1"/>
      <sheetName val="630_4_3P1"/>
      <sheetName val="600_1P1"/>
      <sheetName val="730_21"/>
      <sheetName val="740_11"/>
      <sheetName val="900_2_(1)1"/>
      <sheetName val="621_1_21"/>
      <sheetName val="683_4P1"/>
      <sheetName val="221_11"/>
      <sheetName val="683_1P1"/>
      <sheetName val="3P_1"/>
      <sheetName val="683_3P1"/>
      <sheetName val="673_1P1"/>
      <sheetName val="PNP_4_71"/>
      <sheetName val="673_2P_1"/>
      <sheetName val="623_1P1"/>
      <sheetName val="621_1_31"/>
      <sheetName val="674_21"/>
      <sheetName val="220_2P1"/>
      <sheetName val="683_4P_1"/>
      <sheetName val="683_3P_(2)1"/>
      <sheetName val="683_4P__(2)1"/>
      <sheetName val="683_5P__1"/>
      <sheetName val="642_2P1"/>
      <sheetName val="INT_171"/>
      <sheetName val="INT_181"/>
      <sheetName val="ESTADO_RED1"/>
      <sheetName val="GENERALIDADES_1"/>
      <sheetName val="ANALISIS_RESUMIDOS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Tabla_CONPES_37141"/>
      <sheetName val="REQUISITOS_INF_INTERVENTORÍA1"/>
      <sheetName val="\Users\rosalym\Desktop\BALANCE1"/>
      <sheetName val="CRONOGRAMA_INICIAL1"/>
      <sheetName val="informe_sem_no_11"/>
      <sheetName val="informe_sem_no_21"/>
      <sheetName val="informe_sem_no_31"/>
      <sheetName val="informe_sem_no_41"/>
      <sheetName val="REPROGRAMACION_2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Gabrielaapabone\d_copias\a__1"/>
      <sheetName val="sistema proteccion a tierra equ"/>
      <sheetName val="Par_Dise"/>
      <sheetName val="Item"/>
      <sheetName val="aCCIDENTES%2520DE%25201995%2520"/>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2007 Database"/>
      <sheetName val="ITEMS ALCANT."/>
      <sheetName val="ITEMS_ALCANT_"/>
      <sheetName val="ITEMS_ALCANT_1"/>
      <sheetName val="COSTOS_UNITARIOS2"/>
      <sheetName val="ITEMS_ALCANT_2"/>
      <sheetName val="COSTOS_UNITARIOS3"/>
      <sheetName val="ITEMS_ALCANT_3"/>
      <sheetName val="COSTOS_UNITARIOS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PU"/>
      <sheetName val="ARBOL DE PROBLEMAS final"/>
      <sheetName val="IDENTIFICACION DEL PROBLEMA fin"/>
      <sheetName val="OBJETIVOS FINALES"/>
      <sheetName val="ESTRUCTURA DE PROYECTO"/>
      <sheetName val="OBJETIVOS ESPECIFICOS final"/>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ESTADO_VÍA-CRIT_TECNICO3"/>
      <sheetName val="Lista_obra3"/>
      <sheetName val="\Mini_HP_Enero_2015\Proyectos_3"/>
      <sheetName val="\Volumes\USB_PIOLIN\Escritorio3"/>
      <sheetName val="\\Sistemas_serv1\xx\Documents_3"/>
      <sheetName val="ESTADO_VÍA-CRIT_TECNICO4"/>
      <sheetName val="Lista_obra4"/>
      <sheetName val="\Mini_HP_Enero_2015\Proyectos_4"/>
      <sheetName val="\Volumes\USB_PIOLIN\Escritorio4"/>
      <sheetName val="\\Sistemas_serv1\xx\Documents_4"/>
      <sheetName val="ESTADO_VÍA-CRIT_TECNICO5"/>
      <sheetName val="Lista_obra5"/>
      <sheetName val="\Mini_HP_Enero_2015\Proyectos_5"/>
      <sheetName val="\Volumes\USB_PIOLIN\Escritorio5"/>
      <sheetName val="\\Sistemas_serv1\xx\Documents_5"/>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Insum"/>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Dólar"/>
      <sheetName val="EMPRESA"/>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sheetData sheetId="291" refreshError="1"/>
      <sheetData sheetId="292" refreshError="1"/>
      <sheetData sheetId="293" refreshError="1"/>
      <sheetData sheetId="294" refreshError="1"/>
      <sheetData sheetId="295" refreshError="1"/>
      <sheetData sheetId="296" refreshError="1"/>
      <sheetData sheetId="297"/>
      <sheetData sheetId="298"/>
      <sheetData sheetId="299"/>
      <sheetData sheetId="300"/>
      <sheetData sheetId="301"/>
      <sheetData sheetId="302"/>
      <sheetData sheetId="303"/>
      <sheetData sheetId="304"/>
      <sheetData sheetId="305"/>
      <sheetData sheetId="306" refreshError="1"/>
      <sheetData sheetId="307" refreshError="1"/>
      <sheetData sheetId="308"/>
      <sheetData sheetId="309" refreshError="1"/>
      <sheetData sheetId="310"/>
      <sheetData sheetId="311" refreshError="1"/>
      <sheetData sheetId="312" refreshError="1"/>
      <sheetData sheetId="313" refreshError="1"/>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efreshError="1"/>
      <sheetData sheetId="528"/>
      <sheetData sheetId="529"/>
      <sheetData sheetId="530"/>
      <sheetData sheetId="531"/>
      <sheetData sheetId="532"/>
      <sheetData sheetId="533"/>
      <sheetData sheetId="534"/>
      <sheetData sheetId="535"/>
      <sheetData sheetId="536" refreshError="1"/>
      <sheetData sheetId="537"/>
      <sheetData sheetId="538" refreshError="1"/>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refreshError="1"/>
      <sheetData sheetId="571"/>
      <sheetData sheetId="572"/>
      <sheetData sheetId="573"/>
      <sheetData sheetId="574" refreshError="1"/>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refreshError="1"/>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refreshError="1"/>
      <sheetData sheetId="604"/>
      <sheetData sheetId="605"/>
      <sheetData sheetId="606"/>
      <sheetData sheetId="607"/>
      <sheetData sheetId="608"/>
      <sheetData sheetId="609"/>
      <sheetData sheetId="610"/>
      <sheetData sheetId="611"/>
      <sheetData sheetId="612"/>
      <sheetData sheetId="613"/>
      <sheetData sheetId="614"/>
      <sheetData sheetId="615" refreshError="1"/>
      <sheetData sheetId="616"/>
      <sheetData sheetId="617"/>
      <sheetData sheetId="618" refreshError="1"/>
      <sheetData sheetId="619" refreshError="1"/>
      <sheetData sheetId="620" refreshError="1"/>
      <sheetData sheetId="621" refreshError="1"/>
      <sheetData sheetId="622" refreshError="1"/>
      <sheetData sheetId="623" refreshError="1"/>
      <sheetData sheetId="624"/>
      <sheetData sheetId="625" refreshError="1"/>
      <sheetData sheetId="626" refreshError="1"/>
      <sheetData sheetId="627" refreshError="1"/>
      <sheetData sheetId="628" refreshError="1"/>
      <sheetData sheetId="629" refreshError="1"/>
      <sheetData sheetId="630" refreshError="1"/>
      <sheetData sheetId="631" refreshError="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refreshError="1"/>
      <sheetData sheetId="648"/>
      <sheetData sheetId="649" refreshError="1"/>
      <sheetData sheetId="650"/>
      <sheetData sheetId="651" refreshError="1"/>
      <sheetData sheetId="652" refreshError="1"/>
      <sheetData sheetId="653"/>
      <sheetData sheetId="654" refreshError="1"/>
      <sheetData sheetId="655" refreshError="1"/>
      <sheetData sheetId="656" refreshError="1"/>
      <sheetData sheetId="657"/>
      <sheetData sheetId="658"/>
      <sheetData sheetId="659"/>
      <sheetData sheetId="660" refreshError="1"/>
      <sheetData sheetId="661"/>
      <sheetData sheetId="662" refreshError="1"/>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sheetData sheetId="736"/>
      <sheetData sheetId="737" refreshError="1"/>
      <sheetData sheetId="738"/>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sheetData sheetId="868"/>
      <sheetData sheetId="869"/>
      <sheetData sheetId="870"/>
      <sheetData sheetId="871" refreshError="1"/>
      <sheetData sheetId="872" refreshError="1"/>
      <sheetData sheetId="873" refreshError="1"/>
      <sheetData sheetId="874" refreshError="1"/>
      <sheetData sheetId="875" refreshError="1"/>
      <sheetData sheetId="876" refreshError="1"/>
      <sheetData sheetId="877" refreshError="1"/>
      <sheetData sheetId="878"/>
      <sheetData sheetId="879"/>
      <sheetData sheetId="880" refreshError="1"/>
      <sheetData sheetId="881" refreshError="1"/>
      <sheetData sheetId="882" refreshError="1"/>
      <sheetData sheetId="883"/>
      <sheetData sheetId="884" refreshError="1"/>
      <sheetData sheetId="885" refreshError="1"/>
      <sheetData sheetId="886" refreshError="1"/>
      <sheetData sheetId="887" refreshError="1"/>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sheetData sheetId="1111"/>
      <sheetData sheetId="1112"/>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sheetData sheetId="1159"/>
      <sheetData sheetId="1160"/>
      <sheetData sheetId="1161" refreshError="1"/>
      <sheetData sheetId="1162" refreshError="1"/>
      <sheetData sheetId="1163" refreshError="1"/>
      <sheetData sheetId="1164" refreshError="1"/>
      <sheetData sheetId="1165" refreshError="1"/>
      <sheetData sheetId="1166" refreshError="1"/>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refreshError="1"/>
      <sheetData sheetId="1733" refreshError="1"/>
      <sheetData sheetId="1734" refreshError="1"/>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refreshError="1"/>
      <sheetData sheetId="2086" refreshError="1"/>
      <sheetData sheetId="2087" refreshError="1"/>
      <sheetData sheetId="2088" refreshError="1"/>
      <sheetData sheetId="2089" refreshError="1"/>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refreshError="1"/>
      <sheetData sheetId="2593" refreshError="1"/>
      <sheetData sheetId="2594" refreshError="1"/>
      <sheetData sheetId="2595" refreshError="1"/>
      <sheetData sheetId="2596"/>
      <sheetData sheetId="2597"/>
      <sheetData sheetId="2598"/>
      <sheetData sheetId="2599"/>
      <sheetData sheetId="2600"/>
      <sheetData sheetId="2601"/>
      <sheetData sheetId="2602"/>
      <sheetData sheetId="2603"/>
      <sheetData sheetId="2604"/>
      <sheetData sheetId="2605"/>
      <sheetData sheetId="2606"/>
      <sheetData sheetId="2607" refreshError="1"/>
      <sheetData sheetId="2608" refreshError="1"/>
      <sheetData sheetId="2609" refreshError="1"/>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refreshError="1"/>
      <sheetData sheetId="3165"/>
      <sheetData sheetId="3166"/>
      <sheetData sheetId="3167"/>
      <sheetData sheetId="3168"/>
      <sheetData sheetId="3169"/>
      <sheetData sheetId="3170" refreshError="1"/>
      <sheetData sheetId="3171" refreshError="1"/>
      <sheetData sheetId="3172" refreshError="1"/>
      <sheetData sheetId="3173" refreshError="1"/>
      <sheetData sheetId="3174" refreshError="1"/>
      <sheetData sheetId="3175" refreshError="1"/>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refreshError="1"/>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refreshError="1"/>
      <sheetData sheetId="346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 val="PJ"/>
      <sheetName val="MI"/>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7422cw00"/>
      <sheetName val="COMPARATIVO"/>
      <sheetName val="ASO"/>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Parametros"/>
      <sheetName val="Hoja1"/>
      <sheetName val="Capex"/>
      <sheetName val="Hoja3"/>
      <sheetName val="SUMMARY WITH 15 API WITH OPEX"/>
      <sheetName val="OPEX"/>
      <sheetName val="Obra Eléctrica"/>
      <sheetName val="3-Reservas"/>
      <sheetName val="RESUMEN"/>
      <sheetName val="Detallado"/>
      <sheetName val="Job List Data"/>
      <sheetName val="Meses"/>
      <sheetName val="Incremental"/>
      <sheetName val="Consolidado_Reservas1"/>
      <sheetName val="Reservas_de_Petróleo1"/>
      <sheetName val="Cronograma_de_Eventos1"/>
      <sheetName val="Reporte_mensual_1999-20001"/>
      <sheetName val="Reporte_2000_-_20241"/>
      <sheetName val="Reporte_11"/>
      <sheetName val="Reporte_21"/>
      <sheetName val="Reporte_31"/>
      <sheetName val="Reporte_41"/>
      <sheetName val="Reporte_51"/>
      <sheetName val="Reporte_2000_-_20041"/>
      <sheetName val="PronPozos_Apiay1"/>
      <sheetName val="PronPozos_Suria1"/>
      <sheetName val="PronPozos_RefLibertad1"/>
      <sheetName val="Pronósticos%20de%20Petróleo%20G"/>
      <sheetName val="BRUTA-INY"/>
      <sheetName val="RES GASOL"/>
      <sheetName val="RES EQV"/>
      <sheetName val="RES GAS"/>
      <sheetName val="RES LPG"/>
      <sheetName val="Programa"/>
      <sheetName val="POZOS"/>
      <sheetName val="RES PET"/>
      <sheetName val="ESTADO RE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 val="ID"/>
      <sheetName val="Listado"/>
      <sheetName val="des_rp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 DE 1995 - 1996.xls]"/>
      <sheetName val="aCCIDENTES_DE_1995_-_1996"/>
      <sheetName val="\a__aaInformación_GRUPO_4\A_MIn"/>
      <sheetName val="aCCIDENTES_DE_1995_-_1996_xls"/>
      <sheetName val="ACTA_DE_MODIFICACION__(2)"/>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Lista obra"/>
      <sheetName val="HISTORICOS FUEL OIL EXP"/>
      <sheetName val="PR 1"/>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actividad"/>
      <sheetName val="_a  aaInformación GRUPO 4_A MIn"/>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Formulario_N°_4"/>
      <sheetName val="REQUISITOS INF INTERVENTORÍA"/>
      <sheetName val="gp05"/>
      <sheetName val="GP06"/>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C\A\a  aaInformación GRUPO 4\A"/>
      <sheetName val="\G\a  aaInformación GRUPO 4\A M"/>
      <sheetName val="\C\G\a  aaInformación GRUPO 4\A"/>
      <sheetName val="\C\K\a  aaInformación GRUPO 4\A"/>
      <sheetName val="\E\a  aaInformación GRUPO 4\A M"/>
      <sheetName val="\C\E\a  aaInformación GRUPO 4\A"/>
      <sheetName val=""/>
      <sheetName val="Base_Muestras"/>
      <sheetName val="LISTADO "/>
      <sheetName val="M.O."/>
      <sheetName val="_aCCIDENTES_DE_1995___1996_xl_6"/>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Nuevos APU Córdoba\a  aaInform"/>
      <sheetName val="\E\Nuevos APU Córdoba\a  aaInfo"/>
      <sheetName val="\Users\JoseGabriel\Documents\Mi"/>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 ACTA FINAL + MODIFICATORIA "/>
      <sheetName val="CANT OBRA"/>
      <sheetName val="\Users\ANDRES FELIPE MUÑOZ\Down"/>
      <sheetName val="lista-precio-mat-equipos"/>
      <sheetName val="rendimiento"/>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MATERIAL"/>
      <sheetName val="AC2-AG96"/>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_aCCIDENTES_DE_1995___1996_x_11"/>
      <sheetName val="Tabla CONPES 3714"/>
      <sheetName val="PLAN DE INVERSION ANTICIPO"/>
      <sheetName val="inv mensual"/>
      <sheetName val="borrador flujo inv"/>
      <sheetName val="social-ambiental"/>
      <sheetName val="AU"/>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CCIDENTES_DE_1995___1996_x_12"/>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_aCCIDENTES_DE_1995___1996_x_21"/>
      <sheetName val="MAT"/>
      <sheetName val="HER"/>
      <sheetName val="PER"/>
      <sheetName val="TRANS"/>
      <sheetName val="_a__aaInformación_GRUPO_4_A_MIn"/>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ALET DEL 21 FEB AL 5 MARZ"/>
      <sheetName val="COSTOS"/>
      <sheetName val="EVA"/>
      <sheetName val="AIU"/>
      <sheetName val="GENERALIDADES"/>
      <sheetName val="analisis costo horario"/>
      <sheetName val="Lista Base"/>
      <sheetName val="articulo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0."/>
      <sheetName val="Base_Mater"/>
      <sheetName val="20."/>
      <sheetName val="17."/>
      <sheetName val="1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refreshError="1"/>
      <sheetData sheetId="250" refreshError="1"/>
      <sheetData sheetId="251" refreshError="1"/>
      <sheetData sheetId="252"/>
      <sheetData sheetId="253" refreshError="1"/>
      <sheetData sheetId="254"/>
      <sheetData sheetId="255"/>
      <sheetData sheetId="256"/>
      <sheetData sheetId="257"/>
      <sheetData sheetId="258"/>
      <sheetData sheetId="259"/>
      <sheetData sheetId="260"/>
      <sheetData sheetId="261"/>
      <sheetData sheetId="262"/>
      <sheetData sheetId="263"/>
      <sheetData sheetId="264"/>
      <sheetData sheetId="265" refreshError="1"/>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refreshError="1"/>
      <sheetData sheetId="406"/>
      <sheetData sheetId="407"/>
      <sheetData sheetId="408"/>
      <sheetData sheetId="409"/>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sheetData sheetId="421"/>
      <sheetData sheetId="422" refreshError="1"/>
      <sheetData sheetId="423"/>
      <sheetData sheetId="424" refreshError="1"/>
      <sheetData sheetId="425" refreshError="1"/>
      <sheetData sheetId="426" refreshError="1"/>
      <sheetData sheetId="427" refreshError="1"/>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refreshError="1"/>
      <sheetData sheetId="533" refreshError="1"/>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refreshError="1"/>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sheetData sheetId="595"/>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sheetData sheetId="633"/>
      <sheetData sheetId="634"/>
      <sheetData sheetId="635"/>
      <sheetData sheetId="636"/>
      <sheetData sheetId="637"/>
      <sheetData sheetId="638"/>
      <sheetData sheetId="639"/>
      <sheetData sheetId="640"/>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sheetData sheetId="667"/>
      <sheetData sheetId="668"/>
      <sheetData sheetId="669"/>
      <sheetData sheetId="670"/>
      <sheetData sheetId="671"/>
      <sheetData sheetId="672"/>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sheetData sheetId="693"/>
      <sheetData sheetId="694"/>
      <sheetData sheetId="695"/>
      <sheetData sheetId="696"/>
      <sheetData sheetId="697"/>
      <sheetData sheetId="698"/>
      <sheetData sheetId="699"/>
      <sheetData sheetId="700"/>
      <sheetData sheetId="701"/>
      <sheetData sheetId="702"/>
      <sheetData sheetId="703" refreshError="1"/>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refreshError="1"/>
      <sheetData sheetId="847" refreshError="1"/>
      <sheetData sheetId="848" refreshError="1"/>
      <sheetData sheetId="849" refreshError="1"/>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Informacion"/>
      <sheetName val="aCCIDENTES DE 1995 - 1996"/>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nato 6"/>
      <sheetName val="[a  aaInformación][a  aaInforma"/>
      <sheetName val="lisprecios"/>
      <sheetName val="PERSONAL"/>
      <sheetName val="PRESTACIONES SOCIALES"/>
      <sheetName val="Materiales"/>
      <sheetName val="Cuadrillas"/>
      <sheetName val="Concretos y morteros"/>
      <sheetName val="Equipo"/>
      <sheetName val="Datos iniciales "/>
      <sheetName val="Transporte"/>
      <sheetName val="\Users\USUARIO\Downloads\MANTEN"/>
      <sheetName val="Formulario N° 4"/>
      <sheetName val="CONT_ADI"/>
      <sheetName val="INDICMICROEMP"/>
      <sheetName val="INDICE"/>
      <sheetName val="Datos"/>
      <sheetName val="Jornal"/>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G\I\MANTENIMIENTO RUTA 1001_MA"/>
      <sheetName val="\D\MANTENIMIENTO RUTA 1001_MARZ"/>
      <sheetName val="\G\D\MANTENIMIENTO RUTA 1001_MA"/>
      <sheetName val="#REF"/>
      <sheetName val="\I\I\MANTENIMIENTO RUTA 1001_MA"/>
      <sheetName val="\Users\Personal\Downloads\MANTE"/>
      <sheetName val="TOTALES"/>
      <sheetName val="[a  aaInformación]__cceficien_2"/>
      <sheetName val="HER"/>
      <sheetName val="MAT"/>
      <sheetName val="PER"/>
      <sheetName val="TRANS"/>
      <sheetName val="M.O."/>
      <sheetName val="precios-básicos2002"/>
      <sheetName val="[a  aaInformación]__cceficien_4"/>
      <sheetName val="[a  aaInformación]__cceficien_3"/>
      <sheetName val="[a  aaInformación]__cceficien_5"/>
      <sheetName val="[a  aaInformación]__cceficien_6"/>
      <sheetName val="[a  aaInformación]__cceficien_7"/>
      <sheetName val="PANEL"/>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cceficien_8"/>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ITEMS"/>
      <sheetName val="Emboquillar"/>
      <sheetName val="Acometidacobrerígido"/>
      <sheetName val="Acometidatoma"/>
      <sheetName val="Acometidahasta1&quot;"/>
      <sheetName val="[a  aaInformación]//cceficiente"/>
      <sheetName val="[a  aaInformación]__cceficie_11"/>
      <sheetName val="\MANTENIMIENTO_RUTA_1001_MARZO_"/>
      <sheetName val="ANEXO_IX"/>
      <sheetName val="\I\MANTENIMIENTO_RUTA_1001_MARZ"/>
      <sheetName val="\F\MANTENIMIENTO_RUTA_1001_MARZ"/>
      <sheetName val="[a  aaInformación]__cceficie_12"/>
      <sheetName val="INFORME SEMANAL"/>
      <sheetName val="AVANCE SEMANAL"/>
      <sheetName val="CLIMA mes"/>
      <sheetName val="REG FOTO"/>
      <sheetName val="SISOMA"/>
      <sheetName val="[a  aaInformación]__cceficie_13"/>
      <sheetName val="[a  aaInformación]__cceficie_14"/>
      <sheetName val="\G\MANTENIMIENTO RUTA 1001_MARZ"/>
      <sheetName val="_MANTENIMIENTO RUTA 1001_MARZO "/>
      <sheetName val="_I_MANTENIMIENTO RUTA 1001_MARZ"/>
      <sheetName val="_F_MANTENIMIENTO RUTA 1001_MARZ"/>
      <sheetName val="\Users\LENOVO\Downloads\Users\A"/>
      <sheetName val="[a  aaInformación]__cceficie_15"/>
      <sheetName val="[a  aaInformación]__cceficie_22"/>
      <sheetName val="[a  aaInformación]__cceficie_16"/>
      <sheetName val="[a  aaInformación]__cceficie_17"/>
      <sheetName val="[a  aaInformación]__cceficie_18"/>
      <sheetName val="[a  aaInformación]__cceficie_21"/>
      <sheetName val="[a  aaInformación]__cceficie_19"/>
      <sheetName val="[a  aaInformación]__cceficie_20"/>
      <sheetName val="[a  aaInformación]__cceficie_37"/>
      <sheetName val="[a  aaInformación]__cceficie_26"/>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46W9"/>
      <sheetName val="Presentacion"/>
      <sheetName val="AJIZAL 3335"/>
      <sheetName val="SABANETA 3335"/>
      <sheetName val="Datos Generales"/>
      <sheetName val="Formulario_N°_4"/>
      <sheetName val="\G\I\MANTENIMIENTO_RUTA_1001_MA"/>
      <sheetName val="\D\MANTENIMIENTO_RUTA_1001_MARZ"/>
      <sheetName val="\G\D\MANTENIMIENTO_RUTA_1001_MA"/>
      <sheetName val="Fornato_6"/>
      <sheetName val="\I\I\MANTENIMIENTO_RUTA_1001_MA"/>
      <sheetName val="[a  aaInformación]__cceficie_51"/>
      <sheetName val="[a  aaInformación]__cceficie_52"/>
      <sheetName val="[a  aaInformación]__cceficie_53"/>
      <sheetName val="[a  aaInformación]__cceficie_62"/>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a  aaInformación]__cceficie_88"/>
      <sheetName val="[a  aaInformación]__cceficie_92"/>
      <sheetName val="[a  aaInformación]__cceficie_89"/>
      <sheetName val="[a  aaInformación]__cceficie_90"/>
      <sheetName val="[a  aaInformación]__cceficie_91"/>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5"/>
      <sheetName val="[a  aaInformación]__ccefici_102"/>
      <sheetName val="[a  aaInformación]__ccefici_103"/>
      <sheetName val="[a  aaInformación]__ccefici_104"/>
      <sheetName val="PRECIOS"/>
      <sheetName val="M_O_"/>
      <sheetName val="a__aaInformación11"/>
      <sheetName val="a__aaInformación7"/>
      <sheetName val="a__aaInformación8"/>
      <sheetName val="a__aaInformación9"/>
      <sheetName val="a__aaInformación10"/>
      <sheetName val="a__aaInformación12"/>
      <sheetName val="a__aaInformación13"/>
      <sheetName val="\MANTENIMIENTO_RUTA_1001_MARZO1"/>
      <sheetName val="ANEXO_IX1"/>
      <sheetName val="\I\MANTENIMIENTO_RUTA_1001_MAR1"/>
      <sheetName val="\F\MANTENIMIENTO_RUTA_1001_MAR1"/>
      <sheetName val="a__aaInformación14"/>
      <sheetName val="a__aaInformación15"/>
      <sheetName val="a__aaInformación16"/>
      <sheetName val="Res-Accide-10"/>
      <sheetName val="aCCIDENTES_DE_1995_-_19964"/>
      <sheetName val="Concretos_y_morteros"/>
      <sheetName val="Datos_iniciales_"/>
      <sheetName val="[a__aaInformación][a__aaInforma"/>
      <sheetName val="PRESTACIONES_SOCIALES"/>
      <sheetName val="[a__aaInformación]__cceficien_4"/>
      <sheetName val="[a__aaInformación]__cceficien_3"/>
      <sheetName val="[a__aaInformación]//cceficiente"/>
      <sheetName val="[a__aaInformación]__cceficien_2"/>
      <sheetName val="[a__aaInformación]__192_168_0_3"/>
      <sheetName val="a__aaInformaci%C3%B3n"/>
      <sheetName val="[a__aaInformación]__192_168_0_2"/>
      <sheetName val="[a__aaInformación]__192_168_0_4"/>
      <sheetName val="CRA_MODI"/>
      <sheetName val="[a__aaInformación]__192_168_0_5"/>
      <sheetName val="[a__aaInformación]__192_168_0_6"/>
      <sheetName val="[a__aaInformación]__192_168_0_7"/>
      <sheetName val="[a__aaInformación]__192_168_0_8"/>
      <sheetName val="[a__aaInformación]__cceficien_8"/>
      <sheetName val="[a__aaInformación]__cceficien_6"/>
      <sheetName val="[a__aaInformación]__cceficien_5"/>
      <sheetName val="[a__aaInformación]__cceficien_7"/>
      <sheetName val="[a__aaInformación]__cceficie_10"/>
      <sheetName val="[a__aaInformación]__cceficien_9"/>
      <sheetName val="[a__aaInformación]__192_168_0_9"/>
      <sheetName val="[a__aaInformación]__192_168__10"/>
      <sheetName val="[a__aaInformación]\\192_168_0_4"/>
      <sheetName val="[a__aaInformación]__192_168__11"/>
      <sheetName val="[a__aaInformación]__192_168__12"/>
      <sheetName val="[a__aaInformación]__192_168__13"/>
      <sheetName val="[a__aaInformación]__192_168__14"/>
      <sheetName val="[a__aaInformación]__192_168__16"/>
      <sheetName val="[a__aaInformación]__192_168__15"/>
      <sheetName val="[a__aaInformación]__192_168__17"/>
      <sheetName val="[a__aaInformación]__192_168__18"/>
      <sheetName val="CrudosA"/>
      <sheetName val="casosWTI"/>
      <sheetName val="\MANTENIMIENTO%20RUTA%201001_MA"/>
      <sheetName val="Base Datos"/>
      <sheetName val="aCCIDENTES_DE_1995_-_19965"/>
      <sheetName val="\MANTENIMIENTO_RUTA_1001_MARZO2"/>
      <sheetName val="\I\MANTENIMIENTO_RUTA_1001_MAR2"/>
      <sheetName val="\F\MANTENIMIENTO_RUTA_1001_MAR2"/>
      <sheetName val="ANEXO_IX2"/>
      <sheetName val="[a__aaInformación][a__aaInform1"/>
      <sheetName val="PRESTACIONES_SOCIALES1"/>
      <sheetName val="Formulario_N°_42"/>
      <sheetName val="Concretos_y_morteros1"/>
      <sheetName val="Datos_iniciales_1"/>
      <sheetName val="Fornato_62"/>
      <sheetName val="\I\I\MANTENIMIENTO_RUTA_1001_M2"/>
      <sheetName val="\G\I\MANTENIMIENTO_RUTA_1001_M2"/>
      <sheetName val="\D\MANTENIMIENTO_RUTA_1001_MAR2"/>
      <sheetName val="\G\D\MANTENIMIENTO_RUTA_1001_M2"/>
      <sheetName val="[a__aaInformación]__cceficien_1"/>
      <sheetName val="M_O_1"/>
      <sheetName val="[a__aaInformación]__cceficien10"/>
      <sheetName val="[a__aaInformación]__cceficien11"/>
      <sheetName val="[a__aaInformación]__cceficien12"/>
      <sheetName val="[a__aaInformación]__cceficien13"/>
      <sheetName val="[a__aaInformación]__cceficien14"/>
      <sheetName val="[a__aaInformación]//cceficient1"/>
      <sheetName val="[a__aaInformación]__192_168_0_1"/>
      <sheetName val="a__aaInformaci%C3%B3n1"/>
      <sheetName val="[a__aaInformación]__192_168_010"/>
      <sheetName val="[a__aaInformación]__192_168_011"/>
      <sheetName val="CRA_MODI1"/>
      <sheetName val="[a__aaInformación]__192_168_012"/>
      <sheetName val="[a__aaInformación]__192_168_013"/>
      <sheetName val="[a__aaInformación]__cceficien15"/>
      <sheetName val="[a__aaInformación]__cceficie_67"/>
      <sheetName val="[a__aaInformación]__cceficien16"/>
      <sheetName val="[a__aaInformación]__192_168_014"/>
      <sheetName val="[a__aaInformación]__192_168_015"/>
      <sheetName val="[a__aaInformación]__192_168_016"/>
      <sheetName val="[a__aaInformación]__cceficie_68"/>
      <sheetName val="[a__aaInformación]__cceficie_69"/>
      <sheetName val="[a__aaInformación]__cceficie_70"/>
      <sheetName val="[a__aaInformación]__cceficie_71"/>
      <sheetName val="[a__aaInformación]__cceficie_72"/>
      <sheetName val="[a__aaInformación]__cceficie_73"/>
      <sheetName val="[a__aaInformación]__cceficie_74"/>
      <sheetName val="[a__aaInformación]__cceficie_75"/>
      <sheetName val="[a__aaInformación]__cceficie_76"/>
      <sheetName val="[a__aaInformación]__cceficie_77"/>
      <sheetName val="[a__aaInformación]__cceficie_78"/>
      <sheetName val="[a__aaInformación]__cceficie_79"/>
      <sheetName val="[a__aaInformación]__cceficie_80"/>
      <sheetName val="[a__aaInformación]__cceficie_81"/>
      <sheetName val="[a__aaInformación]__cceficie_82"/>
      <sheetName val="[a__aaInformación]__cceficie_83"/>
      <sheetName val="[a__aaInformación]__cceficie_84"/>
      <sheetName val="[a__aaInformación]__cceficie_85"/>
      <sheetName val="[a__aaInformación]__cceficie_86"/>
      <sheetName val="Itemes_Renovación1"/>
      <sheetName val="STA_ROSA1"/>
      <sheetName val="[a__aaInformación]__cceficie_87"/>
      <sheetName val="[a__aaInformación]__192_168__19"/>
      <sheetName val="[a__aaInformación]\\192_168_0_1"/>
      <sheetName val="[a__aaInformación]__192_168__20"/>
      <sheetName val="[a__aaInformación]__192_168__21"/>
      <sheetName val="[a__aaInformación]__192_168__22"/>
      <sheetName val="[a__aaInformación]__192_168__23"/>
      <sheetName val="[a__aaInformación]__cceficie_88"/>
      <sheetName val="[a__aaInformación]__cceficie_89"/>
      <sheetName val="[a__aaInformación]__cceficie_90"/>
      <sheetName val="días_habiles_20151"/>
      <sheetName val="[a__aaInformación]__cceficie_91"/>
      <sheetName val="[a__aaInformación]__cceficie_92"/>
      <sheetName val="[a__aaInformación]__cceficie_93"/>
      <sheetName val="[a__aaInformación]__cceficie_94"/>
      <sheetName val="[a__aaInformación]__cceficie_95"/>
      <sheetName val="[a__aaInformación]__cceficie_96"/>
      <sheetName val="Ppto_Rev__A1"/>
      <sheetName val="[a__aaInformación]__cceficie_97"/>
      <sheetName val="\G\MANTENIMIENTO_RUTA_1001_MAR1"/>
      <sheetName val="AJIZAL_33351"/>
      <sheetName val="SABANETA_33351"/>
      <sheetName val="Datos_Generales1"/>
      <sheetName val="_MANTENIMIENTO_RUTA_1001_MARZO1"/>
      <sheetName val="_I_MANTENIMIENTO_RUTA_1001_MAR1"/>
      <sheetName val="_F_MANTENIMIENTO_RUTA_1001_MAR1"/>
      <sheetName val="Formulario_N°_41"/>
      <sheetName val="Fornato_61"/>
      <sheetName val="\G\I\MANTENIMIENTO_RUTA_1001_M1"/>
      <sheetName val="\D\MANTENIMIENTO_RUTA_1001_MAR1"/>
      <sheetName val="\G\D\MANTENIMIENTO_RUTA_1001_M1"/>
      <sheetName val="\I\I\MANTENIMIENTO_RUTA_1001_M1"/>
      <sheetName val="[a__aaInformación]__cceficie_11"/>
      <sheetName val="[a__aaInformación]__cceficie_12"/>
      <sheetName val="[a__aaInformación]__cceficie_16"/>
      <sheetName val="[a__aaInformación]__cceficie_14"/>
      <sheetName val="[a__aaInformación]__cceficie_13"/>
      <sheetName val="[a__aaInformación]__cceficie_15"/>
      <sheetName val="[a__aaInformación]__cceficie_17"/>
      <sheetName val="[a__aaInformación]__cceficie_51"/>
      <sheetName val="[a__aaInformación]__cceficie_18"/>
      <sheetName val="[a__aaInformación]__cceficie_19"/>
      <sheetName val="[a__aaInformación]__cceficie_26"/>
      <sheetName val="[a__aaInformación]__cceficie_20"/>
      <sheetName val="[a__aaInformación]__cceficie_21"/>
      <sheetName val="[a__aaInformación]__cceficie_22"/>
      <sheetName val="[a__aaInformación]__cceficie_23"/>
      <sheetName val="[a__aaInformación]__cceficie_25"/>
      <sheetName val="[a__aaInformación]__cceficie_24"/>
      <sheetName val="[a__aaInformación]__cceficie_28"/>
      <sheetName val="[a__aaInformación]__cceficie_27"/>
      <sheetName val="[a__aaInformación]__cceficie_29"/>
      <sheetName val="[a__aaInformación]__cceficie_32"/>
      <sheetName val="[a__aaInformación]__cceficie_30"/>
      <sheetName val="[a__aaInformación]__cceficie_31"/>
      <sheetName val="[a__aaInformación]__cceficie_33"/>
      <sheetName val="[a__aaInformación]__cceficie_35"/>
      <sheetName val="[a__aaInformación]__cceficie_34"/>
      <sheetName val="[a__aaInformación]__cceficie_36"/>
      <sheetName val="[a__aaInformación]__cceficie_37"/>
      <sheetName val="[a__aaInformación]__cceficie_47"/>
      <sheetName val="[a__aaInformación]__cceficie_40"/>
      <sheetName val="[a__aaInformación]__cceficie_38"/>
      <sheetName val="[a__aaInformación]__cceficie_39"/>
      <sheetName val="[a__aaInformación]__cceficie_41"/>
      <sheetName val="[a__aaInformación]__cceficie_45"/>
      <sheetName val="[a__aaInformación]__cceficie_42"/>
      <sheetName val="[a__aaInformación]__cceficie_43"/>
      <sheetName val="[a__aaInformación]__cceficie_44"/>
      <sheetName val="[a__aaInformación]__cceficie_46"/>
      <sheetName val="[a__aaInformación]__cceficie_48"/>
      <sheetName val="[a__aaInformación]__cceficie_49"/>
      <sheetName val="[a__aaInformación]__cceficie_50"/>
      <sheetName val="[a__aaInformación]__cceficie_52"/>
      <sheetName val="[a__aaInformación]__cceficie_53"/>
      <sheetName val="[a__aaInformación]__cceficie_62"/>
      <sheetName val="[a__aaInformación]__cceficie_61"/>
      <sheetName val="[a__aaInformación]__cceficie_58"/>
      <sheetName val="[a__aaInformación]__cceficie_54"/>
      <sheetName val="[a__aaInformación]__cceficie_55"/>
      <sheetName val="[a__aaInformación]__cceficie_56"/>
      <sheetName val="[a__aaInformación]__cceficie_57"/>
      <sheetName val="[a__aaInformación]__cceficie_59"/>
      <sheetName val="[a__aaInformación]__cceficie_60"/>
      <sheetName val="[a__aaInformación]__cceficie_63"/>
      <sheetName val="[a__aaInformación]__cceficie_64"/>
      <sheetName val="[a__aaInformación]__cceficie_65"/>
      <sheetName val="Itemes_Renovación"/>
      <sheetName val="STA_ROSA"/>
      <sheetName val="días_habiles_2015"/>
      <sheetName val="Ppto_Rev__A"/>
      <sheetName val="\G\MANTENIMIENTO_RUTA_1001_MARZ"/>
      <sheetName val="AJIZAL_3335"/>
      <sheetName val="SABANETA_3335"/>
      <sheetName val="Datos_Generales"/>
      <sheetName val="_MANTENIMIENTO_RUTA_1001_MARZO_"/>
      <sheetName val="_I_MANTENIMIENTO_RUTA_1001_MARZ"/>
      <sheetName val="_F_MANTENIMIENTO_RUTA_1001_MARZ"/>
      <sheetName val="INFORME_SEMANAL"/>
      <sheetName val="AVANCE_SEMANAL"/>
      <sheetName val="CLIMA_mes"/>
      <sheetName val="REG_FOTO"/>
      <sheetName val="[a__aaInformación]__cceficie_66"/>
      <sheetName val="PLAN DE INVERSION ANTICIPO"/>
      <sheetName val="inv mensual"/>
      <sheetName val="borrador flujo inv"/>
      <sheetName val="social-ambiental"/>
      <sheetName val="AU"/>
      <sheetName val="Hoja 1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refreshError="1"/>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sheetData sheetId="184"/>
      <sheetData sheetId="185"/>
      <sheetData sheetId="186"/>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efreshError="1"/>
      <sheetData sheetId="295" refreshError="1"/>
      <sheetData sheetId="296" refreshError="1"/>
      <sheetData sheetId="297" refreshError="1"/>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DATOS CONTRATO"/>
      <sheetName val="LIQ-NOM"/>
      <sheetName val="NOMINA-1"/>
      <sheetName val="Datos"/>
      <sheetName val="Cuadro"/>
      <sheetName val="Equipo"/>
      <sheetName val="Mobra"/>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tablas"/>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 val="EMPRESA"/>
      <sheetName val="Hoja1"/>
      <sheetName val="BASICOS"/>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 sheetId="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comparativo"/>
      <sheetName val="BASES"/>
      <sheetName val="CDItem"/>
      <sheetName val="Ejecutado%"/>
      <sheetName val="Ejecutado$"/>
      <sheetName val="Programado$"/>
      <sheetName val="HOJA DE COSTOS"/>
      <sheetName val="DIAM TUB"/>
      <sheetName val="HERRAM"/>
      <sheetName val="CTRL AJUSTES"/>
      <sheetName val="Settings"/>
      <sheetName val="RESUMEN"/>
      <sheetName val="A_A310"/>
      <sheetName val="MATERIALES"/>
      <sheetName val="DATOSBP"/>
      <sheetName val="DATOSPB"/>
      <sheetName val="USED WELLS"/>
      <sheetName val="civ_roma"/>
      <sheetName val="TOVFEB."/>
      <sheetName val="GCB2000"/>
      <sheetName val="BLOOMBERG"/>
      <sheetName val="LISTAS DESPLEGABLES"/>
      <sheetName val="AEA-944"/>
      <sheetName val="SNG_855"/>
      <sheetName val="VEA 374"/>
      <sheetName val="R-ING-067"/>
      <sheetName val="7422CW00"/>
      <sheetName val="Estimado F1"/>
      <sheetName val="Valores Desplegables"/>
      <sheetName val="cantidades BC-17"/>
      <sheetName val="cantidades BC-16"/>
      <sheetName val="cantidades sf-124"/>
      <sheetName val="Reservas de Petróle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EMPRESA"/>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Analisis%20de%20Precios%20Unita"/>
      <sheetName val="INDICMICROEMP"/>
      <sheetName val="Análisis de precio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Puntajes"/>
      <sheetName val="TOTCAPIT"/>
      <sheetName val="JORNABAS"/>
      <sheetName val="MATERIALES"/>
      <sheetName val="TOTCUADEQ"/>
      <sheetName val="TOTCUADMO"/>
      <sheetName val="Anexo No. 5"/>
      <sheetName val="Datos"/>
      <sheetName val="ESTADO VÍA-CRIT.TECNICO"/>
      <sheetName val="COSTOS OFICINA"/>
      <sheetName val="COSTOS CAMPAMENTO"/>
      <sheetName val="5094-2003"/>
      <sheetName val="FINANCIERA"/>
      <sheetName val="PREACTA"/>
      <sheetName val="PRESUPUESTO "/>
      <sheetName val="Cuadrillas"/>
      <sheetName val="Equ"/>
      <sheetName val="Trans"/>
      <sheetName val="Mat"/>
      <sheetName val="Salarios"/>
      <sheetName val="BASE"/>
      <sheetName val="Capitulos"/>
      <sheetName val="Maqui Equip"/>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Anal"/>
      <sheetName val="FACTORES"/>
      <sheetName val="Civil work"/>
      <sheetName val="calidad"/>
      <sheetName val="\\Pc1\E\AMV-3005-2005\ADMON GRU"/>
      <sheetName val="Hoja3"/>
      <sheetName val="Hoja1"/>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LISTADO APU"/>
      <sheetName val="Index"/>
      <sheetName val="NPV Summary"/>
      <sheetName val="Equip Data"/>
      <sheetName val="Royalties"/>
      <sheetName val="Title"/>
      <sheetName val="Cuadro"/>
      <sheetName val="Mobra"/>
      <sheetName val="PERSONAL"/>
      <sheetName val="1_Preliminares"/>
      <sheetName val="Insumos"/>
      <sheetName val="M.Obra"/>
      <sheetName val="Personalizar"/>
      <sheetName val="PPTO"/>
      <sheetName val="F. Prest"/>
      <sheetName val="HOJA BASE"/>
      <sheetName val="ITEMS"/>
      <sheetName val="__Pc1_E_AMV-3005-2005_ADMON GRU"/>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CANT OBRA"/>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Hoja1_(2)1"/>
      <sheetName val="Hoja4_(2)1"/>
      <sheetName val="Hoja4_(3)1"/>
      <sheetName val="A__P__U_"/>
      <sheetName val="Tabla 1.1"/>
      <sheetName val="pesos"/>
      <sheetName val="BASES"/>
      <sheetName val="APU NO PREVISTO"/>
      <sheetName val="PPTA (3)"/>
      <sheetName val="PPTA (2)"/>
      <sheetName val="PPTA"/>
      <sheetName val="item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espec"/>
      <sheetName val="otros"/>
      <sheetName val="PRESUPUESTO"/>
      <sheetName val="DATOS CONTRATO"/>
      <sheetName val="IPM"/>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Summary"/>
      <sheetName val="UNITARIOS GENERALES"/>
      <sheetName val="BASES"/>
      <sheetName val="MC SF GAVIONES"/>
      <sheetName val="PESOS"/>
      <sheetName val="civ_roma"/>
      <sheetName val="Sheet1"/>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 val="Presupuesto"/>
      <sheetName val="List.Mat"/>
      <sheetName val="List.Equi"/>
      <sheetName val="List.M.Obra"/>
      <sheetName val="Unit"/>
      <sheetName val="PresuPDosPozos"/>
      <sheetName val="ADMON"/>
      <sheetName val="BASICOS"/>
      <sheetName val="ENTREGABLES"/>
      <sheetName val="PROYECTOS"/>
      <sheetName val="ASIGNACION"/>
      <sheetName val="EQBASICO"/>
      <sheetName val="EQVARIABLE"/>
      <sheetName val="CATEGORIAS"/>
      <sheetName val="FM"/>
      <sheetName val="ECP"/>
      <sheetName val="FLUJOCAJA"/>
      <sheetName val="VALOR"/>
      <sheetName val="VARIABLES"/>
      <sheetName val="LIQUIDACIÓN"/>
      <sheetName val="Anexo 13"/>
      <sheetName val="BASE"/>
      <sheetName val="Listado"/>
      <sheetName val="PE_02"/>
      <sheetName val="UNITARIOS"/>
      <sheetName val="PE-02"/>
      <sheetName val="DATOS GRAFICOS"/>
      <sheetName val="Estruc_ Tarif"/>
      <sheetName val="BASE DATOS"/>
      <sheetName val="RECIBO FINAL"/>
      <sheetName val="Listas"/>
      <sheetName val="Desmonte y Limpieza"/>
      <sheetName val="7.12"/>
      <sheetName val="Tablas"/>
      <sheetName val="UNITARIOS GENERALES.xls"/>
      <sheetName val="letra"/>
      <sheetName val="5. MODIFICATORIA"/>
      <sheetName val="CRA.MODI"/>
      <sheetName val="ANEXO 9 (MATERIAL)"/>
      <sheetName val="ESTADO RED"/>
      <sheetName val="CARRETERAS"/>
      <sheetName val="GENERALIDADES "/>
      <sheetName val="INV"/>
      <sheetName val="AASHTO"/>
      <sheetName val="UNITARIOS_GENERALES"/>
      <sheetName val="5__MODIFICATORIA"/>
      <sheetName val="EBI-1"/>
      <sheetName val="\Documents and Settings\Adminis"/>
      <sheetName val="\Cofinanciacion\FICHAS Y FORMAT"/>
      <sheetName val="Hoja1"/>
      <sheetName val="Jornales"/>
      <sheetName val="PU"/>
      <sheetName val="AIUsan"/>
      <sheetName val="UNITARIOS%20GENERALES.xls"/>
      <sheetName val="Datos"/>
      <sheetName val="ACTA 1 INICIO"/>
      <sheetName val="RECURSOS"/>
      <sheetName val="ANALISIS DE PRECIOS UNITARIOS"/>
      <sheetName val="\Users\Juan\Downloads\Users\USU"/>
      <sheetName val="\Users\user\Library\Mail Downlo"/>
      <sheetName val="\A\Cofinanciacion\FICHAS Y FORM"/>
      <sheetName val="PRESUP. RESUMEN"/>
      <sheetName val="Formato"/>
      <sheetName val="Parámetros"/>
      <sheetName val="PresuVarios"/>
      <sheetName val="ANEXO_9_(MATERIAL)1"/>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ANEXO_9_(MATERIAL)"/>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ANEXO_9_(MATERIAL)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ANEXO_9_(MATERIAL)3"/>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ANEXO_9_(MATERIAL)4"/>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ANEXO_9_(MATERIAL)5"/>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SOURCES"/>
      <sheetName val="STRSUMM0"/>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row r="7">
          <cell r="A7" t="str">
            <v>ACCF</v>
          </cell>
        </row>
      </sheetData>
      <sheetData sheetId="33">
        <row r="9">
          <cell r="A9" t="str">
            <v>ANDA</v>
          </cell>
        </row>
      </sheetData>
      <sheetData sheetId="34">
        <row r="8">
          <cell r="C8">
            <v>0.8</v>
          </cell>
        </row>
      </sheetData>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Pta a tierr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EQUIPO "/>
      <sheetName val="MANO "/>
      <sheetName val="701_2P"/>
      <sheetName val="201_2_reforzado"/>
      <sheetName val="210_2_OTRA"/>
      <sheetName val="650_5P"/>
      <sheetName val="LOCALIZACION_ESTRUCTURAS"/>
      <sheetName val="LOCALIZACION_CARRETERAS"/>
      <sheetName val="200_1"/>
      <sheetName val="200_2"/>
      <sheetName val="200P_ROCERIA"/>
      <sheetName val="201_1"/>
      <sheetName val="201_2"/>
      <sheetName val="201_2_ciclopeo"/>
      <sheetName val="201_3"/>
      <sheetName val="201_3P"/>
      <sheetName val="201_4"/>
      <sheetName val="201_8P"/>
      <sheetName val="201_9"/>
      <sheetName val="201_10"/>
      <sheetName val="201_11"/>
      <sheetName val="201_12"/>
      <sheetName val="201_13"/>
      <sheetName val="201_14"/>
      <sheetName val="210_1"/>
      <sheetName val="210_2"/>
      <sheetName val="210_3"/>
      <sheetName val="221_1"/>
      <sheetName val="221_2"/>
      <sheetName val="230_1"/>
      <sheetName val="230_2"/>
      <sheetName val="320_1"/>
      <sheetName val="320_2"/>
      <sheetName val="330_1"/>
      <sheetName val="330_2"/>
      <sheetName val="340_1"/>
      <sheetName val="340_2"/>
      <sheetName val="340_3"/>
      <sheetName val="341_1"/>
      <sheetName val="341_2"/>
      <sheetName val="341_1P"/>
      <sheetName val="410_1"/>
      <sheetName val="410_2"/>
      <sheetName val="411_1"/>
      <sheetName val="411_2"/>
      <sheetName val="411_3"/>
      <sheetName val="465_1"/>
      <sheetName val="414_1"/>
      <sheetName val="414_2"/>
      <sheetName val="414_3"/>
      <sheetName val="414_4"/>
      <sheetName val="421_1"/>
      <sheetName val="421_2"/>
      <sheetName val="421_3"/>
      <sheetName val="421_4"/>
      <sheetName val="430_1"/>
      <sheetName val="430_2"/>
      <sheetName val="431_1"/>
      <sheetName val="431_2"/>
      <sheetName val="433_1"/>
      <sheetName val="433_2"/>
      <sheetName val="433_3"/>
      <sheetName val="433_4"/>
      <sheetName val="433_5"/>
      <sheetName val="433_6"/>
      <sheetName val="433_7"/>
      <sheetName val="433_8"/>
      <sheetName val="440_2PREP_VIA_"/>
      <sheetName val="440_1PREP_VIA"/>
      <sheetName val="440_3PREP_VIA__"/>
      <sheetName val="440_4"/>
      <sheetName val="441_1"/>
      <sheetName val="441_1P_COMPRADA"/>
      <sheetName val="441_2"/>
      <sheetName val="441_2P_COMPRADA"/>
      <sheetName val="441_3"/>
      <sheetName val="441_3P_COMPRADA"/>
      <sheetName val="441_4"/>
      <sheetName val="450_1"/>
      <sheetName val="450_1P_"/>
      <sheetName val="450_2"/>
      <sheetName val="450_2P"/>
      <sheetName val="450_3"/>
      <sheetName val="450_3P_"/>
      <sheetName val="450_5"/>
      <sheetName val="451_1"/>
      <sheetName val="451_1P"/>
      <sheetName val="451_2"/>
      <sheetName val="451_2P"/>
      <sheetName val="451_3"/>
      <sheetName val="451_3P"/>
      <sheetName val="452_1"/>
      <sheetName val="452_1P_"/>
      <sheetName val="452_2"/>
      <sheetName val="452_2P_"/>
      <sheetName val="452_3"/>
      <sheetName val="452_3P"/>
      <sheetName val="452_4"/>
      <sheetName val="452_4P"/>
      <sheetName val="461_1"/>
      <sheetName val="461_2"/>
      <sheetName val="462_1P"/>
      <sheetName val="462_2P"/>
      <sheetName val="462_3P"/>
      <sheetName val="462_4P"/>
      <sheetName val="462_5"/>
      <sheetName val="600_1"/>
      <sheetName val="600_2"/>
      <sheetName val="600_3"/>
      <sheetName val="600_4"/>
      <sheetName val="600_4_P"/>
      <sheetName val="600_5"/>
      <sheetName val="600_5_P"/>
      <sheetName val="610_1"/>
      <sheetName val="610_2"/>
      <sheetName val="620_1"/>
      <sheetName val="620_2"/>
      <sheetName val="620_3"/>
      <sheetName val="621_1"/>
      <sheetName val="621_2"/>
      <sheetName val="621_3"/>
      <sheetName val="621_4"/>
      <sheetName val="621_5"/>
      <sheetName val="621_5P"/>
      <sheetName val="621_6"/>
      <sheetName val="622_1"/>
      <sheetName val="622_2"/>
      <sheetName val="622_3"/>
      <sheetName val="622_4"/>
      <sheetName val="622_5"/>
      <sheetName val="630_1"/>
      <sheetName val="630_2"/>
      <sheetName val="630_3"/>
      <sheetName val="630_4"/>
      <sheetName val="630_5"/>
      <sheetName val="630_6"/>
      <sheetName val="630_7"/>
      <sheetName val="630_P"/>
      <sheetName val="631P_BOLSACRETO"/>
      <sheetName val="640_1"/>
      <sheetName val="640_2"/>
      <sheetName val="640_3"/>
      <sheetName val="641P_ANCLAJES"/>
      <sheetName val="642_1"/>
      <sheetName val="642_2"/>
      <sheetName val="642P2_JUNTAS"/>
      <sheetName val="642P1_JUNTAS"/>
      <sheetName val="642P3_JUNTAS"/>
      <sheetName val="650_1"/>
      <sheetName val="650_2"/>
      <sheetName val="650_3"/>
      <sheetName val="650_3_OTRO"/>
      <sheetName val="650_4"/>
      <sheetName val="660_1P"/>
      <sheetName val="660_1"/>
      <sheetName val="660_2"/>
      <sheetName val="660_3"/>
      <sheetName val="661_TIPO_1"/>
      <sheetName val="661_TIPO_2"/>
      <sheetName val="661_OTRO"/>
      <sheetName val="662_1"/>
      <sheetName val="662_2"/>
      <sheetName val="670_1P"/>
      <sheetName val="670_2"/>
      <sheetName val="673_1"/>
      <sheetName val="673_2"/>
      <sheetName val="673_3"/>
      <sheetName val="673_4"/>
      <sheetName val="675_1"/>
      <sheetName val="675_2"/>
      <sheetName val="675_3"/>
      <sheetName val="680_1"/>
      <sheetName val="680_2"/>
      <sheetName val="680_3"/>
      <sheetName val="680_1P"/>
      <sheetName val="674_1"/>
      <sheetName val="700_1"/>
      <sheetName val="700_2"/>
      <sheetName val="700P_BANDAS_SONORAS_"/>
      <sheetName val="710_1"/>
      <sheetName val="710_2"/>
      <sheetName val="710_3"/>
      <sheetName val="710_4"/>
      <sheetName val="710_5"/>
      <sheetName val="730_1"/>
      <sheetName val="730_2"/>
      <sheetName val="730_3"/>
      <sheetName val="800_1"/>
      <sheetName val="800_2"/>
      <sheetName val="800_3"/>
      <sheetName val="800_4"/>
      <sheetName val="810_1"/>
      <sheetName val="810_1P"/>
      <sheetName val="810_2"/>
      <sheetName val="900_1"/>
      <sheetName val="900_2"/>
      <sheetName val="900_3"/>
      <sheetName val="LINEA_DE_DEMARCACIÓN_BASE_AGUA"/>
      <sheetName val="TACHA_REFLECTIVA"/>
      <sheetName val="SEÑAL_VERTICAL_DE_75"/>
      <sheetName val="DEFENSA_METALICA"/>
      <sheetName val="Hoja1_(2)"/>
      <sheetName val="Hoja2_(2)"/>
      <sheetName val="Hoja3_(2)"/>
      <sheetName val="PR_1"/>
      <sheetName val="TABLA_SALARIOS"/>
      <sheetName val="OFERTA_FINAL046"/>
      <sheetName val="OFERTA_FINAL_048"/>
      <sheetName val="OFERTA_FINAL_049"/>
      <sheetName val="PRESUPUESTO_OFERTA_059"/>
      <sheetName val="PRESUPUESTO_REAL"/>
      <sheetName val="OFERTA_FINAL_050"/>
      <sheetName val="PRESUPUESTO_OFERTA_057"/>
      <sheetName val="201_7"/>
      <sheetName val="201_15"/>
      <sheetName val="201_16"/>
      <sheetName val="210_2_1"/>
      <sheetName val="210_2_2"/>
      <sheetName val="211_1"/>
      <sheetName val="220_1"/>
      <sheetName val="232_1"/>
      <sheetName val="310_1"/>
      <sheetName val="311_10"/>
      <sheetName val="221_1P"/>
      <sheetName val="230_1P"/>
      <sheetName val="230_2P"/>
      <sheetName val="231_1"/>
      <sheetName val="320_2__6-"/>
      <sheetName val="330_2__7-"/>
      <sheetName val="320_2__8-"/>
      <sheetName val="450_1_2P"/>
      <sheetName val="330_2_9-"/>
      <sheetName val="420_2_10-"/>
      <sheetName val="450_2P_11-"/>
      <sheetName val="450_9P"/>
      <sheetName val="461_1P_13-"/>
      <sheetName val="465_10_14-"/>
      <sheetName val="466_1"/>
      <sheetName val="467,13P_16-"/>
      <sheetName val="420_2_17-"/>
      <sheetName val="450_2_P_18-"/>
      <sheetName val="461_1P_19-"/>
      <sheetName val="465_10_20-"/>
      <sheetName val="467,13P_21-"/>
      <sheetName val="460_1P"/>
      <sheetName val="500_1"/>
      <sheetName val="501_1"/>
      <sheetName val="500_1P"/>
      <sheetName val="600_1_1"/>
      <sheetName val="600_2_1"/>
      <sheetName val="600_2_3"/>
      <sheetName val="600_2_4"/>
      <sheetName val="600_2_2"/>
      <sheetName val="610_2_"/>
      <sheetName val="621_1__"/>
      <sheetName val="621_1_1_"/>
      <sheetName val="623_1"/>
      <sheetName val="610_5"/>
      <sheetName val="621,1_"/>
      <sheetName val="621,1_1"/>
      <sheetName val="630_3_3P"/>
      <sheetName val="630_1_1P"/>
      <sheetName val="630_3_1P"/>
      <sheetName val="610_3"/>
      <sheetName val="632_1P"/>
      <sheetName val="641_1"/>
      <sheetName val="642_1_(2)"/>
      <sheetName val="642_1_1"/>
      <sheetName val="642_3P"/>
      <sheetName val="661_1"/>
      <sheetName val="681_1"/>
      <sheetName val="663_3P"/>
      <sheetName val="663_1"/>
      <sheetName val="670_5"/>
      <sheetName val="671_1P"/>
      <sheetName val="663_2P"/>
      <sheetName val="670_5P"/>
      <sheetName val="671_1"/>
      <sheetName val="672_1"/>
      <sheetName val="673_2P"/>
      <sheetName val="674_2"/>
      <sheetName val="683_2"/>
      <sheetName val="700_3"/>
      <sheetName val="701_1"/>
      <sheetName val="710_1_1"/>
      <sheetName val="710_1_2"/>
      <sheetName val="720_1"/>
      <sheetName val="740_1"/>
      <sheetName val="801_6P"/>
      <sheetName val="mc sf gavione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Análisis de precios"/>
      <sheetName val="RELACI~1"/>
      <sheetName val="RELACI~1.XLS"/>
      <sheetName val="\\Phenom_x3\d\ADMINISTRACIÓN VI"/>
      <sheetName val="EMPRESA"/>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 val="Prog. y control_INTERCO"/>
      <sheetName val="Info-Portaf"/>
      <sheetName val="Itemes Renovación"/>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 sheetId="1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Estructura"/>
      <sheetName val="Itemes Renovación"/>
      <sheetName val="General"/>
      <sheetName val="Datos"/>
      <sheetName val="Formular"/>
      <sheetName val="Recursos"/>
      <sheetName val="GENERALIDADES "/>
      <sheetName val="Duitama-La_Palmera"/>
      <sheetName val="Análisis_de_precios"/>
      <sheetName val="BASEDuitama-La_Palmera"/>
      <sheetName val="PROGR_VER02"/>
      <sheetName val="Itemes_Renovación"/>
      <sheetName val="Pivot"/>
      <sheetName val="Hoja1"/>
      <sheetName val="CONTRATO"/>
      <sheetName val="LIQUIDA-NOMINA"/>
      <sheetName val="EMPRESA"/>
      <sheetName val="NOMINA 1"/>
      <sheetName val="210.2.2"/>
      <sheetName val="puente verdum"/>
      <sheetName val="ANALISIS"/>
      <sheetName val="PREACTA"/>
      <sheetName val="Cálculo"/>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Hoja1"/>
      <sheetName val="1"/>
      <sheetName val="PRESUPUESTO"/>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Itemes_Renovación"/>
      <sheetName val="SUB_APU4"/>
      <sheetName val="Cantidades_de_Obra4"/>
      <sheetName val="SUB_APU5"/>
      <sheetName val="Cantidades_de_Obra5"/>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experiencia especifica"/>
      <sheetName val="experiencia general"/>
      <sheetName val="FORMULARIO N° 14"/>
      <sheetName val="FORMULARIO N°7"/>
      <sheetName val="contrato en ejecución"/>
      <sheetName val="Calculo capacidad residual"/>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TABLAS"/>
      <sheetName val="Design"/>
      <sheetName val="CALC PROD MENSUAL"/>
      <sheetName val="PRESUPUESTAL"/>
      <sheetName val="CIC-NOV"/>
      <sheetName val="base de diseño"/>
      <sheetName val="10_H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ow r="2">
          <cell r="A2" t="str">
            <v>MUNICIPIO DE SONSON ANTIOQUIA</v>
          </cell>
        </row>
      </sheetData>
      <sheetData sheetId="10"/>
      <sheetData sheetId="11"/>
      <sheetData sheetId="12"/>
      <sheetData sheetId="13" refreshError="1"/>
      <sheetData sheetId="14"/>
      <sheetData sheetId="15"/>
      <sheetData sheetId="16" refreshError="1"/>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row r="1">
          <cell r="A1">
            <v>0</v>
          </cell>
        </row>
      </sheetData>
      <sheetData sheetId="32"/>
      <sheetData sheetId="33"/>
      <sheetData sheetId="34"/>
      <sheetData sheetId="35"/>
      <sheetData sheetId="36"/>
      <sheetData sheetId="37" refreshError="1"/>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ow r="1">
          <cell r="A1">
            <v>0</v>
          </cell>
        </row>
      </sheetData>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días habiles 2015"/>
      <sheetName val="INS"/>
      <sheetName val="Ppto"/>
      <sheetName val="Plan auditoría"/>
      <sheetName val="Análisis de precios"/>
      <sheetName val="FIBRA ÓPTICA"/>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2103mar%20.xls"/>
      <sheetName val="Hoja1"/>
      <sheetName val="BASE"/>
      <sheetName val="1_Preliminares"/>
      <sheetName val="M.Obra"/>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320.1"/>
      <sheetName val="330.2"/>
      <sheetName val="700.1"/>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TUBERIA"/>
      <sheetName val="220.1"/>
      <sheetName val="330.1"/>
      <sheetName val="640.1.2"/>
      <sheetName val="673.1"/>
      <sheetName val="673.2"/>
      <sheetName val="Itemes_Renovación"/>
      <sheetName val="FECHAS_DE_CORTE"/>
      <sheetName val="Informacion_General"/>
      <sheetName val="basicos"/>
      <sheetName val="APU"/>
      <sheetName val="PLAN DE INVERSION ANTICIPO"/>
      <sheetName val="inv mensual"/>
      <sheetName val="borrador flujo inv"/>
      <sheetName val="social-ambiental"/>
      <sheetName val="AU"/>
      <sheetName val="FIBRA_ÓPTICA"/>
      <sheetName val="Análisis_de_precios"/>
      <sheetName val="2103mar%20_xls"/>
      <sheetName val="M_Obra"/>
      <sheetName val="Distanc"/>
      <sheetName val="Ejecutado$"/>
      <sheetName val="Programado$"/>
      <sheetName val="Indicadores Gestión"/>
      <sheetName val="PR-04"/>
      <sheetName val="tipo_recurso"/>
      <sheetName val="Listado"/>
      <sheetName val="tipos_entidad"/>
      <sheetName val="Unidades"/>
      <sheetName val="PPTO ADICIONALES"/>
      <sheetName val="salarios"/>
      <sheetName val="ITEM"/>
      <sheetName val="PARA INFORME"/>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row r="2">
          <cell r="A2" t="str">
            <v>INVÍAS - TERRITORIAL CORDOBA - GRUPO 3</v>
          </cell>
        </row>
      </sheetData>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ow r="2">
          <cell r="A2" t="str">
            <v>INVÍAS - TERRITORIAL CORDOBA - GRUPO 3</v>
          </cell>
        </row>
      </sheetData>
      <sheetData sheetId="125"/>
      <sheetData sheetId="126"/>
      <sheetData sheetId="127">
        <row r="2">
          <cell r="A2" t="str">
            <v>INVÍAS - TERRITORIAL CORDOBA - GRUPO 3</v>
          </cell>
        </row>
      </sheetData>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row r="2">
          <cell r="A2" t="str">
            <v>INVÍAS - TERRITORIAL CORDOBA - GRUPO 3</v>
          </cell>
        </row>
      </sheetData>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row r="2">
          <cell r="A2" t="str">
            <v>INVÍAS - TERRITORIAL CORDOBA - GRUPO 3</v>
          </cell>
        </row>
      </sheetData>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ow r="2">
          <cell r="A2" t="str">
            <v>INVÍAS - TERRITORIAL CORDOBA - GRUPO 3</v>
          </cell>
        </row>
      </sheetData>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sheetData sheetId="354"/>
      <sheetData sheetId="355"/>
      <sheetData sheetId="356" refreshError="1"/>
      <sheetData sheetId="357" refreshError="1"/>
      <sheetData sheetId="358">
        <row r="2">
          <cell r="A2">
            <v>0</v>
          </cell>
        </row>
      </sheetData>
      <sheetData sheetId="359"/>
      <sheetData sheetId="360"/>
      <sheetData sheetId="361"/>
      <sheetData sheetId="362"/>
      <sheetData sheetId="363"/>
      <sheetData sheetId="364"/>
      <sheetData sheetId="365"/>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ow r="2">
          <cell r="B2">
            <v>0</v>
          </cell>
        </row>
      </sheetData>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Análisis de precio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todos"/>
      <sheetName val="FORMATO (1)"/>
      <sheetName val="Hoja1 (1)"/>
      <sheetName val="FORMATO (2)"/>
      <sheetName val="Hoja1 (2)"/>
      <sheetName val="FORMATO (3)"/>
      <sheetName val="Hoja1 (3)"/>
      <sheetName val="Hoja2"/>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
      <sheetName val="Desmonte_y_Limpieza"/>
      <sheetName val="PR_1"/>
      <sheetName val="5_2"/>
      <sheetName val="MC_SF_GAVIONES"/>
      <sheetName val="Reprograma_42"/>
      <sheetName val="Desmonte_y_Limpieza2"/>
      <sheetName val="PR_12"/>
      <sheetName val="5_22"/>
      <sheetName val="MC_SF_GAVIONES2"/>
      <sheetName val="Reprograma_43"/>
      <sheetName val="Desmonte_y_Limpieza3"/>
      <sheetName val="PR_13"/>
      <sheetName val="5_23"/>
      <sheetName val="MC_SF_GAVIONES3"/>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OBRAS"/>
      <sheetName val="Dto Equipos"/>
      <sheetName val="SUMINISTRO PARA INFORME"/>
      <sheetName val="1"/>
      <sheetName val="GPI 526"/>
      <sheetName val="SKJ452"/>
      <sheetName val="ITA878"/>
      <sheetName val="AEA-944"/>
      <sheetName val="DUB-823"/>
      <sheetName val="XXJ617"/>
      <sheetName val="SNG_855"/>
      <sheetName val="VEA 374"/>
      <sheetName val="HFB024"/>
      <sheetName val="PAJ825"/>
      <sheetName val="LISTADO"/>
      <sheetName val="ACTA_DE_OBRA"/>
      <sheetName val="ACTA_DE_OBRA1"/>
      <sheetName val="ACTA_DE_OBRA2"/>
      <sheetName val="Análisis_de_precios"/>
      <sheetName val="Insumos"/>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 val="memo"/>
      <sheetName val="acta"/>
      <sheetName val="ajuste"/>
      <sheetName val="pt "/>
      <sheetName val="comprobante"/>
      <sheetName val="Form5 _Pág_ 2"/>
      <sheetName val="Form5 _Pág_ 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 val="CONT_ADI"/>
      <sheetName val="ejecutado%"/>
      <sheetName val="steel"/>
      <sheetName val="Hoja2"/>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Cronograma%20descansos%20%20-%2"/>
    </sheetNames>
    <definedNames>
      <definedName name="Loan_Start" refersTo="#¡REF!"/>
    </definedNames>
    <sheetDataSet>
      <sheetData sheetId="0"/>
      <sheetData sheetId="1" refreshError="1"/>
      <sheetData sheetId="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 val="MINFRA-MN-FR-22-8"/>
      <sheetName val="MINFRA-MN-IN-15-FR-3"/>
      <sheetName val="Hoja1"/>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Apu IC"/>
      <sheetName val="PROYECTOS ESTIMADOS"/>
      <sheetName val="Base_P10"/>
      <sheetName val="Base_P50"/>
      <sheetName val="Base_P90"/>
      <sheetName val="Prod_Inv_P10"/>
      <sheetName val="Prod_Inv_P50"/>
      <sheetName val="Prod_Inv_P90"/>
      <sheetName val="Todos"/>
      <sheetName val="Hoja 1 "/>
      <sheetName val="1"/>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ow r="2">
          <cell r="B2" t="str">
            <v>INFORME SEMANAL DE ACTIVIDADES</v>
          </cell>
        </row>
      </sheetData>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sheetData sheetId="138"/>
      <sheetData sheetId="139"/>
      <sheetData sheetId="140"/>
      <sheetData sheetId="141" refreshError="1"/>
      <sheetData sheetId="142"/>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refreshError="1"/>
      <sheetData sheetId="187" refreshError="1"/>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sheetData sheetId="207" refreshError="1"/>
      <sheetData sheetId="208" refreshError="1"/>
      <sheetData sheetId="209"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a. p. u."/>
      <sheetName val="Insum"/>
      <sheetName val="PxQ Cantidade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refreshError="1"/>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 val="BASES"/>
      <sheetName val="MC SF GAVIONES"/>
      <sheetName val="PESOS"/>
      <sheetName val="civ_roma"/>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 val="Presupuesto"/>
      <sheetName val="List.Mat"/>
      <sheetName val="List.Equi"/>
      <sheetName val="List.M.Obra"/>
      <sheetName val="Unit"/>
      <sheetName val="PresuPDosPozo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ow r="7">
          <cell r="A7" t="str">
            <v>ACCF</v>
          </cell>
        </row>
      </sheetData>
      <sheetData sheetId="31">
        <row r="9">
          <cell r="A9" t="str">
            <v>ANDA</v>
          </cell>
        </row>
      </sheetData>
      <sheetData sheetId="32">
        <row r="8">
          <cell r="C8">
            <v>0.8</v>
          </cell>
        </row>
      </sheetData>
      <sheetData sheetId="33"/>
      <sheetData sheetId="34"/>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Hoja1"/>
      <sheetName val="Datos"/>
      <sheetName val="TARIFA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ESTADO RED TEC"/>
      <sheetName val="PR 1"/>
      <sheetName val="items"/>
      <sheetName val="Hoja1"/>
      <sheetName val="A-HOR"/>
      <sheetName val="INSUMOS"/>
      <sheetName val="BANCOS"/>
      <sheetName val="CARGOS"/>
      <sheetName val="EPS"/>
      <sheetName val="PENSIONES"/>
      <sheetName val="PREACTA 10"/>
      <sheetName val="DATOS"/>
      <sheetName val="PREACTA 9"/>
      <sheetName val="TRANSPORTE"/>
      <sheetName val="Res-Accide-10"/>
      <sheetName val="TARIFAS"/>
      <sheetName val="PRECIOS"/>
      <sheetName val="PREACTA 6"/>
      <sheetName val="TABLA 2008"/>
      <sheetName val="PRESUPUESTO"/>
      <sheetName val="ESTADO VÍA-CRIT.TECNICO"/>
      <sheetName val="Listas"/>
      <sheetName val="Insum"/>
      <sheetName val="Excavación Mat. Común Estacione"/>
      <sheetName val="Demolición Pavimento"/>
      <sheetName val="SUB APU"/>
      <sheetName val="Lp"/>
      <sheetName val="A.P.U"/>
      <sheetName val="5. ELECTRICO"/>
      <sheetName val="REC-COD,"/>
      <sheetName val="CLASIFICACION"/>
      <sheetName val="Equipo"/>
      <sheetName val="PUNITARIOS%20PARA%20241201%202S"/>
      <sheetName val="RELACION MES"/>
      <sheetName val="A. P. U."/>
      <sheetName val="c2.5y2.6"/>
      <sheetName val="GCB2000"/>
      <sheetName val="FORMULA"/>
      <sheetName val="Presup_Cancha"/>
      <sheetName val="CRA.MODI"/>
      <sheetName val="K16+000 AL K18+500"/>
      <sheetName val="K23+200 AL K24+700"/>
      <sheetName val="k18+500 AL K23+050"/>
      <sheetName val="Presupuesto PUENTE"/>
      <sheetName val="VOLUMENES (4)"/>
      <sheetName val="VOLUMENES (4S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2,2,6,1 Pilotes 0,30"/>
      <sheetName val="062"/>
      <sheetName val="LISTA DE PRECIOS"/>
      <sheetName val="Listado"/>
      <sheetName val=" Liquidacion de Obra por Tramos"/>
      <sheetName val="PUNITARIOS_PARA_241201_2S10"/>
      <sheetName val="PR_110"/>
      <sheetName val="ESTADO_RED_TEC10"/>
      <sheetName val="PREACTA_1010"/>
      <sheetName val="PREACTA_910"/>
      <sheetName val="FINANC"/>
      <sheetName val="TODAS"/>
      <sheetName val="SALARIOS"/>
      <sheetName val="TRAPMO"/>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TABLA_2008"/>
      <sheetName val="ESTADO_VÍA-CRIT_TECNICO"/>
      <sheetName val="APU NO PREVISTO"/>
      <sheetName val="PPTA (3)"/>
      <sheetName val="PPTA (2)"/>
      <sheetName val="PPTA"/>
      <sheetName val="Requisición1"/>
      <sheetName val="skj452"/>
      <sheetName val="ita878"/>
      <sheetName val="aea-944"/>
      <sheetName val="dub-823"/>
      <sheetName val="gpi 526"/>
      <sheetName val="xxj617"/>
      <sheetName val="sng_855"/>
      <sheetName val="vea 374"/>
      <sheetName val="hfb024"/>
      <sheetName val="paj825"/>
      <sheetName val="c2_5y2_6"/>
      <sheetName val="c2_5y2_62"/>
      <sheetName val="c2_5y2_61"/>
      <sheetName val="c2_5y2_63"/>
      <sheetName val="c2_5y2_65"/>
      <sheetName val="c2_5y2_64"/>
      <sheetName val="c2_5y2_66"/>
      <sheetName val="c2_5y2_67"/>
      <sheetName val="c2_5y2_68"/>
      <sheetName val="c2_5y2_69"/>
      <sheetName val="c2_5y2_610"/>
      <sheetName val="c2_5y2_613"/>
      <sheetName val="PREACTA_62"/>
      <sheetName val="TABLA_20082"/>
      <sheetName val="c2_5y2_612"/>
      <sheetName val="PREACTA_61"/>
      <sheetName val="TABLA_20081"/>
      <sheetName val="c2_5y2_611"/>
      <sheetName val="OCTUBRE"/>
      <sheetName val="Bajadas"/>
      <sheetName val="NARIÑO"/>
      <sheetName val="PERSONAL"/>
      <sheetName val="Tarifa MT"/>
      <sheetName val="Hoja2"/>
      <sheetName val="Cuadr."/>
      <sheetName val="PUNITARIOS PARA 241201 2S.xls"/>
      <sheetName val="OBRAS SES"/>
      <sheetName val="Summary"/>
      <sheetName val="CODCONST"/>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A_P_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BALANCE"/>
      <sheetName val="ITEMS NO REVISTOS"/>
      <sheetName val="APU ELECTRICOS"/>
      <sheetName val="CONT_ADI"/>
      <sheetName val="7.1.8.1.1"/>
      <sheetName val="PLAN DE INVERSION ANTICIPO"/>
      <sheetName val="inv mensual"/>
      <sheetName val="borrador flujo inv"/>
      <sheetName val="social-ambiental"/>
      <sheetName val="AU"/>
      <sheetName val="PREACTA Y CONTRATISTAS"/>
      <sheetName val="otros"/>
      <sheetName val="ACTA MODIFICACIÓN CIVIL"/>
      <sheetName val="costos oficina"/>
      <sheetName val="costos campamento"/>
      <sheetName val="días habiles 2015"/>
      <sheetName val="inst"/>
      <sheetName val="TABLAS"/>
      <sheetName val="CURVA"/>
      <sheetName val="materiales"/>
      <sheetName val="glvc"/>
      <sheetName val="c2_5y2_614"/>
      <sheetName val="Proveedores y acreedores"/>
      <sheetName val="Estado Resumen"/>
      <sheetName val="BASE"/>
      <sheetName val="mdo"/>
      <sheetName val="equip"/>
      <sheetName val="mat"/>
      <sheetName val="CIRCUITOS CODENSA"/>
      <sheetName val="DEST. MEDIOS"/>
      <sheetName val="COMBUASF"/>
      <sheetName val="BALCRUDO"/>
      <sheetName val="CARGASPROC."/>
      <sheetName val="G L P  FINAL"/>
      <sheetName val="Poblacion"/>
      <sheetName val="APU"/>
      <sheetName val="PREACTA_Y_CONTRATISTAS"/>
      <sheetName val="5__ELECTRICO"/>
      <sheetName val="Tarifa_MT"/>
      <sheetName val="PUNITARIOS_PARA_241201_2S_xls"/>
      <sheetName val="Bases 2A"/>
      <sheetName val="@RISK - Correlaciones"/>
      <sheetName val="Acta"/>
      <sheetName val="gpi_526"/>
      <sheetName val="vea_374"/>
      <sheetName val="for 6"/>
      <sheetName val="gpi_5261"/>
      <sheetName val="vea_3741"/>
      <sheetName val="gpi_5262"/>
      <sheetName val="vea_3742"/>
      <sheetName val="gpi_5263"/>
      <sheetName val="vea_3743"/>
      <sheetName val="LISTA_DE_PRECIOS4"/>
      <sheetName val="_Liquidacion_de_Obra_por_Tramo4"/>
      <sheetName val="gpi_5264"/>
      <sheetName val="vea_3744"/>
      <sheetName val="ITEMS_NO_REVISTOS"/>
      <sheetName val="APU_ELECTRICOS"/>
      <sheetName val="for_6"/>
      <sheetName val="EMPRESA"/>
      <sheetName val="devdics"/>
      <sheetName val="EVA"/>
      <sheetName val="AIU"/>
      <sheetName val="Program"/>
      <sheetName val="CHINCHINA FINAL . A CEROS"/>
      <sheetName val="Memoria de calculo"/>
      <sheetName val="Viabilidad"/>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media geometrica"/>
      <sheetName val="DATOS CONTRATO"/>
      <sheetName val="Input"/>
      <sheetName val="bd100-45-p1"/>
      <sheetName val="PTAR AND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row r="48">
          <cell r="E48">
            <v>0</v>
          </cell>
        </row>
      </sheetData>
      <sheetData sheetId="51"/>
      <sheetData sheetId="52"/>
      <sheetData sheetId="53"/>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ow r="48">
          <cell r="E48">
            <v>0</v>
          </cell>
        </row>
      </sheetData>
      <sheetData sheetId="135">
        <row r="48">
          <cell r="E48">
            <v>0</v>
          </cell>
        </row>
      </sheetData>
      <sheetData sheetId="136"/>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48">
          <cell r="E48">
            <v>0</v>
          </cell>
        </row>
      </sheetData>
      <sheetData sheetId="286"/>
      <sheetData sheetId="287"/>
      <sheetData sheetId="288" refreshError="1"/>
      <sheetData sheetId="289" refreshError="1"/>
      <sheetData sheetId="290"/>
      <sheetData sheetId="291"/>
      <sheetData sheetId="292"/>
      <sheetData sheetId="293"/>
      <sheetData sheetId="294"/>
      <sheetData sheetId="295" refreshError="1"/>
      <sheetData sheetId="296" refreshError="1"/>
      <sheetData sheetId="297" refreshError="1"/>
      <sheetData sheetId="298"/>
      <sheetData sheetId="299"/>
      <sheetData sheetId="300"/>
      <sheetData sheetId="301" refreshError="1"/>
      <sheetData sheetId="302" refreshError="1"/>
      <sheetData sheetId="303" refreshError="1"/>
      <sheetData sheetId="304" refreshError="1"/>
      <sheetData sheetId="305"/>
      <sheetData sheetId="306"/>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sheetData sheetId="323"/>
      <sheetData sheetId="324"/>
      <sheetData sheetId="325" refreshError="1"/>
      <sheetData sheetId="326" refreshError="1"/>
      <sheetData sheetId="327" refreshError="1"/>
      <sheetData sheetId="328"/>
      <sheetData sheetId="329"/>
      <sheetData sheetId="330" refreshError="1"/>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refreshError="1"/>
      <sheetData sheetId="349"/>
      <sheetData sheetId="350">
        <row r="48">
          <cell r="E48">
            <v>0</v>
          </cell>
        </row>
      </sheetData>
      <sheetData sheetId="351" refreshError="1"/>
      <sheetData sheetId="352"/>
      <sheetData sheetId="353">
        <row r="48">
          <cell r="E48">
            <v>0</v>
          </cell>
        </row>
      </sheetData>
      <sheetData sheetId="354"/>
      <sheetData sheetId="355"/>
      <sheetData sheetId="356"/>
      <sheetData sheetId="357">
        <row r="48">
          <cell r="E48">
            <v>0</v>
          </cell>
        </row>
      </sheetData>
      <sheetData sheetId="358"/>
      <sheetData sheetId="359"/>
      <sheetData sheetId="360"/>
      <sheetData sheetId="361">
        <row r="48">
          <cell r="E48">
            <v>0</v>
          </cell>
        </row>
      </sheetData>
      <sheetData sheetId="362"/>
      <sheetData sheetId="363"/>
      <sheetData sheetId="364"/>
      <sheetData sheetId="365">
        <row r="48">
          <cell r="E48">
            <v>0</v>
          </cell>
        </row>
      </sheetData>
      <sheetData sheetId="366"/>
      <sheetData sheetId="367"/>
      <sheetData sheetId="368"/>
      <sheetData sheetId="369">
        <row r="48">
          <cell r="E48">
            <v>0</v>
          </cell>
        </row>
      </sheetData>
      <sheetData sheetId="370"/>
      <sheetData sheetId="371"/>
      <sheetData sheetId="372"/>
      <sheetData sheetId="373"/>
      <sheetData sheetId="374">
        <row r="48">
          <cell r="E48">
            <v>0</v>
          </cell>
        </row>
      </sheetData>
      <sheetData sheetId="375"/>
      <sheetData sheetId="376"/>
      <sheetData sheetId="377"/>
      <sheetData sheetId="378"/>
      <sheetData sheetId="379"/>
      <sheetData sheetId="380">
        <row r="48">
          <cell r="E48">
            <v>0</v>
          </cell>
        </row>
      </sheetData>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ow r="48">
          <cell r="E48">
            <v>0</v>
          </cell>
        </row>
      </sheetData>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row r="48">
          <cell r="E48">
            <v>0</v>
          </cell>
        </row>
      </sheetData>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refreshError="1"/>
      <sheetData sheetId="425" refreshError="1"/>
      <sheetData sheetId="426" refreshError="1"/>
      <sheetData sheetId="42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Tabla"/>
      <sheetName val="Unitario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MANTENIMIENTO RUTA 1001_MARZO "/>
      <sheetName val="\D\MANTENIMIENTO RUTA 1001_MARZ"/>
      <sheetName val="\G\D\MANTENIMIENTO RUTA 1001_MA"/>
      <sheetName val="\Users\LENOVO\Downloads\Users\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6A740-B639-4627-A595-27871831D4C1}">
  <dimension ref="A1:HM1976"/>
  <sheetViews>
    <sheetView tabSelected="1" view="pageBreakPreview" topLeftCell="A1944" zoomScale="70" zoomScaleNormal="100" zoomScaleSheetLayoutView="70" workbookViewId="0">
      <selection activeCell="K1960" sqref="K1960"/>
    </sheetView>
  </sheetViews>
  <sheetFormatPr baseColWidth="10" defaultColWidth="11.44140625" defaultRowHeight="18" customHeight="1"/>
  <cols>
    <col min="1" max="1" width="3.33203125" style="231" customWidth="1"/>
    <col min="2" max="2" width="3.6640625" style="231" customWidth="1"/>
    <col min="3" max="3" width="5.6640625" style="353" customWidth="1"/>
    <col min="4" max="4" width="9.5546875" style="651" customWidth="1"/>
    <col min="5" max="5" width="13.5546875" style="651" customWidth="1"/>
    <col min="6" max="6" width="18.44140625" style="651" customWidth="1"/>
    <col min="7" max="7" width="75" style="652" customWidth="1"/>
    <col min="8" max="8" width="7.88671875" style="353" customWidth="1"/>
    <col min="9" max="9" width="22.109375" style="353" customWidth="1"/>
    <col min="10" max="10" width="27.33203125" style="353" customWidth="1"/>
    <col min="11" max="11" width="31.33203125" style="353" customWidth="1"/>
    <col min="12" max="12" width="4.109375" style="357" customWidth="1"/>
    <col min="13" max="13" width="4.6640625" style="234" customWidth="1"/>
    <col min="14" max="14" width="15" style="980" bestFit="1" customWidth="1"/>
    <col min="15" max="16384" width="11.44140625" style="231"/>
  </cols>
  <sheetData>
    <row r="1" spans="1:221" ht="22.5" customHeight="1" thickBot="1">
      <c r="C1" s="232"/>
      <c r="D1" s="232"/>
      <c r="E1" s="232"/>
      <c r="F1" s="232"/>
      <c r="G1" s="232"/>
      <c r="H1" s="232"/>
      <c r="I1" s="232"/>
      <c r="J1" s="232"/>
      <c r="K1" s="232"/>
      <c r="L1" s="233"/>
    </row>
    <row r="2" spans="1:221" ht="22.5" customHeight="1" thickTop="1">
      <c r="B2" s="235"/>
      <c r="C2" s="236"/>
      <c r="D2" s="236"/>
      <c r="E2" s="236"/>
      <c r="F2" s="236"/>
      <c r="G2" s="236"/>
      <c r="H2" s="236"/>
      <c r="I2" s="236"/>
      <c r="J2" s="236"/>
      <c r="K2" s="236"/>
      <c r="L2" s="237"/>
    </row>
    <row r="3" spans="1:221" ht="22.5" customHeight="1">
      <c r="B3" s="238"/>
      <c r="C3" s="773" t="s">
        <v>0</v>
      </c>
      <c r="D3" s="774"/>
      <c r="E3" s="774"/>
      <c r="F3" s="774"/>
      <c r="G3" s="232"/>
      <c r="H3" s="232"/>
      <c r="I3" s="232"/>
      <c r="J3" s="232"/>
      <c r="K3" s="232"/>
      <c r="L3" s="239"/>
    </row>
    <row r="4" spans="1:221" ht="22.5" customHeight="1">
      <c r="B4" s="238"/>
      <c r="C4" s="10"/>
      <c r="D4" s="11" t="s">
        <v>1</v>
      </c>
      <c r="E4" s="10"/>
      <c r="F4" s="11"/>
      <c r="G4" s="232"/>
      <c r="H4" s="232"/>
      <c r="I4" s="232"/>
      <c r="J4" s="232"/>
      <c r="K4" s="232"/>
      <c r="L4" s="239"/>
    </row>
    <row r="5" spans="1:221" ht="22.5" customHeight="1" thickBot="1">
      <c r="B5" s="238"/>
      <c r="C5" s="232"/>
      <c r="D5" s="232"/>
      <c r="E5" s="232"/>
      <c r="F5" s="232"/>
      <c r="G5" s="232"/>
      <c r="H5" s="232"/>
      <c r="I5" s="232"/>
      <c r="J5" s="232"/>
      <c r="K5" s="232"/>
      <c r="L5" s="239"/>
    </row>
    <row r="6" spans="1:221" s="244" customFormat="1" ht="78.599999999999994" customHeight="1" thickBot="1">
      <c r="A6" s="240"/>
      <c r="B6" s="241"/>
      <c r="C6" s="815" t="s">
        <v>92</v>
      </c>
      <c r="D6" s="816"/>
      <c r="E6" s="816"/>
      <c r="F6" s="816"/>
      <c r="G6" s="816"/>
      <c r="H6" s="816"/>
      <c r="I6" s="816"/>
      <c r="J6" s="816"/>
      <c r="K6" s="817"/>
      <c r="L6" s="242"/>
      <c r="M6" s="243"/>
      <c r="N6" s="981"/>
    </row>
    <row r="7" spans="1:221" s="244" customFormat="1" ht="27" customHeight="1" thickBot="1">
      <c r="A7" s="240"/>
      <c r="B7" s="241"/>
      <c r="C7" s="818"/>
      <c r="D7" s="819"/>
      <c r="E7" s="819"/>
      <c r="F7" s="819"/>
      <c r="G7" s="819"/>
      <c r="H7" s="819"/>
      <c r="I7" s="819"/>
      <c r="J7" s="819"/>
      <c r="K7" s="820"/>
      <c r="L7" s="245"/>
      <c r="M7" s="246"/>
      <c r="N7" s="981"/>
    </row>
    <row r="8" spans="1:221" ht="28.5" customHeight="1" thickBot="1">
      <c r="B8" s="238"/>
      <c r="C8" s="821" t="s">
        <v>93</v>
      </c>
      <c r="D8" s="822"/>
      <c r="E8" s="822"/>
      <c r="F8" s="822"/>
      <c r="G8" s="822"/>
      <c r="H8" s="822"/>
      <c r="I8" s="822"/>
      <c r="J8" s="822"/>
      <c r="K8" s="823"/>
      <c r="L8" s="239"/>
    </row>
    <row r="9" spans="1:221" s="234" customFormat="1" ht="26.25" customHeight="1">
      <c r="A9" s="247"/>
      <c r="B9" s="248"/>
      <c r="C9" s="824" t="s">
        <v>94</v>
      </c>
      <c r="D9" s="826" t="s">
        <v>95</v>
      </c>
      <c r="E9" s="828" t="s">
        <v>96</v>
      </c>
      <c r="F9" s="829"/>
      <c r="G9" s="826" t="s">
        <v>97</v>
      </c>
      <c r="H9" s="831" t="s">
        <v>98</v>
      </c>
      <c r="I9" s="832" t="s">
        <v>11</v>
      </c>
      <c r="J9" s="834" t="s">
        <v>12</v>
      </c>
      <c r="K9" s="810" t="s">
        <v>19</v>
      </c>
      <c r="L9" s="239"/>
      <c r="N9" s="980"/>
      <c r="O9" s="231"/>
      <c r="P9" s="231"/>
      <c r="Q9" s="231"/>
      <c r="R9" s="231"/>
      <c r="S9" s="231"/>
      <c r="T9" s="231"/>
      <c r="U9" s="231"/>
      <c r="V9" s="231"/>
      <c r="W9" s="231"/>
      <c r="X9" s="231"/>
      <c r="Y9" s="231"/>
      <c r="Z9" s="231"/>
      <c r="AA9" s="231"/>
      <c r="AB9" s="231"/>
      <c r="AC9" s="231"/>
      <c r="AD9" s="231"/>
      <c r="AE9" s="231"/>
      <c r="AF9" s="231"/>
      <c r="AG9" s="231"/>
      <c r="AH9" s="231"/>
      <c r="AI9" s="231"/>
      <c r="AJ9" s="231"/>
      <c r="AK9" s="231"/>
      <c r="AL9" s="231"/>
      <c r="AM9" s="231"/>
      <c r="AN9" s="231"/>
      <c r="AO9" s="231"/>
      <c r="AP9" s="231"/>
      <c r="AQ9" s="231"/>
      <c r="AR9" s="231"/>
      <c r="AS9" s="231"/>
      <c r="AT9" s="231"/>
      <c r="AU9" s="231"/>
      <c r="AV9" s="231"/>
      <c r="AW9" s="231"/>
      <c r="AX9" s="231"/>
      <c r="AY9" s="231"/>
      <c r="AZ9" s="231"/>
      <c r="BA9" s="231"/>
      <c r="BB9" s="231"/>
      <c r="BC9" s="231"/>
      <c r="BD9" s="231"/>
      <c r="BE9" s="231"/>
      <c r="BF9" s="231"/>
      <c r="BG9" s="231"/>
      <c r="BH9" s="231"/>
      <c r="BI9" s="231"/>
      <c r="BJ9" s="231"/>
      <c r="BK9" s="231"/>
      <c r="BL9" s="231"/>
      <c r="BM9" s="231"/>
      <c r="BN9" s="231"/>
      <c r="BO9" s="231"/>
      <c r="BP9" s="231"/>
      <c r="BQ9" s="231"/>
      <c r="BR9" s="231"/>
      <c r="BS9" s="231"/>
      <c r="BT9" s="231"/>
      <c r="BU9" s="231"/>
      <c r="BV9" s="231"/>
      <c r="BW9" s="231"/>
      <c r="BX9" s="231"/>
      <c r="BY9" s="231"/>
      <c r="BZ9" s="231"/>
      <c r="CA9" s="231"/>
      <c r="CB9" s="231"/>
      <c r="CC9" s="231"/>
      <c r="CD9" s="231"/>
      <c r="CE9" s="231"/>
      <c r="CF9" s="231"/>
      <c r="CG9" s="231"/>
      <c r="CH9" s="231"/>
      <c r="CI9" s="231"/>
      <c r="CJ9" s="231"/>
      <c r="CK9" s="231"/>
      <c r="CL9" s="231"/>
      <c r="CM9" s="231"/>
      <c r="CN9" s="231"/>
      <c r="CO9" s="231"/>
      <c r="CP9" s="231"/>
      <c r="CQ9" s="231"/>
      <c r="CR9" s="231"/>
      <c r="CS9" s="231"/>
      <c r="CT9" s="231"/>
      <c r="CU9" s="231"/>
      <c r="CV9" s="231"/>
      <c r="CW9" s="231"/>
      <c r="CX9" s="231"/>
      <c r="CY9" s="231"/>
      <c r="CZ9" s="231"/>
      <c r="DA9" s="231"/>
      <c r="DB9" s="231"/>
      <c r="DC9" s="231"/>
      <c r="DD9" s="231"/>
      <c r="DE9" s="231"/>
      <c r="DF9" s="231"/>
      <c r="DG9" s="231"/>
      <c r="DH9" s="231"/>
      <c r="DI9" s="231"/>
      <c r="DJ9" s="231"/>
      <c r="DK9" s="231"/>
      <c r="DL9" s="231"/>
      <c r="DM9" s="231"/>
      <c r="DN9" s="231"/>
      <c r="DO9" s="231"/>
      <c r="DP9" s="231"/>
      <c r="DQ9" s="231"/>
      <c r="DR9" s="231"/>
      <c r="DS9" s="231"/>
      <c r="DT9" s="231"/>
      <c r="DU9" s="231"/>
      <c r="DV9" s="231"/>
      <c r="DW9" s="231"/>
      <c r="DX9" s="231"/>
      <c r="DY9" s="231"/>
      <c r="DZ9" s="231"/>
      <c r="EA9" s="231"/>
      <c r="EB9" s="231"/>
      <c r="EC9" s="231"/>
      <c r="ED9" s="231"/>
      <c r="EE9" s="231"/>
      <c r="EF9" s="231"/>
      <c r="EG9" s="231"/>
      <c r="EH9" s="231"/>
      <c r="EI9" s="231"/>
      <c r="EJ9" s="231"/>
      <c r="EK9" s="231"/>
      <c r="EL9" s="231"/>
      <c r="EM9" s="231"/>
      <c r="EN9" s="231"/>
      <c r="EO9" s="231"/>
      <c r="EP9" s="231"/>
      <c r="EQ9" s="231"/>
      <c r="ER9" s="231"/>
      <c r="ES9" s="231"/>
      <c r="ET9" s="231"/>
      <c r="EU9" s="231"/>
      <c r="EV9" s="231"/>
      <c r="EW9" s="231"/>
      <c r="EX9" s="231"/>
      <c r="EY9" s="231"/>
      <c r="EZ9" s="231"/>
      <c r="FA9" s="231"/>
      <c r="FB9" s="231"/>
      <c r="FC9" s="231"/>
      <c r="FD9" s="231"/>
      <c r="FE9" s="231"/>
      <c r="FF9" s="231"/>
      <c r="FG9" s="231"/>
      <c r="FH9" s="231"/>
      <c r="FI9" s="231"/>
      <c r="FJ9" s="231"/>
      <c r="FK9" s="231"/>
      <c r="FL9" s="231"/>
      <c r="FM9" s="231"/>
      <c r="FN9" s="231"/>
      <c r="FO9" s="231"/>
      <c r="FP9" s="231"/>
      <c r="FQ9" s="231"/>
      <c r="FR9" s="231"/>
      <c r="FS9" s="231"/>
      <c r="FT9" s="231"/>
      <c r="FU9" s="231"/>
      <c r="FV9" s="231"/>
      <c r="FW9" s="231"/>
      <c r="FX9" s="231"/>
      <c r="FY9" s="231"/>
      <c r="FZ9" s="231"/>
      <c r="GA9" s="231"/>
      <c r="GB9" s="231"/>
      <c r="GC9" s="231"/>
      <c r="GD9" s="231"/>
      <c r="GE9" s="231"/>
      <c r="GF9" s="231"/>
      <c r="GG9" s="231"/>
      <c r="GH9" s="231"/>
      <c r="GI9" s="231"/>
      <c r="GJ9" s="231"/>
      <c r="GK9" s="231"/>
      <c r="GL9" s="231"/>
      <c r="GM9" s="231"/>
      <c r="GN9" s="231"/>
      <c r="GO9" s="231"/>
      <c r="GP9" s="231"/>
      <c r="GQ9" s="231"/>
      <c r="GR9" s="231"/>
      <c r="GS9" s="231"/>
      <c r="GT9" s="231"/>
      <c r="GU9" s="231"/>
      <c r="GV9" s="231"/>
      <c r="GW9" s="231"/>
      <c r="GX9" s="231"/>
      <c r="GY9" s="231"/>
      <c r="GZ9" s="231"/>
      <c r="HA9" s="231"/>
      <c r="HB9" s="231"/>
      <c r="HC9" s="231"/>
      <c r="HD9" s="231"/>
      <c r="HE9" s="231"/>
      <c r="HF9" s="231"/>
      <c r="HG9" s="231"/>
      <c r="HH9" s="231"/>
      <c r="HI9" s="231"/>
      <c r="HJ9" s="231"/>
      <c r="HK9" s="231"/>
      <c r="HL9" s="231"/>
      <c r="HM9" s="231"/>
    </row>
    <row r="10" spans="1:221" s="234" customFormat="1" ht="26.25" customHeight="1">
      <c r="A10" s="247"/>
      <c r="B10" s="248"/>
      <c r="C10" s="825"/>
      <c r="D10" s="827"/>
      <c r="E10" s="249" t="s">
        <v>14</v>
      </c>
      <c r="F10" s="249" t="s">
        <v>15</v>
      </c>
      <c r="G10" s="830"/>
      <c r="H10" s="830"/>
      <c r="I10" s="833"/>
      <c r="J10" s="835"/>
      <c r="K10" s="811"/>
      <c r="L10" s="239"/>
      <c r="N10" s="980"/>
      <c r="O10" s="231"/>
      <c r="P10" s="231"/>
      <c r="Q10" s="231"/>
      <c r="R10" s="231"/>
      <c r="S10" s="231"/>
      <c r="T10" s="231"/>
      <c r="U10" s="231"/>
      <c r="V10" s="231"/>
      <c r="W10" s="231"/>
      <c r="X10" s="231"/>
      <c r="Y10" s="231"/>
      <c r="Z10" s="231"/>
      <c r="AA10" s="231"/>
      <c r="AB10" s="231"/>
      <c r="AC10" s="231"/>
      <c r="AD10" s="231"/>
      <c r="AE10" s="231"/>
      <c r="AF10" s="231"/>
      <c r="AG10" s="231"/>
      <c r="AH10" s="231"/>
      <c r="AI10" s="231"/>
      <c r="AJ10" s="231"/>
      <c r="AK10" s="231"/>
      <c r="AL10" s="231"/>
      <c r="AM10" s="231"/>
      <c r="AN10" s="231"/>
      <c r="AO10" s="231"/>
      <c r="AP10" s="231"/>
      <c r="AQ10" s="231"/>
      <c r="AR10" s="231"/>
      <c r="AS10" s="231"/>
      <c r="AT10" s="231"/>
      <c r="AU10" s="231"/>
      <c r="AV10" s="231"/>
      <c r="AW10" s="231"/>
      <c r="AX10" s="231"/>
      <c r="AY10" s="231"/>
      <c r="AZ10" s="231"/>
      <c r="BA10" s="231"/>
      <c r="BB10" s="231"/>
      <c r="BC10" s="231"/>
      <c r="BD10" s="231"/>
      <c r="BE10" s="231"/>
      <c r="BF10" s="231"/>
      <c r="BG10" s="231"/>
      <c r="BH10" s="231"/>
      <c r="BI10" s="231"/>
      <c r="BJ10" s="231"/>
      <c r="BK10" s="231"/>
      <c r="BL10" s="231"/>
      <c r="BM10" s="231"/>
      <c r="BN10" s="231"/>
      <c r="BO10" s="231"/>
      <c r="BP10" s="231"/>
      <c r="BQ10" s="231"/>
      <c r="BR10" s="231"/>
      <c r="BS10" s="231"/>
      <c r="BT10" s="231"/>
      <c r="BU10" s="231"/>
      <c r="BV10" s="231"/>
      <c r="BW10" s="231"/>
      <c r="BX10" s="231"/>
      <c r="BY10" s="231"/>
      <c r="BZ10" s="231"/>
      <c r="CA10" s="231"/>
      <c r="CB10" s="231"/>
      <c r="CC10" s="231"/>
      <c r="CD10" s="231"/>
      <c r="CE10" s="231"/>
      <c r="CF10" s="231"/>
      <c r="CG10" s="231"/>
      <c r="CH10" s="231"/>
      <c r="CI10" s="231"/>
      <c r="CJ10" s="231"/>
      <c r="CK10" s="231"/>
      <c r="CL10" s="231"/>
      <c r="CM10" s="231"/>
      <c r="CN10" s="231"/>
      <c r="CO10" s="231"/>
      <c r="CP10" s="231"/>
      <c r="CQ10" s="231"/>
      <c r="CR10" s="231"/>
      <c r="CS10" s="231"/>
      <c r="CT10" s="231"/>
      <c r="CU10" s="231"/>
      <c r="CV10" s="231"/>
      <c r="CW10" s="231"/>
      <c r="CX10" s="231"/>
      <c r="CY10" s="231"/>
      <c r="CZ10" s="231"/>
      <c r="DA10" s="231"/>
      <c r="DB10" s="231"/>
      <c r="DC10" s="231"/>
      <c r="DD10" s="231"/>
      <c r="DE10" s="231"/>
      <c r="DF10" s="231"/>
      <c r="DG10" s="231"/>
      <c r="DH10" s="231"/>
      <c r="DI10" s="231"/>
      <c r="DJ10" s="231"/>
      <c r="DK10" s="231"/>
      <c r="DL10" s="231"/>
      <c r="DM10" s="231"/>
      <c r="DN10" s="231"/>
      <c r="DO10" s="231"/>
      <c r="DP10" s="231"/>
      <c r="DQ10" s="231"/>
      <c r="DR10" s="231"/>
      <c r="DS10" s="231"/>
      <c r="DT10" s="231"/>
      <c r="DU10" s="231"/>
      <c r="DV10" s="231"/>
      <c r="DW10" s="231"/>
      <c r="DX10" s="231"/>
      <c r="DY10" s="231"/>
      <c r="DZ10" s="231"/>
      <c r="EA10" s="231"/>
      <c r="EB10" s="231"/>
      <c r="EC10" s="231"/>
      <c r="ED10" s="231"/>
      <c r="EE10" s="231"/>
      <c r="EF10" s="231"/>
      <c r="EG10" s="231"/>
      <c r="EH10" s="231"/>
      <c r="EI10" s="231"/>
      <c r="EJ10" s="231"/>
      <c r="EK10" s="231"/>
      <c r="EL10" s="231"/>
      <c r="EM10" s="231"/>
      <c r="EN10" s="231"/>
      <c r="EO10" s="231"/>
      <c r="EP10" s="231"/>
      <c r="EQ10" s="231"/>
      <c r="ER10" s="231"/>
      <c r="ES10" s="231"/>
      <c r="ET10" s="231"/>
      <c r="EU10" s="231"/>
      <c r="EV10" s="231"/>
      <c r="EW10" s="231"/>
      <c r="EX10" s="231"/>
      <c r="EY10" s="231"/>
      <c r="EZ10" s="231"/>
      <c r="FA10" s="231"/>
      <c r="FB10" s="231"/>
      <c r="FC10" s="231"/>
      <c r="FD10" s="231"/>
      <c r="FE10" s="231"/>
      <c r="FF10" s="231"/>
      <c r="FG10" s="231"/>
      <c r="FH10" s="231"/>
      <c r="FI10" s="231"/>
      <c r="FJ10" s="231"/>
      <c r="FK10" s="231"/>
      <c r="FL10" s="231"/>
      <c r="FM10" s="231"/>
      <c r="FN10" s="231"/>
      <c r="FO10" s="231"/>
      <c r="FP10" s="231"/>
      <c r="FQ10" s="231"/>
      <c r="FR10" s="231"/>
      <c r="FS10" s="231"/>
      <c r="FT10" s="231"/>
      <c r="FU10" s="231"/>
      <c r="FV10" s="231"/>
      <c r="FW10" s="231"/>
      <c r="FX10" s="231"/>
      <c r="FY10" s="231"/>
      <c r="FZ10" s="231"/>
      <c r="GA10" s="231"/>
      <c r="GB10" s="231"/>
      <c r="GC10" s="231"/>
      <c r="GD10" s="231"/>
      <c r="GE10" s="231"/>
      <c r="GF10" s="231"/>
      <c r="GG10" s="231"/>
      <c r="GH10" s="231"/>
      <c r="GI10" s="231"/>
      <c r="GJ10" s="231"/>
      <c r="GK10" s="231"/>
      <c r="GL10" s="231"/>
      <c r="GM10" s="231"/>
      <c r="GN10" s="231"/>
      <c r="GO10" s="231"/>
      <c r="GP10" s="231"/>
      <c r="GQ10" s="231"/>
      <c r="GR10" s="231"/>
      <c r="GS10" s="231"/>
      <c r="GT10" s="231"/>
      <c r="GU10" s="231"/>
      <c r="GV10" s="231"/>
      <c r="GW10" s="231"/>
      <c r="GX10" s="231"/>
      <c r="GY10" s="231"/>
      <c r="GZ10" s="231"/>
      <c r="HA10" s="231"/>
      <c r="HB10" s="231"/>
      <c r="HC10" s="231"/>
      <c r="HD10" s="231"/>
      <c r="HE10" s="231"/>
      <c r="HF10" s="231"/>
      <c r="HG10" s="231"/>
      <c r="HH10" s="231"/>
      <c r="HI10" s="231"/>
      <c r="HJ10" s="231"/>
      <c r="HK10" s="231"/>
      <c r="HL10" s="231"/>
      <c r="HM10" s="231"/>
    </row>
    <row r="11" spans="1:221" ht="15.75" customHeight="1">
      <c r="B11" s="238"/>
      <c r="C11" s="250"/>
      <c r="D11" s="251"/>
      <c r="E11" s="251"/>
      <c r="F11" s="251"/>
      <c r="G11" s="252"/>
      <c r="H11" s="253"/>
      <c r="I11" s="253"/>
      <c r="J11" s="253"/>
      <c r="K11" s="254"/>
      <c r="L11" s="239"/>
    </row>
    <row r="12" spans="1:221" ht="20.25" customHeight="1">
      <c r="B12" s="238"/>
      <c r="C12" s="255"/>
      <c r="D12" s="256">
        <v>1</v>
      </c>
      <c r="E12" s="256"/>
      <c r="F12" s="256"/>
      <c r="G12" s="257" t="s">
        <v>99</v>
      </c>
      <c r="H12" s="258"/>
      <c r="I12" s="256"/>
      <c r="J12" s="259"/>
      <c r="K12" s="260"/>
      <c r="L12" s="261"/>
    </row>
    <row r="13" spans="1:221" ht="15.75" customHeight="1">
      <c r="B13" s="238"/>
      <c r="C13" s="255"/>
      <c r="D13" s="262">
        <v>1.1000000000000001</v>
      </c>
      <c r="E13" s="262"/>
      <c r="F13" s="262"/>
      <c r="G13" s="263" t="s">
        <v>99</v>
      </c>
      <c r="H13" s="264"/>
      <c r="I13" s="265"/>
      <c r="J13" s="266"/>
      <c r="K13" s="267"/>
      <c r="L13" s="261"/>
    </row>
    <row r="14" spans="1:221" ht="15.75" hidden="1" customHeight="1">
      <c r="B14" s="238"/>
      <c r="C14" s="255"/>
      <c r="D14" s="268"/>
      <c r="E14" s="269"/>
      <c r="F14" s="269"/>
      <c r="G14" s="270"/>
      <c r="H14" s="271"/>
      <c r="I14" s="272"/>
      <c r="J14" s="273"/>
      <c r="K14" s="274"/>
      <c r="L14" s="261"/>
    </row>
    <row r="15" spans="1:221" ht="15.75" customHeight="1">
      <c r="B15" s="238"/>
      <c r="C15" s="255"/>
      <c r="D15" s="268" t="s">
        <v>772</v>
      </c>
      <c r="E15" s="269"/>
      <c r="F15" s="269"/>
      <c r="G15" s="270" t="s">
        <v>101</v>
      </c>
      <c r="H15" s="271" t="s">
        <v>102</v>
      </c>
      <c r="I15" s="275">
        <v>464.2</v>
      </c>
      <c r="J15" s="273">
        <v>18059</v>
      </c>
      <c r="K15" s="274">
        <f t="shared" ref="K15:K22" si="0">ROUND(I15*J15,2)</f>
        <v>8382987.7999999998</v>
      </c>
      <c r="L15" s="261"/>
    </row>
    <row r="16" spans="1:221" ht="15.75" customHeight="1">
      <c r="B16" s="238"/>
      <c r="C16" s="255"/>
      <c r="D16" s="268" t="s">
        <v>100</v>
      </c>
      <c r="E16" s="269"/>
      <c r="F16" s="269"/>
      <c r="G16" s="270" t="s">
        <v>104</v>
      </c>
      <c r="H16" s="271" t="s">
        <v>102</v>
      </c>
      <c r="I16" s="275">
        <v>568.08000000000004</v>
      </c>
      <c r="J16" s="273">
        <v>53510</v>
      </c>
      <c r="K16" s="274">
        <f t="shared" si="0"/>
        <v>30397960.800000001</v>
      </c>
      <c r="L16" s="261"/>
    </row>
    <row r="17" spans="1:221" ht="15.75" customHeight="1">
      <c r="B17" s="238"/>
      <c r="C17" s="255"/>
      <c r="D17" s="268" t="s">
        <v>103</v>
      </c>
      <c r="E17" s="269"/>
      <c r="F17" s="269"/>
      <c r="G17" s="270" t="s">
        <v>106</v>
      </c>
      <c r="H17" s="271" t="s">
        <v>107</v>
      </c>
      <c r="I17" s="275">
        <v>342.02</v>
      </c>
      <c r="J17" s="273">
        <v>26699</v>
      </c>
      <c r="K17" s="274">
        <f t="shared" si="0"/>
        <v>9131591.9800000004</v>
      </c>
      <c r="L17" s="261"/>
    </row>
    <row r="18" spans="1:221" ht="15.75" customHeight="1">
      <c r="B18" s="238"/>
      <c r="C18" s="255"/>
      <c r="D18" s="268" t="s">
        <v>105</v>
      </c>
      <c r="E18" s="269"/>
      <c r="F18" s="269"/>
      <c r="G18" s="270" t="s">
        <v>109</v>
      </c>
      <c r="H18" s="271" t="s">
        <v>102</v>
      </c>
      <c r="I18" s="275">
        <v>576.6</v>
      </c>
      <c r="J18" s="273">
        <v>45484</v>
      </c>
      <c r="K18" s="274">
        <f t="shared" si="0"/>
        <v>26226074.399999999</v>
      </c>
      <c r="L18" s="261"/>
    </row>
    <row r="19" spans="1:221" s="234" customFormat="1" ht="31.5" customHeight="1">
      <c r="A19" s="231"/>
      <c r="B19" s="238"/>
      <c r="C19" s="255"/>
      <c r="D19" s="268" t="s">
        <v>108</v>
      </c>
      <c r="E19" s="269"/>
      <c r="F19" s="269"/>
      <c r="G19" s="270" t="s">
        <v>111</v>
      </c>
      <c r="H19" s="271" t="s">
        <v>102</v>
      </c>
      <c r="I19" s="275">
        <v>713.3</v>
      </c>
      <c r="J19" s="273">
        <v>42056</v>
      </c>
      <c r="K19" s="274">
        <f t="shared" si="0"/>
        <v>29998544.800000001</v>
      </c>
      <c r="L19" s="261"/>
      <c r="N19" s="980"/>
      <c r="O19" s="231"/>
      <c r="P19" s="231"/>
      <c r="Q19" s="231"/>
      <c r="R19" s="231"/>
      <c r="S19" s="231"/>
      <c r="T19" s="231"/>
      <c r="U19" s="231"/>
      <c r="V19" s="231"/>
      <c r="W19" s="231"/>
      <c r="X19" s="231"/>
      <c r="Y19" s="231"/>
      <c r="Z19" s="231"/>
      <c r="AA19" s="231"/>
      <c r="AB19" s="231"/>
      <c r="AC19" s="231"/>
      <c r="AD19" s="231"/>
      <c r="AE19" s="231"/>
      <c r="AF19" s="231"/>
      <c r="AG19" s="231"/>
      <c r="AH19" s="231"/>
      <c r="AI19" s="231"/>
      <c r="AJ19" s="231"/>
      <c r="AK19" s="231"/>
      <c r="AL19" s="231"/>
      <c r="AM19" s="231"/>
      <c r="AN19" s="231"/>
      <c r="AO19" s="231"/>
      <c r="AP19" s="231"/>
      <c r="AQ19" s="231"/>
      <c r="AR19" s="231"/>
      <c r="AS19" s="231"/>
      <c r="AT19" s="231"/>
      <c r="AU19" s="231"/>
      <c r="AV19" s="231"/>
      <c r="AW19" s="231"/>
      <c r="AX19" s="231"/>
      <c r="AY19" s="231"/>
      <c r="AZ19" s="231"/>
      <c r="BA19" s="231"/>
      <c r="BB19" s="231"/>
      <c r="BC19" s="231"/>
      <c r="BD19" s="231"/>
      <c r="BE19" s="231"/>
      <c r="BF19" s="231"/>
      <c r="BG19" s="231"/>
      <c r="BH19" s="231"/>
      <c r="BI19" s="231"/>
      <c r="BJ19" s="231"/>
      <c r="BK19" s="231"/>
      <c r="BL19" s="231"/>
      <c r="BM19" s="231"/>
      <c r="BN19" s="231"/>
      <c r="BO19" s="231"/>
      <c r="BP19" s="231"/>
      <c r="BQ19" s="231"/>
      <c r="BR19" s="231"/>
      <c r="BS19" s="231"/>
      <c r="BT19" s="231"/>
      <c r="BU19" s="231"/>
      <c r="BV19" s="231"/>
      <c r="BW19" s="231"/>
      <c r="BX19" s="231"/>
      <c r="BY19" s="231"/>
      <c r="BZ19" s="231"/>
      <c r="CA19" s="231"/>
      <c r="CB19" s="231"/>
      <c r="CC19" s="231"/>
      <c r="CD19" s="231"/>
      <c r="CE19" s="231"/>
      <c r="CF19" s="231"/>
      <c r="CG19" s="231"/>
      <c r="CH19" s="231"/>
      <c r="CI19" s="231"/>
      <c r="CJ19" s="231"/>
      <c r="CK19" s="231"/>
      <c r="CL19" s="231"/>
      <c r="CM19" s="231"/>
      <c r="CN19" s="231"/>
      <c r="CO19" s="231"/>
      <c r="CP19" s="231"/>
      <c r="CQ19" s="231"/>
      <c r="CR19" s="231"/>
      <c r="CS19" s="231"/>
      <c r="CT19" s="231"/>
      <c r="CU19" s="231"/>
      <c r="CV19" s="231"/>
      <c r="CW19" s="231"/>
      <c r="CX19" s="231"/>
      <c r="CY19" s="231"/>
      <c r="CZ19" s="231"/>
      <c r="DA19" s="231"/>
      <c r="DB19" s="231"/>
      <c r="DC19" s="231"/>
      <c r="DD19" s="231"/>
      <c r="DE19" s="231"/>
      <c r="DF19" s="231"/>
      <c r="DG19" s="231"/>
      <c r="DH19" s="231"/>
      <c r="DI19" s="231"/>
      <c r="DJ19" s="231"/>
      <c r="DK19" s="231"/>
      <c r="DL19" s="231"/>
      <c r="DM19" s="231"/>
      <c r="DN19" s="231"/>
      <c r="DO19" s="231"/>
      <c r="DP19" s="231"/>
      <c r="DQ19" s="231"/>
      <c r="DR19" s="231"/>
      <c r="DS19" s="231"/>
      <c r="DT19" s="231"/>
      <c r="DU19" s="231"/>
      <c r="DV19" s="231"/>
      <c r="DW19" s="231"/>
      <c r="DX19" s="231"/>
      <c r="DY19" s="231"/>
      <c r="DZ19" s="231"/>
      <c r="EA19" s="231"/>
      <c r="EB19" s="231"/>
      <c r="EC19" s="231"/>
      <c r="ED19" s="231"/>
      <c r="EE19" s="231"/>
      <c r="EF19" s="231"/>
      <c r="EG19" s="231"/>
      <c r="EH19" s="231"/>
      <c r="EI19" s="231"/>
      <c r="EJ19" s="231"/>
      <c r="EK19" s="231"/>
      <c r="EL19" s="231"/>
      <c r="EM19" s="231"/>
      <c r="EN19" s="231"/>
      <c r="EO19" s="231"/>
      <c r="EP19" s="231"/>
      <c r="EQ19" s="231"/>
      <c r="ER19" s="231"/>
      <c r="ES19" s="231"/>
      <c r="ET19" s="231"/>
      <c r="EU19" s="231"/>
      <c r="EV19" s="231"/>
      <c r="EW19" s="231"/>
      <c r="EX19" s="231"/>
      <c r="EY19" s="231"/>
      <c r="EZ19" s="231"/>
      <c r="FA19" s="231"/>
      <c r="FB19" s="231"/>
      <c r="FC19" s="231"/>
      <c r="FD19" s="231"/>
      <c r="FE19" s="231"/>
      <c r="FF19" s="231"/>
      <c r="FG19" s="231"/>
      <c r="FH19" s="231"/>
      <c r="FI19" s="231"/>
      <c r="FJ19" s="231"/>
      <c r="FK19" s="231"/>
      <c r="FL19" s="231"/>
      <c r="FM19" s="231"/>
      <c r="FN19" s="231"/>
      <c r="FO19" s="231"/>
      <c r="FP19" s="231"/>
      <c r="FQ19" s="231"/>
      <c r="FR19" s="231"/>
      <c r="FS19" s="231"/>
      <c r="FT19" s="231"/>
      <c r="FU19" s="231"/>
      <c r="FV19" s="231"/>
      <c r="FW19" s="231"/>
      <c r="FX19" s="231"/>
      <c r="FY19" s="231"/>
      <c r="FZ19" s="231"/>
      <c r="GA19" s="231"/>
      <c r="GB19" s="231"/>
      <c r="GC19" s="231"/>
      <c r="GD19" s="231"/>
      <c r="GE19" s="231"/>
      <c r="GF19" s="231"/>
      <c r="GG19" s="231"/>
      <c r="GH19" s="231"/>
      <c r="GI19" s="231"/>
      <c r="GJ19" s="231"/>
      <c r="GK19" s="231"/>
      <c r="GL19" s="231"/>
      <c r="GM19" s="231"/>
      <c r="GN19" s="231"/>
      <c r="GO19" s="231"/>
      <c r="GP19" s="231"/>
      <c r="GQ19" s="231"/>
      <c r="GR19" s="231"/>
      <c r="GS19" s="231"/>
      <c r="GT19" s="231"/>
      <c r="GU19" s="231"/>
      <c r="GV19" s="231"/>
      <c r="GW19" s="231"/>
      <c r="GX19" s="231"/>
      <c r="GY19" s="231"/>
      <c r="GZ19" s="231"/>
      <c r="HA19" s="231"/>
      <c r="HB19" s="231"/>
      <c r="HC19" s="231"/>
      <c r="HD19" s="231"/>
      <c r="HE19" s="231"/>
      <c r="HF19" s="231"/>
      <c r="HG19" s="231"/>
      <c r="HH19" s="231"/>
      <c r="HI19" s="231"/>
      <c r="HJ19" s="231"/>
      <c r="HK19" s="231"/>
      <c r="HL19" s="231"/>
      <c r="HM19" s="231"/>
    </row>
    <row r="20" spans="1:221" s="234" customFormat="1" ht="15.75" customHeight="1">
      <c r="A20" s="231"/>
      <c r="B20" s="238"/>
      <c r="C20" s="255"/>
      <c r="D20" s="268" t="s">
        <v>110</v>
      </c>
      <c r="E20" s="269"/>
      <c r="F20" s="269"/>
      <c r="G20" s="270" t="s">
        <v>113</v>
      </c>
      <c r="H20" s="271" t="s">
        <v>102</v>
      </c>
      <c r="I20" s="275">
        <v>57.74</v>
      </c>
      <c r="J20" s="273">
        <v>52172</v>
      </c>
      <c r="K20" s="274">
        <f t="shared" si="0"/>
        <v>3012411.28</v>
      </c>
      <c r="L20" s="261"/>
      <c r="N20" s="980"/>
      <c r="O20" s="231"/>
      <c r="P20" s="231"/>
      <c r="Q20" s="231"/>
      <c r="R20" s="231"/>
      <c r="S20" s="231"/>
      <c r="T20" s="231"/>
      <c r="U20" s="231"/>
      <c r="V20" s="231"/>
      <c r="W20" s="231"/>
      <c r="X20" s="231"/>
      <c r="Y20" s="231"/>
      <c r="Z20" s="231"/>
      <c r="AA20" s="231"/>
      <c r="AB20" s="231"/>
      <c r="AC20" s="231"/>
      <c r="AD20" s="231"/>
      <c r="AE20" s="231"/>
      <c r="AF20" s="231"/>
      <c r="AG20" s="231"/>
      <c r="AH20" s="231"/>
      <c r="AI20" s="231"/>
      <c r="AJ20" s="231"/>
      <c r="AK20" s="231"/>
      <c r="AL20" s="231"/>
      <c r="AM20" s="231"/>
      <c r="AN20" s="231"/>
      <c r="AO20" s="231"/>
      <c r="AP20" s="231"/>
      <c r="AQ20" s="231"/>
      <c r="AR20" s="231"/>
      <c r="AS20" s="231"/>
      <c r="AT20" s="231"/>
      <c r="AU20" s="231"/>
      <c r="AV20" s="231"/>
      <c r="AW20" s="231"/>
      <c r="AX20" s="231"/>
      <c r="AY20" s="231"/>
      <c r="AZ20" s="231"/>
      <c r="BA20" s="231"/>
      <c r="BB20" s="231"/>
      <c r="BC20" s="231"/>
      <c r="BD20" s="231"/>
      <c r="BE20" s="231"/>
      <c r="BF20" s="231"/>
      <c r="BG20" s="231"/>
      <c r="BH20" s="231"/>
      <c r="BI20" s="231"/>
      <c r="BJ20" s="231"/>
      <c r="BK20" s="231"/>
      <c r="BL20" s="231"/>
      <c r="BM20" s="231"/>
      <c r="BN20" s="231"/>
      <c r="BO20" s="231"/>
      <c r="BP20" s="231"/>
      <c r="BQ20" s="231"/>
      <c r="BR20" s="231"/>
      <c r="BS20" s="231"/>
      <c r="BT20" s="231"/>
      <c r="BU20" s="231"/>
      <c r="BV20" s="231"/>
      <c r="BW20" s="231"/>
      <c r="BX20" s="231"/>
      <c r="BY20" s="231"/>
      <c r="BZ20" s="231"/>
      <c r="CA20" s="231"/>
      <c r="CB20" s="231"/>
      <c r="CC20" s="231"/>
      <c r="CD20" s="231"/>
      <c r="CE20" s="231"/>
      <c r="CF20" s="231"/>
      <c r="CG20" s="231"/>
      <c r="CH20" s="231"/>
      <c r="CI20" s="231"/>
      <c r="CJ20" s="231"/>
      <c r="CK20" s="231"/>
      <c r="CL20" s="231"/>
      <c r="CM20" s="231"/>
      <c r="CN20" s="231"/>
      <c r="CO20" s="231"/>
      <c r="CP20" s="231"/>
      <c r="CQ20" s="231"/>
      <c r="CR20" s="231"/>
      <c r="CS20" s="231"/>
      <c r="CT20" s="231"/>
      <c r="CU20" s="231"/>
      <c r="CV20" s="231"/>
      <c r="CW20" s="231"/>
      <c r="CX20" s="231"/>
      <c r="CY20" s="231"/>
      <c r="CZ20" s="231"/>
      <c r="DA20" s="231"/>
      <c r="DB20" s="231"/>
      <c r="DC20" s="231"/>
      <c r="DD20" s="231"/>
      <c r="DE20" s="231"/>
      <c r="DF20" s="231"/>
      <c r="DG20" s="231"/>
      <c r="DH20" s="231"/>
      <c r="DI20" s="231"/>
      <c r="DJ20" s="231"/>
      <c r="DK20" s="231"/>
      <c r="DL20" s="231"/>
      <c r="DM20" s="231"/>
      <c r="DN20" s="231"/>
      <c r="DO20" s="231"/>
      <c r="DP20" s="231"/>
      <c r="DQ20" s="231"/>
      <c r="DR20" s="231"/>
      <c r="DS20" s="231"/>
      <c r="DT20" s="231"/>
      <c r="DU20" s="231"/>
      <c r="DV20" s="231"/>
      <c r="DW20" s="231"/>
      <c r="DX20" s="231"/>
      <c r="DY20" s="231"/>
      <c r="DZ20" s="231"/>
      <c r="EA20" s="231"/>
      <c r="EB20" s="231"/>
      <c r="EC20" s="231"/>
      <c r="ED20" s="231"/>
      <c r="EE20" s="231"/>
      <c r="EF20" s="231"/>
      <c r="EG20" s="231"/>
      <c r="EH20" s="231"/>
      <c r="EI20" s="231"/>
      <c r="EJ20" s="231"/>
      <c r="EK20" s="231"/>
      <c r="EL20" s="231"/>
      <c r="EM20" s="231"/>
      <c r="EN20" s="231"/>
      <c r="EO20" s="231"/>
      <c r="EP20" s="231"/>
      <c r="EQ20" s="231"/>
      <c r="ER20" s="231"/>
      <c r="ES20" s="231"/>
      <c r="ET20" s="231"/>
      <c r="EU20" s="231"/>
      <c r="EV20" s="231"/>
      <c r="EW20" s="231"/>
      <c r="EX20" s="231"/>
      <c r="EY20" s="231"/>
      <c r="EZ20" s="231"/>
      <c r="FA20" s="231"/>
      <c r="FB20" s="231"/>
      <c r="FC20" s="231"/>
      <c r="FD20" s="231"/>
      <c r="FE20" s="231"/>
      <c r="FF20" s="231"/>
      <c r="FG20" s="231"/>
      <c r="FH20" s="231"/>
      <c r="FI20" s="231"/>
      <c r="FJ20" s="231"/>
      <c r="FK20" s="231"/>
      <c r="FL20" s="231"/>
      <c r="FM20" s="231"/>
      <c r="FN20" s="231"/>
      <c r="FO20" s="231"/>
      <c r="FP20" s="231"/>
      <c r="FQ20" s="231"/>
      <c r="FR20" s="231"/>
      <c r="FS20" s="231"/>
      <c r="FT20" s="231"/>
      <c r="FU20" s="231"/>
      <c r="FV20" s="231"/>
      <c r="FW20" s="231"/>
      <c r="FX20" s="231"/>
      <c r="FY20" s="231"/>
      <c r="FZ20" s="231"/>
      <c r="GA20" s="231"/>
      <c r="GB20" s="231"/>
      <c r="GC20" s="231"/>
      <c r="GD20" s="231"/>
      <c r="GE20" s="231"/>
      <c r="GF20" s="231"/>
      <c r="GG20" s="231"/>
      <c r="GH20" s="231"/>
      <c r="GI20" s="231"/>
      <c r="GJ20" s="231"/>
      <c r="GK20" s="231"/>
      <c r="GL20" s="231"/>
      <c r="GM20" s="231"/>
      <c r="GN20" s="231"/>
      <c r="GO20" s="231"/>
      <c r="GP20" s="231"/>
      <c r="GQ20" s="231"/>
      <c r="GR20" s="231"/>
      <c r="GS20" s="231"/>
      <c r="GT20" s="231"/>
      <c r="GU20" s="231"/>
      <c r="GV20" s="231"/>
      <c r="GW20" s="231"/>
      <c r="GX20" s="231"/>
      <c r="GY20" s="231"/>
      <c r="GZ20" s="231"/>
      <c r="HA20" s="231"/>
      <c r="HB20" s="231"/>
      <c r="HC20" s="231"/>
      <c r="HD20" s="231"/>
      <c r="HE20" s="231"/>
      <c r="HF20" s="231"/>
      <c r="HG20" s="231"/>
      <c r="HH20" s="231"/>
      <c r="HI20" s="231"/>
      <c r="HJ20" s="231"/>
      <c r="HK20" s="231"/>
      <c r="HL20" s="231"/>
      <c r="HM20" s="231"/>
    </row>
    <row r="21" spans="1:221" s="234" customFormat="1" ht="31.5" customHeight="1">
      <c r="A21" s="231"/>
      <c r="B21" s="238"/>
      <c r="C21" s="255"/>
      <c r="D21" s="268" t="s">
        <v>112</v>
      </c>
      <c r="E21" s="269"/>
      <c r="F21" s="269"/>
      <c r="G21" s="270" t="s">
        <v>115</v>
      </c>
      <c r="H21" s="271" t="s">
        <v>116</v>
      </c>
      <c r="I21" s="275">
        <v>5365.87</v>
      </c>
      <c r="J21" s="273">
        <v>327692</v>
      </c>
      <c r="K21" s="274">
        <f t="shared" si="0"/>
        <v>1758352672.04</v>
      </c>
      <c r="L21" s="261"/>
      <c r="N21" s="980"/>
      <c r="O21" s="231"/>
      <c r="P21" s="231"/>
      <c r="Q21" s="231"/>
      <c r="R21" s="231"/>
      <c r="S21" s="231"/>
      <c r="T21" s="231"/>
      <c r="U21" s="231"/>
      <c r="V21" s="231"/>
      <c r="W21" s="231"/>
      <c r="X21" s="231"/>
      <c r="Y21" s="231"/>
      <c r="Z21" s="231"/>
      <c r="AA21" s="231"/>
      <c r="AB21" s="231"/>
      <c r="AC21" s="231"/>
      <c r="AD21" s="231"/>
      <c r="AE21" s="231"/>
      <c r="AF21" s="231"/>
      <c r="AG21" s="231"/>
      <c r="AH21" s="231"/>
      <c r="AI21" s="231"/>
      <c r="AJ21" s="231"/>
      <c r="AK21" s="231"/>
      <c r="AL21" s="231"/>
      <c r="AM21" s="231"/>
      <c r="AN21" s="231"/>
      <c r="AO21" s="231"/>
      <c r="AP21" s="231"/>
      <c r="AQ21" s="231"/>
      <c r="AR21" s="231"/>
      <c r="AS21" s="231"/>
      <c r="AT21" s="231"/>
      <c r="AU21" s="231"/>
      <c r="AV21" s="231"/>
      <c r="AW21" s="231"/>
      <c r="AX21" s="231"/>
      <c r="AY21" s="231"/>
      <c r="AZ21" s="231"/>
      <c r="BA21" s="231"/>
      <c r="BB21" s="231"/>
      <c r="BC21" s="231"/>
      <c r="BD21" s="231"/>
      <c r="BE21" s="231"/>
      <c r="BF21" s="231"/>
      <c r="BG21" s="231"/>
      <c r="BH21" s="231"/>
      <c r="BI21" s="231"/>
      <c r="BJ21" s="231"/>
      <c r="BK21" s="231"/>
      <c r="BL21" s="231"/>
      <c r="BM21" s="231"/>
      <c r="BN21" s="231"/>
      <c r="BO21" s="231"/>
      <c r="BP21" s="231"/>
      <c r="BQ21" s="231"/>
      <c r="BR21" s="231"/>
      <c r="BS21" s="231"/>
      <c r="BT21" s="231"/>
      <c r="BU21" s="231"/>
      <c r="BV21" s="231"/>
      <c r="BW21" s="231"/>
      <c r="BX21" s="231"/>
      <c r="BY21" s="231"/>
      <c r="BZ21" s="231"/>
      <c r="CA21" s="231"/>
      <c r="CB21" s="231"/>
      <c r="CC21" s="231"/>
      <c r="CD21" s="231"/>
      <c r="CE21" s="231"/>
      <c r="CF21" s="231"/>
      <c r="CG21" s="231"/>
      <c r="CH21" s="231"/>
      <c r="CI21" s="231"/>
      <c r="CJ21" s="231"/>
      <c r="CK21" s="231"/>
      <c r="CL21" s="231"/>
      <c r="CM21" s="231"/>
      <c r="CN21" s="231"/>
      <c r="CO21" s="231"/>
      <c r="CP21" s="231"/>
      <c r="CQ21" s="231"/>
      <c r="CR21" s="231"/>
      <c r="CS21" s="231"/>
      <c r="CT21" s="231"/>
      <c r="CU21" s="231"/>
      <c r="CV21" s="231"/>
      <c r="CW21" s="231"/>
      <c r="CX21" s="231"/>
      <c r="CY21" s="231"/>
      <c r="CZ21" s="231"/>
      <c r="DA21" s="231"/>
      <c r="DB21" s="231"/>
      <c r="DC21" s="231"/>
      <c r="DD21" s="231"/>
      <c r="DE21" s="231"/>
      <c r="DF21" s="231"/>
      <c r="DG21" s="231"/>
      <c r="DH21" s="231"/>
      <c r="DI21" s="231"/>
      <c r="DJ21" s="231"/>
      <c r="DK21" s="231"/>
      <c r="DL21" s="231"/>
      <c r="DM21" s="231"/>
      <c r="DN21" s="231"/>
      <c r="DO21" s="231"/>
      <c r="DP21" s="231"/>
      <c r="DQ21" s="231"/>
      <c r="DR21" s="231"/>
      <c r="DS21" s="231"/>
      <c r="DT21" s="231"/>
      <c r="DU21" s="231"/>
      <c r="DV21" s="231"/>
      <c r="DW21" s="231"/>
      <c r="DX21" s="231"/>
      <c r="DY21" s="231"/>
      <c r="DZ21" s="231"/>
      <c r="EA21" s="231"/>
      <c r="EB21" s="231"/>
      <c r="EC21" s="231"/>
      <c r="ED21" s="231"/>
      <c r="EE21" s="231"/>
      <c r="EF21" s="231"/>
      <c r="EG21" s="231"/>
      <c r="EH21" s="231"/>
      <c r="EI21" s="231"/>
      <c r="EJ21" s="231"/>
      <c r="EK21" s="231"/>
      <c r="EL21" s="231"/>
      <c r="EM21" s="231"/>
      <c r="EN21" s="231"/>
      <c r="EO21" s="231"/>
      <c r="EP21" s="231"/>
      <c r="EQ21" s="231"/>
      <c r="ER21" s="231"/>
      <c r="ES21" s="231"/>
      <c r="ET21" s="231"/>
      <c r="EU21" s="231"/>
      <c r="EV21" s="231"/>
      <c r="EW21" s="231"/>
      <c r="EX21" s="231"/>
      <c r="EY21" s="231"/>
      <c r="EZ21" s="231"/>
      <c r="FA21" s="231"/>
      <c r="FB21" s="231"/>
      <c r="FC21" s="231"/>
      <c r="FD21" s="231"/>
      <c r="FE21" s="231"/>
      <c r="FF21" s="231"/>
      <c r="FG21" s="231"/>
      <c r="FH21" s="231"/>
      <c r="FI21" s="231"/>
      <c r="FJ21" s="231"/>
      <c r="FK21" s="231"/>
      <c r="FL21" s="231"/>
      <c r="FM21" s="231"/>
      <c r="FN21" s="231"/>
      <c r="FO21" s="231"/>
      <c r="FP21" s="231"/>
      <c r="FQ21" s="231"/>
      <c r="FR21" s="231"/>
      <c r="FS21" s="231"/>
      <c r="FT21" s="231"/>
      <c r="FU21" s="231"/>
      <c r="FV21" s="231"/>
      <c r="FW21" s="231"/>
      <c r="FX21" s="231"/>
      <c r="FY21" s="231"/>
      <c r="FZ21" s="231"/>
      <c r="GA21" s="231"/>
      <c r="GB21" s="231"/>
      <c r="GC21" s="231"/>
      <c r="GD21" s="231"/>
      <c r="GE21" s="231"/>
      <c r="GF21" s="231"/>
      <c r="GG21" s="231"/>
      <c r="GH21" s="231"/>
      <c r="GI21" s="231"/>
      <c r="GJ21" s="231"/>
      <c r="GK21" s="231"/>
      <c r="GL21" s="231"/>
      <c r="GM21" s="231"/>
      <c r="GN21" s="231"/>
      <c r="GO21" s="231"/>
      <c r="GP21" s="231"/>
      <c r="GQ21" s="231"/>
      <c r="GR21" s="231"/>
      <c r="GS21" s="231"/>
      <c r="GT21" s="231"/>
      <c r="GU21" s="231"/>
      <c r="GV21" s="231"/>
      <c r="GW21" s="231"/>
      <c r="GX21" s="231"/>
      <c r="GY21" s="231"/>
      <c r="GZ21" s="231"/>
      <c r="HA21" s="231"/>
      <c r="HB21" s="231"/>
      <c r="HC21" s="231"/>
      <c r="HD21" s="231"/>
      <c r="HE21" s="231"/>
      <c r="HF21" s="231"/>
      <c r="HG21" s="231"/>
      <c r="HH21" s="231"/>
      <c r="HI21" s="231"/>
      <c r="HJ21" s="231"/>
      <c r="HK21" s="231"/>
      <c r="HL21" s="231"/>
      <c r="HM21" s="231"/>
    </row>
    <row r="22" spans="1:221" s="234" customFormat="1" ht="15.75" customHeight="1">
      <c r="A22" s="231"/>
      <c r="B22" s="238"/>
      <c r="C22" s="255"/>
      <c r="D22" s="268" t="s">
        <v>114</v>
      </c>
      <c r="E22" s="269"/>
      <c r="F22" s="269"/>
      <c r="G22" s="270" t="s">
        <v>118</v>
      </c>
      <c r="H22" s="271" t="s">
        <v>116</v>
      </c>
      <c r="I22" s="275">
        <v>211.34</v>
      </c>
      <c r="J22" s="273">
        <v>25229</v>
      </c>
      <c r="K22" s="274">
        <f t="shared" si="0"/>
        <v>5331896.8600000003</v>
      </c>
      <c r="L22" s="261"/>
      <c r="N22" s="980"/>
      <c r="O22" s="231"/>
      <c r="P22" s="231"/>
      <c r="Q22" s="231"/>
      <c r="R22" s="231"/>
      <c r="S22" s="231"/>
      <c r="T22" s="231"/>
      <c r="U22" s="231"/>
      <c r="V22" s="231"/>
      <c r="W22" s="231"/>
      <c r="X22" s="231"/>
      <c r="Y22" s="231"/>
      <c r="Z22" s="231"/>
      <c r="AA22" s="231"/>
      <c r="AB22" s="231"/>
      <c r="AC22" s="231"/>
      <c r="AD22" s="231"/>
      <c r="AE22" s="231"/>
      <c r="AF22" s="231"/>
      <c r="AG22" s="231"/>
      <c r="AH22" s="231"/>
      <c r="AI22" s="231"/>
      <c r="AJ22" s="231"/>
      <c r="AK22" s="231"/>
      <c r="AL22" s="231"/>
      <c r="AM22" s="231"/>
      <c r="AN22" s="231"/>
      <c r="AO22" s="231"/>
      <c r="AP22" s="231"/>
      <c r="AQ22" s="231"/>
      <c r="AR22" s="231"/>
      <c r="AS22" s="231"/>
      <c r="AT22" s="231"/>
      <c r="AU22" s="231"/>
      <c r="AV22" s="231"/>
      <c r="AW22" s="231"/>
      <c r="AX22" s="231"/>
      <c r="AY22" s="231"/>
      <c r="AZ22" s="231"/>
      <c r="BA22" s="231"/>
      <c r="BB22" s="231"/>
      <c r="BC22" s="231"/>
      <c r="BD22" s="231"/>
      <c r="BE22" s="231"/>
      <c r="BF22" s="231"/>
      <c r="BG22" s="231"/>
      <c r="BH22" s="231"/>
      <c r="BI22" s="231"/>
      <c r="BJ22" s="231"/>
      <c r="BK22" s="231"/>
      <c r="BL22" s="231"/>
      <c r="BM22" s="231"/>
      <c r="BN22" s="231"/>
      <c r="BO22" s="231"/>
      <c r="BP22" s="231"/>
      <c r="BQ22" s="231"/>
      <c r="BR22" s="231"/>
      <c r="BS22" s="231"/>
      <c r="BT22" s="231"/>
      <c r="BU22" s="231"/>
      <c r="BV22" s="231"/>
      <c r="BW22" s="231"/>
      <c r="BX22" s="231"/>
      <c r="BY22" s="231"/>
      <c r="BZ22" s="231"/>
      <c r="CA22" s="231"/>
      <c r="CB22" s="231"/>
      <c r="CC22" s="231"/>
      <c r="CD22" s="231"/>
      <c r="CE22" s="231"/>
      <c r="CF22" s="231"/>
      <c r="CG22" s="231"/>
      <c r="CH22" s="231"/>
      <c r="CI22" s="231"/>
      <c r="CJ22" s="231"/>
      <c r="CK22" s="231"/>
      <c r="CL22" s="231"/>
      <c r="CM22" s="231"/>
      <c r="CN22" s="231"/>
      <c r="CO22" s="231"/>
      <c r="CP22" s="231"/>
      <c r="CQ22" s="231"/>
      <c r="CR22" s="231"/>
      <c r="CS22" s="231"/>
      <c r="CT22" s="231"/>
      <c r="CU22" s="231"/>
      <c r="CV22" s="231"/>
      <c r="CW22" s="231"/>
      <c r="CX22" s="231"/>
      <c r="CY22" s="231"/>
      <c r="CZ22" s="231"/>
      <c r="DA22" s="231"/>
      <c r="DB22" s="231"/>
      <c r="DC22" s="231"/>
      <c r="DD22" s="231"/>
      <c r="DE22" s="231"/>
      <c r="DF22" s="231"/>
      <c r="DG22" s="231"/>
      <c r="DH22" s="231"/>
      <c r="DI22" s="231"/>
      <c r="DJ22" s="231"/>
      <c r="DK22" s="231"/>
      <c r="DL22" s="231"/>
      <c r="DM22" s="231"/>
      <c r="DN22" s="231"/>
      <c r="DO22" s="231"/>
      <c r="DP22" s="231"/>
      <c r="DQ22" s="231"/>
      <c r="DR22" s="231"/>
      <c r="DS22" s="231"/>
      <c r="DT22" s="231"/>
      <c r="DU22" s="231"/>
      <c r="DV22" s="231"/>
      <c r="DW22" s="231"/>
      <c r="DX22" s="231"/>
      <c r="DY22" s="231"/>
      <c r="DZ22" s="231"/>
      <c r="EA22" s="231"/>
      <c r="EB22" s="231"/>
      <c r="EC22" s="231"/>
      <c r="ED22" s="231"/>
      <c r="EE22" s="231"/>
      <c r="EF22" s="231"/>
      <c r="EG22" s="231"/>
      <c r="EH22" s="231"/>
      <c r="EI22" s="231"/>
      <c r="EJ22" s="231"/>
      <c r="EK22" s="231"/>
      <c r="EL22" s="231"/>
      <c r="EM22" s="231"/>
      <c r="EN22" s="231"/>
      <c r="EO22" s="231"/>
      <c r="EP22" s="231"/>
      <c r="EQ22" s="231"/>
      <c r="ER22" s="231"/>
      <c r="ES22" s="231"/>
      <c r="ET22" s="231"/>
      <c r="EU22" s="231"/>
      <c r="EV22" s="231"/>
      <c r="EW22" s="231"/>
      <c r="EX22" s="231"/>
      <c r="EY22" s="231"/>
      <c r="EZ22" s="231"/>
      <c r="FA22" s="231"/>
      <c r="FB22" s="231"/>
      <c r="FC22" s="231"/>
      <c r="FD22" s="231"/>
      <c r="FE22" s="231"/>
      <c r="FF22" s="231"/>
      <c r="FG22" s="231"/>
      <c r="FH22" s="231"/>
      <c r="FI22" s="231"/>
      <c r="FJ22" s="231"/>
      <c r="FK22" s="231"/>
      <c r="FL22" s="231"/>
      <c r="FM22" s="231"/>
      <c r="FN22" s="231"/>
      <c r="FO22" s="231"/>
      <c r="FP22" s="231"/>
      <c r="FQ22" s="231"/>
      <c r="FR22" s="231"/>
      <c r="FS22" s="231"/>
      <c r="FT22" s="231"/>
      <c r="FU22" s="231"/>
      <c r="FV22" s="231"/>
      <c r="FW22" s="231"/>
      <c r="FX22" s="231"/>
      <c r="FY22" s="231"/>
      <c r="FZ22" s="231"/>
      <c r="GA22" s="231"/>
      <c r="GB22" s="231"/>
      <c r="GC22" s="231"/>
      <c r="GD22" s="231"/>
      <c r="GE22" s="231"/>
      <c r="GF22" s="231"/>
      <c r="GG22" s="231"/>
      <c r="GH22" s="231"/>
      <c r="GI22" s="231"/>
      <c r="GJ22" s="231"/>
      <c r="GK22" s="231"/>
      <c r="GL22" s="231"/>
      <c r="GM22" s="231"/>
      <c r="GN22" s="231"/>
      <c r="GO22" s="231"/>
      <c r="GP22" s="231"/>
      <c r="GQ22" s="231"/>
      <c r="GR22" s="231"/>
      <c r="GS22" s="231"/>
      <c r="GT22" s="231"/>
      <c r="GU22" s="231"/>
      <c r="GV22" s="231"/>
      <c r="GW22" s="231"/>
      <c r="GX22" s="231"/>
      <c r="GY22" s="231"/>
      <c r="GZ22" s="231"/>
      <c r="HA22" s="231"/>
      <c r="HB22" s="231"/>
      <c r="HC22" s="231"/>
      <c r="HD22" s="231"/>
      <c r="HE22" s="231"/>
      <c r="HF22" s="231"/>
      <c r="HG22" s="231"/>
      <c r="HH22" s="231"/>
      <c r="HI22" s="231"/>
      <c r="HJ22" s="231"/>
      <c r="HK22" s="231"/>
      <c r="HL22" s="231"/>
      <c r="HM22" s="231"/>
    </row>
    <row r="23" spans="1:221" s="234" customFormat="1" ht="15.75" customHeight="1">
      <c r="A23" s="231"/>
      <c r="B23" s="238"/>
      <c r="C23" s="255"/>
      <c r="D23" s="276"/>
      <c r="E23" s="276"/>
      <c r="F23" s="276"/>
      <c r="G23" s="277"/>
      <c r="H23" s="276"/>
      <c r="I23" s="262" t="s">
        <v>119</v>
      </c>
      <c r="J23" s="278"/>
      <c r="K23" s="279">
        <f>SUM(K14:K22)</f>
        <v>1870834139.9599998</v>
      </c>
      <c r="L23" s="261"/>
      <c r="N23" s="980"/>
      <c r="O23" s="231"/>
      <c r="P23" s="231"/>
      <c r="Q23" s="231"/>
      <c r="R23" s="231"/>
      <c r="S23" s="231"/>
      <c r="T23" s="231"/>
      <c r="U23" s="231"/>
      <c r="V23" s="231"/>
      <c r="W23" s="231"/>
      <c r="X23" s="231"/>
      <c r="Y23" s="231"/>
      <c r="Z23" s="231"/>
      <c r="AA23" s="231"/>
      <c r="AB23" s="231"/>
      <c r="AC23" s="231"/>
      <c r="AD23" s="231"/>
      <c r="AE23" s="231"/>
      <c r="AF23" s="231"/>
      <c r="AG23" s="231"/>
      <c r="AH23" s="231"/>
      <c r="AI23" s="231"/>
      <c r="AJ23" s="231"/>
      <c r="AK23" s="231"/>
      <c r="AL23" s="231"/>
      <c r="AM23" s="231"/>
      <c r="AN23" s="231"/>
      <c r="AO23" s="231"/>
      <c r="AP23" s="231"/>
      <c r="AQ23" s="231"/>
      <c r="AR23" s="231"/>
      <c r="AS23" s="231"/>
      <c r="AT23" s="231"/>
      <c r="AU23" s="231"/>
      <c r="AV23" s="231"/>
      <c r="AW23" s="231"/>
      <c r="AX23" s="231"/>
      <c r="AY23" s="231"/>
      <c r="AZ23" s="231"/>
      <c r="BA23" s="231"/>
      <c r="BB23" s="231"/>
      <c r="BC23" s="231"/>
      <c r="BD23" s="231"/>
      <c r="BE23" s="231"/>
      <c r="BF23" s="231"/>
      <c r="BG23" s="231"/>
      <c r="BH23" s="231"/>
      <c r="BI23" s="231"/>
      <c r="BJ23" s="231"/>
      <c r="BK23" s="231"/>
      <c r="BL23" s="231"/>
      <c r="BM23" s="231"/>
      <c r="BN23" s="231"/>
      <c r="BO23" s="231"/>
      <c r="BP23" s="231"/>
      <c r="BQ23" s="231"/>
      <c r="BR23" s="231"/>
      <c r="BS23" s="231"/>
      <c r="BT23" s="231"/>
      <c r="BU23" s="231"/>
      <c r="BV23" s="231"/>
      <c r="BW23" s="231"/>
      <c r="BX23" s="231"/>
      <c r="BY23" s="231"/>
      <c r="BZ23" s="231"/>
      <c r="CA23" s="231"/>
      <c r="CB23" s="231"/>
      <c r="CC23" s="231"/>
      <c r="CD23" s="231"/>
      <c r="CE23" s="231"/>
      <c r="CF23" s="231"/>
      <c r="CG23" s="231"/>
      <c r="CH23" s="231"/>
      <c r="CI23" s="231"/>
      <c r="CJ23" s="231"/>
      <c r="CK23" s="231"/>
      <c r="CL23" s="231"/>
      <c r="CM23" s="231"/>
      <c r="CN23" s="231"/>
      <c r="CO23" s="231"/>
      <c r="CP23" s="231"/>
      <c r="CQ23" s="231"/>
      <c r="CR23" s="231"/>
      <c r="CS23" s="231"/>
      <c r="CT23" s="231"/>
      <c r="CU23" s="231"/>
      <c r="CV23" s="231"/>
      <c r="CW23" s="231"/>
      <c r="CX23" s="231"/>
      <c r="CY23" s="231"/>
      <c r="CZ23" s="231"/>
      <c r="DA23" s="231"/>
      <c r="DB23" s="231"/>
      <c r="DC23" s="231"/>
      <c r="DD23" s="231"/>
      <c r="DE23" s="231"/>
      <c r="DF23" s="231"/>
      <c r="DG23" s="231"/>
      <c r="DH23" s="231"/>
      <c r="DI23" s="231"/>
      <c r="DJ23" s="231"/>
      <c r="DK23" s="231"/>
      <c r="DL23" s="231"/>
      <c r="DM23" s="231"/>
      <c r="DN23" s="231"/>
      <c r="DO23" s="231"/>
      <c r="DP23" s="231"/>
      <c r="DQ23" s="231"/>
      <c r="DR23" s="231"/>
      <c r="DS23" s="231"/>
      <c r="DT23" s="231"/>
      <c r="DU23" s="231"/>
      <c r="DV23" s="231"/>
      <c r="DW23" s="231"/>
      <c r="DX23" s="231"/>
      <c r="DY23" s="231"/>
      <c r="DZ23" s="231"/>
      <c r="EA23" s="231"/>
      <c r="EB23" s="231"/>
      <c r="EC23" s="231"/>
      <c r="ED23" s="231"/>
      <c r="EE23" s="231"/>
      <c r="EF23" s="231"/>
      <c r="EG23" s="231"/>
      <c r="EH23" s="231"/>
      <c r="EI23" s="231"/>
      <c r="EJ23" s="231"/>
      <c r="EK23" s="231"/>
      <c r="EL23" s="231"/>
      <c r="EM23" s="231"/>
      <c r="EN23" s="231"/>
      <c r="EO23" s="231"/>
      <c r="EP23" s="231"/>
      <c r="EQ23" s="231"/>
      <c r="ER23" s="231"/>
      <c r="ES23" s="231"/>
      <c r="ET23" s="231"/>
      <c r="EU23" s="231"/>
      <c r="EV23" s="231"/>
      <c r="EW23" s="231"/>
      <c r="EX23" s="231"/>
      <c r="EY23" s="231"/>
      <c r="EZ23" s="231"/>
      <c r="FA23" s="231"/>
      <c r="FB23" s="231"/>
      <c r="FC23" s="231"/>
      <c r="FD23" s="231"/>
      <c r="FE23" s="231"/>
      <c r="FF23" s="231"/>
      <c r="FG23" s="231"/>
      <c r="FH23" s="231"/>
      <c r="FI23" s="231"/>
      <c r="FJ23" s="231"/>
      <c r="FK23" s="231"/>
      <c r="FL23" s="231"/>
      <c r="FM23" s="231"/>
      <c r="FN23" s="231"/>
      <c r="FO23" s="231"/>
      <c r="FP23" s="231"/>
      <c r="FQ23" s="231"/>
      <c r="FR23" s="231"/>
      <c r="FS23" s="231"/>
      <c r="FT23" s="231"/>
      <c r="FU23" s="231"/>
      <c r="FV23" s="231"/>
      <c r="FW23" s="231"/>
      <c r="FX23" s="231"/>
      <c r="FY23" s="231"/>
      <c r="FZ23" s="231"/>
      <c r="GA23" s="231"/>
      <c r="GB23" s="231"/>
      <c r="GC23" s="231"/>
      <c r="GD23" s="231"/>
      <c r="GE23" s="231"/>
      <c r="GF23" s="231"/>
      <c r="GG23" s="231"/>
      <c r="GH23" s="231"/>
      <c r="GI23" s="231"/>
      <c r="GJ23" s="231"/>
      <c r="GK23" s="231"/>
      <c r="GL23" s="231"/>
      <c r="GM23" s="231"/>
      <c r="GN23" s="231"/>
      <c r="GO23" s="231"/>
      <c r="GP23" s="231"/>
      <c r="GQ23" s="231"/>
      <c r="GR23" s="231"/>
      <c r="GS23" s="231"/>
      <c r="GT23" s="231"/>
      <c r="GU23" s="231"/>
      <c r="GV23" s="231"/>
      <c r="GW23" s="231"/>
      <c r="GX23" s="231"/>
      <c r="GY23" s="231"/>
      <c r="GZ23" s="231"/>
      <c r="HA23" s="231"/>
      <c r="HB23" s="231"/>
      <c r="HC23" s="231"/>
      <c r="HD23" s="231"/>
      <c r="HE23" s="231"/>
      <c r="HF23" s="231"/>
      <c r="HG23" s="231"/>
      <c r="HH23" s="231"/>
      <c r="HI23" s="231"/>
      <c r="HJ23" s="231"/>
      <c r="HK23" s="231"/>
      <c r="HL23" s="231"/>
      <c r="HM23" s="231"/>
    </row>
    <row r="24" spans="1:221" s="234" customFormat="1" ht="15.75" customHeight="1">
      <c r="A24" s="231"/>
      <c r="B24" s="238"/>
      <c r="C24" s="255"/>
      <c r="D24" s="280"/>
      <c r="E24" s="280"/>
      <c r="F24" s="280"/>
      <c r="G24" s="281"/>
      <c r="H24" s="280"/>
      <c r="I24" s="282"/>
      <c r="J24" s="283"/>
      <c r="K24" s="284"/>
      <c r="L24" s="261"/>
      <c r="N24" s="980"/>
      <c r="O24" s="231"/>
      <c r="P24" s="231"/>
      <c r="Q24" s="231"/>
      <c r="R24" s="231"/>
      <c r="S24" s="231"/>
      <c r="T24" s="231"/>
      <c r="U24" s="231"/>
      <c r="V24" s="231"/>
      <c r="W24" s="231"/>
      <c r="X24" s="231"/>
      <c r="Y24" s="231"/>
      <c r="Z24" s="231"/>
      <c r="AA24" s="231"/>
      <c r="AB24" s="231"/>
      <c r="AC24" s="231"/>
      <c r="AD24" s="231"/>
      <c r="AE24" s="231"/>
      <c r="AF24" s="231"/>
      <c r="AG24" s="231"/>
      <c r="AH24" s="231"/>
      <c r="AI24" s="231"/>
      <c r="AJ24" s="231"/>
      <c r="AK24" s="231"/>
      <c r="AL24" s="231"/>
      <c r="AM24" s="231"/>
      <c r="AN24" s="231"/>
      <c r="AO24" s="231"/>
      <c r="AP24" s="231"/>
      <c r="AQ24" s="231"/>
      <c r="AR24" s="231"/>
      <c r="AS24" s="231"/>
      <c r="AT24" s="231"/>
      <c r="AU24" s="231"/>
      <c r="AV24" s="231"/>
      <c r="AW24" s="231"/>
      <c r="AX24" s="231"/>
      <c r="AY24" s="231"/>
      <c r="AZ24" s="231"/>
      <c r="BA24" s="231"/>
      <c r="BB24" s="231"/>
      <c r="BC24" s="231"/>
      <c r="BD24" s="231"/>
      <c r="BE24" s="231"/>
      <c r="BF24" s="231"/>
      <c r="BG24" s="231"/>
      <c r="BH24" s="231"/>
      <c r="BI24" s="231"/>
      <c r="BJ24" s="231"/>
      <c r="BK24" s="231"/>
      <c r="BL24" s="231"/>
      <c r="BM24" s="231"/>
      <c r="BN24" s="231"/>
      <c r="BO24" s="231"/>
      <c r="BP24" s="231"/>
      <c r="BQ24" s="231"/>
      <c r="BR24" s="231"/>
      <c r="BS24" s="231"/>
      <c r="BT24" s="231"/>
      <c r="BU24" s="231"/>
      <c r="BV24" s="231"/>
      <c r="BW24" s="231"/>
      <c r="BX24" s="231"/>
      <c r="BY24" s="231"/>
      <c r="BZ24" s="231"/>
      <c r="CA24" s="231"/>
      <c r="CB24" s="231"/>
      <c r="CC24" s="231"/>
      <c r="CD24" s="231"/>
      <c r="CE24" s="231"/>
      <c r="CF24" s="231"/>
      <c r="CG24" s="231"/>
      <c r="CH24" s="231"/>
      <c r="CI24" s="231"/>
      <c r="CJ24" s="231"/>
      <c r="CK24" s="231"/>
      <c r="CL24" s="231"/>
      <c r="CM24" s="231"/>
      <c r="CN24" s="231"/>
      <c r="CO24" s="231"/>
      <c r="CP24" s="231"/>
      <c r="CQ24" s="231"/>
      <c r="CR24" s="231"/>
      <c r="CS24" s="231"/>
      <c r="CT24" s="231"/>
      <c r="CU24" s="231"/>
      <c r="CV24" s="231"/>
      <c r="CW24" s="231"/>
      <c r="CX24" s="231"/>
      <c r="CY24" s="231"/>
      <c r="CZ24" s="231"/>
      <c r="DA24" s="231"/>
      <c r="DB24" s="231"/>
      <c r="DC24" s="231"/>
      <c r="DD24" s="231"/>
      <c r="DE24" s="231"/>
      <c r="DF24" s="231"/>
      <c r="DG24" s="231"/>
      <c r="DH24" s="231"/>
      <c r="DI24" s="231"/>
      <c r="DJ24" s="231"/>
      <c r="DK24" s="231"/>
      <c r="DL24" s="231"/>
      <c r="DM24" s="231"/>
      <c r="DN24" s="231"/>
      <c r="DO24" s="231"/>
      <c r="DP24" s="231"/>
      <c r="DQ24" s="231"/>
      <c r="DR24" s="231"/>
      <c r="DS24" s="231"/>
      <c r="DT24" s="231"/>
      <c r="DU24" s="231"/>
      <c r="DV24" s="231"/>
      <c r="DW24" s="231"/>
      <c r="DX24" s="231"/>
      <c r="DY24" s="231"/>
      <c r="DZ24" s="231"/>
      <c r="EA24" s="231"/>
      <c r="EB24" s="231"/>
      <c r="EC24" s="231"/>
      <c r="ED24" s="231"/>
      <c r="EE24" s="231"/>
      <c r="EF24" s="231"/>
      <c r="EG24" s="231"/>
      <c r="EH24" s="231"/>
      <c r="EI24" s="231"/>
      <c r="EJ24" s="231"/>
      <c r="EK24" s="231"/>
      <c r="EL24" s="231"/>
      <c r="EM24" s="231"/>
      <c r="EN24" s="231"/>
      <c r="EO24" s="231"/>
      <c r="EP24" s="231"/>
      <c r="EQ24" s="231"/>
      <c r="ER24" s="231"/>
      <c r="ES24" s="231"/>
      <c r="ET24" s="231"/>
      <c r="EU24" s="231"/>
      <c r="EV24" s="231"/>
      <c r="EW24" s="231"/>
      <c r="EX24" s="231"/>
      <c r="EY24" s="231"/>
      <c r="EZ24" s="231"/>
      <c r="FA24" s="231"/>
      <c r="FB24" s="231"/>
      <c r="FC24" s="231"/>
      <c r="FD24" s="231"/>
      <c r="FE24" s="231"/>
      <c r="FF24" s="231"/>
      <c r="FG24" s="231"/>
      <c r="FH24" s="231"/>
      <c r="FI24" s="231"/>
      <c r="FJ24" s="231"/>
      <c r="FK24" s="231"/>
      <c r="FL24" s="231"/>
      <c r="FM24" s="231"/>
      <c r="FN24" s="231"/>
      <c r="FO24" s="231"/>
      <c r="FP24" s="231"/>
      <c r="FQ24" s="231"/>
      <c r="FR24" s="231"/>
      <c r="FS24" s="231"/>
      <c r="FT24" s="231"/>
      <c r="FU24" s="231"/>
      <c r="FV24" s="231"/>
      <c r="FW24" s="231"/>
      <c r="FX24" s="231"/>
      <c r="FY24" s="231"/>
      <c r="FZ24" s="231"/>
      <c r="GA24" s="231"/>
      <c r="GB24" s="231"/>
      <c r="GC24" s="231"/>
      <c r="GD24" s="231"/>
      <c r="GE24" s="231"/>
      <c r="GF24" s="231"/>
      <c r="GG24" s="231"/>
      <c r="GH24" s="231"/>
      <c r="GI24" s="231"/>
      <c r="GJ24" s="231"/>
      <c r="GK24" s="231"/>
      <c r="GL24" s="231"/>
      <c r="GM24" s="231"/>
      <c r="GN24" s="231"/>
      <c r="GO24" s="231"/>
      <c r="GP24" s="231"/>
      <c r="GQ24" s="231"/>
      <c r="GR24" s="231"/>
      <c r="GS24" s="231"/>
      <c r="GT24" s="231"/>
      <c r="GU24" s="231"/>
      <c r="GV24" s="231"/>
      <c r="GW24" s="231"/>
      <c r="GX24" s="231"/>
      <c r="GY24" s="231"/>
      <c r="GZ24" s="231"/>
      <c r="HA24" s="231"/>
      <c r="HB24" s="231"/>
      <c r="HC24" s="231"/>
      <c r="HD24" s="231"/>
      <c r="HE24" s="231"/>
      <c r="HF24" s="231"/>
      <c r="HG24" s="231"/>
      <c r="HH24" s="231"/>
      <c r="HI24" s="231"/>
      <c r="HJ24" s="231"/>
      <c r="HK24" s="231"/>
      <c r="HL24" s="231"/>
      <c r="HM24" s="231"/>
    </row>
    <row r="25" spans="1:221" s="234" customFormat="1" ht="15.75" customHeight="1">
      <c r="A25" s="231"/>
      <c r="B25" s="238"/>
      <c r="C25" s="255"/>
      <c r="D25" s="280"/>
      <c r="E25" s="280"/>
      <c r="F25" s="280"/>
      <c r="G25" s="281"/>
      <c r="H25" s="280"/>
      <c r="I25" s="282"/>
      <c r="J25" s="283"/>
      <c r="K25" s="284"/>
      <c r="L25" s="261"/>
      <c r="N25" s="980"/>
      <c r="O25" s="231"/>
      <c r="P25" s="231"/>
      <c r="Q25" s="231"/>
      <c r="R25" s="231"/>
      <c r="S25" s="231"/>
      <c r="T25" s="231"/>
      <c r="U25" s="231"/>
      <c r="V25" s="231"/>
      <c r="W25" s="231"/>
      <c r="X25" s="231"/>
      <c r="Y25" s="231"/>
      <c r="Z25" s="231"/>
      <c r="AA25" s="231"/>
      <c r="AB25" s="231"/>
      <c r="AC25" s="231"/>
      <c r="AD25" s="231"/>
      <c r="AE25" s="231"/>
      <c r="AF25" s="231"/>
      <c r="AG25" s="231"/>
      <c r="AH25" s="231"/>
      <c r="AI25" s="231"/>
      <c r="AJ25" s="231"/>
      <c r="AK25" s="231"/>
      <c r="AL25" s="231"/>
      <c r="AM25" s="231"/>
      <c r="AN25" s="231"/>
      <c r="AO25" s="231"/>
      <c r="AP25" s="231"/>
      <c r="AQ25" s="231"/>
      <c r="AR25" s="231"/>
      <c r="AS25" s="231"/>
      <c r="AT25" s="231"/>
      <c r="AU25" s="231"/>
      <c r="AV25" s="231"/>
      <c r="AW25" s="231"/>
      <c r="AX25" s="231"/>
      <c r="AY25" s="231"/>
      <c r="AZ25" s="231"/>
      <c r="BA25" s="231"/>
      <c r="BB25" s="231"/>
      <c r="BC25" s="231"/>
      <c r="BD25" s="231"/>
      <c r="BE25" s="231"/>
      <c r="BF25" s="231"/>
      <c r="BG25" s="231"/>
      <c r="BH25" s="231"/>
      <c r="BI25" s="231"/>
      <c r="BJ25" s="231"/>
      <c r="BK25" s="231"/>
      <c r="BL25" s="231"/>
      <c r="BM25" s="231"/>
      <c r="BN25" s="231"/>
      <c r="BO25" s="231"/>
      <c r="BP25" s="231"/>
      <c r="BQ25" s="231"/>
      <c r="BR25" s="231"/>
      <c r="BS25" s="231"/>
      <c r="BT25" s="231"/>
      <c r="BU25" s="231"/>
      <c r="BV25" s="231"/>
      <c r="BW25" s="231"/>
      <c r="BX25" s="231"/>
      <c r="BY25" s="231"/>
      <c r="BZ25" s="231"/>
      <c r="CA25" s="231"/>
      <c r="CB25" s="231"/>
      <c r="CC25" s="231"/>
      <c r="CD25" s="231"/>
      <c r="CE25" s="231"/>
      <c r="CF25" s="231"/>
      <c r="CG25" s="231"/>
      <c r="CH25" s="231"/>
      <c r="CI25" s="231"/>
      <c r="CJ25" s="231"/>
      <c r="CK25" s="231"/>
      <c r="CL25" s="231"/>
      <c r="CM25" s="231"/>
      <c r="CN25" s="231"/>
      <c r="CO25" s="231"/>
      <c r="CP25" s="231"/>
      <c r="CQ25" s="231"/>
      <c r="CR25" s="231"/>
      <c r="CS25" s="231"/>
      <c r="CT25" s="231"/>
      <c r="CU25" s="231"/>
      <c r="CV25" s="231"/>
      <c r="CW25" s="231"/>
      <c r="CX25" s="231"/>
      <c r="CY25" s="231"/>
      <c r="CZ25" s="231"/>
      <c r="DA25" s="231"/>
      <c r="DB25" s="231"/>
      <c r="DC25" s="231"/>
      <c r="DD25" s="231"/>
      <c r="DE25" s="231"/>
      <c r="DF25" s="231"/>
      <c r="DG25" s="231"/>
      <c r="DH25" s="231"/>
      <c r="DI25" s="231"/>
      <c r="DJ25" s="231"/>
      <c r="DK25" s="231"/>
      <c r="DL25" s="231"/>
      <c r="DM25" s="231"/>
      <c r="DN25" s="231"/>
      <c r="DO25" s="231"/>
      <c r="DP25" s="231"/>
      <c r="DQ25" s="231"/>
      <c r="DR25" s="231"/>
      <c r="DS25" s="231"/>
      <c r="DT25" s="231"/>
      <c r="DU25" s="231"/>
      <c r="DV25" s="231"/>
      <c r="DW25" s="231"/>
      <c r="DX25" s="231"/>
      <c r="DY25" s="231"/>
      <c r="DZ25" s="231"/>
      <c r="EA25" s="231"/>
      <c r="EB25" s="231"/>
      <c r="EC25" s="231"/>
      <c r="ED25" s="231"/>
      <c r="EE25" s="231"/>
      <c r="EF25" s="231"/>
      <c r="EG25" s="231"/>
      <c r="EH25" s="231"/>
      <c r="EI25" s="231"/>
      <c r="EJ25" s="231"/>
      <c r="EK25" s="231"/>
      <c r="EL25" s="231"/>
      <c r="EM25" s="231"/>
      <c r="EN25" s="231"/>
      <c r="EO25" s="231"/>
      <c r="EP25" s="231"/>
      <c r="EQ25" s="231"/>
      <c r="ER25" s="231"/>
      <c r="ES25" s="231"/>
      <c r="ET25" s="231"/>
      <c r="EU25" s="231"/>
      <c r="EV25" s="231"/>
      <c r="EW25" s="231"/>
      <c r="EX25" s="231"/>
      <c r="EY25" s="231"/>
      <c r="EZ25" s="231"/>
      <c r="FA25" s="231"/>
      <c r="FB25" s="231"/>
      <c r="FC25" s="231"/>
      <c r="FD25" s="231"/>
      <c r="FE25" s="231"/>
      <c r="FF25" s="231"/>
      <c r="FG25" s="231"/>
      <c r="FH25" s="231"/>
      <c r="FI25" s="231"/>
      <c r="FJ25" s="231"/>
      <c r="FK25" s="231"/>
      <c r="FL25" s="231"/>
      <c r="FM25" s="231"/>
      <c r="FN25" s="231"/>
      <c r="FO25" s="231"/>
      <c r="FP25" s="231"/>
      <c r="FQ25" s="231"/>
      <c r="FR25" s="231"/>
      <c r="FS25" s="231"/>
      <c r="FT25" s="231"/>
      <c r="FU25" s="231"/>
      <c r="FV25" s="231"/>
      <c r="FW25" s="231"/>
      <c r="FX25" s="231"/>
      <c r="FY25" s="231"/>
      <c r="FZ25" s="231"/>
      <c r="GA25" s="231"/>
      <c r="GB25" s="231"/>
      <c r="GC25" s="231"/>
      <c r="GD25" s="231"/>
      <c r="GE25" s="231"/>
      <c r="GF25" s="231"/>
      <c r="GG25" s="231"/>
      <c r="GH25" s="231"/>
      <c r="GI25" s="231"/>
      <c r="GJ25" s="231"/>
      <c r="GK25" s="231"/>
      <c r="GL25" s="231"/>
      <c r="GM25" s="231"/>
      <c r="GN25" s="231"/>
      <c r="GO25" s="231"/>
      <c r="GP25" s="231"/>
      <c r="GQ25" s="231"/>
      <c r="GR25" s="231"/>
      <c r="GS25" s="231"/>
      <c r="GT25" s="231"/>
      <c r="GU25" s="231"/>
      <c r="GV25" s="231"/>
      <c r="GW25" s="231"/>
      <c r="GX25" s="231"/>
      <c r="GY25" s="231"/>
      <c r="GZ25" s="231"/>
      <c r="HA25" s="231"/>
      <c r="HB25" s="231"/>
      <c r="HC25" s="231"/>
      <c r="HD25" s="231"/>
      <c r="HE25" s="231"/>
      <c r="HF25" s="231"/>
      <c r="HG25" s="231"/>
      <c r="HH25" s="231"/>
      <c r="HI25" s="231"/>
      <c r="HJ25" s="231"/>
      <c r="HK25" s="231"/>
      <c r="HL25" s="231"/>
      <c r="HM25" s="231"/>
    </row>
    <row r="26" spans="1:221" s="234" customFormat="1" ht="20.25" customHeight="1">
      <c r="A26" s="231"/>
      <c r="B26" s="238"/>
      <c r="C26" s="255"/>
      <c r="D26" s="256">
        <v>2</v>
      </c>
      <c r="E26" s="256"/>
      <c r="F26" s="256"/>
      <c r="G26" s="257" t="s">
        <v>120</v>
      </c>
      <c r="H26" s="258"/>
      <c r="I26" s="256"/>
      <c r="J26" s="259">
        <v>0</v>
      </c>
      <c r="K26" s="260"/>
      <c r="L26" s="261"/>
      <c r="N26" s="980"/>
      <c r="O26" s="231"/>
      <c r="P26" s="231"/>
      <c r="Q26" s="231"/>
      <c r="R26" s="231"/>
      <c r="S26" s="231"/>
      <c r="T26" s="231"/>
      <c r="U26" s="231"/>
      <c r="V26" s="231"/>
      <c r="W26" s="231"/>
      <c r="X26" s="231"/>
      <c r="Y26" s="231"/>
      <c r="Z26" s="231"/>
      <c r="AA26" s="231"/>
      <c r="AB26" s="231"/>
      <c r="AC26" s="231"/>
      <c r="AD26" s="231"/>
      <c r="AE26" s="231"/>
      <c r="AF26" s="231"/>
      <c r="AG26" s="231"/>
      <c r="AH26" s="231"/>
      <c r="AI26" s="231"/>
      <c r="AJ26" s="231"/>
      <c r="AK26" s="231"/>
      <c r="AL26" s="231"/>
      <c r="AM26" s="231"/>
      <c r="AN26" s="231"/>
      <c r="AO26" s="231"/>
      <c r="AP26" s="231"/>
      <c r="AQ26" s="231"/>
      <c r="AR26" s="231"/>
      <c r="AS26" s="231"/>
      <c r="AT26" s="231"/>
      <c r="AU26" s="231"/>
      <c r="AV26" s="231"/>
      <c r="AW26" s="231"/>
      <c r="AX26" s="231"/>
      <c r="AY26" s="231"/>
      <c r="AZ26" s="231"/>
      <c r="BA26" s="231"/>
      <c r="BB26" s="231"/>
      <c r="BC26" s="231"/>
      <c r="BD26" s="231"/>
      <c r="BE26" s="231"/>
      <c r="BF26" s="231"/>
      <c r="BG26" s="231"/>
      <c r="BH26" s="231"/>
      <c r="BI26" s="231"/>
      <c r="BJ26" s="231"/>
      <c r="BK26" s="231"/>
      <c r="BL26" s="231"/>
      <c r="BM26" s="231"/>
      <c r="BN26" s="231"/>
      <c r="BO26" s="231"/>
      <c r="BP26" s="231"/>
      <c r="BQ26" s="231"/>
      <c r="BR26" s="231"/>
      <c r="BS26" s="231"/>
      <c r="BT26" s="231"/>
      <c r="BU26" s="231"/>
      <c r="BV26" s="231"/>
      <c r="BW26" s="231"/>
      <c r="BX26" s="231"/>
      <c r="BY26" s="231"/>
      <c r="BZ26" s="231"/>
      <c r="CA26" s="231"/>
      <c r="CB26" s="231"/>
      <c r="CC26" s="231"/>
      <c r="CD26" s="231"/>
      <c r="CE26" s="231"/>
      <c r="CF26" s="231"/>
      <c r="CG26" s="231"/>
      <c r="CH26" s="231"/>
      <c r="CI26" s="231"/>
      <c r="CJ26" s="231"/>
      <c r="CK26" s="231"/>
      <c r="CL26" s="231"/>
      <c r="CM26" s="231"/>
      <c r="CN26" s="231"/>
      <c r="CO26" s="231"/>
      <c r="CP26" s="231"/>
      <c r="CQ26" s="231"/>
      <c r="CR26" s="231"/>
      <c r="CS26" s="231"/>
      <c r="CT26" s="231"/>
      <c r="CU26" s="231"/>
      <c r="CV26" s="231"/>
      <c r="CW26" s="231"/>
      <c r="CX26" s="231"/>
      <c r="CY26" s="231"/>
      <c r="CZ26" s="231"/>
      <c r="DA26" s="231"/>
      <c r="DB26" s="231"/>
      <c r="DC26" s="231"/>
      <c r="DD26" s="231"/>
      <c r="DE26" s="231"/>
      <c r="DF26" s="231"/>
      <c r="DG26" s="231"/>
      <c r="DH26" s="231"/>
      <c r="DI26" s="231"/>
      <c r="DJ26" s="231"/>
      <c r="DK26" s="231"/>
      <c r="DL26" s="231"/>
      <c r="DM26" s="231"/>
      <c r="DN26" s="231"/>
      <c r="DO26" s="231"/>
      <c r="DP26" s="231"/>
      <c r="DQ26" s="231"/>
      <c r="DR26" s="231"/>
      <c r="DS26" s="231"/>
      <c r="DT26" s="231"/>
      <c r="DU26" s="231"/>
      <c r="DV26" s="231"/>
      <c r="DW26" s="231"/>
      <c r="DX26" s="231"/>
      <c r="DY26" s="231"/>
      <c r="DZ26" s="231"/>
      <c r="EA26" s="231"/>
      <c r="EB26" s="231"/>
      <c r="EC26" s="231"/>
      <c r="ED26" s="231"/>
      <c r="EE26" s="231"/>
      <c r="EF26" s="231"/>
      <c r="EG26" s="231"/>
      <c r="EH26" s="231"/>
      <c r="EI26" s="231"/>
      <c r="EJ26" s="231"/>
      <c r="EK26" s="231"/>
      <c r="EL26" s="231"/>
      <c r="EM26" s="231"/>
      <c r="EN26" s="231"/>
      <c r="EO26" s="231"/>
      <c r="EP26" s="231"/>
      <c r="EQ26" s="231"/>
      <c r="ER26" s="231"/>
      <c r="ES26" s="231"/>
      <c r="ET26" s="231"/>
      <c r="EU26" s="231"/>
      <c r="EV26" s="231"/>
      <c r="EW26" s="231"/>
      <c r="EX26" s="231"/>
      <c r="EY26" s="231"/>
      <c r="EZ26" s="231"/>
      <c r="FA26" s="231"/>
      <c r="FB26" s="231"/>
      <c r="FC26" s="231"/>
      <c r="FD26" s="231"/>
      <c r="FE26" s="231"/>
      <c r="FF26" s="231"/>
      <c r="FG26" s="231"/>
      <c r="FH26" s="231"/>
      <c r="FI26" s="231"/>
      <c r="FJ26" s="231"/>
      <c r="FK26" s="231"/>
      <c r="FL26" s="231"/>
      <c r="FM26" s="231"/>
      <c r="FN26" s="231"/>
      <c r="FO26" s="231"/>
      <c r="FP26" s="231"/>
      <c r="FQ26" s="231"/>
      <c r="FR26" s="231"/>
      <c r="FS26" s="231"/>
      <c r="FT26" s="231"/>
      <c r="FU26" s="231"/>
      <c r="FV26" s="231"/>
      <c r="FW26" s="231"/>
      <c r="FX26" s="231"/>
      <c r="FY26" s="231"/>
      <c r="FZ26" s="231"/>
      <c r="GA26" s="231"/>
      <c r="GB26" s="231"/>
      <c r="GC26" s="231"/>
      <c r="GD26" s="231"/>
      <c r="GE26" s="231"/>
      <c r="GF26" s="231"/>
      <c r="GG26" s="231"/>
      <c r="GH26" s="231"/>
      <c r="GI26" s="231"/>
      <c r="GJ26" s="231"/>
      <c r="GK26" s="231"/>
      <c r="GL26" s="231"/>
      <c r="GM26" s="231"/>
      <c r="GN26" s="231"/>
      <c r="GO26" s="231"/>
      <c r="GP26" s="231"/>
      <c r="GQ26" s="231"/>
      <c r="GR26" s="231"/>
      <c r="GS26" s="231"/>
      <c r="GT26" s="231"/>
      <c r="GU26" s="231"/>
      <c r="GV26" s="231"/>
      <c r="GW26" s="231"/>
      <c r="GX26" s="231"/>
      <c r="GY26" s="231"/>
      <c r="GZ26" s="231"/>
      <c r="HA26" s="231"/>
      <c r="HB26" s="231"/>
      <c r="HC26" s="231"/>
      <c r="HD26" s="231"/>
      <c r="HE26" s="231"/>
      <c r="HF26" s="231"/>
      <c r="HG26" s="231"/>
      <c r="HH26" s="231"/>
      <c r="HI26" s="231"/>
      <c r="HJ26" s="231"/>
      <c r="HK26" s="231"/>
      <c r="HL26" s="231"/>
      <c r="HM26" s="231"/>
    </row>
    <row r="27" spans="1:221" s="234" customFormat="1" ht="15.75" customHeight="1">
      <c r="A27" s="231"/>
      <c r="B27" s="238"/>
      <c r="C27" s="255"/>
      <c r="D27" s="262">
        <v>2.1</v>
      </c>
      <c r="E27" s="262"/>
      <c r="F27" s="262"/>
      <c r="G27" s="263" t="s">
        <v>121</v>
      </c>
      <c r="H27" s="264"/>
      <c r="I27" s="265"/>
      <c r="J27" s="266">
        <v>0</v>
      </c>
      <c r="K27" s="267"/>
      <c r="L27" s="261"/>
      <c r="N27" s="980"/>
      <c r="O27" s="231"/>
      <c r="P27" s="231"/>
      <c r="Q27" s="231"/>
      <c r="R27" s="231"/>
      <c r="S27" s="231"/>
      <c r="T27" s="231"/>
      <c r="U27" s="231"/>
      <c r="V27" s="231"/>
      <c r="W27" s="231"/>
      <c r="X27" s="231"/>
      <c r="Y27" s="231"/>
      <c r="Z27" s="231"/>
      <c r="AA27" s="231"/>
      <c r="AB27" s="231"/>
      <c r="AC27" s="231"/>
      <c r="AD27" s="231"/>
      <c r="AE27" s="231"/>
      <c r="AF27" s="231"/>
      <c r="AG27" s="231"/>
      <c r="AH27" s="231"/>
      <c r="AI27" s="231"/>
      <c r="AJ27" s="231"/>
      <c r="AK27" s="231"/>
      <c r="AL27" s="231"/>
      <c r="AM27" s="231"/>
      <c r="AN27" s="231"/>
      <c r="AO27" s="231"/>
      <c r="AP27" s="231"/>
      <c r="AQ27" s="231"/>
      <c r="AR27" s="231"/>
      <c r="AS27" s="231"/>
      <c r="AT27" s="231"/>
      <c r="AU27" s="231"/>
      <c r="AV27" s="231"/>
      <c r="AW27" s="231"/>
      <c r="AX27" s="231"/>
      <c r="AY27" s="231"/>
      <c r="AZ27" s="231"/>
      <c r="BA27" s="231"/>
      <c r="BB27" s="231"/>
      <c r="BC27" s="231"/>
      <c r="BD27" s="231"/>
      <c r="BE27" s="231"/>
      <c r="BF27" s="231"/>
      <c r="BG27" s="231"/>
      <c r="BH27" s="231"/>
      <c r="BI27" s="231"/>
      <c r="BJ27" s="231"/>
      <c r="BK27" s="231"/>
      <c r="BL27" s="231"/>
      <c r="BM27" s="231"/>
      <c r="BN27" s="231"/>
      <c r="BO27" s="231"/>
      <c r="BP27" s="231"/>
      <c r="BQ27" s="231"/>
      <c r="BR27" s="231"/>
      <c r="BS27" s="231"/>
      <c r="BT27" s="231"/>
      <c r="BU27" s="231"/>
      <c r="BV27" s="231"/>
      <c r="BW27" s="231"/>
      <c r="BX27" s="231"/>
      <c r="BY27" s="231"/>
      <c r="BZ27" s="231"/>
      <c r="CA27" s="231"/>
      <c r="CB27" s="231"/>
      <c r="CC27" s="231"/>
      <c r="CD27" s="231"/>
      <c r="CE27" s="231"/>
      <c r="CF27" s="231"/>
      <c r="CG27" s="231"/>
      <c r="CH27" s="231"/>
      <c r="CI27" s="231"/>
      <c r="CJ27" s="231"/>
      <c r="CK27" s="231"/>
      <c r="CL27" s="231"/>
      <c r="CM27" s="231"/>
      <c r="CN27" s="231"/>
      <c r="CO27" s="231"/>
      <c r="CP27" s="231"/>
      <c r="CQ27" s="231"/>
      <c r="CR27" s="231"/>
      <c r="CS27" s="231"/>
      <c r="CT27" s="231"/>
      <c r="CU27" s="231"/>
      <c r="CV27" s="231"/>
      <c r="CW27" s="231"/>
      <c r="CX27" s="231"/>
      <c r="CY27" s="231"/>
      <c r="CZ27" s="231"/>
      <c r="DA27" s="231"/>
      <c r="DB27" s="231"/>
      <c r="DC27" s="231"/>
      <c r="DD27" s="231"/>
      <c r="DE27" s="231"/>
      <c r="DF27" s="231"/>
      <c r="DG27" s="231"/>
      <c r="DH27" s="231"/>
      <c r="DI27" s="231"/>
      <c r="DJ27" s="231"/>
      <c r="DK27" s="231"/>
      <c r="DL27" s="231"/>
      <c r="DM27" s="231"/>
      <c r="DN27" s="231"/>
      <c r="DO27" s="231"/>
      <c r="DP27" s="231"/>
      <c r="DQ27" s="231"/>
      <c r="DR27" s="231"/>
      <c r="DS27" s="231"/>
      <c r="DT27" s="231"/>
      <c r="DU27" s="231"/>
      <c r="DV27" s="231"/>
      <c r="DW27" s="231"/>
      <c r="DX27" s="231"/>
      <c r="DY27" s="231"/>
      <c r="DZ27" s="231"/>
      <c r="EA27" s="231"/>
      <c r="EB27" s="231"/>
      <c r="EC27" s="231"/>
      <c r="ED27" s="231"/>
      <c r="EE27" s="231"/>
      <c r="EF27" s="231"/>
      <c r="EG27" s="231"/>
      <c r="EH27" s="231"/>
      <c r="EI27" s="231"/>
      <c r="EJ27" s="231"/>
      <c r="EK27" s="231"/>
      <c r="EL27" s="231"/>
      <c r="EM27" s="231"/>
      <c r="EN27" s="231"/>
      <c r="EO27" s="231"/>
      <c r="EP27" s="231"/>
      <c r="EQ27" s="231"/>
      <c r="ER27" s="231"/>
      <c r="ES27" s="231"/>
      <c r="ET27" s="231"/>
      <c r="EU27" s="231"/>
      <c r="EV27" s="231"/>
      <c r="EW27" s="231"/>
      <c r="EX27" s="231"/>
      <c r="EY27" s="231"/>
      <c r="EZ27" s="231"/>
      <c r="FA27" s="231"/>
      <c r="FB27" s="231"/>
      <c r="FC27" s="231"/>
      <c r="FD27" s="231"/>
      <c r="FE27" s="231"/>
      <c r="FF27" s="231"/>
      <c r="FG27" s="231"/>
      <c r="FH27" s="231"/>
      <c r="FI27" s="231"/>
      <c r="FJ27" s="231"/>
      <c r="FK27" s="231"/>
      <c r="FL27" s="231"/>
      <c r="FM27" s="231"/>
      <c r="FN27" s="231"/>
      <c r="FO27" s="231"/>
      <c r="FP27" s="231"/>
      <c r="FQ27" s="231"/>
      <c r="FR27" s="231"/>
      <c r="FS27" s="231"/>
      <c r="FT27" s="231"/>
      <c r="FU27" s="231"/>
      <c r="FV27" s="231"/>
      <c r="FW27" s="231"/>
      <c r="FX27" s="231"/>
      <c r="FY27" s="231"/>
      <c r="FZ27" s="231"/>
      <c r="GA27" s="231"/>
      <c r="GB27" s="231"/>
      <c r="GC27" s="231"/>
      <c r="GD27" s="231"/>
      <c r="GE27" s="231"/>
      <c r="GF27" s="231"/>
      <c r="GG27" s="231"/>
      <c r="GH27" s="231"/>
      <c r="GI27" s="231"/>
      <c r="GJ27" s="231"/>
      <c r="GK27" s="231"/>
      <c r="GL27" s="231"/>
      <c r="GM27" s="231"/>
      <c r="GN27" s="231"/>
      <c r="GO27" s="231"/>
      <c r="GP27" s="231"/>
      <c r="GQ27" s="231"/>
      <c r="GR27" s="231"/>
      <c r="GS27" s="231"/>
      <c r="GT27" s="231"/>
      <c r="GU27" s="231"/>
      <c r="GV27" s="231"/>
      <c r="GW27" s="231"/>
      <c r="GX27" s="231"/>
      <c r="GY27" s="231"/>
      <c r="GZ27" s="231"/>
      <c r="HA27" s="231"/>
      <c r="HB27" s="231"/>
      <c r="HC27" s="231"/>
      <c r="HD27" s="231"/>
      <c r="HE27" s="231"/>
      <c r="HF27" s="231"/>
      <c r="HG27" s="231"/>
      <c r="HH27" s="231"/>
      <c r="HI27" s="231"/>
      <c r="HJ27" s="231"/>
      <c r="HK27" s="231"/>
      <c r="HL27" s="231"/>
      <c r="HM27" s="231"/>
    </row>
    <row r="28" spans="1:221" s="234" customFormat="1" ht="15.75" customHeight="1">
      <c r="A28" s="231"/>
      <c r="B28" s="238"/>
      <c r="C28" s="255"/>
      <c r="D28" s="268" t="s">
        <v>122</v>
      </c>
      <c r="E28" s="269"/>
      <c r="F28" s="269"/>
      <c r="G28" s="270" t="s">
        <v>123</v>
      </c>
      <c r="H28" s="271" t="s">
        <v>116</v>
      </c>
      <c r="I28" s="275">
        <v>287.56</v>
      </c>
      <c r="J28" s="273">
        <v>86955</v>
      </c>
      <c r="K28" s="274">
        <f>ROUND(I28*J28,2)</f>
        <v>25004779.800000001</v>
      </c>
      <c r="L28" s="261"/>
      <c r="N28" s="980"/>
      <c r="O28" s="231"/>
      <c r="P28" s="231"/>
      <c r="Q28" s="231"/>
      <c r="R28" s="231"/>
      <c r="S28" s="231"/>
      <c r="T28" s="231"/>
      <c r="U28" s="231"/>
      <c r="V28" s="231"/>
      <c r="W28" s="231"/>
      <c r="X28" s="231"/>
      <c r="Y28" s="231"/>
      <c r="Z28" s="231"/>
      <c r="AA28" s="231"/>
      <c r="AB28" s="231"/>
      <c r="AC28" s="231"/>
      <c r="AD28" s="231"/>
      <c r="AE28" s="231"/>
      <c r="AF28" s="231"/>
      <c r="AG28" s="231"/>
      <c r="AH28" s="231"/>
      <c r="AI28" s="231"/>
      <c r="AJ28" s="231"/>
      <c r="AK28" s="231"/>
      <c r="AL28" s="231"/>
      <c r="AM28" s="231"/>
      <c r="AN28" s="231"/>
      <c r="AO28" s="231"/>
      <c r="AP28" s="231"/>
      <c r="AQ28" s="231"/>
      <c r="AR28" s="231"/>
      <c r="AS28" s="231"/>
      <c r="AT28" s="231"/>
      <c r="AU28" s="231"/>
      <c r="AV28" s="231"/>
      <c r="AW28" s="231"/>
      <c r="AX28" s="231"/>
      <c r="AY28" s="231"/>
      <c r="AZ28" s="231"/>
      <c r="BA28" s="231"/>
      <c r="BB28" s="231"/>
      <c r="BC28" s="231"/>
      <c r="BD28" s="231"/>
      <c r="BE28" s="231"/>
      <c r="BF28" s="231"/>
      <c r="BG28" s="231"/>
      <c r="BH28" s="231"/>
      <c r="BI28" s="231"/>
      <c r="BJ28" s="231"/>
      <c r="BK28" s="231"/>
      <c r="BL28" s="231"/>
      <c r="BM28" s="231"/>
      <c r="BN28" s="231"/>
      <c r="BO28" s="231"/>
      <c r="BP28" s="231"/>
      <c r="BQ28" s="231"/>
      <c r="BR28" s="231"/>
      <c r="BS28" s="231"/>
      <c r="BT28" s="231"/>
      <c r="BU28" s="231"/>
      <c r="BV28" s="231"/>
      <c r="BW28" s="231"/>
      <c r="BX28" s="231"/>
      <c r="BY28" s="231"/>
      <c r="BZ28" s="231"/>
      <c r="CA28" s="231"/>
      <c r="CB28" s="231"/>
      <c r="CC28" s="231"/>
      <c r="CD28" s="231"/>
      <c r="CE28" s="231"/>
      <c r="CF28" s="231"/>
      <c r="CG28" s="231"/>
      <c r="CH28" s="231"/>
      <c r="CI28" s="231"/>
      <c r="CJ28" s="231"/>
      <c r="CK28" s="231"/>
      <c r="CL28" s="231"/>
      <c r="CM28" s="231"/>
      <c r="CN28" s="231"/>
      <c r="CO28" s="231"/>
      <c r="CP28" s="231"/>
      <c r="CQ28" s="231"/>
      <c r="CR28" s="231"/>
      <c r="CS28" s="231"/>
      <c r="CT28" s="231"/>
      <c r="CU28" s="231"/>
      <c r="CV28" s="231"/>
      <c r="CW28" s="231"/>
      <c r="CX28" s="231"/>
      <c r="CY28" s="231"/>
      <c r="CZ28" s="231"/>
      <c r="DA28" s="231"/>
      <c r="DB28" s="231"/>
      <c r="DC28" s="231"/>
      <c r="DD28" s="231"/>
      <c r="DE28" s="231"/>
      <c r="DF28" s="231"/>
      <c r="DG28" s="231"/>
      <c r="DH28" s="231"/>
      <c r="DI28" s="231"/>
      <c r="DJ28" s="231"/>
      <c r="DK28" s="231"/>
      <c r="DL28" s="231"/>
      <c r="DM28" s="231"/>
      <c r="DN28" s="231"/>
      <c r="DO28" s="231"/>
      <c r="DP28" s="231"/>
      <c r="DQ28" s="231"/>
      <c r="DR28" s="231"/>
      <c r="DS28" s="231"/>
      <c r="DT28" s="231"/>
      <c r="DU28" s="231"/>
      <c r="DV28" s="231"/>
      <c r="DW28" s="231"/>
      <c r="DX28" s="231"/>
      <c r="DY28" s="231"/>
      <c r="DZ28" s="231"/>
      <c r="EA28" s="231"/>
      <c r="EB28" s="231"/>
      <c r="EC28" s="231"/>
      <c r="ED28" s="231"/>
      <c r="EE28" s="231"/>
      <c r="EF28" s="231"/>
      <c r="EG28" s="231"/>
      <c r="EH28" s="231"/>
      <c r="EI28" s="231"/>
      <c r="EJ28" s="231"/>
      <c r="EK28" s="231"/>
      <c r="EL28" s="231"/>
      <c r="EM28" s="231"/>
      <c r="EN28" s="231"/>
      <c r="EO28" s="231"/>
      <c r="EP28" s="231"/>
      <c r="EQ28" s="231"/>
      <c r="ER28" s="231"/>
      <c r="ES28" s="231"/>
      <c r="ET28" s="231"/>
      <c r="EU28" s="231"/>
      <c r="EV28" s="231"/>
      <c r="EW28" s="231"/>
      <c r="EX28" s="231"/>
      <c r="EY28" s="231"/>
      <c r="EZ28" s="231"/>
      <c r="FA28" s="231"/>
      <c r="FB28" s="231"/>
      <c r="FC28" s="231"/>
      <c r="FD28" s="231"/>
      <c r="FE28" s="231"/>
      <c r="FF28" s="231"/>
      <c r="FG28" s="231"/>
      <c r="FH28" s="231"/>
      <c r="FI28" s="231"/>
      <c r="FJ28" s="231"/>
      <c r="FK28" s="231"/>
      <c r="FL28" s="231"/>
      <c r="FM28" s="231"/>
      <c r="FN28" s="231"/>
      <c r="FO28" s="231"/>
      <c r="FP28" s="231"/>
      <c r="FQ28" s="231"/>
      <c r="FR28" s="231"/>
      <c r="FS28" s="231"/>
      <c r="FT28" s="231"/>
      <c r="FU28" s="231"/>
      <c r="FV28" s="231"/>
      <c r="FW28" s="231"/>
      <c r="FX28" s="231"/>
      <c r="FY28" s="231"/>
      <c r="FZ28" s="231"/>
      <c r="GA28" s="231"/>
      <c r="GB28" s="231"/>
      <c r="GC28" s="231"/>
      <c r="GD28" s="231"/>
      <c r="GE28" s="231"/>
      <c r="GF28" s="231"/>
      <c r="GG28" s="231"/>
      <c r="GH28" s="231"/>
      <c r="GI28" s="231"/>
      <c r="GJ28" s="231"/>
      <c r="GK28" s="231"/>
      <c r="GL28" s="231"/>
      <c r="GM28" s="231"/>
      <c r="GN28" s="231"/>
      <c r="GO28" s="231"/>
      <c r="GP28" s="231"/>
      <c r="GQ28" s="231"/>
      <c r="GR28" s="231"/>
      <c r="GS28" s="231"/>
      <c r="GT28" s="231"/>
      <c r="GU28" s="231"/>
      <c r="GV28" s="231"/>
      <c r="GW28" s="231"/>
      <c r="GX28" s="231"/>
      <c r="GY28" s="231"/>
      <c r="GZ28" s="231"/>
      <c r="HA28" s="231"/>
      <c r="HB28" s="231"/>
      <c r="HC28" s="231"/>
      <c r="HD28" s="231"/>
      <c r="HE28" s="231"/>
      <c r="HF28" s="231"/>
      <c r="HG28" s="231"/>
      <c r="HH28" s="231"/>
      <c r="HI28" s="231"/>
      <c r="HJ28" s="231"/>
      <c r="HK28" s="231"/>
      <c r="HL28" s="231"/>
      <c r="HM28" s="231"/>
    </row>
    <row r="29" spans="1:221" s="234" customFormat="1" ht="15.75" customHeight="1">
      <c r="A29" s="231"/>
      <c r="B29" s="238"/>
      <c r="C29" s="255"/>
      <c r="D29" s="268" t="s">
        <v>124</v>
      </c>
      <c r="E29" s="269"/>
      <c r="F29" s="269"/>
      <c r="G29" s="270" t="s">
        <v>125</v>
      </c>
      <c r="H29" s="271" t="s">
        <v>116</v>
      </c>
      <c r="I29" s="275">
        <v>359.45</v>
      </c>
      <c r="J29" s="273">
        <v>25229</v>
      </c>
      <c r="K29" s="274">
        <f>ROUND(I29*J29,2)</f>
        <v>9068564.0500000007</v>
      </c>
      <c r="L29" s="261"/>
      <c r="N29" s="980"/>
      <c r="O29" s="231"/>
      <c r="P29" s="231"/>
      <c r="Q29" s="231"/>
      <c r="R29" s="231"/>
      <c r="S29" s="231"/>
      <c r="T29" s="231"/>
      <c r="U29" s="231"/>
      <c r="V29" s="231"/>
      <c r="W29" s="231"/>
      <c r="X29" s="231"/>
      <c r="Y29" s="231"/>
      <c r="Z29" s="231"/>
      <c r="AA29" s="231"/>
      <c r="AB29" s="231"/>
      <c r="AC29" s="231"/>
      <c r="AD29" s="231"/>
      <c r="AE29" s="231"/>
      <c r="AF29" s="231"/>
      <c r="AG29" s="231"/>
      <c r="AH29" s="231"/>
      <c r="AI29" s="231"/>
      <c r="AJ29" s="231"/>
      <c r="AK29" s="231"/>
      <c r="AL29" s="231"/>
      <c r="AM29" s="231"/>
      <c r="AN29" s="231"/>
      <c r="AO29" s="231"/>
      <c r="AP29" s="231"/>
      <c r="AQ29" s="231"/>
      <c r="AR29" s="231"/>
      <c r="AS29" s="231"/>
      <c r="AT29" s="231"/>
      <c r="AU29" s="231"/>
      <c r="AV29" s="231"/>
      <c r="AW29" s="231"/>
      <c r="AX29" s="231"/>
      <c r="AY29" s="231"/>
      <c r="AZ29" s="231"/>
      <c r="BA29" s="231"/>
      <c r="BB29" s="231"/>
      <c r="BC29" s="231"/>
      <c r="BD29" s="231"/>
      <c r="BE29" s="231"/>
      <c r="BF29" s="231"/>
      <c r="BG29" s="231"/>
      <c r="BH29" s="231"/>
      <c r="BI29" s="231"/>
      <c r="BJ29" s="231"/>
      <c r="BK29" s="231"/>
      <c r="BL29" s="231"/>
      <c r="BM29" s="231"/>
      <c r="BN29" s="231"/>
      <c r="BO29" s="231"/>
      <c r="BP29" s="231"/>
      <c r="BQ29" s="231"/>
      <c r="BR29" s="231"/>
      <c r="BS29" s="231"/>
      <c r="BT29" s="231"/>
      <c r="BU29" s="231"/>
      <c r="BV29" s="231"/>
      <c r="BW29" s="231"/>
      <c r="BX29" s="231"/>
      <c r="BY29" s="231"/>
      <c r="BZ29" s="231"/>
      <c r="CA29" s="231"/>
      <c r="CB29" s="231"/>
      <c r="CC29" s="231"/>
      <c r="CD29" s="231"/>
      <c r="CE29" s="231"/>
      <c r="CF29" s="231"/>
      <c r="CG29" s="231"/>
      <c r="CH29" s="231"/>
      <c r="CI29" s="231"/>
      <c r="CJ29" s="231"/>
      <c r="CK29" s="231"/>
      <c r="CL29" s="231"/>
      <c r="CM29" s="231"/>
      <c r="CN29" s="231"/>
      <c r="CO29" s="231"/>
      <c r="CP29" s="231"/>
      <c r="CQ29" s="231"/>
      <c r="CR29" s="231"/>
      <c r="CS29" s="231"/>
      <c r="CT29" s="231"/>
      <c r="CU29" s="231"/>
      <c r="CV29" s="231"/>
      <c r="CW29" s="231"/>
      <c r="CX29" s="231"/>
      <c r="CY29" s="231"/>
      <c r="CZ29" s="231"/>
      <c r="DA29" s="231"/>
      <c r="DB29" s="231"/>
      <c r="DC29" s="231"/>
      <c r="DD29" s="231"/>
      <c r="DE29" s="231"/>
      <c r="DF29" s="231"/>
      <c r="DG29" s="231"/>
      <c r="DH29" s="231"/>
      <c r="DI29" s="231"/>
      <c r="DJ29" s="231"/>
      <c r="DK29" s="231"/>
      <c r="DL29" s="231"/>
      <c r="DM29" s="231"/>
      <c r="DN29" s="231"/>
      <c r="DO29" s="231"/>
      <c r="DP29" s="231"/>
      <c r="DQ29" s="231"/>
      <c r="DR29" s="231"/>
      <c r="DS29" s="231"/>
      <c r="DT29" s="231"/>
      <c r="DU29" s="231"/>
      <c r="DV29" s="231"/>
      <c r="DW29" s="231"/>
      <c r="DX29" s="231"/>
      <c r="DY29" s="231"/>
      <c r="DZ29" s="231"/>
      <c r="EA29" s="231"/>
      <c r="EB29" s="231"/>
      <c r="EC29" s="231"/>
      <c r="ED29" s="231"/>
      <c r="EE29" s="231"/>
      <c r="EF29" s="231"/>
      <c r="EG29" s="231"/>
      <c r="EH29" s="231"/>
      <c r="EI29" s="231"/>
      <c r="EJ29" s="231"/>
      <c r="EK29" s="231"/>
      <c r="EL29" s="231"/>
      <c r="EM29" s="231"/>
      <c r="EN29" s="231"/>
      <c r="EO29" s="231"/>
      <c r="EP29" s="231"/>
      <c r="EQ29" s="231"/>
      <c r="ER29" s="231"/>
      <c r="ES29" s="231"/>
      <c r="ET29" s="231"/>
      <c r="EU29" s="231"/>
      <c r="EV29" s="231"/>
      <c r="EW29" s="231"/>
      <c r="EX29" s="231"/>
      <c r="EY29" s="231"/>
      <c r="EZ29" s="231"/>
      <c r="FA29" s="231"/>
      <c r="FB29" s="231"/>
      <c r="FC29" s="231"/>
      <c r="FD29" s="231"/>
      <c r="FE29" s="231"/>
      <c r="FF29" s="231"/>
      <c r="FG29" s="231"/>
      <c r="FH29" s="231"/>
      <c r="FI29" s="231"/>
      <c r="FJ29" s="231"/>
      <c r="FK29" s="231"/>
      <c r="FL29" s="231"/>
      <c r="FM29" s="231"/>
      <c r="FN29" s="231"/>
      <c r="FO29" s="231"/>
      <c r="FP29" s="231"/>
      <c r="FQ29" s="231"/>
      <c r="FR29" s="231"/>
      <c r="FS29" s="231"/>
      <c r="FT29" s="231"/>
      <c r="FU29" s="231"/>
      <c r="FV29" s="231"/>
      <c r="FW29" s="231"/>
      <c r="FX29" s="231"/>
      <c r="FY29" s="231"/>
      <c r="FZ29" s="231"/>
      <c r="GA29" s="231"/>
      <c r="GB29" s="231"/>
      <c r="GC29" s="231"/>
      <c r="GD29" s="231"/>
      <c r="GE29" s="231"/>
      <c r="GF29" s="231"/>
      <c r="GG29" s="231"/>
      <c r="GH29" s="231"/>
      <c r="GI29" s="231"/>
      <c r="GJ29" s="231"/>
      <c r="GK29" s="231"/>
      <c r="GL29" s="231"/>
      <c r="GM29" s="231"/>
      <c r="GN29" s="231"/>
      <c r="GO29" s="231"/>
      <c r="GP29" s="231"/>
      <c r="GQ29" s="231"/>
      <c r="GR29" s="231"/>
      <c r="GS29" s="231"/>
      <c r="GT29" s="231"/>
      <c r="GU29" s="231"/>
      <c r="GV29" s="231"/>
      <c r="GW29" s="231"/>
      <c r="GX29" s="231"/>
      <c r="GY29" s="231"/>
      <c r="GZ29" s="231"/>
      <c r="HA29" s="231"/>
      <c r="HB29" s="231"/>
      <c r="HC29" s="231"/>
      <c r="HD29" s="231"/>
      <c r="HE29" s="231"/>
      <c r="HF29" s="231"/>
      <c r="HG29" s="231"/>
      <c r="HH29" s="231"/>
      <c r="HI29" s="231"/>
      <c r="HJ29" s="231"/>
      <c r="HK29" s="231"/>
      <c r="HL29" s="231"/>
      <c r="HM29" s="231"/>
    </row>
    <row r="30" spans="1:221" s="234" customFormat="1" ht="15.75" customHeight="1">
      <c r="A30" s="231"/>
      <c r="B30" s="238"/>
      <c r="C30" s="255"/>
      <c r="D30" s="262">
        <v>2.2000000000000002</v>
      </c>
      <c r="E30" s="262"/>
      <c r="F30" s="262"/>
      <c r="G30" s="263" t="s">
        <v>126</v>
      </c>
      <c r="H30" s="264"/>
      <c r="I30" s="265"/>
      <c r="J30" s="266">
        <v>0</v>
      </c>
      <c r="K30" s="267"/>
      <c r="L30" s="261"/>
      <c r="N30" s="980"/>
      <c r="O30" s="231"/>
      <c r="P30" s="231"/>
      <c r="Q30" s="231"/>
      <c r="R30" s="231"/>
      <c r="S30" s="231"/>
      <c r="T30" s="231"/>
      <c r="U30" s="231"/>
      <c r="V30" s="231"/>
      <c r="W30" s="231"/>
      <c r="X30" s="231"/>
      <c r="Y30" s="231"/>
      <c r="Z30" s="231"/>
      <c r="AA30" s="231"/>
      <c r="AB30" s="231"/>
      <c r="AC30" s="231"/>
      <c r="AD30" s="231"/>
      <c r="AE30" s="231"/>
      <c r="AF30" s="231"/>
      <c r="AG30" s="231"/>
      <c r="AH30" s="231"/>
      <c r="AI30" s="231"/>
      <c r="AJ30" s="231"/>
      <c r="AK30" s="231"/>
      <c r="AL30" s="231"/>
      <c r="AM30" s="231"/>
      <c r="AN30" s="231"/>
      <c r="AO30" s="231"/>
      <c r="AP30" s="231"/>
      <c r="AQ30" s="231"/>
      <c r="AR30" s="231"/>
      <c r="AS30" s="231"/>
      <c r="AT30" s="231"/>
      <c r="AU30" s="231"/>
      <c r="AV30" s="231"/>
      <c r="AW30" s="231"/>
      <c r="AX30" s="231"/>
      <c r="AY30" s="231"/>
      <c r="AZ30" s="231"/>
      <c r="BA30" s="231"/>
      <c r="BB30" s="231"/>
      <c r="BC30" s="231"/>
      <c r="BD30" s="231"/>
      <c r="BE30" s="231"/>
      <c r="BF30" s="231"/>
      <c r="BG30" s="231"/>
      <c r="BH30" s="231"/>
      <c r="BI30" s="231"/>
      <c r="BJ30" s="231"/>
      <c r="BK30" s="231"/>
      <c r="BL30" s="231"/>
      <c r="BM30" s="231"/>
      <c r="BN30" s="231"/>
      <c r="BO30" s="231"/>
      <c r="BP30" s="231"/>
      <c r="BQ30" s="231"/>
      <c r="BR30" s="231"/>
      <c r="BS30" s="231"/>
      <c r="BT30" s="231"/>
      <c r="BU30" s="231"/>
      <c r="BV30" s="231"/>
      <c r="BW30" s="231"/>
      <c r="BX30" s="231"/>
      <c r="BY30" s="231"/>
      <c r="BZ30" s="231"/>
      <c r="CA30" s="231"/>
      <c r="CB30" s="231"/>
      <c r="CC30" s="231"/>
      <c r="CD30" s="231"/>
      <c r="CE30" s="231"/>
      <c r="CF30" s="231"/>
      <c r="CG30" s="231"/>
      <c r="CH30" s="231"/>
      <c r="CI30" s="231"/>
      <c r="CJ30" s="231"/>
      <c r="CK30" s="231"/>
      <c r="CL30" s="231"/>
      <c r="CM30" s="231"/>
      <c r="CN30" s="231"/>
      <c r="CO30" s="231"/>
      <c r="CP30" s="231"/>
      <c r="CQ30" s="231"/>
      <c r="CR30" s="231"/>
      <c r="CS30" s="231"/>
      <c r="CT30" s="231"/>
      <c r="CU30" s="231"/>
      <c r="CV30" s="231"/>
      <c r="CW30" s="231"/>
      <c r="CX30" s="231"/>
      <c r="CY30" s="231"/>
      <c r="CZ30" s="231"/>
      <c r="DA30" s="231"/>
      <c r="DB30" s="231"/>
      <c r="DC30" s="231"/>
      <c r="DD30" s="231"/>
      <c r="DE30" s="231"/>
      <c r="DF30" s="231"/>
      <c r="DG30" s="231"/>
      <c r="DH30" s="231"/>
      <c r="DI30" s="231"/>
      <c r="DJ30" s="231"/>
      <c r="DK30" s="231"/>
      <c r="DL30" s="231"/>
      <c r="DM30" s="231"/>
      <c r="DN30" s="231"/>
      <c r="DO30" s="231"/>
      <c r="DP30" s="231"/>
      <c r="DQ30" s="231"/>
      <c r="DR30" s="231"/>
      <c r="DS30" s="231"/>
      <c r="DT30" s="231"/>
      <c r="DU30" s="231"/>
      <c r="DV30" s="231"/>
      <c r="DW30" s="231"/>
      <c r="DX30" s="231"/>
      <c r="DY30" s="231"/>
      <c r="DZ30" s="231"/>
      <c r="EA30" s="231"/>
      <c r="EB30" s="231"/>
      <c r="EC30" s="231"/>
      <c r="ED30" s="231"/>
      <c r="EE30" s="231"/>
      <c r="EF30" s="231"/>
      <c r="EG30" s="231"/>
      <c r="EH30" s="231"/>
      <c r="EI30" s="231"/>
      <c r="EJ30" s="231"/>
      <c r="EK30" s="231"/>
      <c r="EL30" s="231"/>
      <c r="EM30" s="231"/>
      <c r="EN30" s="231"/>
      <c r="EO30" s="231"/>
      <c r="EP30" s="231"/>
      <c r="EQ30" s="231"/>
      <c r="ER30" s="231"/>
      <c r="ES30" s="231"/>
      <c r="ET30" s="231"/>
      <c r="EU30" s="231"/>
      <c r="EV30" s="231"/>
      <c r="EW30" s="231"/>
      <c r="EX30" s="231"/>
      <c r="EY30" s="231"/>
      <c r="EZ30" s="231"/>
      <c r="FA30" s="231"/>
      <c r="FB30" s="231"/>
      <c r="FC30" s="231"/>
      <c r="FD30" s="231"/>
      <c r="FE30" s="231"/>
      <c r="FF30" s="231"/>
      <c r="FG30" s="231"/>
      <c r="FH30" s="231"/>
      <c r="FI30" s="231"/>
      <c r="FJ30" s="231"/>
      <c r="FK30" s="231"/>
      <c r="FL30" s="231"/>
      <c r="FM30" s="231"/>
      <c r="FN30" s="231"/>
      <c r="FO30" s="231"/>
      <c r="FP30" s="231"/>
      <c r="FQ30" s="231"/>
      <c r="FR30" s="231"/>
      <c r="FS30" s="231"/>
      <c r="FT30" s="231"/>
      <c r="FU30" s="231"/>
      <c r="FV30" s="231"/>
      <c r="FW30" s="231"/>
      <c r="FX30" s="231"/>
      <c r="FY30" s="231"/>
      <c r="FZ30" s="231"/>
      <c r="GA30" s="231"/>
      <c r="GB30" s="231"/>
      <c r="GC30" s="231"/>
      <c r="GD30" s="231"/>
      <c r="GE30" s="231"/>
      <c r="GF30" s="231"/>
      <c r="GG30" s="231"/>
      <c r="GH30" s="231"/>
      <c r="GI30" s="231"/>
      <c r="GJ30" s="231"/>
      <c r="GK30" s="231"/>
      <c r="GL30" s="231"/>
      <c r="GM30" s="231"/>
      <c r="GN30" s="231"/>
      <c r="GO30" s="231"/>
      <c r="GP30" s="231"/>
      <c r="GQ30" s="231"/>
      <c r="GR30" s="231"/>
      <c r="GS30" s="231"/>
      <c r="GT30" s="231"/>
      <c r="GU30" s="231"/>
      <c r="GV30" s="231"/>
      <c r="GW30" s="231"/>
      <c r="GX30" s="231"/>
      <c r="GY30" s="231"/>
      <c r="GZ30" s="231"/>
      <c r="HA30" s="231"/>
      <c r="HB30" s="231"/>
      <c r="HC30" s="231"/>
      <c r="HD30" s="231"/>
      <c r="HE30" s="231"/>
      <c r="HF30" s="231"/>
      <c r="HG30" s="231"/>
      <c r="HH30" s="231"/>
      <c r="HI30" s="231"/>
      <c r="HJ30" s="231"/>
      <c r="HK30" s="231"/>
      <c r="HL30" s="231"/>
      <c r="HM30" s="231"/>
    </row>
    <row r="31" spans="1:221" s="234" customFormat="1" ht="31.5" customHeight="1">
      <c r="A31" s="231"/>
      <c r="B31" s="238"/>
      <c r="C31" s="255"/>
      <c r="D31" s="268" t="s">
        <v>127</v>
      </c>
      <c r="E31" s="269"/>
      <c r="F31" s="269"/>
      <c r="G31" s="285" t="s">
        <v>128</v>
      </c>
      <c r="H31" s="271" t="s">
        <v>116</v>
      </c>
      <c r="I31" s="275">
        <v>4.71</v>
      </c>
      <c r="J31" s="273">
        <v>1030412</v>
      </c>
      <c r="K31" s="274">
        <f>ROUND(I31*J31,2)</f>
        <v>4853240.5199999996</v>
      </c>
      <c r="L31" s="261"/>
      <c r="N31" s="980"/>
      <c r="O31" s="231"/>
      <c r="P31" s="231"/>
      <c r="Q31" s="231"/>
      <c r="R31" s="231"/>
      <c r="S31" s="231"/>
      <c r="T31" s="231"/>
      <c r="U31" s="231"/>
      <c r="V31" s="231"/>
      <c r="W31" s="231"/>
      <c r="X31" s="231"/>
      <c r="Y31" s="231"/>
      <c r="Z31" s="231"/>
      <c r="AA31" s="231"/>
      <c r="AB31" s="231"/>
      <c r="AC31" s="231"/>
      <c r="AD31" s="231"/>
      <c r="AE31" s="231"/>
      <c r="AF31" s="231"/>
      <c r="AG31" s="231"/>
      <c r="AH31" s="231"/>
      <c r="AI31" s="231"/>
      <c r="AJ31" s="231"/>
      <c r="AK31" s="231"/>
      <c r="AL31" s="231"/>
      <c r="AM31" s="231"/>
      <c r="AN31" s="231"/>
      <c r="AO31" s="231"/>
      <c r="AP31" s="231"/>
      <c r="AQ31" s="231"/>
      <c r="AR31" s="231"/>
      <c r="AS31" s="231"/>
      <c r="AT31" s="231"/>
      <c r="AU31" s="231"/>
      <c r="AV31" s="231"/>
      <c r="AW31" s="231"/>
      <c r="AX31" s="231"/>
      <c r="AY31" s="231"/>
      <c r="AZ31" s="231"/>
      <c r="BA31" s="231"/>
      <c r="BB31" s="231"/>
      <c r="BC31" s="231"/>
      <c r="BD31" s="231"/>
      <c r="BE31" s="231"/>
      <c r="BF31" s="231"/>
      <c r="BG31" s="231"/>
      <c r="BH31" s="231"/>
      <c r="BI31" s="231"/>
      <c r="BJ31" s="231"/>
      <c r="BK31" s="231"/>
      <c r="BL31" s="231"/>
      <c r="BM31" s="231"/>
      <c r="BN31" s="231"/>
      <c r="BO31" s="231"/>
      <c r="BP31" s="231"/>
      <c r="BQ31" s="231"/>
      <c r="BR31" s="231"/>
      <c r="BS31" s="231"/>
      <c r="BT31" s="231"/>
      <c r="BU31" s="231"/>
      <c r="BV31" s="231"/>
      <c r="BW31" s="231"/>
      <c r="BX31" s="231"/>
      <c r="BY31" s="231"/>
      <c r="BZ31" s="231"/>
      <c r="CA31" s="231"/>
      <c r="CB31" s="231"/>
      <c r="CC31" s="231"/>
      <c r="CD31" s="231"/>
      <c r="CE31" s="231"/>
      <c r="CF31" s="231"/>
      <c r="CG31" s="231"/>
      <c r="CH31" s="231"/>
      <c r="CI31" s="231"/>
      <c r="CJ31" s="231"/>
      <c r="CK31" s="231"/>
      <c r="CL31" s="231"/>
      <c r="CM31" s="231"/>
      <c r="CN31" s="231"/>
      <c r="CO31" s="231"/>
      <c r="CP31" s="231"/>
      <c r="CQ31" s="231"/>
      <c r="CR31" s="231"/>
      <c r="CS31" s="231"/>
      <c r="CT31" s="231"/>
      <c r="CU31" s="231"/>
      <c r="CV31" s="231"/>
      <c r="CW31" s="231"/>
      <c r="CX31" s="231"/>
      <c r="CY31" s="231"/>
      <c r="CZ31" s="231"/>
      <c r="DA31" s="231"/>
      <c r="DB31" s="231"/>
      <c r="DC31" s="231"/>
      <c r="DD31" s="231"/>
      <c r="DE31" s="231"/>
      <c r="DF31" s="231"/>
      <c r="DG31" s="231"/>
      <c r="DH31" s="231"/>
      <c r="DI31" s="231"/>
      <c r="DJ31" s="231"/>
      <c r="DK31" s="231"/>
      <c r="DL31" s="231"/>
      <c r="DM31" s="231"/>
      <c r="DN31" s="231"/>
      <c r="DO31" s="231"/>
      <c r="DP31" s="231"/>
      <c r="DQ31" s="231"/>
      <c r="DR31" s="231"/>
      <c r="DS31" s="231"/>
      <c r="DT31" s="231"/>
      <c r="DU31" s="231"/>
      <c r="DV31" s="231"/>
      <c r="DW31" s="231"/>
      <c r="DX31" s="231"/>
      <c r="DY31" s="231"/>
      <c r="DZ31" s="231"/>
      <c r="EA31" s="231"/>
      <c r="EB31" s="231"/>
      <c r="EC31" s="231"/>
      <c r="ED31" s="231"/>
      <c r="EE31" s="231"/>
      <c r="EF31" s="231"/>
      <c r="EG31" s="231"/>
      <c r="EH31" s="231"/>
      <c r="EI31" s="231"/>
      <c r="EJ31" s="231"/>
      <c r="EK31" s="231"/>
      <c r="EL31" s="231"/>
      <c r="EM31" s="231"/>
      <c r="EN31" s="231"/>
      <c r="EO31" s="231"/>
      <c r="EP31" s="231"/>
      <c r="EQ31" s="231"/>
      <c r="ER31" s="231"/>
      <c r="ES31" s="231"/>
      <c r="ET31" s="231"/>
      <c r="EU31" s="231"/>
      <c r="EV31" s="231"/>
      <c r="EW31" s="231"/>
      <c r="EX31" s="231"/>
      <c r="EY31" s="231"/>
      <c r="EZ31" s="231"/>
      <c r="FA31" s="231"/>
      <c r="FB31" s="231"/>
      <c r="FC31" s="231"/>
      <c r="FD31" s="231"/>
      <c r="FE31" s="231"/>
      <c r="FF31" s="231"/>
      <c r="FG31" s="231"/>
      <c r="FH31" s="231"/>
      <c r="FI31" s="231"/>
      <c r="FJ31" s="231"/>
      <c r="FK31" s="231"/>
      <c r="FL31" s="231"/>
      <c r="FM31" s="231"/>
      <c r="FN31" s="231"/>
      <c r="FO31" s="231"/>
      <c r="FP31" s="231"/>
      <c r="FQ31" s="231"/>
      <c r="FR31" s="231"/>
      <c r="FS31" s="231"/>
      <c r="FT31" s="231"/>
      <c r="FU31" s="231"/>
      <c r="FV31" s="231"/>
      <c r="FW31" s="231"/>
      <c r="FX31" s="231"/>
      <c r="FY31" s="231"/>
      <c r="FZ31" s="231"/>
      <c r="GA31" s="231"/>
      <c r="GB31" s="231"/>
      <c r="GC31" s="231"/>
      <c r="GD31" s="231"/>
      <c r="GE31" s="231"/>
      <c r="GF31" s="231"/>
      <c r="GG31" s="231"/>
      <c r="GH31" s="231"/>
      <c r="GI31" s="231"/>
      <c r="GJ31" s="231"/>
      <c r="GK31" s="231"/>
      <c r="GL31" s="231"/>
      <c r="GM31" s="231"/>
      <c r="GN31" s="231"/>
      <c r="GO31" s="231"/>
      <c r="GP31" s="231"/>
      <c r="GQ31" s="231"/>
      <c r="GR31" s="231"/>
      <c r="GS31" s="231"/>
      <c r="GT31" s="231"/>
      <c r="GU31" s="231"/>
      <c r="GV31" s="231"/>
      <c r="GW31" s="231"/>
      <c r="GX31" s="231"/>
      <c r="GY31" s="231"/>
      <c r="GZ31" s="231"/>
      <c r="HA31" s="231"/>
      <c r="HB31" s="231"/>
      <c r="HC31" s="231"/>
      <c r="HD31" s="231"/>
      <c r="HE31" s="231"/>
      <c r="HF31" s="231"/>
      <c r="HG31" s="231"/>
      <c r="HH31" s="231"/>
      <c r="HI31" s="231"/>
      <c r="HJ31" s="231"/>
      <c r="HK31" s="231"/>
      <c r="HL31" s="231"/>
      <c r="HM31" s="231"/>
    </row>
    <row r="32" spans="1:221" s="234" customFormat="1" ht="15.75" customHeight="1">
      <c r="A32" s="231"/>
      <c r="B32" s="238"/>
      <c r="C32" s="255"/>
      <c r="D32" s="268" t="s">
        <v>129</v>
      </c>
      <c r="E32" s="269"/>
      <c r="F32" s="269"/>
      <c r="G32" s="285" t="s">
        <v>130</v>
      </c>
      <c r="H32" s="271" t="s">
        <v>116</v>
      </c>
      <c r="I32" s="275">
        <v>23.04</v>
      </c>
      <c r="J32" s="273">
        <v>1324913</v>
      </c>
      <c r="K32" s="274">
        <f>ROUND(I32*J32,2)</f>
        <v>30525995.52</v>
      </c>
      <c r="L32" s="261"/>
      <c r="N32" s="980"/>
      <c r="O32" s="231"/>
      <c r="P32" s="231"/>
      <c r="Q32" s="231"/>
      <c r="R32" s="231"/>
      <c r="S32" s="231"/>
      <c r="T32" s="231"/>
      <c r="U32" s="231"/>
      <c r="V32" s="231"/>
      <c r="W32" s="231"/>
      <c r="X32" s="231"/>
      <c r="Y32" s="231"/>
      <c r="Z32" s="231"/>
      <c r="AA32" s="231"/>
      <c r="AB32" s="231"/>
      <c r="AC32" s="231"/>
      <c r="AD32" s="231"/>
      <c r="AE32" s="231"/>
      <c r="AF32" s="231"/>
      <c r="AG32" s="231"/>
      <c r="AH32" s="231"/>
      <c r="AI32" s="231"/>
      <c r="AJ32" s="231"/>
      <c r="AK32" s="231"/>
      <c r="AL32" s="231"/>
      <c r="AM32" s="231"/>
      <c r="AN32" s="231"/>
      <c r="AO32" s="231"/>
      <c r="AP32" s="231"/>
      <c r="AQ32" s="231"/>
      <c r="AR32" s="231"/>
      <c r="AS32" s="231"/>
      <c r="AT32" s="231"/>
      <c r="AU32" s="231"/>
      <c r="AV32" s="231"/>
      <c r="AW32" s="231"/>
      <c r="AX32" s="231"/>
      <c r="AY32" s="231"/>
      <c r="AZ32" s="231"/>
      <c r="BA32" s="231"/>
      <c r="BB32" s="231"/>
      <c r="BC32" s="231"/>
      <c r="BD32" s="231"/>
      <c r="BE32" s="231"/>
      <c r="BF32" s="231"/>
      <c r="BG32" s="231"/>
      <c r="BH32" s="231"/>
      <c r="BI32" s="231"/>
      <c r="BJ32" s="231"/>
      <c r="BK32" s="231"/>
      <c r="BL32" s="231"/>
      <c r="BM32" s="231"/>
      <c r="BN32" s="231"/>
      <c r="BO32" s="231"/>
      <c r="BP32" s="231"/>
      <c r="BQ32" s="231"/>
      <c r="BR32" s="231"/>
      <c r="BS32" s="231"/>
      <c r="BT32" s="231"/>
      <c r="BU32" s="231"/>
      <c r="BV32" s="231"/>
      <c r="BW32" s="231"/>
      <c r="BX32" s="231"/>
      <c r="BY32" s="231"/>
      <c r="BZ32" s="231"/>
      <c r="CA32" s="231"/>
      <c r="CB32" s="231"/>
      <c r="CC32" s="231"/>
      <c r="CD32" s="231"/>
      <c r="CE32" s="231"/>
      <c r="CF32" s="231"/>
      <c r="CG32" s="231"/>
      <c r="CH32" s="231"/>
      <c r="CI32" s="231"/>
      <c r="CJ32" s="231"/>
      <c r="CK32" s="231"/>
      <c r="CL32" s="231"/>
      <c r="CM32" s="231"/>
      <c r="CN32" s="231"/>
      <c r="CO32" s="231"/>
      <c r="CP32" s="231"/>
      <c r="CQ32" s="231"/>
      <c r="CR32" s="231"/>
      <c r="CS32" s="231"/>
      <c r="CT32" s="231"/>
      <c r="CU32" s="231"/>
      <c r="CV32" s="231"/>
      <c r="CW32" s="231"/>
      <c r="CX32" s="231"/>
      <c r="CY32" s="231"/>
      <c r="CZ32" s="231"/>
      <c r="DA32" s="231"/>
      <c r="DB32" s="231"/>
      <c r="DC32" s="231"/>
      <c r="DD32" s="231"/>
      <c r="DE32" s="231"/>
      <c r="DF32" s="231"/>
      <c r="DG32" s="231"/>
      <c r="DH32" s="231"/>
      <c r="DI32" s="231"/>
      <c r="DJ32" s="231"/>
      <c r="DK32" s="231"/>
      <c r="DL32" s="231"/>
      <c r="DM32" s="231"/>
      <c r="DN32" s="231"/>
      <c r="DO32" s="231"/>
      <c r="DP32" s="231"/>
      <c r="DQ32" s="231"/>
      <c r="DR32" s="231"/>
      <c r="DS32" s="231"/>
      <c r="DT32" s="231"/>
      <c r="DU32" s="231"/>
      <c r="DV32" s="231"/>
      <c r="DW32" s="231"/>
      <c r="DX32" s="231"/>
      <c r="DY32" s="231"/>
      <c r="DZ32" s="231"/>
      <c r="EA32" s="231"/>
      <c r="EB32" s="231"/>
      <c r="EC32" s="231"/>
      <c r="ED32" s="231"/>
      <c r="EE32" s="231"/>
      <c r="EF32" s="231"/>
      <c r="EG32" s="231"/>
      <c r="EH32" s="231"/>
      <c r="EI32" s="231"/>
      <c r="EJ32" s="231"/>
      <c r="EK32" s="231"/>
      <c r="EL32" s="231"/>
      <c r="EM32" s="231"/>
      <c r="EN32" s="231"/>
      <c r="EO32" s="231"/>
      <c r="EP32" s="231"/>
      <c r="EQ32" s="231"/>
      <c r="ER32" s="231"/>
      <c r="ES32" s="231"/>
      <c r="ET32" s="231"/>
      <c r="EU32" s="231"/>
      <c r="EV32" s="231"/>
      <c r="EW32" s="231"/>
      <c r="EX32" s="231"/>
      <c r="EY32" s="231"/>
      <c r="EZ32" s="231"/>
      <c r="FA32" s="231"/>
      <c r="FB32" s="231"/>
      <c r="FC32" s="231"/>
      <c r="FD32" s="231"/>
      <c r="FE32" s="231"/>
      <c r="FF32" s="231"/>
      <c r="FG32" s="231"/>
      <c r="FH32" s="231"/>
      <c r="FI32" s="231"/>
      <c r="FJ32" s="231"/>
      <c r="FK32" s="231"/>
      <c r="FL32" s="231"/>
      <c r="FM32" s="231"/>
      <c r="FN32" s="231"/>
      <c r="FO32" s="231"/>
      <c r="FP32" s="231"/>
      <c r="FQ32" s="231"/>
      <c r="FR32" s="231"/>
      <c r="FS32" s="231"/>
      <c r="FT32" s="231"/>
      <c r="FU32" s="231"/>
      <c r="FV32" s="231"/>
      <c r="FW32" s="231"/>
      <c r="FX32" s="231"/>
      <c r="FY32" s="231"/>
      <c r="FZ32" s="231"/>
      <c r="GA32" s="231"/>
      <c r="GB32" s="231"/>
      <c r="GC32" s="231"/>
      <c r="GD32" s="231"/>
      <c r="GE32" s="231"/>
      <c r="GF32" s="231"/>
      <c r="GG32" s="231"/>
      <c r="GH32" s="231"/>
      <c r="GI32" s="231"/>
      <c r="GJ32" s="231"/>
      <c r="GK32" s="231"/>
      <c r="GL32" s="231"/>
      <c r="GM32" s="231"/>
      <c r="GN32" s="231"/>
      <c r="GO32" s="231"/>
      <c r="GP32" s="231"/>
      <c r="GQ32" s="231"/>
      <c r="GR32" s="231"/>
      <c r="GS32" s="231"/>
      <c r="GT32" s="231"/>
      <c r="GU32" s="231"/>
      <c r="GV32" s="231"/>
      <c r="GW32" s="231"/>
      <c r="GX32" s="231"/>
      <c r="GY32" s="231"/>
      <c r="GZ32" s="231"/>
      <c r="HA32" s="231"/>
      <c r="HB32" s="231"/>
      <c r="HC32" s="231"/>
      <c r="HD32" s="231"/>
      <c r="HE32" s="231"/>
      <c r="HF32" s="231"/>
      <c r="HG32" s="231"/>
      <c r="HH32" s="231"/>
      <c r="HI32" s="231"/>
      <c r="HJ32" s="231"/>
      <c r="HK32" s="231"/>
      <c r="HL32" s="231"/>
      <c r="HM32" s="231"/>
    </row>
    <row r="33" spans="1:221" s="234" customFormat="1" ht="31.5" customHeight="1">
      <c r="A33" s="231"/>
      <c r="B33" s="238"/>
      <c r="C33" s="255"/>
      <c r="D33" s="268" t="s">
        <v>131</v>
      </c>
      <c r="E33" s="269"/>
      <c r="F33" s="269"/>
      <c r="G33" s="285" t="s">
        <v>132</v>
      </c>
      <c r="H33" s="271" t="s">
        <v>116</v>
      </c>
      <c r="I33" s="275">
        <v>28.8</v>
      </c>
      <c r="J33" s="273">
        <v>992470</v>
      </c>
      <c r="K33" s="286">
        <f>+I33*J33</f>
        <v>28583136</v>
      </c>
      <c r="L33" s="261"/>
      <c r="N33" s="980"/>
      <c r="O33" s="231"/>
      <c r="P33" s="231"/>
      <c r="Q33" s="231"/>
      <c r="R33" s="231"/>
      <c r="S33" s="231"/>
      <c r="T33" s="231"/>
      <c r="U33" s="231"/>
      <c r="V33" s="231"/>
      <c r="W33" s="231"/>
      <c r="X33" s="231"/>
      <c r="Y33" s="231"/>
      <c r="Z33" s="231"/>
      <c r="AA33" s="231"/>
      <c r="AB33" s="231"/>
      <c r="AC33" s="231"/>
      <c r="AD33" s="231"/>
      <c r="AE33" s="231"/>
      <c r="AF33" s="231"/>
      <c r="AG33" s="231"/>
      <c r="AH33" s="231"/>
      <c r="AI33" s="231"/>
      <c r="AJ33" s="231"/>
      <c r="AK33" s="231"/>
      <c r="AL33" s="231"/>
      <c r="AM33" s="231"/>
      <c r="AN33" s="231"/>
      <c r="AO33" s="231"/>
      <c r="AP33" s="231"/>
      <c r="AQ33" s="231"/>
      <c r="AR33" s="231"/>
      <c r="AS33" s="231"/>
      <c r="AT33" s="231"/>
      <c r="AU33" s="231"/>
      <c r="AV33" s="231"/>
      <c r="AW33" s="231"/>
      <c r="AX33" s="231"/>
      <c r="AY33" s="231"/>
      <c r="AZ33" s="231"/>
      <c r="BA33" s="231"/>
      <c r="BB33" s="231"/>
      <c r="BC33" s="231"/>
      <c r="BD33" s="231"/>
      <c r="BE33" s="231"/>
      <c r="BF33" s="231"/>
      <c r="BG33" s="231"/>
      <c r="BH33" s="231"/>
      <c r="BI33" s="231"/>
      <c r="BJ33" s="231"/>
      <c r="BK33" s="231"/>
      <c r="BL33" s="231"/>
      <c r="BM33" s="231"/>
      <c r="BN33" s="231"/>
      <c r="BO33" s="231"/>
      <c r="BP33" s="231"/>
      <c r="BQ33" s="231"/>
      <c r="BR33" s="231"/>
      <c r="BS33" s="231"/>
      <c r="BT33" s="231"/>
      <c r="BU33" s="231"/>
      <c r="BV33" s="231"/>
      <c r="BW33" s="231"/>
      <c r="BX33" s="231"/>
      <c r="BY33" s="231"/>
      <c r="BZ33" s="231"/>
      <c r="CA33" s="231"/>
      <c r="CB33" s="231"/>
      <c r="CC33" s="231"/>
      <c r="CD33" s="231"/>
      <c r="CE33" s="231"/>
      <c r="CF33" s="231"/>
      <c r="CG33" s="231"/>
      <c r="CH33" s="231"/>
      <c r="CI33" s="231"/>
      <c r="CJ33" s="231"/>
      <c r="CK33" s="231"/>
      <c r="CL33" s="231"/>
      <c r="CM33" s="231"/>
      <c r="CN33" s="231"/>
      <c r="CO33" s="231"/>
      <c r="CP33" s="231"/>
      <c r="CQ33" s="231"/>
      <c r="CR33" s="231"/>
      <c r="CS33" s="231"/>
      <c r="CT33" s="231"/>
      <c r="CU33" s="231"/>
      <c r="CV33" s="231"/>
      <c r="CW33" s="231"/>
      <c r="CX33" s="231"/>
      <c r="CY33" s="231"/>
      <c r="CZ33" s="231"/>
      <c r="DA33" s="231"/>
      <c r="DB33" s="231"/>
      <c r="DC33" s="231"/>
      <c r="DD33" s="231"/>
      <c r="DE33" s="231"/>
      <c r="DF33" s="231"/>
      <c r="DG33" s="231"/>
      <c r="DH33" s="231"/>
      <c r="DI33" s="231"/>
      <c r="DJ33" s="231"/>
      <c r="DK33" s="231"/>
      <c r="DL33" s="231"/>
      <c r="DM33" s="231"/>
      <c r="DN33" s="231"/>
      <c r="DO33" s="231"/>
      <c r="DP33" s="231"/>
      <c r="DQ33" s="231"/>
      <c r="DR33" s="231"/>
      <c r="DS33" s="231"/>
      <c r="DT33" s="231"/>
      <c r="DU33" s="231"/>
      <c r="DV33" s="231"/>
      <c r="DW33" s="231"/>
      <c r="DX33" s="231"/>
      <c r="DY33" s="231"/>
      <c r="DZ33" s="231"/>
      <c r="EA33" s="231"/>
      <c r="EB33" s="231"/>
      <c r="EC33" s="231"/>
      <c r="ED33" s="231"/>
      <c r="EE33" s="231"/>
      <c r="EF33" s="231"/>
      <c r="EG33" s="231"/>
      <c r="EH33" s="231"/>
      <c r="EI33" s="231"/>
      <c r="EJ33" s="231"/>
      <c r="EK33" s="231"/>
      <c r="EL33" s="231"/>
      <c r="EM33" s="231"/>
      <c r="EN33" s="231"/>
      <c r="EO33" s="231"/>
      <c r="EP33" s="231"/>
      <c r="EQ33" s="231"/>
      <c r="ER33" s="231"/>
      <c r="ES33" s="231"/>
      <c r="ET33" s="231"/>
      <c r="EU33" s="231"/>
      <c r="EV33" s="231"/>
      <c r="EW33" s="231"/>
      <c r="EX33" s="231"/>
      <c r="EY33" s="231"/>
      <c r="EZ33" s="231"/>
      <c r="FA33" s="231"/>
      <c r="FB33" s="231"/>
      <c r="FC33" s="231"/>
      <c r="FD33" s="231"/>
      <c r="FE33" s="231"/>
      <c r="FF33" s="231"/>
      <c r="FG33" s="231"/>
      <c r="FH33" s="231"/>
      <c r="FI33" s="231"/>
      <c r="FJ33" s="231"/>
      <c r="FK33" s="231"/>
      <c r="FL33" s="231"/>
      <c r="FM33" s="231"/>
      <c r="FN33" s="231"/>
      <c r="FO33" s="231"/>
      <c r="FP33" s="231"/>
      <c r="FQ33" s="231"/>
      <c r="FR33" s="231"/>
      <c r="FS33" s="231"/>
      <c r="FT33" s="231"/>
      <c r="FU33" s="231"/>
      <c r="FV33" s="231"/>
      <c r="FW33" s="231"/>
      <c r="FX33" s="231"/>
      <c r="FY33" s="231"/>
      <c r="FZ33" s="231"/>
      <c r="GA33" s="231"/>
      <c r="GB33" s="231"/>
      <c r="GC33" s="231"/>
      <c r="GD33" s="231"/>
      <c r="GE33" s="231"/>
      <c r="GF33" s="231"/>
      <c r="GG33" s="231"/>
      <c r="GH33" s="231"/>
      <c r="GI33" s="231"/>
      <c r="GJ33" s="231"/>
      <c r="GK33" s="231"/>
      <c r="GL33" s="231"/>
      <c r="GM33" s="231"/>
      <c r="GN33" s="231"/>
      <c r="GO33" s="231"/>
      <c r="GP33" s="231"/>
      <c r="GQ33" s="231"/>
      <c r="GR33" s="231"/>
      <c r="GS33" s="231"/>
      <c r="GT33" s="231"/>
      <c r="GU33" s="231"/>
      <c r="GV33" s="231"/>
      <c r="GW33" s="231"/>
      <c r="GX33" s="231"/>
      <c r="GY33" s="231"/>
      <c r="GZ33" s="231"/>
      <c r="HA33" s="231"/>
      <c r="HB33" s="231"/>
      <c r="HC33" s="231"/>
      <c r="HD33" s="231"/>
      <c r="HE33" s="231"/>
      <c r="HF33" s="231"/>
      <c r="HG33" s="231"/>
      <c r="HH33" s="231"/>
      <c r="HI33" s="231"/>
      <c r="HJ33" s="231"/>
      <c r="HK33" s="231"/>
      <c r="HL33" s="231"/>
      <c r="HM33" s="231"/>
    </row>
    <row r="34" spans="1:221" s="234" customFormat="1" ht="31.5" customHeight="1">
      <c r="A34" s="231"/>
      <c r="B34" s="238"/>
      <c r="C34" s="255"/>
      <c r="D34" s="268" t="s">
        <v>133</v>
      </c>
      <c r="E34" s="269"/>
      <c r="F34" s="269"/>
      <c r="G34" s="285" t="s">
        <v>134</v>
      </c>
      <c r="H34" s="271" t="s">
        <v>116</v>
      </c>
      <c r="I34" s="275">
        <v>26.75</v>
      </c>
      <c r="J34" s="273">
        <v>1560669</v>
      </c>
      <c r="K34" s="274">
        <f t="shared" ref="K34:K39" si="1">ROUND(I34*J34,2)</f>
        <v>41747895.75</v>
      </c>
      <c r="L34" s="261"/>
      <c r="N34" s="980"/>
      <c r="O34" s="231"/>
      <c r="P34" s="231"/>
      <c r="Q34" s="231"/>
      <c r="R34" s="231"/>
      <c r="S34" s="231"/>
      <c r="T34" s="231"/>
      <c r="U34" s="231"/>
      <c r="V34" s="231"/>
      <c r="W34" s="231"/>
      <c r="X34" s="231"/>
      <c r="Y34" s="231"/>
      <c r="Z34" s="231"/>
      <c r="AA34" s="231"/>
      <c r="AB34" s="231"/>
      <c r="AC34" s="231"/>
      <c r="AD34" s="231"/>
      <c r="AE34" s="231"/>
      <c r="AF34" s="231"/>
      <c r="AG34" s="231"/>
      <c r="AH34" s="231"/>
      <c r="AI34" s="231"/>
      <c r="AJ34" s="231"/>
      <c r="AK34" s="231"/>
      <c r="AL34" s="231"/>
      <c r="AM34" s="231"/>
      <c r="AN34" s="231"/>
      <c r="AO34" s="231"/>
      <c r="AP34" s="231"/>
      <c r="AQ34" s="231"/>
      <c r="AR34" s="231"/>
      <c r="AS34" s="231"/>
      <c r="AT34" s="231"/>
      <c r="AU34" s="231"/>
      <c r="AV34" s="231"/>
      <c r="AW34" s="231"/>
      <c r="AX34" s="231"/>
      <c r="AY34" s="231"/>
      <c r="AZ34" s="231"/>
      <c r="BA34" s="231"/>
      <c r="BB34" s="231"/>
      <c r="BC34" s="231"/>
      <c r="BD34" s="231"/>
      <c r="BE34" s="231"/>
      <c r="BF34" s="231"/>
      <c r="BG34" s="231"/>
      <c r="BH34" s="231"/>
      <c r="BI34" s="231"/>
      <c r="BJ34" s="231"/>
      <c r="BK34" s="231"/>
      <c r="BL34" s="231"/>
      <c r="BM34" s="231"/>
      <c r="BN34" s="231"/>
      <c r="BO34" s="231"/>
      <c r="BP34" s="231"/>
      <c r="BQ34" s="231"/>
      <c r="BR34" s="231"/>
      <c r="BS34" s="231"/>
      <c r="BT34" s="231"/>
      <c r="BU34" s="231"/>
      <c r="BV34" s="231"/>
      <c r="BW34" s="231"/>
      <c r="BX34" s="231"/>
      <c r="BY34" s="231"/>
      <c r="BZ34" s="231"/>
      <c r="CA34" s="231"/>
      <c r="CB34" s="231"/>
      <c r="CC34" s="231"/>
      <c r="CD34" s="231"/>
      <c r="CE34" s="231"/>
      <c r="CF34" s="231"/>
      <c r="CG34" s="231"/>
      <c r="CH34" s="231"/>
      <c r="CI34" s="231"/>
      <c r="CJ34" s="231"/>
      <c r="CK34" s="231"/>
      <c r="CL34" s="231"/>
      <c r="CM34" s="231"/>
      <c r="CN34" s="231"/>
      <c r="CO34" s="231"/>
      <c r="CP34" s="231"/>
      <c r="CQ34" s="231"/>
      <c r="CR34" s="231"/>
      <c r="CS34" s="231"/>
      <c r="CT34" s="231"/>
      <c r="CU34" s="231"/>
      <c r="CV34" s="231"/>
      <c r="CW34" s="231"/>
      <c r="CX34" s="231"/>
      <c r="CY34" s="231"/>
      <c r="CZ34" s="231"/>
      <c r="DA34" s="231"/>
      <c r="DB34" s="231"/>
      <c r="DC34" s="231"/>
      <c r="DD34" s="231"/>
      <c r="DE34" s="231"/>
      <c r="DF34" s="231"/>
      <c r="DG34" s="231"/>
      <c r="DH34" s="231"/>
      <c r="DI34" s="231"/>
      <c r="DJ34" s="231"/>
      <c r="DK34" s="231"/>
      <c r="DL34" s="231"/>
      <c r="DM34" s="231"/>
      <c r="DN34" s="231"/>
      <c r="DO34" s="231"/>
      <c r="DP34" s="231"/>
      <c r="DQ34" s="231"/>
      <c r="DR34" s="231"/>
      <c r="DS34" s="231"/>
      <c r="DT34" s="231"/>
      <c r="DU34" s="231"/>
      <c r="DV34" s="231"/>
      <c r="DW34" s="231"/>
      <c r="DX34" s="231"/>
      <c r="DY34" s="231"/>
      <c r="DZ34" s="231"/>
      <c r="EA34" s="231"/>
      <c r="EB34" s="231"/>
      <c r="EC34" s="231"/>
      <c r="ED34" s="231"/>
      <c r="EE34" s="231"/>
      <c r="EF34" s="231"/>
      <c r="EG34" s="231"/>
      <c r="EH34" s="231"/>
      <c r="EI34" s="231"/>
      <c r="EJ34" s="231"/>
      <c r="EK34" s="231"/>
      <c r="EL34" s="231"/>
      <c r="EM34" s="231"/>
      <c r="EN34" s="231"/>
      <c r="EO34" s="231"/>
      <c r="EP34" s="231"/>
      <c r="EQ34" s="231"/>
      <c r="ER34" s="231"/>
      <c r="ES34" s="231"/>
      <c r="ET34" s="231"/>
      <c r="EU34" s="231"/>
      <c r="EV34" s="231"/>
      <c r="EW34" s="231"/>
      <c r="EX34" s="231"/>
      <c r="EY34" s="231"/>
      <c r="EZ34" s="231"/>
      <c r="FA34" s="231"/>
      <c r="FB34" s="231"/>
      <c r="FC34" s="231"/>
      <c r="FD34" s="231"/>
      <c r="FE34" s="231"/>
      <c r="FF34" s="231"/>
      <c r="FG34" s="231"/>
      <c r="FH34" s="231"/>
      <c r="FI34" s="231"/>
      <c r="FJ34" s="231"/>
      <c r="FK34" s="231"/>
      <c r="FL34" s="231"/>
      <c r="FM34" s="231"/>
      <c r="FN34" s="231"/>
      <c r="FO34" s="231"/>
      <c r="FP34" s="231"/>
      <c r="FQ34" s="231"/>
      <c r="FR34" s="231"/>
      <c r="FS34" s="231"/>
      <c r="FT34" s="231"/>
      <c r="FU34" s="231"/>
      <c r="FV34" s="231"/>
      <c r="FW34" s="231"/>
      <c r="FX34" s="231"/>
      <c r="FY34" s="231"/>
      <c r="FZ34" s="231"/>
      <c r="GA34" s="231"/>
      <c r="GB34" s="231"/>
      <c r="GC34" s="231"/>
      <c r="GD34" s="231"/>
      <c r="GE34" s="231"/>
      <c r="GF34" s="231"/>
      <c r="GG34" s="231"/>
      <c r="GH34" s="231"/>
      <c r="GI34" s="231"/>
      <c r="GJ34" s="231"/>
      <c r="GK34" s="231"/>
      <c r="GL34" s="231"/>
      <c r="GM34" s="231"/>
      <c r="GN34" s="231"/>
      <c r="GO34" s="231"/>
      <c r="GP34" s="231"/>
      <c r="GQ34" s="231"/>
      <c r="GR34" s="231"/>
      <c r="GS34" s="231"/>
      <c r="GT34" s="231"/>
      <c r="GU34" s="231"/>
      <c r="GV34" s="231"/>
      <c r="GW34" s="231"/>
      <c r="GX34" s="231"/>
      <c r="GY34" s="231"/>
      <c r="GZ34" s="231"/>
      <c r="HA34" s="231"/>
      <c r="HB34" s="231"/>
      <c r="HC34" s="231"/>
      <c r="HD34" s="231"/>
      <c r="HE34" s="231"/>
      <c r="HF34" s="231"/>
      <c r="HG34" s="231"/>
      <c r="HH34" s="231"/>
      <c r="HI34" s="231"/>
      <c r="HJ34" s="231"/>
      <c r="HK34" s="231"/>
      <c r="HL34" s="231"/>
      <c r="HM34" s="231"/>
    </row>
    <row r="35" spans="1:221" s="234" customFormat="1" ht="31.5" customHeight="1">
      <c r="A35" s="231"/>
      <c r="B35" s="238"/>
      <c r="C35" s="255"/>
      <c r="D35" s="268" t="s">
        <v>135</v>
      </c>
      <c r="E35" s="269"/>
      <c r="F35" s="269"/>
      <c r="G35" s="285" t="s">
        <v>136</v>
      </c>
      <c r="H35" s="271" t="s">
        <v>102</v>
      </c>
      <c r="I35" s="275">
        <v>304.60000000000002</v>
      </c>
      <c r="J35" s="273">
        <v>176641</v>
      </c>
      <c r="K35" s="274">
        <f t="shared" si="1"/>
        <v>53804848.600000001</v>
      </c>
      <c r="L35" s="261"/>
      <c r="N35" s="980"/>
      <c r="O35" s="231"/>
      <c r="P35" s="231"/>
      <c r="Q35" s="231"/>
      <c r="R35" s="231"/>
      <c r="S35" s="231"/>
      <c r="T35" s="231"/>
      <c r="U35" s="231"/>
      <c r="V35" s="231"/>
      <c r="W35" s="231"/>
      <c r="X35" s="231"/>
      <c r="Y35" s="231"/>
      <c r="Z35" s="231"/>
      <c r="AA35" s="231"/>
      <c r="AB35" s="231"/>
      <c r="AC35" s="231"/>
      <c r="AD35" s="231"/>
      <c r="AE35" s="231"/>
      <c r="AF35" s="231"/>
      <c r="AG35" s="231"/>
      <c r="AH35" s="231"/>
      <c r="AI35" s="231"/>
      <c r="AJ35" s="231"/>
      <c r="AK35" s="231"/>
      <c r="AL35" s="231"/>
      <c r="AM35" s="231"/>
      <c r="AN35" s="231"/>
      <c r="AO35" s="231"/>
      <c r="AP35" s="231"/>
      <c r="AQ35" s="231"/>
      <c r="AR35" s="231"/>
      <c r="AS35" s="231"/>
      <c r="AT35" s="231"/>
      <c r="AU35" s="231"/>
      <c r="AV35" s="231"/>
      <c r="AW35" s="231"/>
      <c r="AX35" s="231"/>
      <c r="AY35" s="231"/>
      <c r="AZ35" s="231"/>
      <c r="BA35" s="231"/>
      <c r="BB35" s="231"/>
      <c r="BC35" s="231"/>
      <c r="BD35" s="231"/>
      <c r="BE35" s="231"/>
      <c r="BF35" s="231"/>
      <c r="BG35" s="231"/>
      <c r="BH35" s="231"/>
      <c r="BI35" s="231"/>
      <c r="BJ35" s="231"/>
      <c r="BK35" s="231"/>
      <c r="BL35" s="231"/>
      <c r="BM35" s="231"/>
      <c r="BN35" s="231"/>
      <c r="BO35" s="231"/>
      <c r="BP35" s="231"/>
      <c r="BQ35" s="231"/>
      <c r="BR35" s="231"/>
      <c r="BS35" s="231"/>
      <c r="BT35" s="231"/>
      <c r="BU35" s="231"/>
      <c r="BV35" s="231"/>
      <c r="BW35" s="231"/>
      <c r="BX35" s="231"/>
      <c r="BY35" s="231"/>
      <c r="BZ35" s="231"/>
      <c r="CA35" s="231"/>
      <c r="CB35" s="231"/>
      <c r="CC35" s="231"/>
      <c r="CD35" s="231"/>
      <c r="CE35" s="231"/>
      <c r="CF35" s="231"/>
      <c r="CG35" s="231"/>
      <c r="CH35" s="231"/>
      <c r="CI35" s="231"/>
      <c r="CJ35" s="231"/>
      <c r="CK35" s="231"/>
      <c r="CL35" s="231"/>
      <c r="CM35" s="231"/>
      <c r="CN35" s="231"/>
      <c r="CO35" s="231"/>
      <c r="CP35" s="231"/>
      <c r="CQ35" s="231"/>
      <c r="CR35" s="231"/>
      <c r="CS35" s="231"/>
      <c r="CT35" s="231"/>
      <c r="CU35" s="231"/>
      <c r="CV35" s="231"/>
      <c r="CW35" s="231"/>
      <c r="CX35" s="231"/>
      <c r="CY35" s="231"/>
      <c r="CZ35" s="231"/>
      <c r="DA35" s="231"/>
      <c r="DB35" s="231"/>
      <c r="DC35" s="231"/>
      <c r="DD35" s="231"/>
      <c r="DE35" s="231"/>
      <c r="DF35" s="231"/>
      <c r="DG35" s="231"/>
      <c r="DH35" s="231"/>
      <c r="DI35" s="231"/>
      <c r="DJ35" s="231"/>
      <c r="DK35" s="231"/>
      <c r="DL35" s="231"/>
      <c r="DM35" s="231"/>
      <c r="DN35" s="231"/>
      <c r="DO35" s="231"/>
      <c r="DP35" s="231"/>
      <c r="DQ35" s="231"/>
      <c r="DR35" s="231"/>
      <c r="DS35" s="231"/>
      <c r="DT35" s="231"/>
      <c r="DU35" s="231"/>
      <c r="DV35" s="231"/>
      <c r="DW35" s="231"/>
      <c r="DX35" s="231"/>
      <c r="DY35" s="231"/>
      <c r="DZ35" s="231"/>
      <c r="EA35" s="231"/>
      <c r="EB35" s="231"/>
      <c r="EC35" s="231"/>
      <c r="ED35" s="231"/>
      <c r="EE35" s="231"/>
      <c r="EF35" s="231"/>
      <c r="EG35" s="231"/>
      <c r="EH35" s="231"/>
      <c r="EI35" s="231"/>
      <c r="EJ35" s="231"/>
      <c r="EK35" s="231"/>
      <c r="EL35" s="231"/>
      <c r="EM35" s="231"/>
      <c r="EN35" s="231"/>
      <c r="EO35" s="231"/>
      <c r="EP35" s="231"/>
      <c r="EQ35" s="231"/>
      <c r="ER35" s="231"/>
      <c r="ES35" s="231"/>
      <c r="ET35" s="231"/>
      <c r="EU35" s="231"/>
      <c r="EV35" s="231"/>
      <c r="EW35" s="231"/>
      <c r="EX35" s="231"/>
      <c r="EY35" s="231"/>
      <c r="EZ35" s="231"/>
      <c r="FA35" s="231"/>
      <c r="FB35" s="231"/>
      <c r="FC35" s="231"/>
      <c r="FD35" s="231"/>
      <c r="FE35" s="231"/>
      <c r="FF35" s="231"/>
      <c r="FG35" s="231"/>
      <c r="FH35" s="231"/>
      <c r="FI35" s="231"/>
      <c r="FJ35" s="231"/>
      <c r="FK35" s="231"/>
      <c r="FL35" s="231"/>
      <c r="FM35" s="231"/>
      <c r="FN35" s="231"/>
      <c r="FO35" s="231"/>
      <c r="FP35" s="231"/>
      <c r="FQ35" s="231"/>
      <c r="FR35" s="231"/>
      <c r="FS35" s="231"/>
      <c r="FT35" s="231"/>
      <c r="FU35" s="231"/>
      <c r="FV35" s="231"/>
      <c r="FW35" s="231"/>
      <c r="FX35" s="231"/>
      <c r="FY35" s="231"/>
      <c r="FZ35" s="231"/>
      <c r="GA35" s="231"/>
      <c r="GB35" s="231"/>
      <c r="GC35" s="231"/>
      <c r="GD35" s="231"/>
      <c r="GE35" s="231"/>
      <c r="GF35" s="231"/>
      <c r="GG35" s="231"/>
      <c r="GH35" s="231"/>
      <c r="GI35" s="231"/>
      <c r="GJ35" s="231"/>
      <c r="GK35" s="231"/>
      <c r="GL35" s="231"/>
      <c r="GM35" s="231"/>
      <c r="GN35" s="231"/>
      <c r="GO35" s="231"/>
      <c r="GP35" s="231"/>
      <c r="GQ35" s="231"/>
      <c r="GR35" s="231"/>
      <c r="GS35" s="231"/>
      <c r="GT35" s="231"/>
      <c r="GU35" s="231"/>
      <c r="GV35" s="231"/>
      <c r="GW35" s="231"/>
      <c r="GX35" s="231"/>
      <c r="GY35" s="231"/>
      <c r="GZ35" s="231"/>
      <c r="HA35" s="231"/>
      <c r="HB35" s="231"/>
      <c r="HC35" s="231"/>
      <c r="HD35" s="231"/>
      <c r="HE35" s="231"/>
      <c r="HF35" s="231"/>
      <c r="HG35" s="231"/>
      <c r="HH35" s="231"/>
      <c r="HI35" s="231"/>
      <c r="HJ35" s="231"/>
      <c r="HK35" s="231"/>
      <c r="HL35" s="231"/>
      <c r="HM35" s="231"/>
    </row>
    <row r="36" spans="1:221" s="234" customFormat="1" ht="31.5" customHeight="1">
      <c r="A36" s="231"/>
      <c r="B36" s="238"/>
      <c r="C36" s="255"/>
      <c r="D36" s="268" t="s">
        <v>137</v>
      </c>
      <c r="E36" s="269"/>
      <c r="F36" s="269"/>
      <c r="G36" s="285" t="s">
        <v>138</v>
      </c>
      <c r="H36" s="271" t="s">
        <v>116</v>
      </c>
      <c r="I36" s="275">
        <v>15.5</v>
      </c>
      <c r="J36" s="273">
        <v>2501618</v>
      </c>
      <c r="K36" s="274">
        <f t="shared" si="1"/>
        <v>38775079</v>
      </c>
      <c r="L36" s="261"/>
      <c r="N36" s="980"/>
      <c r="O36" s="231"/>
      <c r="P36" s="231"/>
      <c r="Q36" s="231"/>
      <c r="R36" s="231"/>
      <c r="S36" s="231"/>
      <c r="T36" s="231"/>
      <c r="U36" s="231"/>
      <c r="V36" s="231"/>
      <c r="W36" s="231"/>
      <c r="X36" s="231"/>
      <c r="Y36" s="231"/>
      <c r="Z36" s="231"/>
      <c r="AA36" s="231"/>
      <c r="AB36" s="231"/>
      <c r="AC36" s="231"/>
      <c r="AD36" s="231"/>
      <c r="AE36" s="231"/>
      <c r="AF36" s="231"/>
      <c r="AG36" s="231"/>
      <c r="AH36" s="231"/>
      <c r="AI36" s="231"/>
      <c r="AJ36" s="231"/>
      <c r="AK36" s="231"/>
      <c r="AL36" s="231"/>
      <c r="AM36" s="231"/>
      <c r="AN36" s="231"/>
      <c r="AO36" s="231"/>
      <c r="AP36" s="231"/>
      <c r="AQ36" s="231"/>
      <c r="AR36" s="231"/>
      <c r="AS36" s="231"/>
      <c r="AT36" s="231"/>
      <c r="AU36" s="231"/>
      <c r="AV36" s="231"/>
      <c r="AW36" s="231"/>
      <c r="AX36" s="231"/>
      <c r="AY36" s="231"/>
      <c r="AZ36" s="231"/>
      <c r="BA36" s="231"/>
      <c r="BB36" s="231"/>
      <c r="BC36" s="231"/>
      <c r="BD36" s="231"/>
      <c r="BE36" s="231"/>
      <c r="BF36" s="231"/>
      <c r="BG36" s="231"/>
      <c r="BH36" s="231"/>
      <c r="BI36" s="231"/>
      <c r="BJ36" s="231"/>
      <c r="BK36" s="231"/>
      <c r="BL36" s="231"/>
      <c r="BM36" s="231"/>
      <c r="BN36" s="231"/>
      <c r="BO36" s="231"/>
      <c r="BP36" s="231"/>
      <c r="BQ36" s="231"/>
      <c r="BR36" s="231"/>
      <c r="BS36" s="231"/>
      <c r="BT36" s="231"/>
      <c r="BU36" s="231"/>
      <c r="BV36" s="231"/>
      <c r="BW36" s="231"/>
      <c r="BX36" s="231"/>
      <c r="BY36" s="231"/>
      <c r="BZ36" s="231"/>
      <c r="CA36" s="231"/>
      <c r="CB36" s="231"/>
      <c r="CC36" s="231"/>
      <c r="CD36" s="231"/>
      <c r="CE36" s="231"/>
      <c r="CF36" s="231"/>
      <c r="CG36" s="231"/>
      <c r="CH36" s="231"/>
      <c r="CI36" s="231"/>
      <c r="CJ36" s="231"/>
      <c r="CK36" s="231"/>
      <c r="CL36" s="231"/>
      <c r="CM36" s="231"/>
      <c r="CN36" s="231"/>
      <c r="CO36" s="231"/>
      <c r="CP36" s="231"/>
      <c r="CQ36" s="231"/>
      <c r="CR36" s="231"/>
      <c r="CS36" s="231"/>
      <c r="CT36" s="231"/>
      <c r="CU36" s="231"/>
      <c r="CV36" s="231"/>
      <c r="CW36" s="231"/>
      <c r="CX36" s="231"/>
      <c r="CY36" s="231"/>
      <c r="CZ36" s="231"/>
      <c r="DA36" s="231"/>
      <c r="DB36" s="231"/>
      <c r="DC36" s="231"/>
      <c r="DD36" s="231"/>
      <c r="DE36" s="231"/>
      <c r="DF36" s="231"/>
      <c r="DG36" s="231"/>
      <c r="DH36" s="231"/>
      <c r="DI36" s="231"/>
      <c r="DJ36" s="231"/>
      <c r="DK36" s="231"/>
      <c r="DL36" s="231"/>
      <c r="DM36" s="231"/>
      <c r="DN36" s="231"/>
      <c r="DO36" s="231"/>
      <c r="DP36" s="231"/>
      <c r="DQ36" s="231"/>
      <c r="DR36" s="231"/>
      <c r="DS36" s="231"/>
      <c r="DT36" s="231"/>
      <c r="DU36" s="231"/>
      <c r="DV36" s="231"/>
      <c r="DW36" s="231"/>
      <c r="DX36" s="231"/>
      <c r="DY36" s="231"/>
      <c r="DZ36" s="231"/>
      <c r="EA36" s="231"/>
      <c r="EB36" s="231"/>
      <c r="EC36" s="231"/>
      <c r="ED36" s="231"/>
      <c r="EE36" s="231"/>
      <c r="EF36" s="231"/>
      <c r="EG36" s="231"/>
      <c r="EH36" s="231"/>
      <c r="EI36" s="231"/>
      <c r="EJ36" s="231"/>
      <c r="EK36" s="231"/>
      <c r="EL36" s="231"/>
      <c r="EM36" s="231"/>
      <c r="EN36" s="231"/>
      <c r="EO36" s="231"/>
      <c r="EP36" s="231"/>
      <c r="EQ36" s="231"/>
      <c r="ER36" s="231"/>
      <c r="ES36" s="231"/>
      <c r="ET36" s="231"/>
      <c r="EU36" s="231"/>
      <c r="EV36" s="231"/>
      <c r="EW36" s="231"/>
      <c r="EX36" s="231"/>
      <c r="EY36" s="231"/>
      <c r="EZ36" s="231"/>
      <c r="FA36" s="231"/>
      <c r="FB36" s="231"/>
      <c r="FC36" s="231"/>
      <c r="FD36" s="231"/>
      <c r="FE36" s="231"/>
      <c r="FF36" s="231"/>
      <c r="FG36" s="231"/>
      <c r="FH36" s="231"/>
      <c r="FI36" s="231"/>
      <c r="FJ36" s="231"/>
      <c r="FK36" s="231"/>
      <c r="FL36" s="231"/>
      <c r="FM36" s="231"/>
      <c r="FN36" s="231"/>
      <c r="FO36" s="231"/>
      <c r="FP36" s="231"/>
      <c r="FQ36" s="231"/>
      <c r="FR36" s="231"/>
      <c r="FS36" s="231"/>
      <c r="FT36" s="231"/>
      <c r="FU36" s="231"/>
      <c r="FV36" s="231"/>
      <c r="FW36" s="231"/>
      <c r="FX36" s="231"/>
      <c r="FY36" s="231"/>
      <c r="FZ36" s="231"/>
      <c r="GA36" s="231"/>
      <c r="GB36" s="231"/>
      <c r="GC36" s="231"/>
      <c r="GD36" s="231"/>
      <c r="GE36" s="231"/>
      <c r="GF36" s="231"/>
      <c r="GG36" s="231"/>
      <c r="GH36" s="231"/>
      <c r="GI36" s="231"/>
      <c r="GJ36" s="231"/>
      <c r="GK36" s="231"/>
      <c r="GL36" s="231"/>
      <c r="GM36" s="231"/>
      <c r="GN36" s="231"/>
      <c r="GO36" s="231"/>
      <c r="GP36" s="231"/>
      <c r="GQ36" s="231"/>
      <c r="GR36" s="231"/>
      <c r="GS36" s="231"/>
      <c r="GT36" s="231"/>
      <c r="GU36" s="231"/>
      <c r="GV36" s="231"/>
      <c r="GW36" s="231"/>
      <c r="GX36" s="231"/>
      <c r="GY36" s="231"/>
      <c r="GZ36" s="231"/>
      <c r="HA36" s="231"/>
      <c r="HB36" s="231"/>
      <c r="HC36" s="231"/>
      <c r="HD36" s="231"/>
      <c r="HE36" s="231"/>
      <c r="HF36" s="231"/>
      <c r="HG36" s="231"/>
      <c r="HH36" s="231"/>
      <c r="HI36" s="231"/>
      <c r="HJ36" s="231"/>
      <c r="HK36" s="231"/>
      <c r="HL36" s="231"/>
      <c r="HM36" s="231"/>
    </row>
    <row r="37" spans="1:221" s="234" customFormat="1" ht="31.5" customHeight="1">
      <c r="A37" s="231"/>
      <c r="B37" s="238"/>
      <c r="C37" s="255"/>
      <c r="D37" s="268" t="s">
        <v>139</v>
      </c>
      <c r="E37" s="269"/>
      <c r="F37" s="269"/>
      <c r="G37" s="285" t="s">
        <v>140</v>
      </c>
      <c r="H37" s="271" t="s">
        <v>116</v>
      </c>
      <c r="I37" s="275">
        <v>16.22</v>
      </c>
      <c r="J37" s="273">
        <v>2497123</v>
      </c>
      <c r="K37" s="274">
        <f t="shared" si="1"/>
        <v>40503335.060000002</v>
      </c>
      <c r="L37" s="261"/>
      <c r="N37" s="980"/>
      <c r="O37" s="231"/>
      <c r="P37" s="231"/>
      <c r="Q37" s="231"/>
      <c r="R37" s="231"/>
      <c r="S37" s="231"/>
      <c r="T37" s="231"/>
      <c r="U37" s="231"/>
      <c r="V37" s="231"/>
      <c r="W37" s="231"/>
      <c r="X37" s="231"/>
      <c r="Y37" s="231"/>
      <c r="Z37" s="231"/>
      <c r="AA37" s="231"/>
      <c r="AB37" s="231"/>
      <c r="AC37" s="231"/>
      <c r="AD37" s="231"/>
      <c r="AE37" s="231"/>
      <c r="AF37" s="231"/>
      <c r="AG37" s="231"/>
      <c r="AH37" s="231"/>
      <c r="AI37" s="231"/>
      <c r="AJ37" s="231"/>
      <c r="AK37" s="231"/>
      <c r="AL37" s="231"/>
      <c r="AM37" s="231"/>
      <c r="AN37" s="231"/>
      <c r="AO37" s="231"/>
      <c r="AP37" s="231"/>
      <c r="AQ37" s="231"/>
      <c r="AR37" s="231"/>
      <c r="AS37" s="231"/>
      <c r="AT37" s="231"/>
      <c r="AU37" s="231"/>
      <c r="AV37" s="231"/>
      <c r="AW37" s="231"/>
      <c r="AX37" s="231"/>
      <c r="AY37" s="231"/>
      <c r="AZ37" s="231"/>
      <c r="BA37" s="231"/>
      <c r="BB37" s="231"/>
      <c r="BC37" s="231"/>
      <c r="BD37" s="231"/>
      <c r="BE37" s="231"/>
      <c r="BF37" s="231"/>
      <c r="BG37" s="231"/>
      <c r="BH37" s="231"/>
      <c r="BI37" s="231"/>
      <c r="BJ37" s="231"/>
      <c r="BK37" s="231"/>
      <c r="BL37" s="231"/>
      <c r="BM37" s="231"/>
      <c r="BN37" s="231"/>
      <c r="BO37" s="231"/>
      <c r="BP37" s="231"/>
      <c r="BQ37" s="231"/>
      <c r="BR37" s="231"/>
      <c r="BS37" s="231"/>
      <c r="BT37" s="231"/>
      <c r="BU37" s="231"/>
      <c r="BV37" s="231"/>
      <c r="BW37" s="231"/>
      <c r="BX37" s="231"/>
      <c r="BY37" s="231"/>
      <c r="BZ37" s="231"/>
      <c r="CA37" s="231"/>
      <c r="CB37" s="231"/>
      <c r="CC37" s="231"/>
      <c r="CD37" s="231"/>
      <c r="CE37" s="231"/>
      <c r="CF37" s="231"/>
      <c r="CG37" s="231"/>
      <c r="CH37" s="231"/>
      <c r="CI37" s="231"/>
      <c r="CJ37" s="231"/>
      <c r="CK37" s="231"/>
      <c r="CL37" s="231"/>
      <c r="CM37" s="231"/>
      <c r="CN37" s="231"/>
      <c r="CO37" s="231"/>
      <c r="CP37" s="231"/>
      <c r="CQ37" s="231"/>
      <c r="CR37" s="231"/>
      <c r="CS37" s="231"/>
      <c r="CT37" s="231"/>
      <c r="CU37" s="231"/>
      <c r="CV37" s="231"/>
      <c r="CW37" s="231"/>
      <c r="CX37" s="231"/>
      <c r="CY37" s="231"/>
      <c r="CZ37" s="231"/>
      <c r="DA37" s="231"/>
      <c r="DB37" s="231"/>
      <c r="DC37" s="231"/>
      <c r="DD37" s="231"/>
      <c r="DE37" s="231"/>
      <c r="DF37" s="231"/>
      <c r="DG37" s="231"/>
      <c r="DH37" s="231"/>
      <c r="DI37" s="231"/>
      <c r="DJ37" s="231"/>
      <c r="DK37" s="231"/>
      <c r="DL37" s="231"/>
      <c r="DM37" s="231"/>
      <c r="DN37" s="231"/>
      <c r="DO37" s="231"/>
      <c r="DP37" s="231"/>
      <c r="DQ37" s="231"/>
      <c r="DR37" s="231"/>
      <c r="DS37" s="231"/>
      <c r="DT37" s="231"/>
      <c r="DU37" s="231"/>
      <c r="DV37" s="231"/>
      <c r="DW37" s="231"/>
      <c r="DX37" s="231"/>
      <c r="DY37" s="231"/>
      <c r="DZ37" s="231"/>
      <c r="EA37" s="231"/>
      <c r="EB37" s="231"/>
      <c r="EC37" s="231"/>
      <c r="ED37" s="231"/>
      <c r="EE37" s="231"/>
      <c r="EF37" s="231"/>
      <c r="EG37" s="231"/>
      <c r="EH37" s="231"/>
      <c r="EI37" s="231"/>
      <c r="EJ37" s="231"/>
      <c r="EK37" s="231"/>
      <c r="EL37" s="231"/>
      <c r="EM37" s="231"/>
      <c r="EN37" s="231"/>
      <c r="EO37" s="231"/>
      <c r="EP37" s="231"/>
      <c r="EQ37" s="231"/>
      <c r="ER37" s="231"/>
      <c r="ES37" s="231"/>
      <c r="ET37" s="231"/>
      <c r="EU37" s="231"/>
      <c r="EV37" s="231"/>
      <c r="EW37" s="231"/>
      <c r="EX37" s="231"/>
      <c r="EY37" s="231"/>
      <c r="EZ37" s="231"/>
      <c r="FA37" s="231"/>
      <c r="FB37" s="231"/>
      <c r="FC37" s="231"/>
      <c r="FD37" s="231"/>
      <c r="FE37" s="231"/>
      <c r="FF37" s="231"/>
      <c r="FG37" s="231"/>
      <c r="FH37" s="231"/>
      <c r="FI37" s="231"/>
      <c r="FJ37" s="231"/>
      <c r="FK37" s="231"/>
      <c r="FL37" s="231"/>
      <c r="FM37" s="231"/>
      <c r="FN37" s="231"/>
      <c r="FO37" s="231"/>
      <c r="FP37" s="231"/>
      <c r="FQ37" s="231"/>
      <c r="FR37" s="231"/>
      <c r="FS37" s="231"/>
      <c r="FT37" s="231"/>
      <c r="FU37" s="231"/>
      <c r="FV37" s="231"/>
      <c r="FW37" s="231"/>
      <c r="FX37" s="231"/>
      <c r="FY37" s="231"/>
      <c r="FZ37" s="231"/>
      <c r="GA37" s="231"/>
      <c r="GB37" s="231"/>
      <c r="GC37" s="231"/>
      <c r="GD37" s="231"/>
      <c r="GE37" s="231"/>
      <c r="GF37" s="231"/>
      <c r="GG37" s="231"/>
      <c r="GH37" s="231"/>
      <c r="GI37" s="231"/>
      <c r="GJ37" s="231"/>
      <c r="GK37" s="231"/>
      <c r="GL37" s="231"/>
      <c r="GM37" s="231"/>
      <c r="GN37" s="231"/>
      <c r="GO37" s="231"/>
      <c r="GP37" s="231"/>
      <c r="GQ37" s="231"/>
      <c r="GR37" s="231"/>
      <c r="GS37" s="231"/>
      <c r="GT37" s="231"/>
      <c r="GU37" s="231"/>
      <c r="GV37" s="231"/>
      <c r="GW37" s="231"/>
      <c r="GX37" s="231"/>
      <c r="GY37" s="231"/>
      <c r="GZ37" s="231"/>
      <c r="HA37" s="231"/>
      <c r="HB37" s="231"/>
      <c r="HC37" s="231"/>
      <c r="HD37" s="231"/>
      <c r="HE37" s="231"/>
      <c r="HF37" s="231"/>
      <c r="HG37" s="231"/>
      <c r="HH37" s="231"/>
      <c r="HI37" s="231"/>
      <c r="HJ37" s="231"/>
      <c r="HK37" s="231"/>
      <c r="HL37" s="231"/>
      <c r="HM37" s="231"/>
    </row>
    <row r="38" spans="1:221" s="234" customFormat="1" ht="15.75" customHeight="1">
      <c r="A38" s="231"/>
      <c r="B38" s="238"/>
      <c r="C38" s="255"/>
      <c r="D38" s="268" t="s">
        <v>141</v>
      </c>
      <c r="E38" s="269"/>
      <c r="F38" s="269"/>
      <c r="G38" s="287" t="s">
        <v>142</v>
      </c>
      <c r="H38" s="288" t="s">
        <v>102</v>
      </c>
      <c r="I38" s="275">
        <v>56.11</v>
      </c>
      <c r="J38" s="273">
        <v>157944</v>
      </c>
      <c r="K38" s="289">
        <f t="shared" si="1"/>
        <v>8862237.8399999999</v>
      </c>
      <c r="L38" s="261"/>
      <c r="N38" s="980"/>
      <c r="O38" s="231"/>
      <c r="P38" s="231"/>
      <c r="Q38" s="231"/>
      <c r="R38" s="231"/>
      <c r="S38" s="231"/>
      <c r="T38" s="231"/>
      <c r="U38" s="231"/>
      <c r="V38" s="231"/>
      <c r="W38" s="231"/>
      <c r="X38" s="231"/>
      <c r="Y38" s="231"/>
      <c r="Z38" s="231"/>
      <c r="AA38" s="231"/>
      <c r="AB38" s="231"/>
      <c r="AC38" s="231"/>
      <c r="AD38" s="231"/>
      <c r="AE38" s="231"/>
      <c r="AF38" s="231"/>
      <c r="AG38" s="231"/>
      <c r="AH38" s="231"/>
      <c r="AI38" s="231"/>
      <c r="AJ38" s="231"/>
      <c r="AK38" s="231"/>
      <c r="AL38" s="231"/>
      <c r="AM38" s="231"/>
      <c r="AN38" s="231"/>
      <c r="AO38" s="231"/>
      <c r="AP38" s="231"/>
      <c r="AQ38" s="231"/>
      <c r="AR38" s="231"/>
      <c r="AS38" s="231"/>
      <c r="AT38" s="231"/>
      <c r="AU38" s="231"/>
      <c r="AV38" s="231"/>
      <c r="AW38" s="231"/>
      <c r="AX38" s="231"/>
      <c r="AY38" s="231"/>
      <c r="AZ38" s="231"/>
      <c r="BA38" s="231"/>
      <c r="BB38" s="231"/>
      <c r="BC38" s="231"/>
      <c r="BD38" s="231"/>
      <c r="BE38" s="231"/>
      <c r="BF38" s="231"/>
      <c r="BG38" s="231"/>
      <c r="BH38" s="231"/>
      <c r="BI38" s="231"/>
      <c r="BJ38" s="231"/>
      <c r="BK38" s="231"/>
      <c r="BL38" s="231"/>
      <c r="BM38" s="231"/>
      <c r="BN38" s="231"/>
      <c r="BO38" s="231"/>
      <c r="BP38" s="231"/>
      <c r="BQ38" s="231"/>
      <c r="BR38" s="231"/>
      <c r="BS38" s="231"/>
      <c r="BT38" s="231"/>
      <c r="BU38" s="231"/>
      <c r="BV38" s="231"/>
      <c r="BW38" s="231"/>
      <c r="BX38" s="231"/>
      <c r="BY38" s="231"/>
      <c r="BZ38" s="231"/>
      <c r="CA38" s="231"/>
      <c r="CB38" s="231"/>
      <c r="CC38" s="231"/>
      <c r="CD38" s="231"/>
      <c r="CE38" s="231"/>
      <c r="CF38" s="231"/>
      <c r="CG38" s="231"/>
      <c r="CH38" s="231"/>
      <c r="CI38" s="231"/>
      <c r="CJ38" s="231"/>
      <c r="CK38" s="231"/>
      <c r="CL38" s="231"/>
      <c r="CM38" s="231"/>
      <c r="CN38" s="231"/>
      <c r="CO38" s="231"/>
      <c r="CP38" s="231"/>
      <c r="CQ38" s="231"/>
      <c r="CR38" s="231"/>
      <c r="CS38" s="231"/>
      <c r="CT38" s="231"/>
      <c r="CU38" s="231"/>
      <c r="CV38" s="231"/>
      <c r="CW38" s="231"/>
      <c r="CX38" s="231"/>
      <c r="CY38" s="231"/>
      <c r="CZ38" s="231"/>
      <c r="DA38" s="231"/>
      <c r="DB38" s="231"/>
      <c r="DC38" s="231"/>
      <c r="DD38" s="231"/>
      <c r="DE38" s="231"/>
      <c r="DF38" s="231"/>
      <c r="DG38" s="231"/>
      <c r="DH38" s="231"/>
      <c r="DI38" s="231"/>
      <c r="DJ38" s="231"/>
      <c r="DK38" s="231"/>
      <c r="DL38" s="231"/>
      <c r="DM38" s="231"/>
      <c r="DN38" s="231"/>
      <c r="DO38" s="231"/>
      <c r="DP38" s="231"/>
      <c r="DQ38" s="231"/>
      <c r="DR38" s="231"/>
      <c r="DS38" s="231"/>
      <c r="DT38" s="231"/>
      <c r="DU38" s="231"/>
      <c r="DV38" s="231"/>
      <c r="DW38" s="231"/>
      <c r="DX38" s="231"/>
      <c r="DY38" s="231"/>
      <c r="DZ38" s="231"/>
      <c r="EA38" s="231"/>
      <c r="EB38" s="231"/>
      <c r="EC38" s="231"/>
      <c r="ED38" s="231"/>
      <c r="EE38" s="231"/>
      <c r="EF38" s="231"/>
      <c r="EG38" s="231"/>
      <c r="EH38" s="231"/>
      <c r="EI38" s="231"/>
      <c r="EJ38" s="231"/>
      <c r="EK38" s="231"/>
      <c r="EL38" s="231"/>
      <c r="EM38" s="231"/>
      <c r="EN38" s="231"/>
      <c r="EO38" s="231"/>
      <c r="EP38" s="231"/>
      <c r="EQ38" s="231"/>
      <c r="ER38" s="231"/>
      <c r="ES38" s="231"/>
      <c r="ET38" s="231"/>
      <c r="EU38" s="231"/>
      <c r="EV38" s="231"/>
      <c r="EW38" s="231"/>
      <c r="EX38" s="231"/>
      <c r="EY38" s="231"/>
      <c r="EZ38" s="231"/>
      <c r="FA38" s="231"/>
      <c r="FB38" s="231"/>
      <c r="FC38" s="231"/>
      <c r="FD38" s="231"/>
      <c r="FE38" s="231"/>
      <c r="FF38" s="231"/>
      <c r="FG38" s="231"/>
      <c r="FH38" s="231"/>
      <c r="FI38" s="231"/>
      <c r="FJ38" s="231"/>
      <c r="FK38" s="231"/>
      <c r="FL38" s="231"/>
      <c r="FM38" s="231"/>
      <c r="FN38" s="231"/>
      <c r="FO38" s="231"/>
      <c r="FP38" s="231"/>
      <c r="FQ38" s="231"/>
      <c r="FR38" s="231"/>
      <c r="FS38" s="231"/>
      <c r="FT38" s="231"/>
      <c r="FU38" s="231"/>
      <c r="FV38" s="231"/>
      <c r="FW38" s="231"/>
      <c r="FX38" s="231"/>
      <c r="FY38" s="231"/>
      <c r="FZ38" s="231"/>
      <c r="GA38" s="231"/>
      <c r="GB38" s="231"/>
      <c r="GC38" s="231"/>
      <c r="GD38" s="231"/>
      <c r="GE38" s="231"/>
      <c r="GF38" s="231"/>
      <c r="GG38" s="231"/>
      <c r="GH38" s="231"/>
      <c r="GI38" s="231"/>
      <c r="GJ38" s="231"/>
      <c r="GK38" s="231"/>
      <c r="GL38" s="231"/>
      <c r="GM38" s="231"/>
      <c r="GN38" s="231"/>
      <c r="GO38" s="231"/>
      <c r="GP38" s="231"/>
      <c r="GQ38" s="231"/>
      <c r="GR38" s="231"/>
      <c r="GS38" s="231"/>
      <c r="GT38" s="231"/>
      <c r="GU38" s="231"/>
      <c r="GV38" s="231"/>
      <c r="GW38" s="231"/>
      <c r="GX38" s="231"/>
      <c r="GY38" s="231"/>
      <c r="GZ38" s="231"/>
      <c r="HA38" s="231"/>
      <c r="HB38" s="231"/>
      <c r="HC38" s="231"/>
      <c r="HD38" s="231"/>
      <c r="HE38" s="231"/>
      <c r="HF38" s="231"/>
      <c r="HG38" s="231"/>
      <c r="HH38" s="231"/>
      <c r="HI38" s="231"/>
      <c r="HJ38" s="231"/>
      <c r="HK38" s="231"/>
      <c r="HL38" s="231"/>
      <c r="HM38" s="231"/>
    </row>
    <row r="39" spans="1:221" s="234" customFormat="1" ht="31.5" customHeight="1">
      <c r="A39" s="231"/>
      <c r="B39" s="238"/>
      <c r="C39" s="255"/>
      <c r="D39" s="268" t="s">
        <v>143</v>
      </c>
      <c r="E39" s="269"/>
      <c r="F39" s="269"/>
      <c r="G39" s="285" t="s">
        <v>144</v>
      </c>
      <c r="H39" s="271" t="s">
        <v>145</v>
      </c>
      <c r="I39" s="275">
        <v>8682.98</v>
      </c>
      <c r="J39" s="273">
        <v>11802</v>
      </c>
      <c r="K39" s="274">
        <f t="shared" si="1"/>
        <v>102476529.95999999</v>
      </c>
      <c r="L39" s="261"/>
      <c r="N39" s="980"/>
      <c r="O39" s="231"/>
      <c r="P39" s="231"/>
      <c r="Q39" s="231"/>
      <c r="R39" s="231"/>
      <c r="S39" s="231"/>
      <c r="T39" s="231"/>
      <c r="U39" s="231"/>
      <c r="V39" s="231"/>
      <c r="W39" s="231"/>
      <c r="X39" s="231"/>
      <c r="Y39" s="231"/>
      <c r="Z39" s="231"/>
      <c r="AA39" s="231"/>
      <c r="AB39" s="231"/>
      <c r="AC39" s="231"/>
      <c r="AD39" s="231"/>
      <c r="AE39" s="231"/>
      <c r="AF39" s="231"/>
      <c r="AG39" s="231"/>
      <c r="AH39" s="231"/>
      <c r="AI39" s="231"/>
      <c r="AJ39" s="231"/>
      <c r="AK39" s="231"/>
      <c r="AL39" s="231"/>
      <c r="AM39" s="231"/>
      <c r="AN39" s="231"/>
      <c r="AO39" s="231"/>
      <c r="AP39" s="231"/>
      <c r="AQ39" s="231"/>
      <c r="AR39" s="231"/>
      <c r="AS39" s="231"/>
      <c r="AT39" s="231"/>
      <c r="AU39" s="231"/>
      <c r="AV39" s="231"/>
      <c r="AW39" s="231"/>
      <c r="AX39" s="231"/>
      <c r="AY39" s="231"/>
      <c r="AZ39" s="231"/>
      <c r="BA39" s="231"/>
      <c r="BB39" s="231"/>
      <c r="BC39" s="231"/>
      <c r="BD39" s="231"/>
      <c r="BE39" s="231"/>
      <c r="BF39" s="231"/>
      <c r="BG39" s="231"/>
      <c r="BH39" s="231"/>
      <c r="BI39" s="231"/>
      <c r="BJ39" s="231"/>
      <c r="BK39" s="231"/>
      <c r="BL39" s="231"/>
      <c r="BM39" s="231"/>
      <c r="BN39" s="231"/>
      <c r="BO39" s="231"/>
      <c r="BP39" s="231"/>
      <c r="BQ39" s="231"/>
      <c r="BR39" s="231"/>
      <c r="BS39" s="231"/>
      <c r="BT39" s="231"/>
      <c r="BU39" s="231"/>
      <c r="BV39" s="231"/>
      <c r="BW39" s="231"/>
      <c r="BX39" s="231"/>
      <c r="BY39" s="231"/>
      <c r="BZ39" s="231"/>
      <c r="CA39" s="231"/>
      <c r="CB39" s="231"/>
      <c r="CC39" s="231"/>
      <c r="CD39" s="231"/>
      <c r="CE39" s="231"/>
      <c r="CF39" s="231"/>
      <c r="CG39" s="231"/>
      <c r="CH39" s="231"/>
      <c r="CI39" s="231"/>
      <c r="CJ39" s="231"/>
      <c r="CK39" s="231"/>
      <c r="CL39" s="231"/>
      <c r="CM39" s="231"/>
      <c r="CN39" s="231"/>
      <c r="CO39" s="231"/>
      <c r="CP39" s="231"/>
      <c r="CQ39" s="231"/>
      <c r="CR39" s="231"/>
      <c r="CS39" s="231"/>
      <c r="CT39" s="231"/>
      <c r="CU39" s="231"/>
      <c r="CV39" s="231"/>
      <c r="CW39" s="231"/>
      <c r="CX39" s="231"/>
      <c r="CY39" s="231"/>
      <c r="CZ39" s="231"/>
      <c r="DA39" s="231"/>
      <c r="DB39" s="231"/>
      <c r="DC39" s="231"/>
      <c r="DD39" s="231"/>
      <c r="DE39" s="231"/>
      <c r="DF39" s="231"/>
      <c r="DG39" s="231"/>
      <c r="DH39" s="231"/>
      <c r="DI39" s="231"/>
      <c r="DJ39" s="231"/>
      <c r="DK39" s="231"/>
      <c r="DL39" s="231"/>
      <c r="DM39" s="231"/>
      <c r="DN39" s="231"/>
      <c r="DO39" s="231"/>
      <c r="DP39" s="231"/>
      <c r="DQ39" s="231"/>
      <c r="DR39" s="231"/>
      <c r="DS39" s="231"/>
      <c r="DT39" s="231"/>
      <c r="DU39" s="231"/>
      <c r="DV39" s="231"/>
      <c r="DW39" s="231"/>
      <c r="DX39" s="231"/>
      <c r="DY39" s="231"/>
      <c r="DZ39" s="231"/>
      <c r="EA39" s="231"/>
      <c r="EB39" s="231"/>
      <c r="EC39" s="231"/>
      <c r="ED39" s="231"/>
      <c r="EE39" s="231"/>
      <c r="EF39" s="231"/>
      <c r="EG39" s="231"/>
      <c r="EH39" s="231"/>
      <c r="EI39" s="231"/>
      <c r="EJ39" s="231"/>
      <c r="EK39" s="231"/>
      <c r="EL39" s="231"/>
      <c r="EM39" s="231"/>
      <c r="EN39" s="231"/>
      <c r="EO39" s="231"/>
      <c r="EP39" s="231"/>
      <c r="EQ39" s="231"/>
      <c r="ER39" s="231"/>
      <c r="ES39" s="231"/>
      <c r="ET39" s="231"/>
      <c r="EU39" s="231"/>
      <c r="EV39" s="231"/>
      <c r="EW39" s="231"/>
      <c r="EX39" s="231"/>
      <c r="EY39" s="231"/>
      <c r="EZ39" s="231"/>
      <c r="FA39" s="231"/>
      <c r="FB39" s="231"/>
      <c r="FC39" s="231"/>
      <c r="FD39" s="231"/>
      <c r="FE39" s="231"/>
      <c r="FF39" s="231"/>
      <c r="FG39" s="231"/>
      <c r="FH39" s="231"/>
      <c r="FI39" s="231"/>
      <c r="FJ39" s="231"/>
      <c r="FK39" s="231"/>
      <c r="FL39" s="231"/>
      <c r="FM39" s="231"/>
      <c r="FN39" s="231"/>
      <c r="FO39" s="231"/>
      <c r="FP39" s="231"/>
      <c r="FQ39" s="231"/>
      <c r="FR39" s="231"/>
      <c r="FS39" s="231"/>
      <c r="FT39" s="231"/>
      <c r="FU39" s="231"/>
      <c r="FV39" s="231"/>
      <c r="FW39" s="231"/>
      <c r="FX39" s="231"/>
      <c r="FY39" s="231"/>
      <c r="FZ39" s="231"/>
      <c r="GA39" s="231"/>
      <c r="GB39" s="231"/>
      <c r="GC39" s="231"/>
      <c r="GD39" s="231"/>
      <c r="GE39" s="231"/>
      <c r="GF39" s="231"/>
      <c r="GG39" s="231"/>
      <c r="GH39" s="231"/>
      <c r="GI39" s="231"/>
      <c r="GJ39" s="231"/>
      <c r="GK39" s="231"/>
      <c r="GL39" s="231"/>
      <c r="GM39" s="231"/>
      <c r="GN39" s="231"/>
      <c r="GO39" s="231"/>
      <c r="GP39" s="231"/>
      <c r="GQ39" s="231"/>
      <c r="GR39" s="231"/>
      <c r="GS39" s="231"/>
      <c r="GT39" s="231"/>
      <c r="GU39" s="231"/>
      <c r="GV39" s="231"/>
      <c r="GW39" s="231"/>
      <c r="GX39" s="231"/>
      <c r="GY39" s="231"/>
      <c r="GZ39" s="231"/>
      <c r="HA39" s="231"/>
      <c r="HB39" s="231"/>
      <c r="HC39" s="231"/>
      <c r="HD39" s="231"/>
      <c r="HE39" s="231"/>
      <c r="HF39" s="231"/>
      <c r="HG39" s="231"/>
      <c r="HH39" s="231"/>
      <c r="HI39" s="231"/>
      <c r="HJ39" s="231"/>
      <c r="HK39" s="231"/>
      <c r="HL39" s="231"/>
      <c r="HM39" s="231"/>
    </row>
    <row r="40" spans="1:221" s="234" customFormat="1" ht="15.75" customHeight="1">
      <c r="A40" s="231"/>
      <c r="B40" s="238"/>
      <c r="C40" s="255"/>
      <c r="D40" s="262">
        <v>2.2999999999999998</v>
      </c>
      <c r="E40" s="262"/>
      <c r="F40" s="262"/>
      <c r="G40" s="263" t="s">
        <v>146</v>
      </c>
      <c r="H40" s="264"/>
      <c r="I40" s="265"/>
      <c r="J40" s="266">
        <v>0</v>
      </c>
      <c r="K40" s="267"/>
      <c r="L40" s="261"/>
      <c r="N40" s="980"/>
      <c r="O40" s="231"/>
      <c r="P40" s="231"/>
      <c r="Q40" s="231"/>
      <c r="R40" s="231"/>
      <c r="S40" s="231"/>
      <c r="T40" s="231"/>
      <c r="U40" s="231"/>
      <c r="V40" s="231"/>
      <c r="W40" s="231"/>
      <c r="X40" s="231"/>
      <c r="Y40" s="231"/>
      <c r="Z40" s="231"/>
      <c r="AA40" s="231"/>
      <c r="AB40" s="231"/>
      <c r="AC40" s="231"/>
      <c r="AD40" s="231"/>
      <c r="AE40" s="231"/>
      <c r="AF40" s="231"/>
      <c r="AG40" s="231"/>
      <c r="AH40" s="231"/>
      <c r="AI40" s="231"/>
      <c r="AJ40" s="231"/>
      <c r="AK40" s="231"/>
      <c r="AL40" s="231"/>
      <c r="AM40" s="231"/>
      <c r="AN40" s="231"/>
      <c r="AO40" s="231"/>
      <c r="AP40" s="231"/>
      <c r="AQ40" s="231"/>
      <c r="AR40" s="231"/>
      <c r="AS40" s="231"/>
      <c r="AT40" s="231"/>
      <c r="AU40" s="231"/>
      <c r="AV40" s="231"/>
      <c r="AW40" s="231"/>
      <c r="AX40" s="231"/>
      <c r="AY40" s="231"/>
      <c r="AZ40" s="231"/>
      <c r="BA40" s="231"/>
      <c r="BB40" s="231"/>
      <c r="BC40" s="231"/>
      <c r="BD40" s="231"/>
      <c r="BE40" s="231"/>
      <c r="BF40" s="231"/>
      <c r="BG40" s="231"/>
      <c r="BH40" s="231"/>
      <c r="BI40" s="231"/>
      <c r="BJ40" s="231"/>
      <c r="BK40" s="231"/>
      <c r="BL40" s="231"/>
      <c r="BM40" s="231"/>
      <c r="BN40" s="231"/>
      <c r="BO40" s="231"/>
      <c r="BP40" s="231"/>
      <c r="BQ40" s="231"/>
      <c r="BR40" s="231"/>
      <c r="BS40" s="231"/>
      <c r="BT40" s="231"/>
      <c r="BU40" s="231"/>
      <c r="BV40" s="231"/>
      <c r="BW40" s="231"/>
      <c r="BX40" s="231"/>
      <c r="BY40" s="231"/>
      <c r="BZ40" s="231"/>
      <c r="CA40" s="231"/>
      <c r="CB40" s="231"/>
      <c r="CC40" s="231"/>
      <c r="CD40" s="231"/>
      <c r="CE40" s="231"/>
      <c r="CF40" s="231"/>
      <c r="CG40" s="231"/>
      <c r="CH40" s="231"/>
      <c r="CI40" s="231"/>
      <c r="CJ40" s="231"/>
      <c r="CK40" s="231"/>
      <c r="CL40" s="231"/>
      <c r="CM40" s="231"/>
      <c r="CN40" s="231"/>
      <c r="CO40" s="231"/>
      <c r="CP40" s="231"/>
      <c r="CQ40" s="231"/>
      <c r="CR40" s="231"/>
      <c r="CS40" s="231"/>
      <c r="CT40" s="231"/>
      <c r="CU40" s="231"/>
      <c r="CV40" s="231"/>
      <c r="CW40" s="231"/>
      <c r="CX40" s="231"/>
      <c r="CY40" s="231"/>
      <c r="CZ40" s="231"/>
      <c r="DA40" s="231"/>
      <c r="DB40" s="231"/>
      <c r="DC40" s="231"/>
      <c r="DD40" s="231"/>
      <c r="DE40" s="231"/>
      <c r="DF40" s="231"/>
      <c r="DG40" s="231"/>
      <c r="DH40" s="231"/>
      <c r="DI40" s="231"/>
      <c r="DJ40" s="231"/>
      <c r="DK40" s="231"/>
      <c r="DL40" s="231"/>
      <c r="DM40" s="231"/>
      <c r="DN40" s="231"/>
      <c r="DO40" s="231"/>
      <c r="DP40" s="231"/>
      <c r="DQ40" s="231"/>
      <c r="DR40" s="231"/>
      <c r="DS40" s="231"/>
      <c r="DT40" s="231"/>
      <c r="DU40" s="231"/>
      <c r="DV40" s="231"/>
      <c r="DW40" s="231"/>
      <c r="DX40" s="231"/>
      <c r="DY40" s="231"/>
      <c r="DZ40" s="231"/>
      <c r="EA40" s="231"/>
      <c r="EB40" s="231"/>
      <c r="EC40" s="231"/>
      <c r="ED40" s="231"/>
      <c r="EE40" s="231"/>
      <c r="EF40" s="231"/>
      <c r="EG40" s="231"/>
      <c r="EH40" s="231"/>
      <c r="EI40" s="231"/>
      <c r="EJ40" s="231"/>
      <c r="EK40" s="231"/>
      <c r="EL40" s="231"/>
      <c r="EM40" s="231"/>
      <c r="EN40" s="231"/>
      <c r="EO40" s="231"/>
      <c r="EP40" s="231"/>
      <c r="EQ40" s="231"/>
      <c r="ER40" s="231"/>
      <c r="ES40" s="231"/>
      <c r="ET40" s="231"/>
      <c r="EU40" s="231"/>
      <c r="EV40" s="231"/>
      <c r="EW40" s="231"/>
      <c r="EX40" s="231"/>
      <c r="EY40" s="231"/>
      <c r="EZ40" s="231"/>
      <c r="FA40" s="231"/>
      <c r="FB40" s="231"/>
      <c r="FC40" s="231"/>
      <c r="FD40" s="231"/>
      <c r="FE40" s="231"/>
      <c r="FF40" s="231"/>
      <c r="FG40" s="231"/>
      <c r="FH40" s="231"/>
      <c r="FI40" s="231"/>
      <c r="FJ40" s="231"/>
      <c r="FK40" s="231"/>
      <c r="FL40" s="231"/>
      <c r="FM40" s="231"/>
      <c r="FN40" s="231"/>
      <c r="FO40" s="231"/>
      <c r="FP40" s="231"/>
      <c r="FQ40" s="231"/>
      <c r="FR40" s="231"/>
      <c r="FS40" s="231"/>
      <c r="FT40" s="231"/>
      <c r="FU40" s="231"/>
      <c r="FV40" s="231"/>
      <c r="FW40" s="231"/>
      <c r="FX40" s="231"/>
      <c r="FY40" s="231"/>
      <c r="FZ40" s="231"/>
      <c r="GA40" s="231"/>
      <c r="GB40" s="231"/>
      <c r="GC40" s="231"/>
      <c r="GD40" s="231"/>
      <c r="GE40" s="231"/>
      <c r="GF40" s="231"/>
      <c r="GG40" s="231"/>
      <c r="GH40" s="231"/>
      <c r="GI40" s="231"/>
      <c r="GJ40" s="231"/>
      <c r="GK40" s="231"/>
      <c r="GL40" s="231"/>
      <c r="GM40" s="231"/>
      <c r="GN40" s="231"/>
      <c r="GO40" s="231"/>
      <c r="GP40" s="231"/>
      <c r="GQ40" s="231"/>
      <c r="GR40" s="231"/>
      <c r="GS40" s="231"/>
      <c r="GT40" s="231"/>
      <c r="GU40" s="231"/>
      <c r="GV40" s="231"/>
      <c r="GW40" s="231"/>
      <c r="GX40" s="231"/>
      <c r="GY40" s="231"/>
      <c r="GZ40" s="231"/>
      <c r="HA40" s="231"/>
      <c r="HB40" s="231"/>
      <c r="HC40" s="231"/>
      <c r="HD40" s="231"/>
      <c r="HE40" s="231"/>
      <c r="HF40" s="231"/>
      <c r="HG40" s="231"/>
      <c r="HH40" s="231"/>
      <c r="HI40" s="231"/>
      <c r="HJ40" s="231"/>
      <c r="HK40" s="231"/>
      <c r="HL40" s="231"/>
      <c r="HM40" s="231"/>
    </row>
    <row r="41" spans="1:221" s="234" customFormat="1" ht="63" customHeight="1">
      <c r="A41" s="231"/>
      <c r="B41" s="238"/>
      <c r="C41" s="255"/>
      <c r="D41" s="268" t="s">
        <v>147</v>
      </c>
      <c r="E41" s="269"/>
      <c r="F41" s="269"/>
      <c r="G41" s="285" t="s">
        <v>148</v>
      </c>
      <c r="H41" s="271" t="s">
        <v>145</v>
      </c>
      <c r="I41" s="275">
        <v>4060.08</v>
      </c>
      <c r="J41" s="273">
        <v>34512</v>
      </c>
      <c r="K41" s="274">
        <f>ROUND(I41*J41,2)</f>
        <v>140121480.96000001</v>
      </c>
      <c r="L41" s="261"/>
      <c r="N41" s="980"/>
      <c r="O41" s="231"/>
      <c r="P41" s="231"/>
      <c r="Q41" s="231"/>
      <c r="R41" s="231"/>
      <c r="S41" s="231"/>
      <c r="T41" s="231"/>
      <c r="U41" s="231"/>
      <c r="V41" s="231"/>
      <c r="W41" s="231"/>
      <c r="X41" s="231"/>
      <c r="Y41" s="231"/>
      <c r="Z41" s="231"/>
      <c r="AA41" s="231"/>
      <c r="AB41" s="231"/>
      <c r="AC41" s="231"/>
      <c r="AD41" s="231"/>
      <c r="AE41" s="231"/>
      <c r="AF41" s="231"/>
      <c r="AG41" s="231"/>
      <c r="AH41" s="231"/>
      <c r="AI41" s="231"/>
      <c r="AJ41" s="231"/>
      <c r="AK41" s="231"/>
      <c r="AL41" s="231"/>
      <c r="AM41" s="231"/>
      <c r="AN41" s="231"/>
      <c r="AO41" s="231"/>
      <c r="AP41" s="231"/>
      <c r="AQ41" s="231"/>
      <c r="AR41" s="231"/>
      <c r="AS41" s="231"/>
      <c r="AT41" s="231"/>
      <c r="AU41" s="231"/>
      <c r="AV41" s="231"/>
      <c r="AW41" s="231"/>
      <c r="AX41" s="231"/>
      <c r="AY41" s="231"/>
      <c r="AZ41" s="231"/>
      <c r="BA41" s="231"/>
      <c r="BB41" s="231"/>
      <c r="BC41" s="231"/>
      <c r="BD41" s="231"/>
      <c r="BE41" s="231"/>
      <c r="BF41" s="231"/>
      <c r="BG41" s="231"/>
      <c r="BH41" s="231"/>
      <c r="BI41" s="231"/>
      <c r="BJ41" s="231"/>
      <c r="BK41" s="231"/>
      <c r="BL41" s="231"/>
      <c r="BM41" s="231"/>
      <c r="BN41" s="231"/>
      <c r="BO41" s="231"/>
      <c r="BP41" s="231"/>
      <c r="BQ41" s="231"/>
      <c r="BR41" s="231"/>
      <c r="BS41" s="231"/>
      <c r="BT41" s="231"/>
      <c r="BU41" s="231"/>
      <c r="BV41" s="231"/>
      <c r="BW41" s="231"/>
      <c r="BX41" s="231"/>
      <c r="BY41" s="231"/>
      <c r="BZ41" s="231"/>
      <c r="CA41" s="231"/>
      <c r="CB41" s="231"/>
      <c r="CC41" s="231"/>
      <c r="CD41" s="231"/>
      <c r="CE41" s="231"/>
      <c r="CF41" s="231"/>
      <c r="CG41" s="231"/>
      <c r="CH41" s="231"/>
      <c r="CI41" s="231"/>
      <c r="CJ41" s="231"/>
      <c r="CK41" s="231"/>
      <c r="CL41" s="231"/>
      <c r="CM41" s="231"/>
      <c r="CN41" s="231"/>
      <c r="CO41" s="231"/>
      <c r="CP41" s="231"/>
      <c r="CQ41" s="231"/>
      <c r="CR41" s="231"/>
      <c r="CS41" s="231"/>
      <c r="CT41" s="231"/>
      <c r="CU41" s="231"/>
      <c r="CV41" s="231"/>
      <c r="CW41" s="231"/>
      <c r="CX41" s="231"/>
      <c r="CY41" s="231"/>
      <c r="CZ41" s="231"/>
      <c r="DA41" s="231"/>
      <c r="DB41" s="231"/>
      <c r="DC41" s="231"/>
      <c r="DD41" s="231"/>
      <c r="DE41" s="231"/>
      <c r="DF41" s="231"/>
      <c r="DG41" s="231"/>
      <c r="DH41" s="231"/>
      <c r="DI41" s="231"/>
      <c r="DJ41" s="231"/>
      <c r="DK41" s="231"/>
      <c r="DL41" s="231"/>
      <c r="DM41" s="231"/>
      <c r="DN41" s="231"/>
      <c r="DO41" s="231"/>
      <c r="DP41" s="231"/>
      <c r="DQ41" s="231"/>
      <c r="DR41" s="231"/>
      <c r="DS41" s="231"/>
      <c r="DT41" s="231"/>
      <c r="DU41" s="231"/>
      <c r="DV41" s="231"/>
      <c r="DW41" s="231"/>
      <c r="DX41" s="231"/>
      <c r="DY41" s="231"/>
      <c r="DZ41" s="231"/>
      <c r="EA41" s="231"/>
      <c r="EB41" s="231"/>
      <c r="EC41" s="231"/>
      <c r="ED41" s="231"/>
      <c r="EE41" s="231"/>
      <c r="EF41" s="231"/>
      <c r="EG41" s="231"/>
      <c r="EH41" s="231"/>
      <c r="EI41" s="231"/>
      <c r="EJ41" s="231"/>
      <c r="EK41" s="231"/>
      <c r="EL41" s="231"/>
      <c r="EM41" s="231"/>
      <c r="EN41" s="231"/>
      <c r="EO41" s="231"/>
      <c r="EP41" s="231"/>
      <c r="EQ41" s="231"/>
      <c r="ER41" s="231"/>
      <c r="ES41" s="231"/>
      <c r="ET41" s="231"/>
      <c r="EU41" s="231"/>
      <c r="EV41" s="231"/>
      <c r="EW41" s="231"/>
      <c r="EX41" s="231"/>
      <c r="EY41" s="231"/>
      <c r="EZ41" s="231"/>
      <c r="FA41" s="231"/>
      <c r="FB41" s="231"/>
      <c r="FC41" s="231"/>
      <c r="FD41" s="231"/>
      <c r="FE41" s="231"/>
      <c r="FF41" s="231"/>
      <c r="FG41" s="231"/>
      <c r="FH41" s="231"/>
      <c r="FI41" s="231"/>
      <c r="FJ41" s="231"/>
      <c r="FK41" s="231"/>
      <c r="FL41" s="231"/>
      <c r="FM41" s="231"/>
      <c r="FN41" s="231"/>
      <c r="FO41" s="231"/>
      <c r="FP41" s="231"/>
      <c r="FQ41" s="231"/>
      <c r="FR41" s="231"/>
      <c r="FS41" s="231"/>
      <c r="FT41" s="231"/>
      <c r="FU41" s="231"/>
      <c r="FV41" s="231"/>
      <c r="FW41" s="231"/>
      <c r="FX41" s="231"/>
      <c r="FY41" s="231"/>
      <c r="FZ41" s="231"/>
      <c r="GA41" s="231"/>
      <c r="GB41" s="231"/>
      <c r="GC41" s="231"/>
      <c r="GD41" s="231"/>
      <c r="GE41" s="231"/>
      <c r="GF41" s="231"/>
      <c r="GG41" s="231"/>
      <c r="GH41" s="231"/>
      <c r="GI41" s="231"/>
      <c r="GJ41" s="231"/>
      <c r="GK41" s="231"/>
      <c r="GL41" s="231"/>
      <c r="GM41" s="231"/>
      <c r="GN41" s="231"/>
      <c r="GO41" s="231"/>
      <c r="GP41" s="231"/>
      <c r="GQ41" s="231"/>
      <c r="GR41" s="231"/>
      <c r="GS41" s="231"/>
      <c r="GT41" s="231"/>
      <c r="GU41" s="231"/>
      <c r="GV41" s="231"/>
      <c r="GW41" s="231"/>
      <c r="GX41" s="231"/>
      <c r="GY41" s="231"/>
      <c r="GZ41" s="231"/>
      <c r="HA41" s="231"/>
      <c r="HB41" s="231"/>
      <c r="HC41" s="231"/>
      <c r="HD41" s="231"/>
      <c r="HE41" s="231"/>
      <c r="HF41" s="231"/>
      <c r="HG41" s="231"/>
      <c r="HH41" s="231"/>
      <c r="HI41" s="231"/>
      <c r="HJ41" s="231"/>
      <c r="HK41" s="231"/>
      <c r="HL41" s="231"/>
      <c r="HM41" s="231"/>
    </row>
    <row r="42" spans="1:221" s="234" customFormat="1" ht="31.5" customHeight="1">
      <c r="A42" s="231"/>
      <c r="B42" s="238"/>
      <c r="C42" s="255"/>
      <c r="D42" s="268" t="s">
        <v>149</v>
      </c>
      <c r="E42" s="269"/>
      <c r="F42" s="269"/>
      <c r="G42" s="285" t="s">
        <v>150</v>
      </c>
      <c r="H42" s="271" t="s">
        <v>102</v>
      </c>
      <c r="I42" s="275">
        <v>256.45999999999998</v>
      </c>
      <c r="J42" s="273">
        <v>503668</v>
      </c>
      <c r="K42" s="274">
        <f>ROUND(I42*J42,2)</f>
        <v>129170695.28</v>
      </c>
      <c r="L42" s="290"/>
      <c r="N42" s="980"/>
      <c r="O42" s="231"/>
      <c r="P42" s="231"/>
      <c r="Q42" s="231"/>
      <c r="R42" s="231"/>
      <c r="S42" s="231"/>
      <c r="T42" s="231"/>
      <c r="U42" s="231"/>
      <c r="V42" s="231"/>
      <c r="W42" s="231"/>
      <c r="X42" s="231"/>
      <c r="Y42" s="231"/>
      <c r="Z42" s="231"/>
      <c r="AA42" s="231"/>
      <c r="AB42" s="231"/>
      <c r="AC42" s="231"/>
      <c r="AD42" s="231"/>
      <c r="AE42" s="231"/>
      <c r="AF42" s="231"/>
      <c r="AG42" s="231"/>
      <c r="AH42" s="231"/>
      <c r="AI42" s="231"/>
      <c r="AJ42" s="231"/>
      <c r="AK42" s="231"/>
      <c r="AL42" s="231"/>
      <c r="AM42" s="231"/>
      <c r="AN42" s="231"/>
      <c r="AO42" s="231"/>
      <c r="AP42" s="231"/>
      <c r="AQ42" s="231"/>
      <c r="AR42" s="231"/>
      <c r="AS42" s="231"/>
      <c r="AT42" s="231"/>
      <c r="AU42" s="231"/>
      <c r="AV42" s="231"/>
      <c r="AW42" s="231"/>
      <c r="AX42" s="231"/>
      <c r="AY42" s="231"/>
      <c r="AZ42" s="231"/>
      <c r="BA42" s="231"/>
      <c r="BB42" s="231"/>
      <c r="BC42" s="231"/>
      <c r="BD42" s="231"/>
      <c r="BE42" s="231"/>
      <c r="BF42" s="231"/>
      <c r="BG42" s="231"/>
      <c r="BH42" s="231"/>
      <c r="BI42" s="231"/>
      <c r="BJ42" s="231"/>
      <c r="BK42" s="231"/>
      <c r="BL42" s="231"/>
      <c r="BM42" s="231"/>
      <c r="BN42" s="231"/>
      <c r="BO42" s="231"/>
      <c r="BP42" s="231"/>
      <c r="BQ42" s="231"/>
      <c r="BR42" s="231"/>
      <c r="BS42" s="231"/>
      <c r="BT42" s="231"/>
      <c r="BU42" s="231"/>
      <c r="BV42" s="231"/>
      <c r="BW42" s="231"/>
      <c r="BX42" s="231"/>
      <c r="BY42" s="231"/>
      <c r="BZ42" s="231"/>
      <c r="CA42" s="231"/>
      <c r="CB42" s="231"/>
      <c r="CC42" s="231"/>
      <c r="CD42" s="231"/>
      <c r="CE42" s="231"/>
      <c r="CF42" s="231"/>
      <c r="CG42" s="231"/>
      <c r="CH42" s="231"/>
      <c r="CI42" s="231"/>
      <c r="CJ42" s="231"/>
      <c r="CK42" s="231"/>
      <c r="CL42" s="231"/>
      <c r="CM42" s="231"/>
      <c r="CN42" s="231"/>
      <c r="CO42" s="231"/>
      <c r="CP42" s="231"/>
      <c r="CQ42" s="231"/>
      <c r="CR42" s="231"/>
      <c r="CS42" s="231"/>
      <c r="CT42" s="231"/>
      <c r="CU42" s="231"/>
      <c r="CV42" s="231"/>
      <c r="CW42" s="231"/>
      <c r="CX42" s="231"/>
      <c r="CY42" s="231"/>
      <c r="CZ42" s="231"/>
      <c r="DA42" s="231"/>
      <c r="DB42" s="231"/>
      <c r="DC42" s="231"/>
      <c r="DD42" s="231"/>
      <c r="DE42" s="231"/>
      <c r="DF42" s="231"/>
      <c r="DG42" s="231"/>
      <c r="DH42" s="231"/>
      <c r="DI42" s="231"/>
      <c r="DJ42" s="231"/>
      <c r="DK42" s="231"/>
      <c r="DL42" s="231"/>
      <c r="DM42" s="231"/>
      <c r="DN42" s="231"/>
      <c r="DO42" s="231"/>
      <c r="DP42" s="231"/>
      <c r="DQ42" s="231"/>
      <c r="DR42" s="231"/>
      <c r="DS42" s="231"/>
      <c r="DT42" s="231"/>
      <c r="DU42" s="231"/>
      <c r="DV42" s="231"/>
      <c r="DW42" s="231"/>
      <c r="DX42" s="231"/>
      <c r="DY42" s="231"/>
      <c r="DZ42" s="231"/>
      <c r="EA42" s="231"/>
      <c r="EB42" s="231"/>
      <c r="EC42" s="231"/>
      <c r="ED42" s="231"/>
      <c r="EE42" s="231"/>
      <c r="EF42" s="231"/>
      <c r="EG42" s="231"/>
      <c r="EH42" s="231"/>
      <c r="EI42" s="231"/>
      <c r="EJ42" s="231"/>
      <c r="EK42" s="231"/>
      <c r="EL42" s="231"/>
      <c r="EM42" s="231"/>
      <c r="EN42" s="231"/>
      <c r="EO42" s="231"/>
      <c r="EP42" s="231"/>
      <c r="EQ42" s="231"/>
      <c r="ER42" s="231"/>
      <c r="ES42" s="231"/>
      <c r="ET42" s="231"/>
      <c r="EU42" s="231"/>
      <c r="EV42" s="231"/>
      <c r="EW42" s="231"/>
      <c r="EX42" s="231"/>
      <c r="EY42" s="231"/>
      <c r="EZ42" s="231"/>
      <c r="FA42" s="231"/>
      <c r="FB42" s="231"/>
      <c r="FC42" s="231"/>
      <c r="FD42" s="231"/>
      <c r="FE42" s="231"/>
      <c r="FF42" s="231"/>
      <c r="FG42" s="231"/>
      <c r="FH42" s="231"/>
      <c r="FI42" s="231"/>
      <c r="FJ42" s="231"/>
      <c r="FK42" s="231"/>
      <c r="FL42" s="231"/>
      <c r="FM42" s="231"/>
      <c r="FN42" s="231"/>
      <c r="FO42" s="231"/>
      <c r="FP42" s="231"/>
      <c r="FQ42" s="231"/>
      <c r="FR42" s="231"/>
      <c r="FS42" s="231"/>
      <c r="FT42" s="231"/>
      <c r="FU42" s="231"/>
      <c r="FV42" s="231"/>
      <c r="FW42" s="231"/>
      <c r="FX42" s="231"/>
      <c r="FY42" s="231"/>
      <c r="FZ42" s="231"/>
      <c r="GA42" s="231"/>
      <c r="GB42" s="231"/>
      <c r="GC42" s="231"/>
      <c r="GD42" s="231"/>
      <c r="GE42" s="231"/>
      <c r="GF42" s="231"/>
      <c r="GG42" s="231"/>
      <c r="GH42" s="231"/>
      <c r="GI42" s="231"/>
      <c r="GJ42" s="231"/>
      <c r="GK42" s="231"/>
      <c r="GL42" s="231"/>
      <c r="GM42" s="231"/>
      <c r="GN42" s="231"/>
      <c r="GO42" s="231"/>
      <c r="GP42" s="231"/>
      <c r="GQ42" s="231"/>
      <c r="GR42" s="231"/>
      <c r="GS42" s="231"/>
      <c r="GT42" s="231"/>
      <c r="GU42" s="231"/>
      <c r="GV42" s="231"/>
      <c r="GW42" s="231"/>
      <c r="GX42" s="231"/>
      <c r="GY42" s="231"/>
      <c r="GZ42" s="231"/>
      <c r="HA42" s="231"/>
      <c r="HB42" s="231"/>
      <c r="HC42" s="231"/>
      <c r="HD42" s="231"/>
      <c r="HE42" s="231"/>
      <c r="HF42" s="231"/>
      <c r="HG42" s="231"/>
      <c r="HH42" s="231"/>
      <c r="HI42" s="231"/>
      <c r="HJ42" s="231"/>
      <c r="HK42" s="231"/>
      <c r="HL42" s="231"/>
      <c r="HM42" s="231"/>
    </row>
    <row r="43" spans="1:221" s="234" customFormat="1" ht="15.75" customHeight="1">
      <c r="A43" s="231"/>
      <c r="B43" s="238"/>
      <c r="C43" s="255"/>
      <c r="D43" s="268" t="s">
        <v>151</v>
      </c>
      <c r="E43" s="269"/>
      <c r="F43" s="269"/>
      <c r="G43" s="291" t="s">
        <v>152</v>
      </c>
      <c r="H43" s="271" t="s">
        <v>102</v>
      </c>
      <c r="I43" s="275">
        <v>83.49</v>
      </c>
      <c r="J43" s="273">
        <v>166077</v>
      </c>
      <c r="K43" s="274">
        <f>ROUND(I43*J43,2)</f>
        <v>13865768.73</v>
      </c>
      <c r="L43" s="290"/>
      <c r="N43" s="980"/>
      <c r="O43" s="231"/>
      <c r="P43" s="231"/>
      <c r="Q43" s="231"/>
      <c r="R43" s="231"/>
      <c r="S43" s="231"/>
      <c r="T43" s="231"/>
      <c r="U43" s="231"/>
      <c r="V43" s="231"/>
      <c r="W43" s="231"/>
      <c r="X43" s="231"/>
      <c r="Y43" s="231"/>
      <c r="Z43" s="231"/>
      <c r="AA43" s="231"/>
      <c r="AB43" s="231"/>
      <c r="AC43" s="231"/>
      <c r="AD43" s="231"/>
      <c r="AE43" s="231"/>
      <c r="AF43" s="231"/>
      <c r="AG43" s="231"/>
      <c r="AH43" s="231"/>
      <c r="AI43" s="231"/>
      <c r="AJ43" s="231"/>
      <c r="AK43" s="231"/>
      <c r="AL43" s="231"/>
      <c r="AM43" s="231"/>
      <c r="AN43" s="231"/>
      <c r="AO43" s="231"/>
      <c r="AP43" s="231"/>
      <c r="AQ43" s="231"/>
      <c r="AR43" s="231"/>
      <c r="AS43" s="231"/>
      <c r="AT43" s="231"/>
      <c r="AU43" s="231"/>
      <c r="AV43" s="231"/>
      <c r="AW43" s="231"/>
      <c r="AX43" s="231"/>
      <c r="AY43" s="231"/>
      <c r="AZ43" s="231"/>
      <c r="BA43" s="231"/>
      <c r="BB43" s="231"/>
      <c r="BC43" s="231"/>
      <c r="BD43" s="231"/>
      <c r="BE43" s="231"/>
      <c r="BF43" s="231"/>
      <c r="BG43" s="231"/>
      <c r="BH43" s="231"/>
      <c r="BI43" s="231"/>
      <c r="BJ43" s="231"/>
      <c r="BK43" s="231"/>
      <c r="BL43" s="231"/>
      <c r="BM43" s="231"/>
      <c r="BN43" s="231"/>
      <c r="BO43" s="231"/>
      <c r="BP43" s="231"/>
      <c r="BQ43" s="231"/>
      <c r="BR43" s="231"/>
      <c r="BS43" s="231"/>
      <c r="BT43" s="231"/>
      <c r="BU43" s="231"/>
      <c r="BV43" s="231"/>
      <c r="BW43" s="231"/>
      <c r="BX43" s="231"/>
      <c r="BY43" s="231"/>
      <c r="BZ43" s="231"/>
      <c r="CA43" s="231"/>
      <c r="CB43" s="231"/>
      <c r="CC43" s="231"/>
      <c r="CD43" s="231"/>
      <c r="CE43" s="231"/>
      <c r="CF43" s="231"/>
      <c r="CG43" s="231"/>
      <c r="CH43" s="231"/>
      <c r="CI43" s="231"/>
      <c r="CJ43" s="231"/>
      <c r="CK43" s="231"/>
      <c r="CL43" s="231"/>
      <c r="CM43" s="231"/>
      <c r="CN43" s="231"/>
      <c r="CO43" s="231"/>
      <c r="CP43" s="231"/>
      <c r="CQ43" s="231"/>
      <c r="CR43" s="231"/>
      <c r="CS43" s="231"/>
      <c r="CT43" s="231"/>
      <c r="CU43" s="231"/>
      <c r="CV43" s="231"/>
      <c r="CW43" s="231"/>
      <c r="CX43" s="231"/>
      <c r="CY43" s="231"/>
      <c r="CZ43" s="231"/>
      <c r="DA43" s="231"/>
      <c r="DB43" s="231"/>
      <c r="DC43" s="231"/>
      <c r="DD43" s="231"/>
      <c r="DE43" s="231"/>
      <c r="DF43" s="231"/>
      <c r="DG43" s="231"/>
      <c r="DH43" s="231"/>
      <c r="DI43" s="231"/>
      <c r="DJ43" s="231"/>
      <c r="DK43" s="231"/>
      <c r="DL43" s="231"/>
      <c r="DM43" s="231"/>
      <c r="DN43" s="231"/>
      <c r="DO43" s="231"/>
      <c r="DP43" s="231"/>
      <c r="DQ43" s="231"/>
      <c r="DR43" s="231"/>
      <c r="DS43" s="231"/>
      <c r="DT43" s="231"/>
      <c r="DU43" s="231"/>
      <c r="DV43" s="231"/>
      <c r="DW43" s="231"/>
      <c r="DX43" s="231"/>
      <c r="DY43" s="231"/>
      <c r="DZ43" s="231"/>
      <c r="EA43" s="231"/>
      <c r="EB43" s="231"/>
      <c r="EC43" s="231"/>
      <c r="ED43" s="231"/>
      <c r="EE43" s="231"/>
      <c r="EF43" s="231"/>
      <c r="EG43" s="231"/>
      <c r="EH43" s="231"/>
      <c r="EI43" s="231"/>
      <c r="EJ43" s="231"/>
      <c r="EK43" s="231"/>
      <c r="EL43" s="231"/>
      <c r="EM43" s="231"/>
      <c r="EN43" s="231"/>
      <c r="EO43" s="231"/>
      <c r="EP43" s="231"/>
      <c r="EQ43" s="231"/>
      <c r="ER43" s="231"/>
      <c r="ES43" s="231"/>
      <c r="ET43" s="231"/>
      <c r="EU43" s="231"/>
      <c r="EV43" s="231"/>
      <c r="EW43" s="231"/>
      <c r="EX43" s="231"/>
      <c r="EY43" s="231"/>
      <c r="EZ43" s="231"/>
      <c r="FA43" s="231"/>
      <c r="FB43" s="231"/>
      <c r="FC43" s="231"/>
      <c r="FD43" s="231"/>
      <c r="FE43" s="231"/>
      <c r="FF43" s="231"/>
      <c r="FG43" s="231"/>
      <c r="FH43" s="231"/>
      <c r="FI43" s="231"/>
      <c r="FJ43" s="231"/>
      <c r="FK43" s="231"/>
      <c r="FL43" s="231"/>
      <c r="FM43" s="231"/>
      <c r="FN43" s="231"/>
      <c r="FO43" s="231"/>
      <c r="FP43" s="231"/>
      <c r="FQ43" s="231"/>
      <c r="FR43" s="231"/>
      <c r="FS43" s="231"/>
      <c r="FT43" s="231"/>
      <c r="FU43" s="231"/>
      <c r="FV43" s="231"/>
      <c r="FW43" s="231"/>
      <c r="FX43" s="231"/>
      <c r="FY43" s="231"/>
      <c r="FZ43" s="231"/>
      <c r="GA43" s="231"/>
      <c r="GB43" s="231"/>
      <c r="GC43" s="231"/>
      <c r="GD43" s="231"/>
      <c r="GE43" s="231"/>
      <c r="GF43" s="231"/>
      <c r="GG43" s="231"/>
      <c r="GH43" s="231"/>
      <c r="GI43" s="231"/>
      <c r="GJ43" s="231"/>
      <c r="GK43" s="231"/>
      <c r="GL43" s="231"/>
      <c r="GM43" s="231"/>
      <c r="GN43" s="231"/>
      <c r="GO43" s="231"/>
      <c r="GP43" s="231"/>
      <c r="GQ43" s="231"/>
      <c r="GR43" s="231"/>
      <c r="GS43" s="231"/>
      <c r="GT43" s="231"/>
      <c r="GU43" s="231"/>
      <c r="GV43" s="231"/>
      <c r="GW43" s="231"/>
      <c r="GX43" s="231"/>
      <c r="GY43" s="231"/>
      <c r="GZ43" s="231"/>
      <c r="HA43" s="231"/>
      <c r="HB43" s="231"/>
      <c r="HC43" s="231"/>
      <c r="HD43" s="231"/>
      <c r="HE43" s="231"/>
      <c r="HF43" s="231"/>
      <c r="HG43" s="231"/>
      <c r="HH43" s="231"/>
      <c r="HI43" s="231"/>
      <c r="HJ43" s="231"/>
      <c r="HK43" s="231"/>
      <c r="HL43" s="231"/>
      <c r="HM43" s="231"/>
    </row>
    <row r="44" spans="1:221" s="234" customFormat="1" ht="15.75" customHeight="1">
      <c r="A44" s="231"/>
      <c r="B44" s="238"/>
      <c r="C44" s="255"/>
      <c r="D44" s="262">
        <v>2.4</v>
      </c>
      <c r="E44" s="262"/>
      <c r="F44" s="262"/>
      <c r="G44" s="263" t="s">
        <v>153</v>
      </c>
      <c r="H44" s="264"/>
      <c r="I44" s="265"/>
      <c r="J44" s="266">
        <v>0</v>
      </c>
      <c r="K44" s="267"/>
      <c r="L44" s="290"/>
      <c r="N44" s="980"/>
      <c r="O44" s="231"/>
      <c r="P44" s="231"/>
      <c r="Q44" s="231"/>
      <c r="R44" s="231"/>
      <c r="S44" s="231"/>
      <c r="T44" s="231"/>
      <c r="U44" s="231"/>
      <c r="V44" s="231"/>
      <c r="W44" s="231"/>
      <c r="X44" s="231"/>
      <c r="Y44" s="231"/>
      <c r="Z44" s="231"/>
      <c r="AA44" s="231"/>
      <c r="AB44" s="231"/>
      <c r="AC44" s="231"/>
      <c r="AD44" s="231"/>
      <c r="AE44" s="231"/>
      <c r="AF44" s="231"/>
      <c r="AG44" s="231"/>
      <c r="AH44" s="231"/>
      <c r="AI44" s="231"/>
      <c r="AJ44" s="231"/>
      <c r="AK44" s="231"/>
      <c r="AL44" s="231"/>
      <c r="AM44" s="231"/>
      <c r="AN44" s="231"/>
      <c r="AO44" s="231"/>
      <c r="AP44" s="231"/>
      <c r="AQ44" s="231"/>
      <c r="AR44" s="231"/>
      <c r="AS44" s="231"/>
      <c r="AT44" s="231"/>
      <c r="AU44" s="231"/>
      <c r="AV44" s="231"/>
      <c r="AW44" s="231"/>
      <c r="AX44" s="231"/>
      <c r="AY44" s="231"/>
      <c r="AZ44" s="231"/>
      <c r="BA44" s="231"/>
      <c r="BB44" s="231"/>
      <c r="BC44" s="231"/>
      <c r="BD44" s="231"/>
      <c r="BE44" s="231"/>
      <c r="BF44" s="231"/>
      <c r="BG44" s="231"/>
      <c r="BH44" s="231"/>
      <c r="BI44" s="231"/>
      <c r="BJ44" s="231"/>
      <c r="BK44" s="231"/>
      <c r="BL44" s="231"/>
      <c r="BM44" s="231"/>
      <c r="BN44" s="231"/>
      <c r="BO44" s="231"/>
      <c r="BP44" s="231"/>
      <c r="BQ44" s="231"/>
      <c r="BR44" s="231"/>
      <c r="BS44" s="231"/>
      <c r="BT44" s="231"/>
      <c r="BU44" s="231"/>
      <c r="BV44" s="231"/>
      <c r="BW44" s="231"/>
      <c r="BX44" s="231"/>
      <c r="BY44" s="231"/>
      <c r="BZ44" s="231"/>
      <c r="CA44" s="231"/>
      <c r="CB44" s="231"/>
      <c r="CC44" s="231"/>
      <c r="CD44" s="231"/>
      <c r="CE44" s="231"/>
      <c r="CF44" s="231"/>
      <c r="CG44" s="231"/>
      <c r="CH44" s="231"/>
      <c r="CI44" s="231"/>
      <c r="CJ44" s="231"/>
      <c r="CK44" s="231"/>
      <c r="CL44" s="231"/>
      <c r="CM44" s="231"/>
      <c r="CN44" s="231"/>
      <c r="CO44" s="231"/>
      <c r="CP44" s="231"/>
      <c r="CQ44" s="231"/>
      <c r="CR44" s="231"/>
      <c r="CS44" s="231"/>
      <c r="CT44" s="231"/>
      <c r="CU44" s="231"/>
      <c r="CV44" s="231"/>
      <c r="CW44" s="231"/>
      <c r="CX44" s="231"/>
      <c r="CY44" s="231"/>
      <c r="CZ44" s="231"/>
      <c r="DA44" s="231"/>
      <c r="DB44" s="231"/>
      <c r="DC44" s="231"/>
      <c r="DD44" s="231"/>
      <c r="DE44" s="231"/>
      <c r="DF44" s="231"/>
      <c r="DG44" s="231"/>
      <c r="DH44" s="231"/>
      <c r="DI44" s="231"/>
      <c r="DJ44" s="231"/>
      <c r="DK44" s="231"/>
      <c r="DL44" s="231"/>
      <c r="DM44" s="231"/>
      <c r="DN44" s="231"/>
      <c r="DO44" s="231"/>
      <c r="DP44" s="231"/>
      <c r="DQ44" s="231"/>
      <c r="DR44" s="231"/>
      <c r="DS44" s="231"/>
      <c r="DT44" s="231"/>
      <c r="DU44" s="231"/>
      <c r="DV44" s="231"/>
      <c r="DW44" s="231"/>
      <c r="DX44" s="231"/>
      <c r="DY44" s="231"/>
      <c r="DZ44" s="231"/>
      <c r="EA44" s="231"/>
      <c r="EB44" s="231"/>
      <c r="EC44" s="231"/>
      <c r="ED44" s="231"/>
      <c r="EE44" s="231"/>
      <c r="EF44" s="231"/>
      <c r="EG44" s="231"/>
      <c r="EH44" s="231"/>
      <c r="EI44" s="231"/>
      <c r="EJ44" s="231"/>
      <c r="EK44" s="231"/>
      <c r="EL44" s="231"/>
      <c r="EM44" s="231"/>
      <c r="EN44" s="231"/>
      <c r="EO44" s="231"/>
      <c r="EP44" s="231"/>
      <c r="EQ44" s="231"/>
      <c r="ER44" s="231"/>
      <c r="ES44" s="231"/>
      <c r="ET44" s="231"/>
      <c r="EU44" s="231"/>
      <c r="EV44" s="231"/>
      <c r="EW44" s="231"/>
      <c r="EX44" s="231"/>
      <c r="EY44" s="231"/>
      <c r="EZ44" s="231"/>
      <c r="FA44" s="231"/>
      <c r="FB44" s="231"/>
      <c r="FC44" s="231"/>
      <c r="FD44" s="231"/>
      <c r="FE44" s="231"/>
      <c r="FF44" s="231"/>
      <c r="FG44" s="231"/>
      <c r="FH44" s="231"/>
      <c r="FI44" s="231"/>
      <c r="FJ44" s="231"/>
      <c r="FK44" s="231"/>
      <c r="FL44" s="231"/>
      <c r="FM44" s="231"/>
      <c r="FN44" s="231"/>
      <c r="FO44" s="231"/>
      <c r="FP44" s="231"/>
      <c r="FQ44" s="231"/>
      <c r="FR44" s="231"/>
      <c r="FS44" s="231"/>
      <c r="FT44" s="231"/>
      <c r="FU44" s="231"/>
      <c r="FV44" s="231"/>
      <c r="FW44" s="231"/>
      <c r="FX44" s="231"/>
      <c r="FY44" s="231"/>
      <c r="FZ44" s="231"/>
      <c r="GA44" s="231"/>
      <c r="GB44" s="231"/>
      <c r="GC44" s="231"/>
      <c r="GD44" s="231"/>
      <c r="GE44" s="231"/>
      <c r="GF44" s="231"/>
      <c r="GG44" s="231"/>
      <c r="GH44" s="231"/>
      <c r="GI44" s="231"/>
      <c r="GJ44" s="231"/>
      <c r="GK44" s="231"/>
      <c r="GL44" s="231"/>
      <c r="GM44" s="231"/>
      <c r="GN44" s="231"/>
      <c r="GO44" s="231"/>
      <c r="GP44" s="231"/>
      <c r="GQ44" s="231"/>
      <c r="GR44" s="231"/>
      <c r="GS44" s="231"/>
      <c r="GT44" s="231"/>
      <c r="GU44" s="231"/>
      <c r="GV44" s="231"/>
      <c r="GW44" s="231"/>
      <c r="GX44" s="231"/>
      <c r="GY44" s="231"/>
      <c r="GZ44" s="231"/>
      <c r="HA44" s="231"/>
      <c r="HB44" s="231"/>
      <c r="HC44" s="231"/>
      <c r="HD44" s="231"/>
      <c r="HE44" s="231"/>
      <c r="HF44" s="231"/>
      <c r="HG44" s="231"/>
      <c r="HH44" s="231"/>
      <c r="HI44" s="231"/>
      <c r="HJ44" s="231"/>
      <c r="HK44" s="231"/>
      <c r="HL44" s="231"/>
      <c r="HM44" s="231"/>
    </row>
    <row r="45" spans="1:221" s="234" customFormat="1" ht="31.5" customHeight="1">
      <c r="A45" s="231"/>
      <c r="B45" s="238"/>
      <c r="C45" s="255"/>
      <c r="D45" s="268" t="s">
        <v>154</v>
      </c>
      <c r="E45" s="269"/>
      <c r="F45" s="269"/>
      <c r="G45" s="285" t="s">
        <v>155</v>
      </c>
      <c r="H45" s="271" t="s">
        <v>102</v>
      </c>
      <c r="I45" s="275">
        <v>173.34</v>
      </c>
      <c r="J45" s="273">
        <v>169863</v>
      </c>
      <c r="K45" s="274">
        <f t="shared" ref="K45:K51" si="2">ROUND(I45*J45,2)</f>
        <v>29444052.420000002</v>
      </c>
      <c r="L45" s="261"/>
      <c r="N45" s="980"/>
      <c r="O45" s="231"/>
      <c r="P45" s="231"/>
      <c r="Q45" s="231"/>
      <c r="R45" s="231"/>
      <c r="S45" s="231"/>
      <c r="T45" s="231"/>
      <c r="U45" s="231"/>
      <c r="V45" s="231"/>
      <c r="W45" s="231"/>
      <c r="X45" s="231"/>
      <c r="Y45" s="231"/>
      <c r="Z45" s="231"/>
      <c r="AA45" s="231"/>
      <c r="AB45" s="231"/>
      <c r="AC45" s="231"/>
      <c r="AD45" s="231"/>
      <c r="AE45" s="231"/>
      <c r="AF45" s="231"/>
      <c r="AG45" s="231"/>
      <c r="AH45" s="231"/>
      <c r="AI45" s="231"/>
      <c r="AJ45" s="231"/>
      <c r="AK45" s="231"/>
      <c r="AL45" s="231"/>
      <c r="AM45" s="231"/>
      <c r="AN45" s="231"/>
      <c r="AO45" s="231"/>
      <c r="AP45" s="231"/>
      <c r="AQ45" s="231"/>
      <c r="AR45" s="231"/>
      <c r="AS45" s="231"/>
      <c r="AT45" s="231"/>
      <c r="AU45" s="231"/>
      <c r="AV45" s="231"/>
      <c r="AW45" s="231"/>
      <c r="AX45" s="231"/>
      <c r="AY45" s="231"/>
      <c r="AZ45" s="231"/>
      <c r="BA45" s="231"/>
      <c r="BB45" s="231"/>
      <c r="BC45" s="231"/>
      <c r="BD45" s="231"/>
      <c r="BE45" s="231"/>
      <c r="BF45" s="231"/>
      <c r="BG45" s="231"/>
      <c r="BH45" s="231"/>
      <c r="BI45" s="231"/>
      <c r="BJ45" s="231"/>
      <c r="BK45" s="231"/>
      <c r="BL45" s="231"/>
      <c r="BM45" s="231"/>
      <c r="BN45" s="231"/>
      <c r="BO45" s="231"/>
      <c r="BP45" s="231"/>
      <c r="BQ45" s="231"/>
      <c r="BR45" s="231"/>
      <c r="BS45" s="231"/>
      <c r="BT45" s="231"/>
      <c r="BU45" s="231"/>
      <c r="BV45" s="231"/>
      <c r="BW45" s="231"/>
      <c r="BX45" s="231"/>
      <c r="BY45" s="231"/>
      <c r="BZ45" s="231"/>
      <c r="CA45" s="231"/>
      <c r="CB45" s="231"/>
      <c r="CC45" s="231"/>
      <c r="CD45" s="231"/>
      <c r="CE45" s="231"/>
      <c r="CF45" s="231"/>
      <c r="CG45" s="231"/>
      <c r="CH45" s="231"/>
      <c r="CI45" s="231"/>
      <c r="CJ45" s="231"/>
      <c r="CK45" s="231"/>
      <c r="CL45" s="231"/>
      <c r="CM45" s="231"/>
      <c r="CN45" s="231"/>
      <c r="CO45" s="231"/>
      <c r="CP45" s="231"/>
      <c r="CQ45" s="231"/>
      <c r="CR45" s="231"/>
      <c r="CS45" s="231"/>
      <c r="CT45" s="231"/>
      <c r="CU45" s="231"/>
      <c r="CV45" s="231"/>
      <c r="CW45" s="231"/>
      <c r="CX45" s="231"/>
      <c r="CY45" s="231"/>
      <c r="CZ45" s="231"/>
      <c r="DA45" s="231"/>
      <c r="DB45" s="231"/>
      <c r="DC45" s="231"/>
      <c r="DD45" s="231"/>
      <c r="DE45" s="231"/>
      <c r="DF45" s="231"/>
      <c r="DG45" s="231"/>
      <c r="DH45" s="231"/>
      <c r="DI45" s="231"/>
      <c r="DJ45" s="231"/>
      <c r="DK45" s="231"/>
      <c r="DL45" s="231"/>
      <c r="DM45" s="231"/>
      <c r="DN45" s="231"/>
      <c r="DO45" s="231"/>
      <c r="DP45" s="231"/>
      <c r="DQ45" s="231"/>
      <c r="DR45" s="231"/>
      <c r="DS45" s="231"/>
      <c r="DT45" s="231"/>
      <c r="DU45" s="231"/>
      <c r="DV45" s="231"/>
      <c r="DW45" s="231"/>
      <c r="DX45" s="231"/>
      <c r="DY45" s="231"/>
      <c r="DZ45" s="231"/>
      <c r="EA45" s="231"/>
      <c r="EB45" s="231"/>
      <c r="EC45" s="231"/>
      <c r="ED45" s="231"/>
      <c r="EE45" s="231"/>
      <c r="EF45" s="231"/>
      <c r="EG45" s="231"/>
      <c r="EH45" s="231"/>
      <c r="EI45" s="231"/>
      <c r="EJ45" s="231"/>
      <c r="EK45" s="231"/>
      <c r="EL45" s="231"/>
      <c r="EM45" s="231"/>
      <c r="EN45" s="231"/>
      <c r="EO45" s="231"/>
      <c r="EP45" s="231"/>
      <c r="EQ45" s="231"/>
      <c r="ER45" s="231"/>
      <c r="ES45" s="231"/>
      <c r="ET45" s="231"/>
      <c r="EU45" s="231"/>
      <c r="EV45" s="231"/>
      <c r="EW45" s="231"/>
      <c r="EX45" s="231"/>
      <c r="EY45" s="231"/>
      <c r="EZ45" s="231"/>
      <c r="FA45" s="231"/>
      <c r="FB45" s="231"/>
      <c r="FC45" s="231"/>
      <c r="FD45" s="231"/>
      <c r="FE45" s="231"/>
      <c r="FF45" s="231"/>
      <c r="FG45" s="231"/>
      <c r="FH45" s="231"/>
      <c r="FI45" s="231"/>
      <c r="FJ45" s="231"/>
      <c r="FK45" s="231"/>
      <c r="FL45" s="231"/>
      <c r="FM45" s="231"/>
      <c r="FN45" s="231"/>
      <c r="FO45" s="231"/>
      <c r="FP45" s="231"/>
      <c r="FQ45" s="231"/>
      <c r="FR45" s="231"/>
      <c r="FS45" s="231"/>
      <c r="FT45" s="231"/>
      <c r="FU45" s="231"/>
      <c r="FV45" s="231"/>
      <c r="FW45" s="231"/>
      <c r="FX45" s="231"/>
      <c r="FY45" s="231"/>
      <c r="FZ45" s="231"/>
      <c r="GA45" s="231"/>
      <c r="GB45" s="231"/>
      <c r="GC45" s="231"/>
      <c r="GD45" s="231"/>
      <c r="GE45" s="231"/>
      <c r="GF45" s="231"/>
      <c r="GG45" s="231"/>
      <c r="GH45" s="231"/>
      <c r="GI45" s="231"/>
      <c r="GJ45" s="231"/>
      <c r="GK45" s="231"/>
      <c r="GL45" s="231"/>
      <c r="GM45" s="231"/>
      <c r="GN45" s="231"/>
      <c r="GO45" s="231"/>
      <c r="GP45" s="231"/>
      <c r="GQ45" s="231"/>
      <c r="GR45" s="231"/>
      <c r="GS45" s="231"/>
      <c r="GT45" s="231"/>
      <c r="GU45" s="231"/>
      <c r="GV45" s="231"/>
      <c r="GW45" s="231"/>
      <c r="GX45" s="231"/>
      <c r="GY45" s="231"/>
      <c r="GZ45" s="231"/>
      <c r="HA45" s="231"/>
      <c r="HB45" s="231"/>
      <c r="HC45" s="231"/>
      <c r="HD45" s="231"/>
      <c r="HE45" s="231"/>
      <c r="HF45" s="231"/>
      <c r="HG45" s="231"/>
      <c r="HH45" s="231"/>
      <c r="HI45" s="231"/>
      <c r="HJ45" s="231"/>
      <c r="HK45" s="231"/>
      <c r="HL45" s="231"/>
      <c r="HM45" s="231"/>
    </row>
    <row r="46" spans="1:221" s="234" customFormat="1" ht="15.75" customHeight="1">
      <c r="A46" s="231"/>
      <c r="B46" s="238"/>
      <c r="C46" s="255"/>
      <c r="D46" s="268" t="s">
        <v>156</v>
      </c>
      <c r="E46" s="269"/>
      <c r="F46" s="269"/>
      <c r="G46" s="285" t="s">
        <v>157</v>
      </c>
      <c r="H46" s="271" t="s">
        <v>102</v>
      </c>
      <c r="I46" s="275">
        <v>197.82</v>
      </c>
      <c r="J46" s="273">
        <v>156964</v>
      </c>
      <c r="K46" s="274">
        <f t="shared" si="2"/>
        <v>31050618.48</v>
      </c>
      <c r="L46" s="261"/>
      <c r="N46" s="980"/>
      <c r="O46" s="231"/>
      <c r="P46" s="231"/>
      <c r="Q46" s="231"/>
      <c r="R46" s="231"/>
      <c r="S46" s="231"/>
      <c r="T46" s="231"/>
      <c r="U46" s="231"/>
      <c r="V46" s="231"/>
      <c r="W46" s="231"/>
      <c r="X46" s="231"/>
      <c r="Y46" s="231"/>
      <c r="Z46" s="231"/>
      <c r="AA46" s="231"/>
      <c r="AB46" s="231"/>
      <c r="AC46" s="231"/>
      <c r="AD46" s="231"/>
      <c r="AE46" s="231"/>
      <c r="AF46" s="231"/>
      <c r="AG46" s="231"/>
      <c r="AH46" s="231"/>
      <c r="AI46" s="231"/>
      <c r="AJ46" s="231"/>
      <c r="AK46" s="231"/>
      <c r="AL46" s="231"/>
      <c r="AM46" s="231"/>
      <c r="AN46" s="231"/>
      <c r="AO46" s="231"/>
      <c r="AP46" s="231"/>
      <c r="AQ46" s="231"/>
      <c r="AR46" s="231"/>
      <c r="AS46" s="231"/>
      <c r="AT46" s="231"/>
      <c r="AU46" s="231"/>
      <c r="AV46" s="231"/>
      <c r="AW46" s="231"/>
      <c r="AX46" s="231"/>
      <c r="AY46" s="231"/>
      <c r="AZ46" s="231"/>
      <c r="BA46" s="231"/>
      <c r="BB46" s="231"/>
      <c r="BC46" s="231"/>
      <c r="BD46" s="231"/>
      <c r="BE46" s="231"/>
      <c r="BF46" s="231"/>
      <c r="BG46" s="231"/>
      <c r="BH46" s="231"/>
      <c r="BI46" s="231"/>
      <c r="BJ46" s="231"/>
      <c r="BK46" s="231"/>
      <c r="BL46" s="231"/>
      <c r="BM46" s="231"/>
      <c r="BN46" s="231"/>
      <c r="BO46" s="231"/>
      <c r="BP46" s="231"/>
      <c r="BQ46" s="231"/>
      <c r="BR46" s="231"/>
      <c r="BS46" s="231"/>
      <c r="BT46" s="231"/>
      <c r="BU46" s="231"/>
      <c r="BV46" s="231"/>
      <c r="BW46" s="231"/>
      <c r="BX46" s="231"/>
      <c r="BY46" s="231"/>
      <c r="BZ46" s="231"/>
      <c r="CA46" s="231"/>
      <c r="CB46" s="231"/>
      <c r="CC46" s="231"/>
      <c r="CD46" s="231"/>
      <c r="CE46" s="231"/>
      <c r="CF46" s="231"/>
      <c r="CG46" s="231"/>
      <c r="CH46" s="231"/>
      <c r="CI46" s="231"/>
      <c r="CJ46" s="231"/>
      <c r="CK46" s="231"/>
      <c r="CL46" s="231"/>
      <c r="CM46" s="231"/>
      <c r="CN46" s="231"/>
      <c r="CO46" s="231"/>
      <c r="CP46" s="231"/>
      <c r="CQ46" s="231"/>
      <c r="CR46" s="231"/>
      <c r="CS46" s="231"/>
      <c r="CT46" s="231"/>
      <c r="CU46" s="231"/>
      <c r="CV46" s="231"/>
      <c r="CW46" s="231"/>
      <c r="CX46" s="231"/>
      <c r="CY46" s="231"/>
      <c r="CZ46" s="231"/>
      <c r="DA46" s="231"/>
      <c r="DB46" s="231"/>
      <c r="DC46" s="231"/>
      <c r="DD46" s="231"/>
      <c r="DE46" s="231"/>
      <c r="DF46" s="231"/>
      <c r="DG46" s="231"/>
      <c r="DH46" s="231"/>
      <c r="DI46" s="231"/>
      <c r="DJ46" s="231"/>
      <c r="DK46" s="231"/>
      <c r="DL46" s="231"/>
      <c r="DM46" s="231"/>
      <c r="DN46" s="231"/>
      <c r="DO46" s="231"/>
      <c r="DP46" s="231"/>
      <c r="DQ46" s="231"/>
      <c r="DR46" s="231"/>
      <c r="DS46" s="231"/>
      <c r="DT46" s="231"/>
      <c r="DU46" s="231"/>
      <c r="DV46" s="231"/>
      <c r="DW46" s="231"/>
      <c r="DX46" s="231"/>
      <c r="DY46" s="231"/>
      <c r="DZ46" s="231"/>
      <c r="EA46" s="231"/>
      <c r="EB46" s="231"/>
      <c r="EC46" s="231"/>
      <c r="ED46" s="231"/>
      <c r="EE46" s="231"/>
      <c r="EF46" s="231"/>
      <c r="EG46" s="231"/>
      <c r="EH46" s="231"/>
      <c r="EI46" s="231"/>
      <c r="EJ46" s="231"/>
      <c r="EK46" s="231"/>
      <c r="EL46" s="231"/>
      <c r="EM46" s="231"/>
      <c r="EN46" s="231"/>
      <c r="EO46" s="231"/>
      <c r="EP46" s="231"/>
      <c r="EQ46" s="231"/>
      <c r="ER46" s="231"/>
      <c r="ES46" s="231"/>
      <c r="ET46" s="231"/>
      <c r="EU46" s="231"/>
      <c r="EV46" s="231"/>
      <c r="EW46" s="231"/>
      <c r="EX46" s="231"/>
      <c r="EY46" s="231"/>
      <c r="EZ46" s="231"/>
      <c r="FA46" s="231"/>
      <c r="FB46" s="231"/>
      <c r="FC46" s="231"/>
      <c r="FD46" s="231"/>
      <c r="FE46" s="231"/>
      <c r="FF46" s="231"/>
      <c r="FG46" s="231"/>
      <c r="FH46" s="231"/>
      <c r="FI46" s="231"/>
      <c r="FJ46" s="231"/>
      <c r="FK46" s="231"/>
      <c r="FL46" s="231"/>
      <c r="FM46" s="231"/>
      <c r="FN46" s="231"/>
      <c r="FO46" s="231"/>
      <c r="FP46" s="231"/>
      <c r="FQ46" s="231"/>
      <c r="FR46" s="231"/>
      <c r="FS46" s="231"/>
      <c r="FT46" s="231"/>
      <c r="FU46" s="231"/>
      <c r="FV46" s="231"/>
      <c r="FW46" s="231"/>
      <c r="FX46" s="231"/>
      <c r="FY46" s="231"/>
      <c r="FZ46" s="231"/>
      <c r="GA46" s="231"/>
      <c r="GB46" s="231"/>
      <c r="GC46" s="231"/>
      <c r="GD46" s="231"/>
      <c r="GE46" s="231"/>
      <c r="GF46" s="231"/>
      <c r="GG46" s="231"/>
      <c r="GH46" s="231"/>
      <c r="GI46" s="231"/>
      <c r="GJ46" s="231"/>
      <c r="GK46" s="231"/>
      <c r="GL46" s="231"/>
      <c r="GM46" s="231"/>
      <c r="GN46" s="231"/>
      <c r="GO46" s="231"/>
      <c r="GP46" s="231"/>
      <c r="GQ46" s="231"/>
      <c r="GR46" s="231"/>
      <c r="GS46" s="231"/>
      <c r="GT46" s="231"/>
      <c r="GU46" s="231"/>
      <c r="GV46" s="231"/>
      <c r="GW46" s="231"/>
      <c r="GX46" s="231"/>
      <c r="GY46" s="231"/>
      <c r="GZ46" s="231"/>
      <c r="HA46" s="231"/>
      <c r="HB46" s="231"/>
      <c r="HC46" s="231"/>
      <c r="HD46" s="231"/>
      <c r="HE46" s="231"/>
      <c r="HF46" s="231"/>
      <c r="HG46" s="231"/>
      <c r="HH46" s="231"/>
      <c r="HI46" s="231"/>
      <c r="HJ46" s="231"/>
      <c r="HK46" s="231"/>
      <c r="HL46" s="231"/>
      <c r="HM46" s="231"/>
    </row>
    <row r="47" spans="1:221" s="234" customFormat="1" ht="31.5" customHeight="1">
      <c r="A47" s="231"/>
      <c r="B47" s="238"/>
      <c r="C47" s="255"/>
      <c r="D47" s="268" t="s">
        <v>158</v>
      </c>
      <c r="E47" s="269"/>
      <c r="F47" s="269"/>
      <c r="G47" s="285" t="s">
        <v>159</v>
      </c>
      <c r="H47" s="271" t="s">
        <v>116</v>
      </c>
      <c r="I47" s="275">
        <v>4.8499999999999996</v>
      </c>
      <c r="J47" s="273">
        <v>2434729</v>
      </c>
      <c r="K47" s="274">
        <f t="shared" si="2"/>
        <v>11808435.65</v>
      </c>
      <c r="L47" s="261"/>
      <c r="N47" s="980"/>
      <c r="O47" s="231"/>
      <c r="P47" s="231"/>
      <c r="Q47" s="231"/>
      <c r="R47" s="231"/>
      <c r="S47" s="231"/>
      <c r="T47" s="231"/>
      <c r="U47" s="231"/>
      <c r="V47" s="231"/>
      <c r="W47" s="231"/>
      <c r="X47" s="231"/>
      <c r="Y47" s="231"/>
      <c r="Z47" s="231"/>
      <c r="AA47" s="231"/>
      <c r="AB47" s="231"/>
      <c r="AC47" s="231"/>
      <c r="AD47" s="231"/>
      <c r="AE47" s="231"/>
      <c r="AF47" s="231"/>
      <c r="AG47" s="231"/>
      <c r="AH47" s="231"/>
      <c r="AI47" s="231"/>
      <c r="AJ47" s="231"/>
      <c r="AK47" s="231"/>
      <c r="AL47" s="231"/>
      <c r="AM47" s="231"/>
      <c r="AN47" s="231"/>
      <c r="AO47" s="231"/>
      <c r="AP47" s="231"/>
      <c r="AQ47" s="231"/>
      <c r="AR47" s="231"/>
      <c r="AS47" s="231"/>
      <c r="AT47" s="231"/>
      <c r="AU47" s="231"/>
      <c r="AV47" s="231"/>
      <c r="AW47" s="231"/>
      <c r="AX47" s="231"/>
      <c r="AY47" s="231"/>
      <c r="AZ47" s="231"/>
      <c r="BA47" s="231"/>
      <c r="BB47" s="231"/>
      <c r="BC47" s="231"/>
      <c r="BD47" s="231"/>
      <c r="BE47" s="231"/>
      <c r="BF47" s="231"/>
      <c r="BG47" s="231"/>
      <c r="BH47" s="231"/>
      <c r="BI47" s="231"/>
      <c r="BJ47" s="231"/>
      <c r="BK47" s="231"/>
      <c r="BL47" s="231"/>
      <c r="BM47" s="231"/>
      <c r="BN47" s="231"/>
      <c r="BO47" s="231"/>
      <c r="BP47" s="231"/>
      <c r="BQ47" s="231"/>
      <c r="BR47" s="231"/>
      <c r="BS47" s="231"/>
      <c r="BT47" s="231"/>
      <c r="BU47" s="231"/>
      <c r="BV47" s="231"/>
      <c r="BW47" s="231"/>
      <c r="BX47" s="231"/>
      <c r="BY47" s="231"/>
      <c r="BZ47" s="231"/>
      <c r="CA47" s="231"/>
      <c r="CB47" s="231"/>
      <c r="CC47" s="231"/>
      <c r="CD47" s="231"/>
      <c r="CE47" s="231"/>
      <c r="CF47" s="231"/>
      <c r="CG47" s="231"/>
      <c r="CH47" s="231"/>
      <c r="CI47" s="231"/>
      <c r="CJ47" s="231"/>
      <c r="CK47" s="231"/>
      <c r="CL47" s="231"/>
      <c r="CM47" s="231"/>
      <c r="CN47" s="231"/>
      <c r="CO47" s="231"/>
      <c r="CP47" s="231"/>
      <c r="CQ47" s="231"/>
      <c r="CR47" s="231"/>
      <c r="CS47" s="231"/>
      <c r="CT47" s="231"/>
      <c r="CU47" s="231"/>
      <c r="CV47" s="231"/>
      <c r="CW47" s="231"/>
      <c r="CX47" s="231"/>
      <c r="CY47" s="231"/>
      <c r="CZ47" s="231"/>
      <c r="DA47" s="231"/>
      <c r="DB47" s="231"/>
      <c r="DC47" s="231"/>
      <c r="DD47" s="231"/>
      <c r="DE47" s="231"/>
      <c r="DF47" s="231"/>
      <c r="DG47" s="231"/>
      <c r="DH47" s="231"/>
      <c r="DI47" s="231"/>
      <c r="DJ47" s="231"/>
      <c r="DK47" s="231"/>
      <c r="DL47" s="231"/>
      <c r="DM47" s="231"/>
      <c r="DN47" s="231"/>
      <c r="DO47" s="231"/>
      <c r="DP47" s="231"/>
      <c r="DQ47" s="231"/>
      <c r="DR47" s="231"/>
      <c r="DS47" s="231"/>
      <c r="DT47" s="231"/>
      <c r="DU47" s="231"/>
      <c r="DV47" s="231"/>
      <c r="DW47" s="231"/>
      <c r="DX47" s="231"/>
      <c r="DY47" s="231"/>
      <c r="DZ47" s="231"/>
      <c r="EA47" s="231"/>
      <c r="EB47" s="231"/>
      <c r="EC47" s="231"/>
      <c r="ED47" s="231"/>
      <c r="EE47" s="231"/>
      <c r="EF47" s="231"/>
      <c r="EG47" s="231"/>
      <c r="EH47" s="231"/>
      <c r="EI47" s="231"/>
      <c r="EJ47" s="231"/>
      <c r="EK47" s="231"/>
      <c r="EL47" s="231"/>
      <c r="EM47" s="231"/>
      <c r="EN47" s="231"/>
      <c r="EO47" s="231"/>
      <c r="EP47" s="231"/>
      <c r="EQ47" s="231"/>
      <c r="ER47" s="231"/>
      <c r="ES47" s="231"/>
      <c r="ET47" s="231"/>
      <c r="EU47" s="231"/>
      <c r="EV47" s="231"/>
      <c r="EW47" s="231"/>
      <c r="EX47" s="231"/>
      <c r="EY47" s="231"/>
      <c r="EZ47" s="231"/>
      <c r="FA47" s="231"/>
      <c r="FB47" s="231"/>
      <c r="FC47" s="231"/>
      <c r="FD47" s="231"/>
      <c r="FE47" s="231"/>
      <c r="FF47" s="231"/>
      <c r="FG47" s="231"/>
      <c r="FH47" s="231"/>
      <c r="FI47" s="231"/>
      <c r="FJ47" s="231"/>
      <c r="FK47" s="231"/>
      <c r="FL47" s="231"/>
      <c r="FM47" s="231"/>
      <c r="FN47" s="231"/>
      <c r="FO47" s="231"/>
      <c r="FP47" s="231"/>
      <c r="FQ47" s="231"/>
      <c r="FR47" s="231"/>
      <c r="FS47" s="231"/>
      <c r="FT47" s="231"/>
      <c r="FU47" s="231"/>
      <c r="FV47" s="231"/>
      <c r="FW47" s="231"/>
      <c r="FX47" s="231"/>
      <c r="FY47" s="231"/>
      <c r="FZ47" s="231"/>
      <c r="GA47" s="231"/>
      <c r="GB47" s="231"/>
      <c r="GC47" s="231"/>
      <c r="GD47" s="231"/>
      <c r="GE47" s="231"/>
      <c r="GF47" s="231"/>
      <c r="GG47" s="231"/>
      <c r="GH47" s="231"/>
      <c r="GI47" s="231"/>
      <c r="GJ47" s="231"/>
      <c r="GK47" s="231"/>
      <c r="GL47" s="231"/>
      <c r="GM47" s="231"/>
      <c r="GN47" s="231"/>
      <c r="GO47" s="231"/>
      <c r="GP47" s="231"/>
      <c r="GQ47" s="231"/>
      <c r="GR47" s="231"/>
      <c r="GS47" s="231"/>
      <c r="GT47" s="231"/>
      <c r="GU47" s="231"/>
      <c r="GV47" s="231"/>
      <c r="GW47" s="231"/>
      <c r="GX47" s="231"/>
      <c r="GY47" s="231"/>
      <c r="GZ47" s="231"/>
      <c r="HA47" s="231"/>
      <c r="HB47" s="231"/>
      <c r="HC47" s="231"/>
      <c r="HD47" s="231"/>
      <c r="HE47" s="231"/>
      <c r="HF47" s="231"/>
      <c r="HG47" s="231"/>
      <c r="HH47" s="231"/>
      <c r="HI47" s="231"/>
      <c r="HJ47" s="231"/>
      <c r="HK47" s="231"/>
      <c r="HL47" s="231"/>
      <c r="HM47" s="231"/>
    </row>
    <row r="48" spans="1:221" s="234" customFormat="1" ht="31.5" customHeight="1">
      <c r="A48" s="231"/>
      <c r="B48" s="238"/>
      <c r="C48" s="255"/>
      <c r="D48" s="268" t="s">
        <v>160</v>
      </c>
      <c r="E48" s="269"/>
      <c r="F48" s="269"/>
      <c r="G48" s="285" t="s">
        <v>161</v>
      </c>
      <c r="H48" s="271" t="s">
        <v>116</v>
      </c>
      <c r="I48" s="275">
        <v>3.04</v>
      </c>
      <c r="J48" s="273">
        <v>2497123</v>
      </c>
      <c r="K48" s="274">
        <f t="shared" si="2"/>
        <v>7591253.9199999999</v>
      </c>
      <c r="L48" s="290"/>
      <c r="N48" s="980"/>
      <c r="O48" s="231"/>
      <c r="P48" s="231"/>
      <c r="Q48" s="231"/>
      <c r="R48" s="231"/>
      <c r="S48" s="231"/>
      <c r="T48" s="231"/>
      <c r="U48" s="231"/>
      <c r="V48" s="231"/>
      <c r="W48" s="231"/>
      <c r="X48" s="231"/>
      <c r="Y48" s="231"/>
      <c r="Z48" s="231"/>
      <c r="AA48" s="231"/>
      <c r="AB48" s="231"/>
      <c r="AC48" s="231"/>
      <c r="AD48" s="231"/>
      <c r="AE48" s="231"/>
      <c r="AF48" s="231"/>
      <c r="AG48" s="231"/>
      <c r="AH48" s="231"/>
      <c r="AI48" s="231"/>
      <c r="AJ48" s="231"/>
      <c r="AK48" s="231"/>
      <c r="AL48" s="231"/>
      <c r="AM48" s="231"/>
      <c r="AN48" s="231"/>
      <c r="AO48" s="231"/>
      <c r="AP48" s="231"/>
      <c r="AQ48" s="231"/>
      <c r="AR48" s="231"/>
      <c r="AS48" s="231"/>
      <c r="AT48" s="231"/>
      <c r="AU48" s="231"/>
      <c r="AV48" s="231"/>
      <c r="AW48" s="231"/>
      <c r="AX48" s="231"/>
      <c r="AY48" s="231"/>
      <c r="AZ48" s="231"/>
      <c r="BA48" s="231"/>
      <c r="BB48" s="231"/>
      <c r="BC48" s="231"/>
      <c r="BD48" s="231"/>
      <c r="BE48" s="231"/>
      <c r="BF48" s="231"/>
      <c r="BG48" s="231"/>
      <c r="BH48" s="231"/>
      <c r="BI48" s="231"/>
      <c r="BJ48" s="231"/>
      <c r="BK48" s="231"/>
      <c r="BL48" s="231"/>
      <c r="BM48" s="231"/>
      <c r="BN48" s="231"/>
      <c r="BO48" s="231"/>
      <c r="BP48" s="231"/>
      <c r="BQ48" s="231"/>
      <c r="BR48" s="231"/>
      <c r="BS48" s="231"/>
      <c r="BT48" s="231"/>
      <c r="BU48" s="231"/>
      <c r="BV48" s="231"/>
      <c r="BW48" s="231"/>
      <c r="BX48" s="231"/>
      <c r="BY48" s="231"/>
      <c r="BZ48" s="231"/>
      <c r="CA48" s="231"/>
      <c r="CB48" s="231"/>
      <c r="CC48" s="231"/>
      <c r="CD48" s="231"/>
      <c r="CE48" s="231"/>
      <c r="CF48" s="231"/>
      <c r="CG48" s="231"/>
      <c r="CH48" s="231"/>
      <c r="CI48" s="231"/>
      <c r="CJ48" s="231"/>
      <c r="CK48" s="231"/>
      <c r="CL48" s="231"/>
      <c r="CM48" s="231"/>
      <c r="CN48" s="231"/>
      <c r="CO48" s="231"/>
      <c r="CP48" s="231"/>
      <c r="CQ48" s="231"/>
      <c r="CR48" s="231"/>
      <c r="CS48" s="231"/>
      <c r="CT48" s="231"/>
      <c r="CU48" s="231"/>
      <c r="CV48" s="231"/>
      <c r="CW48" s="231"/>
      <c r="CX48" s="231"/>
      <c r="CY48" s="231"/>
      <c r="CZ48" s="231"/>
      <c r="DA48" s="231"/>
      <c r="DB48" s="231"/>
      <c r="DC48" s="231"/>
      <c r="DD48" s="231"/>
      <c r="DE48" s="231"/>
      <c r="DF48" s="231"/>
      <c r="DG48" s="231"/>
      <c r="DH48" s="231"/>
      <c r="DI48" s="231"/>
      <c r="DJ48" s="231"/>
      <c r="DK48" s="231"/>
      <c r="DL48" s="231"/>
      <c r="DM48" s="231"/>
      <c r="DN48" s="231"/>
      <c r="DO48" s="231"/>
      <c r="DP48" s="231"/>
      <c r="DQ48" s="231"/>
      <c r="DR48" s="231"/>
      <c r="DS48" s="231"/>
      <c r="DT48" s="231"/>
      <c r="DU48" s="231"/>
      <c r="DV48" s="231"/>
      <c r="DW48" s="231"/>
      <c r="DX48" s="231"/>
      <c r="DY48" s="231"/>
      <c r="DZ48" s="231"/>
      <c r="EA48" s="231"/>
      <c r="EB48" s="231"/>
      <c r="EC48" s="231"/>
      <c r="ED48" s="231"/>
      <c r="EE48" s="231"/>
      <c r="EF48" s="231"/>
      <c r="EG48" s="231"/>
      <c r="EH48" s="231"/>
      <c r="EI48" s="231"/>
      <c r="EJ48" s="231"/>
      <c r="EK48" s="231"/>
      <c r="EL48" s="231"/>
      <c r="EM48" s="231"/>
      <c r="EN48" s="231"/>
      <c r="EO48" s="231"/>
      <c r="EP48" s="231"/>
      <c r="EQ48" s="231"/>
      <c r="ER48" s="231"/>
      <c r="ES48" s="231"/>
      <c r="ET48" s="231"/>
      <c r="EU48" s="231"/>
      <c r="EV48" s="231"/>
      <c r="EW48" s="231"/>
      <c r="EX48" s="231"/>
      <c r="EY48" s="231"/>
      <c r="EZ48" s="231"/>
      <c r="FA48" s="231"/>
      <c r="FB48" s="231"/>
      <c r="FC48" s="231"/>
      <c r="FD48" s="231"/>
      <c r="FE48" s="231"/>
      <c r="FF48" s="231"/>
      <c r="FG48" s="231"/>
      <c r="FH48" s="231"/>
      <c r="FI48" s="231"/>
      <c r="FJ48" s="231"/>
      <c r="FK48" s="231"/>
      <c r="FL48" s="231"/>
      <c r="FM48" s="231"/>
      <c r="FN48" s="231"/>
      <c r="FO48" s="231"/>
      <c r="FP48" s="231"/>
      <c r="FQ48" s="231"/>
      <c r="FR48" s="231"/>
      <c r="FS48" s="231"/>
      <c r="FT48" s="231"/>
      <c r="FU48" s="231"/>
      <c r="FV48" s="231"/>
      <c r="FW48" s="231"/>
      <c r="FX48" s="231"/>
      <c r="FY48" s="231"/>
      <c r="FZ48" s="231"/>
      <c r="GA48" s="231"/>
      <c r="GB48" s="231"/>
      <c r="GC48" s="231"/>
      <c r="GD48" s="231"/>
      <c r="GE48" s="231"/>
      <c r="GF48" s="231"/>
      <c r="GG48" s="231"/>
      <c r="GH48" s="231"/>
      <c r="GI48" s="231"/>
      <c r="GJ48" s="231"/>
      <c r="GK48" s="231"/>
      <c r="GL48" s="231"/>
      <c r="GM48" s="231"/>
      <c r="GN48" s="231"/>
      <c r="GO48" s="231"/>
      <c r="GP48" s="231"/>
      <c r="GQ48" s="231"/>
      <c r="GR48" s="231"/>
      <c r="GS48" s="231"/>
      <c r="GT48" s="231"/>
      <c r="GU48" s="231"/>
      <c r="GV48" s="231"/>
      <c r="GW48" s="231"/>
      <c r="GX48" s="231"/>
      <c r="GY48" s="231"/>
      <c r="GZ48" s="231"/>
      <c r="HA48" s="231"/>
      <c r="HB48" s="231"/>
      <c r="HC48" s="231"/>
      <c r="HD48" s="231"/>
      <c r="HE48" s="231"/>
      <c r="HF48" s="231"/>
      <c r="HG48" s="231"/>
      <c r="HH48" s="231"/>
      <c r="HI48" s="231"/>
      <c r="HJ48" s="231"/>
      <c r="HK48" s="231"/>
      <c r="HL48" s="231"/>
      <c r="HM48" s="231"/>
    </row>
    <row r="49" spans="1:221" s="234" customFormat="1" ht="31.5" customHeight="1">
      <c r="A49" s="231"/>
      <c r="B49" s="238"/>
      <c r="C49" s="255"/>
      <c r="D49" s="268" t="s">
        <v>162</v>
      </c>
      <c r="E49" s="269"/>
      <c r="F49" s="269"/>
      <c r="G49" s="291" t="s">
        <v>163</v>
      </c>
      <c r="H49" s="271" t="s">
        <v>107</v>
      </c>
      <c r="I49" s="275">
        <v>37.51</v>
      </c>
      <c r="J49" s="273">
        <v>60157</v>
      </c>
      <c r="K49" s="274">
        <f t="shared" si="2"/>
        <v>2256489.0699999998</v>
      </c>
      <c r="L49" s="261"/>
      <c r="N49" s="980"/>
      <c r="O49" s="231"/>
      <c r="P49" s="231"/>
      <c r="Q49" s="231"/>
      <c r="R49" s="231"/>
      <c r="S49" s="231"/>
      <c r="T49" s="231"/>
      <c r="U49" s="231"/>
      <c r="V49" s="231"/>
      <c r="W49" s="231"/>
      <c r="X49" s="231"/>
      <c r="Y49" s="231"/>
      <c r="Z49" s="231"/>
      <c r="AA49" s="231"/>
      <c r="AB49" s="231"/>
      <c r="AC49" s="231"/>
      <c r="AD49" s="231"/>
      <c r="AE49" s="231"/>
      <c r="AF49" s="231"/>
      <c r="AG49" s="231"/>
      <c r="AH49" s="231"/>
      <c r="AI49" s="231"/>
      <c r="AJ49" s="231"/>
      <c r="AK49" s="231"/>
      <c r="AL49" s="231"/>
      <c r="AM49" s="231"/>
      <c r="AN49" s="231"/>
      <c r="AO49" s="231"/>
      <c r="AP49" s="231"/>
      <c r="AQ49" s="231"/>
      <c r="AR49" s="231"/>
      <c r="AS49" s="231"/>
      <c r="AT49" s="231"/>
      <c r="AU49" s="231"/>
      <c r="AV49" s="231"/>
      <c r="AW49" s="231"/>
      <c r="AX49" s="231"/>
      <c r="AY49" s="231"/>
      <c r="AZ49" s="231"/>
      <c r="BA49" s="231"/>
      <c r="BB49" s="231"/>
      <c r="BC49" s="231"/>
      <c r="BD49" s="231"/>
      <c r="BE49" s="231"/>
      <c r="BF49" s="231"/>
      <c r="BG49" s="231"/>
      <c r="BH49" s="231"/>
      <c r="BI49" s="231"/>
      <c r="BJ49" s="231"/>
      <c r="BK49" s="231"/>
      <c r="BL49" s="231"/>
      <c r="BM49" s="231"/>
      <c r="BN49" s="231"/>
      <c r="BO49" s="231"/>
      <c r="BP49" s="231"/>
      <c r="BQ49" s="231"/>
      <c r="BR49" s="231"/>
      <c r="BS49" s="231"/>
      <c r="BT49" s="231"/>
      <c r="BU49" s="231"/>
      <c r="BV49" s="231"/>
      <c r="BW49" s="231"/>
      <c r="BX49" s="231"/>
      <c r="BY49" s="231"/>
      <c r="BZ49" s="231"/>
      <c r="CA49" s="231"/>
      <c r="CB49" s="231"/>
      <c r="CC49" s="231"/>
      <c r="CD49" s="231"/>
      <c r="CE49" s="231"/>
      <c r="CF49" s="231"/>
      <c r="CG49" s="231"/>
      <c r="CH49" s="231"/>
      <c r="CI49" s="231"/>
      <c r="CJ49" s="231"/>
      <c r="CK49" s="231"/>
      <c r="CL49" s="231"/>
      <c r="CM49" s="231"/>
      <c r="CN49" s="231"/>
      <c r="CO49" s="231"/>
      <c r="CP49" s="231"/>
      <c r="CQ49" s="231"/>
      <c r="CR49" s="231"/>
      <c r="CS49" s="231"/>
      <c r="CT49" s="231"/>
      <c r="CU49" s="231"/>
      <c r="CV49" s="231"/>
      <c r="CW49" s="231"/>
      <c r="CX49" s="231"/>
      <c r="CY49" s="231"/>
      <c r="CZ49" s="231"/>
      <c r="DA49" s="231"/>
      <c r="DB49" s="231"/>
      <c r="DC49" s="231"/>
      <c r="DD49" s="231"/>
      <c r="DE49" s="231"/>
      <c r="DF49" s="231"/>
      <c r="DG49" s="231"/>
      <c r="DH49" s="231"/>
      <c r="DI49" s="231"/>
      <c r="DJ49" s="231"/>
      <c r="DK49" s="231"/>
      <c r="DL49" s="231"/>
      <c r="DM49" s="231"/>
      <c r="DN49" s="231"/>
      <c r="DO49" s="231"/>
      <c r="DP49" s="231"/>
      <c r="DQ49" s="231"/>
      <c r="DR49" s="231"/>
      <c r="DS49" s="231"/>
      <c r="DT49" s="231"/>
      <c r="DU49" s="231"/>
      <c r="DV49" s="231"/>
      <c r="DW49" s="231"/>
      <c r="DX49" s="231"/>
      <c r="DY49" s="231"/>
      <c r="DZ49" s="231"/>
      <c r="EA49" s="231"/>
      <c r="EB49" s="231"/>
      <c r="EC49" s="231"/>
      <c r="ED49" s="231"/>
      <c r="EE49" s="231"/>
      <c r="EF49" s="231"/>
      <c r="EG49" s="231"/>
      <c r="EH49" s="231"/>
      <c r="EI49" s="231"/>
      <c r="EJ49" s="231"/>
      <c r="EK49" s="231"/>
      <c r="EL49" s="231"/>
      <c r="EM49" s="231"/>
      <c r="EN49" s="231"/>
      <c r="EO49" s="231"/>
      <c r="EP49" s="231"/>
      <c r="EQ49" s="231"/>
      <c r="ER49" s="231"/>
      <c r="ES49" s="231"/>
      <c r="ET49" s="231"/>
      <c r="EU49" s="231"/>
      <c r="EV49" s="231"/>
      <c r="EW49" s="231"/>
      <c r="EX49" s="231"/>
      <c r="EY49" s="231"/>
      <c r="EZ49" s="231"/>
      <c r="FA49" s="231"/>
      <c r="FB49" s="231"/>
      <c r="FC49" s="231"/>
      <c r="FD49" s="231"/>
      <c r="FE49" s="231"/>
      <c r="FF49" s="231"/>
      <c r="FG49" s="231"/>
      <c r="FH49" s="231"/>
      <c r="FI49" s="231"/>
      <c r="FJ49" s="231"/>
      <c r="FK49" s="231"/>
      <c r="FL49" s="231"/>
      <c r="FM49" s="231"/>
      <c r="FN49" s="231"/>
      <c r="FO49" s="231"/>
      <c r="FP49" s="231"/>
      <c r="FQ49" s="231"/>
      <c r="FR49" s="231"/>
      <c r="FS49" s="231"/>
      <c r="FT49" s="231"/>
      <c r="FU49" s="231"/>
      <c r="FV49" s="231"/>
      <c r="FW49" s="231"/>
      <c r="FX49" s="231"/>
      <c r="FY49" s="231"/>
      <c r="FZ49" s="231"/>
      <c r="GA49" s="231"/>
      <c r="GB49" s="231"/>
      <c r="GC49" s="231"/>
      <c r="GD49" s="231"/>
      <c r="GE49" s="231"/>
      <c r="GF49" s="231"/>
      <c r="GG49" s="231"/>
      <c r="GH49" s="231"/>
      <c r="GI49" s="231"/>
      <c r="GJ49" s="231"/>
      <c r="GK49" s="231"/>
      <c r="GL49" s="231"/>
      <c r="GM49" s="231"/>
      <c r="GN49" s="231"/>
      <c r="GO49" s="231"/>
      <c r="GP49" s="231"/>
      <c r="GQ49" s="231"/>
      <c r="GR49" s="231"/>
      <c r="GS49" s="231"/>
      <c r="GT49" s="231"/>
      <c r="GU49" s="231"/>
      <c r="GV49" s="231"/>
      <c r="GW49" s="231"/>
      <c r="GX49" s="231"/>
      <c r="GY49" s="231"/>
      <c r="GZ49" s="231"/>
      <c r="HA49" s="231"/>
      <c r="HB49" s="231"/>
      <c r="HC49" s="231"/>
      <c r="HD49" s="231"/>
      <c r="HE49" s="231"/>
      <c r="HF49" s="231"/>
      <c r="HG49" s="231"/>
      <c r="HH49" s="231"/>
      <c r="HI49" s="231"/>
      <c r="HJ49" s="231"/>
      <c r="HK49" s="231"/>
      <c r="HL49" s="231"/>
      <c r="HM49" s="231"/>
    </row>
    <row r="50" spans="1:221" s="234" customFormat="1" ht="15.75" customHeight="1">
      <c r="A50" s="231"/>
      <c r="B50" s="238"/>
      <c r="C50" s="255"/>
      <c r="D50" s="268" t="s">
        <v>164</v>
      </c>
      <c r="E50" s="269"/>
      <c r="F50" s="269"/>
      <c r="G50" s="291" t="s">
        <v>165</v>
      </c>
      <c r="H50" s="271" t="s">
        <v>107</v>
      </c>
      <c r="I50" s="275">
        <v>51.73</v>
      </c>
      <c r="J50" s="273">
        <v>97605</v>
      </c>
      <c r="K50" s="274">
        <f t="shared" si="2"/>
        <v>5049106.6500000004</v>
      </c>
      <c r="L50" s="261"/>
      <c r="N50" s="980"/>
      <c r="O50" s="231"/>
      <c r="P50" s="231"/>
      <c r="Q50" s="231"/>
      <c r="R50" s="231"/>
      <c r="S50" s="231"/>
      <c r="T50" s="231"/>
      <c r="U50" s="231"/>
      <c r="V50" s="231"/>
      <c r="W50" s="231"/>
      <c r="X50" s="231"/>
      <c r="Y50" s="231"/>
      <c r="Z50" s="231"/>
      <c r="AA50" s="231"/>
      <c r="AB50" s="231"/>
      <c r="AC50" s="231"/>
      <c r="AD50" s="231"/>
      <c r="AE50" s="231"/>
      <c r="AF50" s="231"/>
      <c r="AG50" s="231"/>
      <c r="AH50" s="231"/>
      <c r="AI50" s="231"/>
      <c r="AJ50" s="231"/>
      <c r="AK50" s="231"/>
      <c r="AL50" s="231"/>
      <c r="AM50" s="231"/>
      <c r="AN50" s="231"/>
      <c r="AO50" s="231"/>
      <c r="AP50" s="231"/>
      <c r="AQ50" s="231"/>
      <c r="AR50" s="231"/>
      <c r="AS50" s="231"/>
      <c r="AT50" s="231"/>
      <c r="AU50" s="231"/>
      <c r="AV50" s="231"/>
      <c r="AW50" s="231"/>
      <c r="AX50" s="231"/>
      <c r="AY50" s="231"/>
      <c r="AZ50" s="231"/>
      <c r="BA50" s="231"/>
      <c r="BB50" s="231"/>
      <c r="BC50" s="231"/>
      <c r="BD50" s="231"/>
      <c r="BE50" s="231"/>
      <c r="BF50" s="231"/>
      <c r="BG50" s="231"/>
      <c r="BH50" s="231"/>
      <c r="BI50" s="231"/>
      <c r="BJ50" s="231"/>
      <c r="BK50" s="231"/>
      <c r="BL50" s="231"/>
      <c r="BM50" s="231"/>
      <c r="BN50" s="231"/>
      <c r="BO50" s="231"/>
      <c r="BP50" s="231"/>
      <c r="BQ50" s="231"/>
      <c r="BR50" s="231"/>
      <c r="BS50" s="231"/>
      <c r="BT50" s="231"/>
      <c r="BU50" s="231"/>
      <c r="BV50" s="231"/>
      <c r="BW50" s="231"/>
      <c r="BX50" s="231"/>
      <c r="BY50" s="231"/>
      <c r="BZ50" s="231"/>
      <c r="CA50" s="231"/>
      <c r="CB50" s="231"/>
      <c r="CC50" s="231"/>
      <c r="CD50" s="231"/>
      <c r="CE50" s="231"/>
      <c r="CF50" s="231"/>
      <c r="CG50" s="231"/>
      <c r="CH50" s="231"/>
      <c r="CI50" s="231"/>
      <c r="CJ50" s="231"/>
      <c r="CK50" s="231"/>
      <c r="CL50" s="231"/>
      <c r="CM50" s="231"/>
      <c r="CN50" s="231"/>
      <c r="CO50" s="231"/>
      <c r="CP50" s="231"/>
      <c r="CQ50" s="231"/>
      <c r="CR50" s="231"/>
      <c r="CS50" s="231"/>
      <c r="CT50" s="231"/>
      <c r="CU50" s="231"/>
      <c r="CV50" s="231"/>
      <c r="CW50" s="231"/>
      <c r="CX50" s="231"/>
      <c r="CY50" s="231"/>
      <c r="CZ50" s="231"/>
      <c r="DA50" s="231"/>
      <c r="DB50" s="231"/>
      <c r="DC50" s="231"/>
      <c r="DD50" s="231"/>
      <c r="DE50" s="231"/>
      <c r="DF50" s="231"/>
      <c r="DG50" s="231"/>
      <c r="DH50" s="231"/>
      <c r="DI50" s="231"/>
      <c r="DJ50" s="231"/>
      <c r="DK50" s="231"/>
      <c r="DL50" s="231"/>
      <c r="DM50" s="231"/>
      <c r="DN50" s="231"/>
      <c r="DO50" s="231"/>
      <c r="DP50" s="231"/>
      <c r="DQ50" s="231"/>
      <c r="DR50" s="231"/>
      <c r="DS50" s="231"/>
      <c r="DT50" s="231"/>
      <c r="DU50" s="231"/>
      <c r="DV50" s="231"/>
      <c r="DW50" s="231"/>
      <c r="DX50" s="231"/>
      <c r="DY50" s="231"/>
      <c r="DZ50" s="231"/>
      <c r="EA50" s="231"/>
      <c r="EB50" s="231"/>
      <c r="EC50" s="231"/>
      <c r="ED50" s="231"/>
      <c r="EE50" s="231"/>
      <c r="EF50" s="231"/>
      <c r="EG50" s="231"/>
      <c r="EH50" s="231"/>
      <c r="EI50" s="231"/>
      <c r="EJ50" s="231"/>
      <c r="EK50" s="231"/>
      <c r="EL50" s="231"/>
      <c r="EM50" s="231"/>
      <c r="EN50" s="231"/>
      <c r="EO50" s="231"/>
      <c r="EP50" s="231"/>
      <c r="EQ50" s="231"/>
      <c r="ER50" s="231"/>
      <c r="ES50" s="231"/>
      <c r="ET50" s="231"/>
      <c r="EU50" s="231"/>
      <c r="EV50" s="231"/>
      <c r="EW50" s="231"/>
      <c r="EX50" s="231"/>
      <c r="EY50" s="231"/>
      <c r="EZ50" s="231"/>
      <c r="FA50" s="231"/>
      <c r="FB50" s="231"/>
      <c r="FC50" s="231"/>
      <c r="FD50" s="231"/>
      <c r="FE50" s="231"/>
      <c r="FF50" s="231"/>
      <c r="FG50" s="231"/>
      <c r="FH50" s="231"/>
      <c r="FI50" s="231"/>
      <c r="FJ50" s="231"/>
      <c r="FK50" s="231"/>
      <c r="FL50" s="231"/>
      <c r="FM50" s="231"/>
      <c r="FN50" s="231"/>
      <c r="FO50" s="231"/>
      <c r="FP50" s="231"/>
      <c r="FQ50" s="231"/>
      <c r="FR50" s="231"/>
      <c r="FS50" s="231"/>
      <c r="FT50" s="231"/>
      <c r="FU50" s="231"/>
      <c r="FV50" s="231"/>
      <c r="FW50" s="231"/>
      <c r="FX50" s="231"/>
      <c r="FY50" s="231"/>
      <c r="FZ50" s="231"/>
      <c r="GA50" s="231"/>
      <c r="GB50" s="231"/>
      <c r="GC50" s="231"/>
      <c r="GD50" s="231"/>
      <c r="GE50" s="231"/>
      <c r="GF50" s="231"/>
      <c r="GG50" s="231"/>
      <c r="GH50" s="231"/>
      <c r="GI50" s="231"/>
      <c r="GJ50" s="231"/>
      <c r="GK50" s="231"/>
      <c r="GL50" s="231"/>
      <c r="GM50" s="231"/>
      <c r="GN50" s="231"/>
      <c r="GO50" s="231"/>
      <c r="GP50" s="231"/>
      <c r="GQ50" s="231"/>
      <c r="GR50" s="231"/>
      <c r="GS50" s="231"/>
      <c r="GT50" s="231"/>
      <c r="GU50" s="231"/>
      <c r="GV50" s="231"/>
      <c r="GW50" s="231"/>
      <c r="GX50" s="231"/>
      <c r="GY50" s="231"/>
      <c r="GZ50" s="231"/>
      <c r="HA50" s="231"/>
      <c r="HB50" s="231"/>
      <c r="HC50" s="231"/>
      <c r="HD50" s="231"/>
      <c r="HE50" s="231"/>
      <c r="HF50" s="231"/>
      <c r="HG50" s="231"/>
      <c r="HH50" s="231"/>
      <c r="HI50" s="231"/>
      <c r="HJ50" s="231"/>
      <c r="HK50" s="231"/>
      <c r="HL50" s="231"/>
      <c r="HM50" s="231"/>
    </row>
    <row r="51" spans="1:221" s="234" customFormat="1" ht="31.5" customHeight="1">
      <c r="A51" s="231"/>
      <c r="B51" s="238"/>
      <c r="C51" s="255"/>
      <c r="D51" s="268" t="s">
        <v>166</v>
      </c>
      <c r="E51" s="269"/>
      <c r="F51" s="269"/>
      <c r="G51" s="291" t="s">
        <v>167</v>
      </c>
      <c r="H51" s="271" t="s">
        <v>107</v>
      </c>
      <c r="I51" s="275">
        <v>1.7</v>
      </c>
      <c r="J51" s="273">
        <v>213097</v>
      </c>
      <c r="K51" s="274">
        <f t="shared" si="2"/>
        <v>362264.9</v>
      </c>
      <c r="L51" s="261"/>
      <c r="N51" s="980"/>
      <c r="O51" s="231"/>
      <c r="P51" s="231"/>
      <c r="Q51" s="231"/>
      <c r="R51" s="231"/>
      <c r="S51" s="231"/>
      <c r="T51" s="231"/>
      <c r="U51" s="231"/>
      <c r="V51" s="231"/>
      <c r="W51" s="231"/>
      <c r="X51" s="231"/>
      <c r="Y51" s="231"/>
      <c r="Z51" s="231"/>
      <c r="AA51" s="231"/>
      <c r="AB51" s="231"/>
      <c r="AC51" s="231"/>
      <c r="AD51" s="231"/>
      <c r="AE51" s="231"/>
      <c r="AF51" s="231"/>
      <c r="AG51" s="231"/>
      <c r="AH51" s="231"/>
      <c r="AI51" s="231"/>
      <c r="AJ51" s="231"/>
      <c r="AK51" s="231"/>
      <c r="AL51" s="231"/>
      <c r="AM51" s="231"/>
      <c r="AN51" s="231"/>
      <c r="AO51" s="231"/>
      <c r="AP51" s="231"/>
      <c r="AQ51" s="231"/>
      <c r="AR51" s="231"/>
      <c r="AS51" s="231"/>
      <c r="AT51" s="231"/>
      <c r="AU51" s="231"/>
      <c r="AV51" s="231"/>
      <c r="AW51" s="231"/>
      <c r="AX51" s="231"/>
      <c r="AY51" s="231"/>
      <c r="AZ51" s="231"/>
      <c r="BA51" s="231"/>
      <c r="BB51" s="231"/>
      <c r="BC51" s="231"/>
      <c r="BD51" s="231"/>
      <c r="BE51" s="231"/>
      <c r="BF51" s="231"/>
      <c r="BG51" s="231"/>
      <c r="BH51" s="231"/>
      <c r="BI51" s="231"/>
      <c r="BJ51" s="231"/>
      <c r="BK51" s="231"/>
      <c r="BL51" s="231"/>
      <c r="BM51" s="231"/>
      <c r="BN51" s="231"/>
      <c r="BO51" s="231"/>
      <c r="BP51" s="231"/>
      <c r="BQ51" s="231"/>
      <c r="BR51" s="231"/>
      <c r="BS51" s="231"/>
      <c r="BT51" s="231"/>
      <c r="BU51" s="231"/>
      <c r="BV51" s="231"/>
      <c r="BW51" s="231"/>
      <c r="BX51" s="231"/>
      <c r="BY51" s="231"/>
      <c r="BZ51" s="231"/>
      <c r="CA51" s="231"/>
      <c r="CB51" s="231"/>
      <c r="CC51" s="231"/>
      <c r="CD51" s="231"/>
      <c r="CE51" s="231"/>
      <c r="CF51" s="231"/>
      <c r="CG51" s="231"/>
      <c r="CH51" s="231"/>
      <c r="CI51" s="231"/>
      <c r="CJ51" s="231"/>
      <c r="CK51" s="231"/>
      <c r="CL51" s="231"/>
      <c r="CM51" s="231"/>
      <c r="CN51" s="231"/>
      <c r="CO51" s="231"/>
      <c r="CP51" s="231"/>
      <c r="CQ51" s="231"/>
      <c r="CR51" s="231"/>
      <c r="CS51" s="231"/>
      <c r="CT51" s="231"/>
      <c r="CU51" s="231"/>
      <c r="CV51" s="231"/>
      <c r="CW51" s="231"/>
      <c r="CX51" s="231"/>
      <c r="CY51" s="231"/>
      <c r="CZ51" s="231"/>
      <c r="DA51" s="231"/>
      <c r="DB51" s="231"/>
      <c r="DC51" s="231"/>
      <c r="DD51" s="231"/>
      <c r="DE51" s="231"/>
      <c r="DF51" s="231"/>
      <c r="DG51" s="231"/>
      <c r="DH51" s="231"/>
      <c r="DI51" s="231"/>
      <c r="DJ51" s="231"/>
      <c r="DK51" s="231"/>
      <c r="DL51" s="231"/>
      <c r="DM51" s="231"/>
      <c r="DN51" s="231"/>
      <c r="DO51" s="231"/>
      <c r="DP51" s="231"/>
      <c r="DQ51" s="231"/>
      <c r="DR51" s="231"/>
      <c r="DS51" s="231"/>
      <c r="DT51" s="231"/>
      <c r="DU51" s="231"/>
      <c r="DV51" s="231"/>
      <c r="DW51" s="231"/>
      <c r="DX51" s="231"/>
      <c r="DY51" s="231"/>
      <c r="DZ51" s="231"/>
      <c r="EA51" s="231"/>
      <c r="EB51" s="231"/>
      <c r="EC51" s="231"/>
      <c r="ED51" s="231"/>
      <c r="EE51" s="231"/>
      <c r="EF51" s="231"/>
      <c r="EG51" s="231"/>
      <c r="EH51" s="231"/>
      <c r="EI51" s="231"/>
      <c r="EJ51" s="231"/>
      <c r="EK51" s="231"/>
      <c r="EL51" s="231"/>
      <c r="EM51" s="231"/>
      <c r="EN51" s="231"/>
      <c r="EO51" s="231"/>
      <c r="EP51" s="231"/>
      <c r="EQ51" s="231"/>
      <c r="ER51" s="231"/>
      <c r="ES51" s="231"/>
      <c r="ET51" s="231"/>
      <c r="EU51" s="231"/>
      <c r="EV51" s="231"/>
      <c r="EW51" s="231"/>
      <c r="EX51" s="231"/>
      <c r="EY51" s="231"/>
      <c r="EZ51" s="231"/>
      <c r="FA51" s="231"/>
      <c r="FB51" s="231"/>
      <c r="FC51" s="231"/>
      <c r="FD51" s="231"/>
      <c r="FE51" s="231"/>
      <c r="FF51" s="231"/>
      <c r="FG51" s="231"/>
      <c r="FH51" s="231"/>
      <c r="FI51" s="231"/>
      <c r="FJ51" s="231"/>
      <c r="FK51" s="231"/>
      <c r="FL51" s="231"/>
      <c r="FM51" s="231"/>
      <c r="FN51" s="231"/>
      <c r="FO51" s="231"/>
      <c r="FP51" s="231"/>
      <c r="FQ51" s="231"/>
      <c r="FR51" s="231"/>
      <c r="FS51" s="231"/>
      <c r="FT51" s="231"/>
      <c r="FU51" s="231"/>
      <c r="FV51" s="231"/>
      <c r="FW51" s="231"/>
      <c r="FX51" s="231"/>
      <c r="FY51" s="231"/>
      <c r="FZ51" s="231"/>
      <c r="GA51" s="231"/>
      <c r="GB51" s="231"/>
      <c r="GC51" s="231"/>
      <c r="GD51" s="231"/>
      <c r="GE51" s="231"/>
      <c r="GF51" s="231"/>
      <c r="GG51" s="231"/>
      <c r="GH51" s="231"/>
      <c r="GI51" s="231"/>
      <c r="GJ51" s="231"/>
      <c r="GK51" s="231"/>
      <c r="GL51" s="231"/>
      <c r="GM51" s="231"/>
      <c r="GN51" s="231"/>
      <c r="GO51" s="231"/>
      <c r="GP51" s="231"/>
      <c r="GQ51" s="231"/>
      <c r="GR51" s="231"/>
      <c r="GS51" s="231"/>
      <c r="GT51" s="231"/>
      <c r="GU51" s="231"/>
      <c r="GV51" s="231"/>
      <c r="GW51" s="231"/>
      <c r="GX51" s="231"/>
      <c r="GY51" s="231"/>
      <c r="GZ51" s="231"/>
      <c r="HA51" s="231"/>
      <c r="HB51" s="231"/>
      <c r="HC51" s="231"/>
      <c r="HD51" s="231"/>
      <c r="HE51" s="231"/>
      <c r="HF51" s="231"/>
      <c r="HG51" s="231"/>
      <c r="HH51" s="231"/>
      <c r="HI51" s="231"/>
      <c r="HJ51" s="231"/>
      <c r="HK51" s="231"/>
      <c r="HL51" s="231"/>
      <c r="HM51" s="231"/>
    </row>
    <row r="52" spans="1:221" s="234" customFormat="1" ht="15.75" customHeight="1">
      <c r="A52" s="231"/>
      <c r="B52" s="238"/>
      <c r="C52" s="255"/>
      <c r="D52" s="262">
        <v>2.5</v>
      </c>
      <c r="E52" s="262"/>
      <c r="F52" s="262"/>
      <c r="G52" s="263" t="s">
        <v>168</v>
      </c>
      <c r="H52" s="264"/>
      <c r="I52" s="265"/>
      <c r="J52" s="266">
        <v>0</v>
      </c>
      <c r="K52" s="267"/>
      <c r="L52" s="261"/>
      <c r="N52" s="980"/>
      <c r="O52" s="231"/>
      <c r="P52" s="231"/>
      <c r="Q52" s="231"/>
      <c r="R52" s="231"/>
      <c r="S52" s="231"/>
      <c r="T52" s="231"/>
      <c r="U52" s="231"/>
      <c r="V52" s="231"/>
      <c r="W52" s="231"/>
      <c r="X52" s="231"/>
      <c r="Y52" s="231"/>
      <c r="Z52" s="231"/>
      <c r="AA52" s="231"/>
      <c r="AB52" s="231"/>
      <c r="AC52" s="231"/>
      <c r="AD52" s="231"/>
      <c r="AE52" s="231"/>
      <c r="AF52" s="231"/>
      <c r="AG52" s="231"/>
      <c r="AH52" s="231"/>
      <c r="AI52" s="231"/>
      <c r="AJ52" s="231"/>
      <c r="AK52" s="231"/>
      <c r="AL52" s="231"/>
      <c r="AM52" s="231"/>
      <c r="AN52" s="231"/>
      <c r="AO52" s="231"/>
      <c r="AP52" s="231"/>
      <c r="AQ52" s="231"/>
      <c r="AR52" s="231"/>
      <c r="AS52" s="231"/>
      <c r="AT52" s="231"/>
      <c r="AU52" s="231"/>
      <c r="AV52" s="231"/>
      <c r="AW52" s="231"/>
      <c r="AX52" s="231"/>
      <c r="AY52" s="231"/>
      <c r="AZ52" s="231"/>
      <c r="BA52" s="231"/>
      <c r="BB52" s="231"/>
      <c r="BC52" s="231"/>
      <c r="BD52" s="231"/>
      <c r="BE52" s="231"/>
      <c r="BF52" s="231"/>
      <c r="BG52" s="231"/>
      <c r="BH52" s="231"/>
      <c r="BI52" s="231"/>
      <c r="BJ52" s="231"/>
      <c r="BK52" s="231"/>
      <c r="BL52" s="231"/>
      <c r="BM52" s="231"/>
      <c r="BN52" s="231"/>
      <c r="BO52" s="231"/>
      <c r="BP52" s="231"/>
      <c r="BQ52" s="231"/>
      <c r="BR52" s="231"/>
      <c r="BS52" s="231"/>
      <c r="BT52" s="231"/>
      <c r="BU52" s="231"/>
      <c r="BV52" s="231"/>
      <c r="BW52" s="231"/>
      <c r="BX52" s="231"/>
      <c r="BY52" s="231"/>
      <c r="BZ52" s="231"/>
      <c r="CA52" s="231"/>
      <c r="CB52" s="231"/>
      <c r="CC52" s="231"/>
      <c r="CD52" s="231"/>
      <c r="CE52" s="231"/>
      <c r="CF52" s="231"/>
      <c r="CG52" s="231"/>
      <c r="CH52" s="231"/>
      <c r="CI52" s="231"/>
      <c r="CJ52" s="231"/>
      <c r="CK52" s="231"/>
      <c r="CL52" s="231"/>
      <c r="CM52" s="231"/>
      <c r="CN52" s="231"/>
      <c r="CO52" s="231"/>
      <c r="CP52" s="231"/>
      <c r="CQ52" s="231"/>
      <c r="CR52" s="231"/>
      <c r="CS52" s="231"/>
      <c r="CT52" s="231"/>
      <c r="CU52" s="231"/>
      <c r="CV52" s="231"/>
      <c r="CW52" s="231"/>
      <c r="CX52" s="231"/>
      <c r="CY52" s="231"/>
      <c r="CZ52" s="231"/>
      <c r="DA52" s="231"/>
      <c r="DB52" s="231"/>
      <c r="DC52" s="231"/>
      <c r="DD52" s="231"/>
      <c r="DE52" s="231"/>
      <c r="DF52" s="231"/>
      <c r="DG52" s="231"/>
      <c r="DH52" s="231"/>
      <c r="DI52" s="231"/>
      <c r="DJ52" s="231"/>
      <c r="DK52" s="231"/>
      <c r="DL52" s="231"/>
      <c r="DM52" s="231"/>
      <c r="DN52" s="231"/>
      <c r="DO52" s="231"/>
      <c r="DP52" s="231"/>
      <c r="DQ52" s="231"/>
      <c r="DR52" s="231"/>
      <c r="DS52" s="231"/>
      <c r="DT52" s="231"/>
      <c r="DU52" s="231"/>
      <c r="DV52" s="231"/>
      <c r="DW52" s="231"/>
      <c r="DX52" s="231"/>
      <c r="DY52" s="231"/>
      <c r="DZ52" s="231"/>
      <c r="EA52" s="231"/>
      <c r="EB52" s="231"/>
      <c r="EC52" s="231"/>
      <c r="ED52" s="231"/>
      <c r="EE52" s="231"/>
      <c r="EF52" s="231"/>
      <c r="EG52" s="231"/>
      <c r="EH52" s="231"/>
      <c r="EI52" s="231"/>
      <c r="EJ52" s="231"/>
      <c r="EK52" s="231"/>
      <c r="EL52" s="231"/>
      <c r="EM52" s="231"/>
      <c r="EN52" s="231"/>
      <c r="EO52" s="231"/>
      <c r="EP52" s="231"/>
      <c r="EQ52" s="231"/>
      <c r="ER52" s="231"/>
      <c r="ES52" s="231"/>
      <c r="ET52" s="231"/>
      <c r="EU52" s="231"/>
      <c r="EV52" s="231"/>
      <c r="EW52" s="231"/>
      <c r="EX52" s="231"/>
      <c r="EY52" s="231"/>
      <c r="EZ52" s="231"/>
      <c r="FA52" s="231"/>
      <c r="FB52" s="231"/>
      <c r="FC52" s="231"/>
      <c r="FD52" s="231"/>
      <c r="FE52" s="231"/>
      <c r="FF52" s="231"/>
      <c r="FG52" s="231"/>
      <c r="FH52" s="231"/>
      <c r="FI52" s="231"/>
      <c r="FJ52" s="231"/>
      <c r="FK52" s="231"/>
      <c r="FL52" s="231"/>
      <c r="FM52" s="231"/>
      <c r="FN52" s="231"/>
      <c r="FO52" s="231"/>
      <c r="FP52" s="231"/>
      <c r="FQ52" s="231"/>
      <c r="FR52" s="231"/>
      <c r="FS52" s="231"/>
      <c r="FT52" s="231"/>
      <c r="FU52" s="231"/>
      <c r="FV52" s="231"/>
      <c r="FW52" s="231"/>
      <c r="FX52" s="231"/>
      <c r="FY52" s="231"/>
      <c r="FZ52" s="231"/>
      <c r="GA52" s="231"/>
      <c r="GB52" s="231"/>
      <c r="GC52" s="231"/>
      <c r="GD52" s="231"/>
      <c r="GE52" s="231"/>
      <c r="GF52" s="231"/>
      <c r="GG52" s="231"/>
      <c r="GH52" s="231"/>
      <c r="GI52" s="231"/>
      <c r="GJ52" s="231"/>
      <c r="GK52" s="231"/>
      <c r="GL52" s="231"/>
      <c r="GM52" s="231"/>
      <c r="GN52" s="231"/>
      <c r="GO52" s="231"/>
      <c r="GP52" s="231"/>
      <c r="GQ52" s="231"/>
      <c r="GR52" s="231"/>
      <c r="GS52" s="231"/>
      <c r="GT52" s="231"/>
      <c r="GU52" s="231"/>
      <c r="GV52" s="231"/>
      <c r="GW52" s="231"/>
      <c r="GX52" s="231"/>
      <c r="GY52" s="231"/>
      <c r="GZ52" s="231"/>
      <c r="HA52" s="231"/>
      <c r="HB52" s="231"/>
      <c r="HC52" s="231"/>
      <c r="HD52" s="231"/>
      <c r="HE52" s="231"/>
      <c r="HF52" s="231"/>
      <c r="HG52" s="231"/>
      <c r="HH52" s="231"/>
      <c r="HI52" s="231"/>
      <c r="HJ52" s="231"/>
      <c r="HK52" s="231"/>
      <c r="HL52" s="231"/>
      <c r="HM52" s="231"/>
    </row>
    <row r="53" spans="1:221" s="234" customFormat="1" ht="15.75" customHeight="1">
      <c r="A53" s="231"/>
      <c r="B53" s="238"/>
      <c r="C53" s="255"/>
      <c r="D53" s="292" t="s">
        <v>169</v>
      </c>
      <c r="E53" s="293"/>
      <c r="F53" s="293"/>
      <c r="G53" s="294" t="s">
        <v>170</v>
      </c>
      <c r="H53" s="295" t="s">
        <v>102</v>
      </c>
      <c r="I53" s="275">
        <v>51.3</v>
      </c>
      <c r="J53" s="273">
        <v>66665</v>
      </c>
      <c r="K53" s="296">
        <f>ROUND(I53*J53,2)</f>
        <v>3419914.5</v>
      </c>
      <c r="L53" s="261"/>
      <c r="N53" s="980"/>
      <c r="O53" s="231"/>
      <c r="P53" s="231"/>
      <c r="Q53" s="231"/>
      <c r="R53" s="231"/>
      <c r="S53" s="231"/>
      <c r="T53" s="231"/>
      <c r="U53" s="231"/>
      <c r="V53" s="231"/>
      <c r="W53" s="231"/>
      <c r="X53" s="231"/>
      <c r="Y53" s="231"/>
      <c r="Z53" s="231"/>
      <c r="AA53" s="231"/>
      <c r="AB53" s="231"/>
      <c r="AC53" s="231"/>
      <c r="AD53" s="231"/>
      <c r="AE53" s="231"/>
      <c r="AF53" s="231"/>
      <c r="AG53" s="231"/>
      <c r="AH53" s="231"/>
      <c r="AI53" s="231"/>
      <c r="AJ53" s="231"/>
      <c r="AK53" s="231"/>
      <c r="AL53" s="231"/>
      <c r="AM53" s="231"/>
      <c r="AN53" s="231"/>
      <c r="AO53" s="231"/>
      <c r="AP53" s="231"/>
      <c r="AQ53" s="231"/>
      <c r="AR53" s="231"/>
      <c r="AS53" s="231"/>
      <c r="AT53" s="231"/>
      <c r="AU53" s="231"/>
      <c r="AV53" s="231"/>
      <c r="AW53" s="231"/>
      <c r="AX53" s="231"/>
      <c r="AY53" s="231"/>
      <c r="AZ53" s="231"/>
      <c r="BA53" s="231"/>
      <c r="BB53" s="231"/>
      <c r="BC53" s="231"/>
      <c r="BD53" s="231"/>
      <c r="BE53" s="231"/>
      <c r="BF53" s="231"/>
      <c r="BG53" s="231"/>
      <c r="BH53" s="231"/>
      <c r="BI53" s="231"/>
      <c r="BJ53" s="231"/>
      <c r="BK53" s="231"/>
      <c r="BL53" s="231"/>
      <c r="BM53" s="231"/>
      <c r="BN53" s="231"/>
      <c r="BO53" s="231"/>
      <c r="BP53" s="231"/>
      <c r="BQ53" s="231"/>
      <c r="BR53" s="231"/>
      <c r="BS53" s="231"/>
      <c r="BT53" s="231"/>
      <c r="BU53" s="231"/>
      <c r="BV53" s="231"/>
      <c r="BW53" s="231"/>
      <c r="BX53" s="231"/>
      <c r="BY53" s="231"/>
      <c r="BZ53" s="231"/>
      <c r="CA53" s="231"/>
      <c r="CB53" s="231"/>
      <c r="CC53" s="231"/>
      <c r="CD53" s="231"/>
      <c r="CE53" s="231"/>
      <c r="CF53" s="231"/>
      <c r="CG53" s="231"/>
      <c r="CH53" s="231"/>
      <c r="CI53" s="231"/>
      <c r="CJ53" s="231"/>
      <c r="CK53" s="231"/>
      <c r="CL53" s="231"/>
      <c r="CM53" s="231"/>
      <c r="CN53" s="231"/>
      <c r="CO53" s="231"/>
      <c r="CP53" s="231"/>
      <c r="CQ53" s="231"/>
      <c r="CR53" s="231"/>
      <c r="CS53" s="231"/>
      <c r="CT53" s="231"/>
      <c r="CU53" s="231"/>
      <c r="CV53" s="231"/>
      <c r="CW53" s="231"/>
      <c r="CX53" s="231"/>
      <c r="CY53" s="231"/>
      <c r="CZ53" s="231"/>
      <c r="DA53" s="231"/>
      <c r="DB53" s="231"/>
      <c r="DC53" s="231"/>
      <c r="DD53" s="231"/>
      <c r="DE53" s="231"/>
      <c r="DF53" s="231"/>
      <c r="DG53" s="231"/>
      <c r="DH53" s="231"/>
      <c r="DI53" s="231"/>
      <c r="DJ53" s="231"/>
      <c r="DK53" s="231"/>
      <c r="DL53" s="231"/>
      <c r="DM53" s="231"/>
      <c r="DN53" s="231"/>
      <c r="DO53" s="231"/>
      <c r="DP53" s="231"/>
      <c r="DQ53" s="231"/>
      <c r="DR53" s="231"/>
      <c r="DS53" s="231"/>
      <c r="DT53" s="231"/>
      <c r="DU53" s="231"/>
      <c r="DV53" s="231"/>
      <c r="DW53" s="231"/>
      <c r="DX53" s="231"/>
      <c r="DY53" s="231"/>
      <c r="DZ53" s="231"/>
      <c r="EA53" s="231"/>
      <c r="EB53" s="231"/>
      <c r="EC53" s="231"/>
      <c r="ED53" s="231"/>
      <c r="EE53" s="231"/>
      <c r="EF53" s="231"/>
      <c r="EG53" s="231"/>
      <c r="EH53" s="231"/>
      <c r="EI53" s="231"/>
      <c r="EJ53" s="231"/>
      <c r="EK53" s="231"/>
      <c r="EL53" s="231"/>
      <c r="EM53" s="231"/>
      <c r="EN53" s="231"/>
      <c r="EO53" s="231"/>
      <c r="EP53" s="231"/>
      <c r="EQ53" s="231"/>
      <c r="ER53" s="231"/>
      <c r="ES53" s="231"/>
      <c r="ET53" s="231"/>
      <c r="EU53" s="231"/>
      <c r="EV53" s="231"/>
      <c r="EW53" s="231"/>
      <c r="EX53" s="231"/>
      <c r="EY53" s="231"/>
      <c r="EZ53" s="231"/>
      <c r="FA53" s="231"/>
      <c r="FB53" s="231"/>
      <c r="FC53" s="231"/>
      <c r="FD53" s="231"/>
      <c r="FE53" s="231"/>
      <c r="FF53" s="231"/>
      <c r="FG53" s="231"/>
      <c r="FH53" s="231"/>
      <c r="FI53" s="231"/>
      <c r="FJ53" s="231"/>
      <c r="FK53" s="231"/>
      <c r="FL53" s="231"/>
      <c r="FM53" s="231"/>
      <c r="FN53" s="231"/>
      <c r="FO53" s="231"/>
      <c r="FP53" s="231"/>
      <c r="FQ53" s="231"/>
      <c r="FR53" s="231"/>
      <c r="FS53" s="231"/>
      <c r="FT53" s="231"/>
      <c r="FU53" s="231"/>
      <c r="FV53" s="231"/>
      <c r="FW53" s="231"/>
      <c r="FX53" s="231"/>
      <c r="FY53" s="231"/>
      <c r="FZ53" s="231"/>
      <c r="GA53" s="231"/>
      <c r="GB53" s="231"/>
      <c r="GC53" s="231"/>
      <c r="GD53" s="231"/>
      <c r="GE53" s="231"/>
      <c r="GF53" s="231"/>
      <c r="GG53" s="231"/>
      <c r="GH53" s="231"/>
      <c r="GI53" s="231"/>
      <c r="GJ53" s="231"/>
      <c r="GK53" s="231"/>
      <c r="GL53" s="231"/>
      <c r="GM53" s="231"/>
      <c r="GN53" s="231"/>
      <c r="GO53" s="231"/>
      <c r="GP53" s="231"/>
      <c r="GQ53" s="231"/>
      <c r="GR53" s="231"/>
      <c r="GS53" s="231"/>
      <c r="GT53" s="231"/>
      <c r="GU53" s="231"/>
      <c r="GV53" s="231"/>
      <c r="GW53" s="231"/>
      <c r="GX53" s="231"/>
      <c r="GY53" s="231"/>
      <c r="GZ53" s="231"/>
      <c r="HA53" s="231"/>
      <c r="HB53" s="231"/>
      <c r="HC53" s="231"/>
      <c r="HD53" s="231"/>
      <c r="HE53" s="231"/>
      <c r="HF53" s="231"/>
      <c r="HG53" s="231"/>
      <c r="HH53" s="231"/>
      <c r="HI53" s="231"/>
      <c r="HJ53" s="231"/>
      <c r="HK53" s="231"/>
      <c r="HL53" s="231"/>
      <c r="HM53" s="231"/>
    </row>
    <row r="54" spans="1:221" s="234" customFormat="1" ht="15.75" customHeight="1">
      <c r="A54" s="231"/>
      <c r="B54" s="238"/>
      <c r="C54" s="255"/>
      <c r="D54" s="297" t="s">
        <v>171</v>
      </c>
      <c r="E54" s="298"/>
      <c r="F54" s="298"/>
      <c r="G54" s="287" t="s">
        <v>172</v>
      </c>
      <c r="H54" s="288" t="s">
        <v>102</v>
      </c>
      <c r="I54" s="275">
        <v>56.12</v>
      </c>
      <c r="J54" s="273">
        <v>114071</v>
      </c>
      <c r="K54" s="289">
        <f>ROUND(I54*J54,2)</f>
        <v>6401664.5199999996</v>
      </c>
      <c r="L54" s="261"/>
      <c r="N54" s="980"/>
      <c r="O54" s="231"/>
      <c r="P54" s="231"/>
      <c r="Q54" s="231"/>
      <c r="R54" s="231"/>
      <c r="S54" s="231"/>
      <c r="T54" s="231"/>
      <c r="U54" s="231"/>
      <c r="V54" s="231"/>
      <c r="W54" s="231"/>
      <c r="X54" s="231"/>
      <c r="Y54" s="231"/>
      <c r="Z54" s="231"/>
      <c r="AA54" s="231"/>
      <c r="AB54" s="231"/>
      <c r="AC54" s="231"/>
      <c r="AD54" s="231"/>
      <c r="AE54" s="231"/>
      <c r="AF54" s="231"/>
      <c r="AG54" s="231"/>
      <c r="AH54" s="231"/>
      <c r="AI54" s="231"/>
      <c r="AJ54" s="231"/>
      <c r="AK54" s="231"/>
      <c r="AL54" s="231"/>
      <c r="AM54" s="231"/>
      <c r="AN54" s="231"/>
      <c r="AO54" s="231"/>
      <c r="AP54" s="231"/>
      <c r="AQ54" s="231"/>
      <c r="AR54" s="231"/>
      <c r="AS54" s="231"/>
      <c r="AT54" s="231"/>
      <c r="AU54" s="231"/>
      <c r="AV54" s="231"/>
      <c r="AW54" s="231"/>
      <c r="AX54" s="231"/>
      <c r="AY54" s="231"/>
      <c r="AZ54" s="231"/>
      <c r="BA54" s="231"/>
      <c r="BB54" s="231"/>
      <c r="BC54" s="231"/>
      <c r="BD54" s="231"/>
      <c r="BE54" s="231"/>
      <c r="BF54" s="231"/>
      <c r="BG54" s="231"/>
      <c r="BH54" s="231"/>
      <c r="BI54" s="231"/>
      <c r="BJ54" s="231"/>
      <c r="BK54" s="231"/>
      <c r="BL54" s="231"/>
      <c r="BM54" s="231"/>
      <c r="BN54" s="231"/>
      <c r="BO54" s="231"/>
      <c r="BP54" s="231"/>
      <c r="BQ54" s="231"/>
      <c r="BR54" s="231"/>
      <c r="BS54" s="231"/>
      <c r="BT54" s="231"/>
      <c r="BU54" s="231"/>
      <c r="BV54" s="231"/>
      <c r="BW54" s="231"/>
      <c r="BX54" s="231"/>
      <c r="BY54" s="231"/>
      <c r="BZ54" s="231"/>
      <c r="CA54" s="231"/>
      <c r="CB54" s="231"/>
      <c r="CC54" s="231"/>
      <c r="CD54" s="231"/>
      <c r="CE54" s="231"/>
      <c r="CF54" s="231"/>
      <c r="CG54" s="231"/>
      <c r="CH54" s="231"/>
      <c r="CI54" s="231"/>
      <c r="CJ54" s="231"/>
      <c r="CK54" s="231"/>
      <c r="CL54" s="231"/>
      <c r="CM54" s="231"/>
      <c r="CN54" s="231"/>
      <c r="CO54" s="231"/>
      <c r="CP54" s="231"/>
      <c r="CQ54" s="231"/>
      <c r="CR54" s="231"/>
      <c r="CS54" s="231"/>
      <c r="CT54" s="231"/>
      <c r="CU54" s="231"/>
      <c r="CV54" s="231"/>
      <c r="CW54" s="231"/>
      <c r="CX54" s="231"/>
      <c r="CY54" s="231"/>
      <c r="CZ54" s="231"/>
      <c r="DA54" s="231"/>
      <c r="DB54" s="231"/>
      <c r="DC54" s="231"/>
      <c r="DD54" s="231"/>
      <c r="DE54" s="231"/>
      <c r="DF54" s="231"/>
      <c r="DG54" s="231"/>
      <c r="DH54" s="231"/>
      <c r="DI54" s="231"/>
      <c r="DJ54" s="231"/>
      <c r="DK54" s="231"/>
      <c r="DL54" s="231"/>
      <c r="DM54" s="231"/>
      <c r="DN54" s="231"/>
      <c r="DO54" s="231"/>
      <c r="DP54" s="231"/>
      <c r="DQ54" s="231"/>
      <c r="DR54" s="231"/>
      <c r="DS54" s="231"/>
      <c r="DT54" s="231"/>
      <c r="DU54" s="231"/>
      <c r="DV54" s="231"/>
      <c r="DW54" s="231"/>
      <c r="DX54" s="231"/>
      <c r="DY54" s="231"/>
      <c r="DZ54" s="231"/>
      <c r="EA54" s="231"/>
      <c r="EB54" s="231"/>
      <c r="EC54" s="231"/>
      <c r="ED54" s="231"/>
      <c r="EE54" s="231"/>
      <c r="EF54" s="231"/>
      <c r="EG54" s="231"/>
      <c r="EH54" s="231"/>
      <c r="EI54" s="231"/>
      <c r="EJ54" s="231"/>
      <c r="EK54" s="231"/>
      <c r="EL54" s="231"/>
      <c r="EM54" s="231"/>
      <c r="EN54" s="231"/>
      <c r="EO54" s="231"/>
      <c r="EP54" s="231"/>
      <c r="EQ54" s="231"/>
      <c r="ER54" s="231"/>
      <c r="ES54" s="231"/>
      <c r="ET54" s="231"/>
      <c r="EU54" s="231"/>
      <c r="EV54" s="231"/>
      <c r="EW54" s="231"/>
      <c r="EX54" s="231"/>
      <c r="EY54" s="231"/>
      <c r="EZ54" s="231"/>
      <c r="FA54" s="231"/>
      <c r="FB54" s="231"/>
      <c r="FC54" s="231"/>
      <c r="FD54" s="231"/>
      <c r="FE54" s="231"/>
      <c r="FF54" s="231"/>
      <c r="FG54" s="231"/>
      <c r="FH54" s="231"/>
      <c r="FI54" s="231"/>
      <c r="FJ54" s="231"/>
      <c r="FK54" s="231"/>
      <c r="FL54" s="231"/>
      <c r="FM54" s="231"/>
      <c r="FN54" s="231"/>
      <c r="FO54" s="231"/>
      <c r="FP54" s="231"/>
      <c r="FQ54" s="231"/>
      <c r="FR54" s="231"/>
      <c r="FS54" s="231"/>
      <c r="FT54" s="231"/>
      <c r="FU54" s="231"/>
      <c r="FV54" s="231"/>
      <c r="FW54" s="231"/>
      <c r="FX54" s="231"/>
      <c r="FY54" s="231"/>
      <c r="FZ54" s="231"/>
      <c r="GA54" s="231"/>
      <c r="GB54" s="231"/>
      <c r="GC54" s="231"/>
      <c r="GD54" s="231"/>
      <c r="GE54" s="231"/>
      <c r="GF54" s="231"/>
      <c r="GG54" s="231"/>
      <c r="GH54" s="231"/>
      <c r="GI54" s="231"/>
      <c r="GJ54" s="231"/>
      <c r="GK54" s="231"/>
      <c r="GL54" s="231"/>
      <c r="GM54" s="231"/>
      <c r="GN54" s="231"/>
      <c r="GO54" s="231"/>
      <c r="GP54" s="231"/>
      <c r="GQ54" s="231"/>
      <c r="GR54" s="231"/>
      <c r="GS54" s="231"/>
      <c r="GT54" s="231"/>
      <c r="GU54" s="231"/>
      <c r="GV54" s="231"/>
      <c r="GW54" s="231"/>
      <c r="GX54" s="231"/>
      <c r="GY54" s="231"/>
      <c r="GZ54" s="231"/>
      <c r="HA54" s="231"/>
      <c r="HB54" s="231"/>
      <c r="HC54" s="231"/>
      <c r="HD54" s="231"/>
      <c r="HE54" s="231"/>
      <c r="HF54" s="231"/>
      <c r="HG54" s="231"/>
      <c r="HH54" s="231"/>
      <c r="HI54" s="231"/>
      <c r="HJ54" s="231"/>
      <c r="HK54" s="231"/>
      <c r="HL54" s="231"/>
      <c r="HM54" s="231"/>
    </row>
    <row r="55" spans="1:221" s="234" customFormat="1" ht="15.75" customHeight="1">
      <c r="A55" s="231"/>
      <c r="B55" s="238"/>
      <c r="C55" s="255"/>
      <c r="D55" s="262">
        <v>2.6</v>
      </c>
      <c r="E55" s="262"/>
      <c r="F55" s="262"/>
      <c r="G55" s="263" t="s">
        <v>173</v>
      </c>
      <c r="H55" s="264"/>
      <c r="I55" s="265"/>
      <c r="J55" s="266">
        <v>0</v>
      </c>
      <c r="K55" s="267"/>
      <c r="L55" s="261"/>
      <c r="N55" s="980"/>
      <c r="O55" s="231"/>
      <c r="P55" s="231"/>
      <c r="Q55" s="231"/>
      <c r="R55" s="231"/>
      <c r="S55" s="231"/>
      <c r="T55" s="231"/>
      <c r="U55" s="231"/>
      <c r="V55" s="231"/>
      <c r="W55" s="231"/>
      <c r="X55" s="231"/>
      <c r="Y55" s="231"/>
      <c r="Z55" s="231"/>
      <c r="AA55" s="231"/>
      <c r="AB55" s="231"/>
      <c r="AC55" s="231"/>
      <c r="AD55" s="231"/>
      <c r="AE55" s="231"/>
      <c r="AF55" s="231"/>
      <c r="AG55" s="231"/>
      <c r="AH55" s="231"/>
      <c r="AI55" s="231"/>
      <c r="AJ55" s="231"/>
      <c r="AK55" s="231"/>
      <c r="AL55" s="231"/>
      <c r="AM55" s="231"/>
      <c r="AN55" s="231"/>
      <c r="AO55" s="231"/>
      <c r="AP55" s="231"/>
      <c r="AQ55" s="231"/>
      <c r="AR55" s="231"/>
      <c r="AS55" s="231"/>
      <c r="AT55" s="231"/>
      <c r="AU55" s="231"/>
      <c r="AV55" s="231"/>
      <c r="AW55" s="231"/>
      <c r="AX55" s="231"/>
      <c r="AY55" s="231"/>
      <c r="AZ55" s="231"/>
      <c r="BA55" s="231"/>
      <c r="BB55" s="231"/>
      <c r="BC55" s="231"/>
      <c r="BD55" s="231"/>
      <c r="BE55" s="231"/>
      <c r="BF55" s="231"/>
      <c r="BG55" s="231"/>
      <c r="BH55" s="231"/>
      <c r="BI55" s="231"/>
      <c r="BJ55" s="231"/>
      <c r="BK55" s="231"/>
      <c r="BL55" s="231"/>
      <c r="BM55" s="231"/>
      <c r="BN55" s="231"/>
      <c r="BO55" s="231"/>
      <c r="BP55" s="231"/>
      <c r="BQ55" s="231"/>
      <c r="BR55" s="231"/>
      <c r="BS55" s="231"/>
      <c r="BT55" s="231"/>
      <c r="BU55" s="231"/>
      <c r="BV55" s="231"/>
      <c r="BW55" s="231"/>
      <c r="BX55" s="231"/>
      <c r="BY55" s="231"/>
      <c r="BZ55" s="231"/>
      <c r="CA55" s="231"/>
      <c r="CB55" s="231"/>
      <c r="CC55" s="231"/>
      <c r="CD55" s="231"/>
      <c r="CE55" s="231"/>
      <c r="CF55" s="231"/>
      <c r="CG55" s="231"/>
      <c r="CH55" s="231"/>
      <c r="CI55" s="231"/>
      <c r="CJ55" s="231"/>
      <c r="CK55" s="231"/>
      <c r="CL55" s="231"/>
      <c r="CM55" s="231"/>
      <c r="CN55" s="231"/>
      <c r="CO55" s="231"/>
      <c r="CP55" s="231"/>
      <c r="CQ55" s="231"/>
      <c r="CR55" s="231"/>
      <c r="CS55" s="231"/>
      <c r="CT55" s="231"/>
      <c r="CU55" s="231"/>
      <c r="CV55" s="231"/>
      <c r="CW55" s="231"/>
      <c r="CX55" s="231"/>
      <c r="CY55" s="231"/>
      <c r="CZ55" s="231"/>
      <c r="DA55" s="231"/>
      <c r="DB55" s="231"/>
      <c r="DC55" s="231"/>
      <c r="DD55" s="231"/>
      <c r="DE55" s="231"/>
      <c r="DF55" s="231"/>
      <c r="DG55" s="231"/>
      <c r="DH55" s="231"/>
      <c r="DI55" s="231"/>
      <c r="DJ55" s="231"/>
      <c r="DK55" s="231"/>
      <c r="DL55" s="231"/>
      <c r="DM55" s="231"/>
      <c r="DN55" s="231"/>
      <c r="DO55" s="231"/>
      <c r="DP55" s="231"/>
      <c r="DQ55" s="231"/>
      <c r="DR55" s="231"/>
      <c r="DS55" s="231"/>
      <c r="DT55" s="231"/>
      <c r="DU55" s="231"/>
      <c r="DV55" s="231"/>
      <c r="DW55" s="231"/>
      <c r="DX55" s="231"/>
      <c r="DY55" s="231"/>
      <c r="DZ55" s="231"/>
      <c r="EA55" s="231"/>
      <c r="EB55" s="231"/>
      <c r="EC55" s="231"/>
      <c r="ED55" s="231"/>
      <c r="EE55" s="231"/>
      <c r="EF55" s="231"/>
      <c r="EG55" s="231"/>
      <c r="EH55" s="231"/>
      <c r="EI55" s="231"/>
      <c r="EJ55" s="231"/>
      <c r="EK55" s="231"/>
      <c r="EL55" s="231"/>
      <c r="EM55" s="231"/>
      <c r="EN55" s="231"/>
      <c r="EO55" s="231"/>
      <c r="EP55" s="231"/>
      <c r="EQ55" s="231"/>
      <c r="ER55" s="231"/>
      <c r="ES55" s="231"/>
      <c r="ET55" s="231"/>
      <c r="EU55" s="231"/>
      <c r="EV55" s="231"/>
      <c r="EW55" s="231"/>
      <c r="EX55" s="231"/>
      <c r="EY55" s="231"/>
      <c r="EZ55" s="231"/>
      <c r="FA55" s="231"/>
      <c r="FB55" s="231"/>
      <c r="FC55" s="231"/>
      <c r="FD55" s="231"/>
      <c r="FE55" s="231"/>
      <c r="FF55" s="231"/>
      <c r="FG55" s="231"/>
      <c r="FH55" s="231"/>
      <c r="FI55" s="231"/>
      <c r="FJ55" s="231"/>
      <c r="FK55" s="231"/>
      <c r="FL55" s="231"/>
      <c r="FM55" s="231"/>
      <c r="FN55" s="231"/>
      <c r="FO55" s="231"/>
      <c r="FP55" s="231"/>
      <c r="FQ55" s="231"/>
      <c r="FR55" s="231"/>
      <c r="FS55" s="231"/>
      <c r="FT55" s="231"/>
      <c r="FU55" s="231"/>
      <c r="FV55" s="231"/>
      <c r="FW55" s="231"/>
      <c r="FX55" s="231"/>
      <c r="FY55" s="231"/>
      <c r="FZ55" s="231"/>
      <c r="GA55" s="231"/>
      <c r="GB55" s="231"/>
      <c r="GC55" s="231"/>
      <c r="GD55" s="231"/>
      <c r="GE55" s="231"/>
      <c r="GF55" s="231"/>
      <c r="GG55" s="231"/>
      <c r="GH55" s="231"/>
      <c r="GI55" s="231"/>
      <c r="GJ55" s="231"/>
      <c r="GK55" s="231"/>
      <c r="GL55" s="231"/>
      <c r="GM55" s="231"/>
      <c r="GN55" s="231"/>
      <c r="GO55" s="231"/>
      <c r="GP55" s="231"/>
      <c r="GQ55" s="231"/>
      <c r="GR55" s="231"/>
      <c r="GS55" s="231"/>
      <c r="GT55" s="231"/>
      <c r="GU55" s="231"/>
      <c r="GV55" s="231"/>
      <c r="GW55" s="231"/>
      <c r="GX55" s="231"/>
      <c r="GY55" s="231"/>
      <c r="GZ55" s="231"/>
      <c r="HA55" s="231"/>
      <c r="HB55" s="231"/>
      <c r="HC55" s="231"/>
      <c r="HD55" s="231"/>
      <c r="HE55" s="231"/>
      <c r="HF55" s="231"/>
      <c r="HG55" s="231"/>
      <c r="HH55" s="231"/>
      <c r="HI55" s="231"/>
      <c r="HJ55" s="231"/>
      <c r="HK55" s="231"/>
      <c r="HL55" s="231"/>
      <c r="HM55" s="231"/>
    </row>
    <row r="56" spans="1:221" s="234" customFormat="1" ht="31.5" customHeight="1">
      <c r="A56" s="231"/>
      <c r="B56" s="238"/>
      <c r="C56" s="255"/>
      <c r="D56" s="268" t="s">
        <v>174</v>
      </c>
      <c r="E56" s="269"/>
      <c r="F56" s="269"/>
      <c r="G56" s="291" t="s">
        <v>175</v>
      </c>
      <c r="H56" s="271" t="s">
        <v>102</v>
      </c>
      <c r="I56" s="275">
        <v>48.4</v>
      </c>
      <c r="J56" s="273">
        <v>389818</v>
      </c>
      <c r="K56" s="274">
        <f>ROUND(I56*J56,2)</f>
        <v>18867191.199999999</v>
      </c>
      <c r="L56" s="261"/>
      <c r="N56" s="980"/>
      <c r="O56" s="231"/>
      <c r="P56" s="231"/>
      <c r="Q56" s="231"/>
      <c r="R56" s="231"/>
      <c r="S56" s="231"/>
      <c r="T56" s="231"/>
      <c r="U56" s="231"/>
      <c r="V56" s="231"/>
      <c r="W56" s="231"/>
      <c r="X56" s="231"/>
      <c r="Y56" s="231"/>
      <c r="Z56" s="231"/>
      <c r="AA56" s="231"/>
      <c r="AB56" s="231"/>
      <c r="AC56" s="231"/>
      <c r="AD56" s="231"/>
      <c r="AE56" s="231"/>
      <c r="AF56" s="231"/>
      <c r="AG56" s="231"/>
      <c r="AH56" s="231"/>
      <c r="AI56" s="231"/>
      <c r="AJ56" s="231"/>
      <c r="AK56" s="231"/>
      <c r="AL56" s="231"/>
      <c r="AM56" s="231"/>
      <c r="AN56" s="231"/>
      <c r="AO56" s="231"/>
      <c r="AP56" s="231"/>
      <c r="AQ56" s="231"/>
      <c r="AR56" s="231"/>
      <c r="AS56" s="231"/>
      <c r="AT56" s="231"/>
      <c r="AU56" s="231"/>
      <c r="AV56" s="231"/>
      <c r="AW56" s="231"/>
      <c r="AX56" s="231"/>
      <c r="AY56" s="231"/>
      <c r="AZ56" s="231"/>
      <c r="BA56" s="231"/>
      <c r="BB56" s="231"/>
      <c r="BC56" s="231"/>
      <c r="BD56" s="231"/>
      <c r="BE56" s="231"/>
      <c r="BF56" s="231"/>
      <c r="BG56" s="231"/>
      <c r="BH56" s="231"/>
      <c r="BI56" s="231"/>
      <c r="BJ56" s="231"/>
      <c r="BK56" s="231"/>
      <c r="BL56" s="231"/>
      <c r="BM56" s="231"/>
      <c r="BN56" s="231"/>
      <c r="BO56" s="231"/>
      <c r="BP56" s="231"/>
      <c r="BQ56" s="231"/>
      <c r="BR56" s="231"/>
      <c r="BS56" s="231"/>
      <c r="BT56" s="231"/>
      <c r="BU56" s="231"/>
      <c r="BV56" s="231"/>
      <c r="BW56" s="231"/>
      <c r="BX56" s="231"/>
      <c r="BY56" s="231"/>
      <c r="BZ56" s="231"/>
      <c r="CA56" s="231"/>
      <c r="CB56" s="231"/>
      <c r="CC56" s="231"/>
      <c r="CD56" s="231"/>
      <c r="CE56" s="231"/>
      <c r="CF56" s="231"/>
      <c r="CG56" s="231"/>
      <c r="CH56" s="231"/>
      <c r="CI56" s="231"/>
      <c r="CJ56" s="231"/>
      <c r="CK56" s="231"/>
      <c r="CL56" s="231"/>
      <c r="CM56" s="231"/>
      <c r="CN56" s="231"/>
      <c r="CO56" s="231"/>
      <c r="CP56" s="231"/>
      <c r="CQ56" s="231"/>
      <c r="CR56" s="231"/>
      <c r="CS56" s="231"/>
      <c r="CT56" s="231"/>
      <c r="CU56" s="231"/>
      <c r="CV56" s="231"/>
      <c r="CW56" s="231"/>
      <c r="CX56" s="231"/>
      <c r="CY56" s="231"/>
      <c r="CZ56" s="231"/>
      <c r="DA56" s="231"/>
      <c r="DB56" s="231"/>
      <c r="DC56" s="231"/>
      <c r="DD56" s="231"/>
      <c r="DE56" s="231"/>
      <c r="DF56" s="231"/>
      <c r="DG56" s="231"/>
      <c r="DH56" s="231"/>
      <c r="DI56" s="231"/>
      <c r="DJ56" s="231"/>
      <c r="DK56" s="231"/>
      <c r="DL56" s="231"/>
      <c r="DM56" s="231"/>
      <c r="DN56" s="231"/>
      <c r="DO56" s="231"/>
      <c r="DP56" s="231"/>
      <c r="DQ56" s="231"/>
      <c r="DR56" s="231"/>
      <c r="DS56" s="231"/>
      <c r="DT56" s="231"/>
      <c r="DU56" s="231"/>
      <c r="DV56" s="231"/>
      <c r="DW56" s="231"/>
      <c r="DX56" s="231"/>
      <c r="DY56" s="231"/>
      <c r="DZ56" s="231"/>
      <c r="EA56" s="231"/>
      <c r="EB56" s="231"/>
      <c r="EC56" s="231"/>
      <c r="ED56" s="231"/>
      <c r="EE56" s="231"/>
      <c r="EF56" s="231"/>
      <c r="EG56" s="231"/>
      <c r="EH56" s="231"/>
      <c r="EI56" s="231"/>
      <c r="EJ56" s="231"/>
      <c r="EK56" s="231"/>
      <c r="EL56" s="231"/>
      <c r="EM56" s="231"/>
      <c r="EN56" s="231"/>
      <c r="EO56" s="231"/>
      <c r="EP56" s="231"/>
      <c r="EQ56" s="231"/>
      <c r="ER56" s="231"/>
      <c r="ES56" s="231"/>
      <c r="ET56" s="231"/>
      <c r="EU56" s="231"/>
      <c r="EV56" s="231"/>
      <c r="EW56" s="231"/>
      <c r="EX56" s="231"/>
      <c r="EY56" s="231"/>
      <c r="EZ56" s="231"/>
      <c r="FA56" s="231"/>
      <c r="FB56" s="231"/>
      <c r="FC56" s="231"/>
      <c r="FD56" s="231"/>
      <c r="FE56" s="231"/>
      <c r="FF56" s="231"/>
      <c r="FG56" s="231"/>
      <c r="FH56" s="231"/>
      <c r="FI56" s="231"/>
      <c r="FJ56" s="231"/>
      <c r="FK56" s="231"/>
      <c r="FL56" s="231"/>
      <c r="FM56" s="231"/>
      <c r="FN56" s="231"/>
      <c r="FO56" s="231"/>
      <c r="FP56" s="231"/>
      <c r="FQ56" s="231"/>
      <c r="FR56" s="231"/>
      <c r="FS56" s="231"/>
      <c r="FT56" s="231"/>
      <c r="FU56" s="231"/>
      <c r="FV56" s="231"/>
      <c r="FW56" s="231"/>
      <c r="FX56" s="231"/>
      <c r="FY56" s="231"/>
      <c r="FZ56" s="231"/>
      <c r="GA56" s="231"/>
      <c r="GB56" s="231"/>
      <c r="GC56" s="231"/>
      <c r="GD56" s="231"/>
      <c r="GE56" s="231"/>
      <c r="GF56" s="231"/>
      <c r="GG56" s="231"/>
      <c r="GH56" s="231"/>
      <c r="GI56" s="231"/>
      <c r="GJ56" s="231"/>
      <c r="GK56" s="231"/>
      <c r="GL56" s="231"/>
      <c r="GM56" s="231"/>
      <c r="GN56" s="231"/>
      <c r="GO56" s="231"/>
      <c r="GP56" s="231"/>
      <c r="GQ56" s="231"/>
      <c r="GR56" s="231"/>
      <c r="GS56" s="231"/>
      <c r="GT56" s="231"/>
      <c r="GU56" s="231"/>
      <c r="GV56" s="231"/>
      <c r="GW56" s="231"/>
      <c r="GX56" s="231"/>
      <c r="GY56" s="231"/>
      <c r="GZ56" s="231"/>
      <c r="HA56" s="231"/>
      <c r="HB56" s="231"/>
      <c r="HC56" s="231"/>
      <c r="HD56" s="231"/>
      <c r="HE56" s="231"/>
      <c r="HF56" s="231"/>
      <c r="HG56" s="231"/>
      <c r="HH56" s="231"/>
      <c r="HI56" s="231"/>
      <c r="HJ56" s="231"/>
      <c r="HK56" s="231"/>
      <c r="HL56" s="231"/>
      <c r="HM56" s="231"/>
    </row>
    <row r="57" spans="1:221" s="234" customFormat="1" ht="15.75" customHeight="1">
      <c r="A57" s="231"/>
      <c r="B57" s="238"/>
      <c r="C57" s="255"/>
      <c r="D57" s="262">
        <v>2.7</v>
      </c>
      <c r="E57" s="262"/>
      <c r="F57" s="262"/>
      <c r="G57" s="263" t="s">
        <v>176</v>
      </c>
      <c r="H57" s="264"/>
      <c r="I57" s="265"/>
      <c r="J57" s="266">
        <v>0</v>
      </c>
      <c r="K57" s="267"/>
      <c r="L57" s="261"/>
      <c r="N57" s="980"/>
      <c r="O57" s="231"/>
      <c r="P57" s="231"/>
      <c r="Q57" s="231"/>
      <c r="R57" s="231"/>
      <c r="S57" s="231"/>
      <c r="T57" s="231"/>
      <c r="U57" s="231"/>
      <c r="V57" s="231"/>
      <c r="W57" s="231"/>
      <c r="X57" s="231"/>
      <c r="Y57" s="231"/>
      <c r="Z57" s="231"/>
      <c r="AA57" s="231"/>
      <c r="AB57" s="231"/>
      <c r="AC57" s="231"/>
      <c r="AD57" s="231"/>
      <c r="AE57" s="231"/>
      <c r="AF57" s="231"/>
      <c r="AG57" s="231"/>
      <c r="AH57" s="231"/>
      <c r="AI57" s="231"/>
      <c r="AJ57" s="231"/>
      <c r="AK57" s="231"/>
      <c r="AL57" s="231"/>
      <c r="AM57" s="231"/>
      <c r="AN57" s="231"/>
      <c r="AO57" s="231"/>
      <c r="AP57" s="231"/>
      <c r="AQ57" s="231"/>
      <c r="AR57" s="231"/>
      <c r="AS57" s="231"/>
      <c r="AT57" s="231"/>
      <c r="AU57" s="231"/>
      <c r="AV57" s="231"/>
      <c r="AW57" s="231"/>
      <c r="AX57" s="231"/>
      <c r="AY57" s="231"/>
      <c r="AZ57" s="231"/>
      <c r="BA57" s="231"/>
      <c r="BB57" s="231"/>
      <c r="BC57" s="231"/>
      <c r="BD57" s="231"/>
      <c r="BE57" s="231"/>
      <c r="BF57" s="231"/>
      <c r="BG57" s="231"/>
      <c r="BH57" s="231"/>
      <c r="BI57" s="231"/>
      <c r="BJ57" s="231"/>
      <c r="BK57" s="231"/>
      <c r="BL57" s="231"/>
      <c r="BM57" s="231"/>
      <c r="BN57" s="231"/>
      <c r="BO57" s="231"/>
      <c r="BP57" s="231"/>
      <c r="BQ57" s="231"/>
      <c r="BR57" s="231"/>
      <c r="BS57" s="231"/>
      <c r="BT57" s="231"/>
      <c r="BU57" s="231"/>
      <c r="BV57" s="231"/>
      <c r="BW57" s="231"/>
      <c r="BX57" s="231"/>
      <c r="BY57" s="231"/>
      <c r="BZ57" s="231"/>
      <c r="CA57" s="231"/>
      <c r="CB57" s="231"/>
      <c r="CC57" s="231"/>
      <c r="CD57" s="231"/>
      <c r="CE57" s="231"/>
      <c r="CF57" s="231"/>
      <c r="CG57" s="231"/>
      <c r="CH57" s="231"/>
      <c r="CI57" s="231"/>
      <c r="CJ57" s="231"/>
      <c r="CK57" s="231"/>
      <c r="CL57" s="231"/>
      <c r="CM57" s="231"/>
      <c r="CN57" s="231"/>
      <c r="CO57" s="231"/>
      <c r="CP57" s="231"/>
      <c r="CQ57" s="231"/>
      <c r="CR57" s="231"/>
      <c r="CS57" s="231"/>
      <c r="CT57" s="231"/>
      <c r="CU57" s="231"/>
      <c r="CV57" s="231"/>
      <c r="CW57" s="231"/>
      <c r="CX57" s="231"/>
      <c r="CY57" s="231"/>
      <c r="CZ57" s="231"/>
      <c r="DA57" s="231"/>
      <c r="DB57" s="231"/>
      <c r="DC57" s="231"/>
      <c r="DD57" s="231"/>
      <c r="DE57" s="231"/>
      <c r="DF57" s="231"/>
      <c r="DG57" s="231"/>
      <c r="DH57" s="231"/>
      <c r="DI57" s="231"/>
      <c r="DJ57" s="231"/>
      <c r="DK57" s="231"/>
      <c r="DL57" s="231"/>
      <c r="DM57" s="231"/>
      <c r="DN57" s="231"/>
      <c r="DO57" s="231"/>
      <c r="DP57" s="231"/>
      <c r="DQ57" s="231"/>
      <c r="DR57" s="231"/>
      <c r="DS57" s="231"/>
      <c r="DT57" s="231"/>
      <c r="DU57" s="231"/>
      <c r="DV57" s="231"/>
      <c r="DW57" s="231"/>
      <c r="DX57" s="231"/>
      <c r="DY57" s="231"/>
      <c r="DZ57" s="231"/>
      <c r="EA57" s="231"/>
      <c r="EB57" s="231"/>
      <c r="EC57" s="231"/>
      <c r="ED57" s="231"/>
      <c r="EE57" s="231"/>
      <c r="EF57" s="231"/>
      <c r="EG57" s="231"/>
      <c r="EH57" s="231"/>
      <c r="EI57" s="231"/>
      <c r="EJ57" s="231"/>
      <c r="EK57" s="231"/>
      <c r="EL57" s="231"/>
      <c r="EM57" s="231"/>
      <c r="EN57" s="231"/>
      <c r="EO57" s="231"/>
      <c r="EP57" s="231"/>
      <c r="EQ57" s="231"/>
      <c r="ER57" s="231"/>
      <c r="ES57" s="231"/>
      <c r="ET57" s="231"/>
      <c r="EU57" s="231"/>
      <c r="EV57" s="231"/>
      <c r="EW57" s="231"/>
      <c r="EX57" s="231"/>
      <c r="EY57" s="231"/>
      <c r="EZ57" s="231"/>
      <c r="FA57" s="231"/>
      <c r="FB57" s="231"/>
      <c r="FC57" s="231"/>
      <c r="FD57" s="231"/>
      <c r="FE57" s="231"/>
      <c r="FF57" s="231"/>
      <c r="FG57" s="231"/>
      <c r="FH57" s="231"/>
      <c r="FI57" s="231"/>
      <c r="FJ57" s="231"/>
      <c r="FK57" s="231"/>
      <c r="FL57" s="231"/>
      <c r="FM57" s="231"/>
      <c r="FN57" s="231"/>
      <c r="FO57" s="231"/>
      <c r="FP57" s="231"/>
      <c r="FQ57" s="231"/>
      <c r="FR57" s="231"/>
      <c r="FS57" s="231"/>
      <c r="FT57" s="231"/>
      <c r="FU57" s="231"/>
      <c r="FV57" s="231"/>
      <c r="FW57" s="231"/>
      <c r="FX57" s="231"/>
      <c r="FY57" s="231"/>
      <c r="FZ57" s="231"/>
      <c r="GA57" s="231"/>
      <c r="GB57" s="231"/>
      <c r="GC57" s="231"/>
      <c r="GD57" s="231"/>
      <c r="GE57" s="231"/>
      <c r="GF57" s="231"/>
      <c r="GG57" s="231"/>
      <c r="GH57" s="231"/>
      <c r="GI57" s="231"/>
      <c r="GJ57" s="231"/>
      <c r="GK57" s="231"/>
      <c r="GL57" s="231"/>
      <c r="GM57" s="231"/>
      <c r="GN57" s="231"/>
      <c r="GO57" s="231"/>
      <c r="GP57" s="231"/>
      <c r="GQ57" s="231"/>
      <c r="GR57" s="231"/>
      <c r="GS57" s="231"/>
      <c r="GT57" s="231"/>
      <c r="GU57" s="231"/>
      <c r="GV57" s="231"/>
      <c r="GW57" s="231"/>
      <c r="GX57" s="231"/>
      <c r="GY57" s="231"/>
      <c r="GZ57" s="231"/>
      <c r="HA57" s="231"/>
      <c r="HB57" s="231"/>
      <c r="HC57" s="231"/>
      <c r="HD57" s="231"/>
      <c r="HE57" s="231"/>
      <c r="HF57" s="231"/>
      <c r="HG57" s="231"/>
      <c r="HH57" s="231"/>
      <c r="HI57" s="231"/>
      <c r="HJ57" s="231"/>
      <c r="HK57" s="231"/>
      <c r="HL57" s="231"/>
      <c r="HM57" s="231"/>
    </row>
    <row r="58" spans="1:221" s="234" customFormat="1" ht="31.5" customHeight="1">
      <c r="A58" s="231"/>
      <c r="B58" s="238"/>
      <c r="C58" s="255"/>
      <c r="D58" s="297" t="s">
        <v>177</v>
      </c>
      <c r="E58" s="298"/>
      <c r="F58" s="298"/>
      <c r="G58" s="299" t="s">
        <v>178</v>
      </c>
      <c r="H58" s="288" t="s">
        <v>102</v>
      </c>
      <c r="I58" s="275">
        <v>214</v>
      </c>
      <c r="J58" s="273">
        <v>181556</v>
      </c>
      <c r="K58" s="289">
        <f>ROUND(I58*J58,2)</f>
        <v>38852984</v>
      </c>
      <c r="L58" s="261"/>
      <c r="N58" s="980"/>
      <c r="O58" s="231"/>
      <c r="P58" s="231"/>
      <c r="Q58" s="231"/>
      <c r="R58" s="231"/>
      <c r="S58" s="231"/>
      <c r="T58" s="231"/>
      <c r="U58" s="231"/>
      <c r="V58" s="231"/>
      <c r="W58" s="231"/>
      <c r="X58" s="231"/>
      <c r="Y58" s="231"/>
      <c r="Z58" s="231"/>
      <c r="AA58" s="231"/>
      <c r="AB58" s="231"/>
      <c r="AC58" s="231"/>
      <c r="AD58" s="231"/>
      <c r="AE58" s="231"/>
      <c r="AF58" s="231"/>
      <c r="AG58" s="231"/>
      <c r="AH58" s="231"/>
      <c r="AI58" s="231"/>
      <c r="AJ58" s="231"/>
      <c r="AK58" s="231"/>
      <c r="AL58" s="231"/>
      <c r="AM58" s="231"/>
      <c r="AN58" s="231"/>
      <c r="AO58" s="231"/>
      <c r="AP58" s="231"/>
      <c r="AQ58" s="231"/>
      <c r="AR58" s="231"/>
      <c r="AS58" s="231"/>
      <c r="AT58" s="231"/>
      <c r="AU58" s="231"/>
      <c r="AV58" s="231"/>
      <c r="AW58" s="231"/>
      <c r="AX58" s="231"/>
      <c r="AY58" s="231"/>
      <c r="AZ58" s="231"/>
      <c r="BA58" s="231"/>
      <c r="BB58" s="231"/>
      <c r="BC58" s="231"/>
      <c r="BD58" s="231"/>
      <c r="BE58" s="231"/>
      <c r="BF58" s="231"/>
      <c r="BG58" s="231"/>
      <c r="BH58" s="231"/>
      <c r="BI58" s="231"/>
      <c r="BJ58" s="231"/>
      <c r="BK58" s="231"/>
      <c r="BL58" s="231"/>
      <c r="BM58" s="231"/>
      <c r="BN58" s="231"/>
      <c r="BO58" s="231"/>
      <c r="BP58" s="231"/>
      <c r="BQ58" s="231"/>
      <c r="BR58" s="231"/>
      <c r="BS58" s="231"/>
      <c r="BT58" s="231"/>
      <c r="BU58" s="231"/>
      <c r="BV58" s="231"/>
      <c r="BW58" s="231"/>
      <c r="BX58" s="231"/>
      <c r="BY58" s="231"/>
      <c r="BZ58" s="231"/>
      <c r="CA58" s="231"/>
      <c r="CB58" s="231"/>
      <c r="CC58" s="231"/>
      <c r="CD58" s="231"/>
      <c r="CE58" s="231"/>
      <c r="CF58" s="231"/>
      <c r="CG58" s="231"/>
      <c r="CH58" s="231"/>
      <c r="CI58" s="231"/>
      <c r="CJ58" s="231"/>
      <c r="CK58" s="231"/>
      <c r="CL58" s="231"/>
      <c r="CM58" s="231"/>
      <c r="CN58" s="231"/>
      <c r="CO58" s="231"/>
      <c r="CP58" s="231"/>
      <c r="CQ58" s="231"/>
      <c r="CR58" s="231"/>
      <c r="CS58" s="231"/>
      <c r="CT58" s="231"/>
      <c r="CU58" s="231"/>
      <c r="CV58" s="231"/>
      <c r="CW58" s="231"/>
      <c r="CX58" s="231"/>
      <c r="CY58" s="231"/>
      <c r="CZ58" s="231"/>
      <c r="DA58" s="231"/>
      <c r="DB58" s="231"/>
      <c r="DC58" s="231"/>
      <c r="DD58" s="231"/>
      <c r="DE58" s="231"/>
      <c r="DF58" s="231"/>
      <c r="DG58" s="231"/>
      <c r="DH58" s="231"/>
      <c r="DI58" s="231"/>
      <c r="DJ58" s="231"/>
      <c r="DK58" s="231"/>
      <c r="DL58" s="231"/>
      <c r="DM58" s="231"/>
      <c r="DN58" s="231"/>
      <c r="DO58" s="231"/>
      <c r="DP58" s="231"/>
      <c r="DQ58" s="231"/>
      <c r="DR58" s="231"/>
      <c r="DS58" s="231"/>
      <c r="DT58" s="231"/>
      <c r="DU58" s="231"/>
      <c r="DV58" s="231"/>
      <c r="DW58" s="231"/>
      <c r="DX58" s="231"/>
      <c r="DY58" s="231"/>
      <c r="DZ58" s="231"/>
      <c r="EA58" s="231"/>
      <c r="EB58" s="231"/>
      <c r="EC58" s="231"/>
      <c r="ED58" s="231"/>
      <c r="EE58" s="231"/>
      <c r="EF58" s="231"/>
      <c r="EG58" s="231"/>
      <c r="EH58" s="231"/>
      <c r="EI58" s="231"/>
      <c r="EJ58" s="231"/>
      <c r="EK58" s="231"/>
      <c r="EL58" s="231"/>
      <c r="EM58" s="231"/>
      <c r="EN58" s="231"/>
      <c r="EO58" s="231"/>
      <c r="EP58" s="231"/>
      <c r="EQ58" s="231"/>
      <c r="ER58" s="231"/>
      <c r="ES58" s="231"/>
      <c r="ET58" s="231"/>
      <c r="EU58" s="231"/>
      <c r="EV58" s="231"/>
      <c r="EW58" s="231"/>
      <c r="EX58" s="231"/>
      <c r="EY58" s="231"/>
      <c r="EZ58" s="231"/>
      <c r="FA58" s="231"/>
      <c r="FB58" s="231"/>
      <c r="FC58" s="231"/>
      <c r="FD58" s="231"/>
      <c r="FE58" s="231"/>
      <c r="FF58" s="231"/>
      <c r="FG58" s="231"/>
      <c r="FH58" s="231"/>
      <c r="FI58" s="231"/>
      <c r="FJ58" s="231"/>
      <c r="FK58" s="231"/>
      <c r="FL58" s="231"/>
      <c r="FM58" s="231"/>
      <c r="FN58" s="231"/>
      <c r="FO58" s="231"/>
      <c r="FP58" s="231"/>
      <c r="FQ58" s="231"/>
      <c r="FR58" s="231"/>
      <c r="FS58" s="231"/>
      <c r="FT58" s="231"/>
      <c r="FU58" s="231"/>
      <c r="FV58" s="231"/>
      <c r="FW58" s="231"/>
      <c r="FX58" s="231"/>
      <c r="FY58" s="231"/>
      <c r="FZ58" s="231"/>
      <c r="GA58" s="231"/>
      <c r="GB58" s="231"/>
      <c r="GC58" s="231"/>
      <c r="GD58" s="231"/>
      <c r="GE58" s="231"/>
      <c r="GF58" s="231"/>
      <c r="GG58" s="231"/>
      <c r="GH58" s="231"/>
      <c r="GI58" s="231"/>
      <c r="GJ58" s="231"/>
      <c r="GK58" s="231"/>
      <c r="GL58" s="231"/>
      <c r="GM58" s="231"/>
      <c r="GN58" s="231"/>
      <c r="GO58" s="231"/>
      <c r="GP58" s="231"/>
      <c r="GQ58" s="231"/>
      <c r="GR58" s="231"/>
      <c r="GS58" s="231"/>
      <c r="GT58" s="231"/>
      <c r="GU58" s="231"/>
      <c r="GV58" s="231"/>
      <c r="GW58" s="231"/>
      <c r="GX58" s="231"/>
      <c r="GY58" s="231"/>
      <c r="GZ58" s="231"/>
      <c r="HA58" s="231"/>
      <c r="HB58" s="231"/>
      <c r="HC58" s="231"/>
      <c r="HD58" s="231"/>
      <c r="HE58" s="231"/>
      <c r="HF58" s="231"/>
      <c r="HG58" s="231"/>
      <c r="HH58" s="231"/>
      <c r="HI58" s="231"/>
      <c r="HJ58" s="231"/>
      <c r="HK58" s="231"/>
      <c r="HL58" s="231"/>
      <c r="HM58" s="231"/>
    </row>
    <row r="59" spans="1:221" s="234" customFormat="1" ht="15.75" customHeight="1">
      <c r="A59" s="231"/>
      <c r="B59" s="238"/>
      <c r="C59" s="255"/>
      <c r="D59" s="297" t="s">
        <v>179</v>
      </c>
      <c r="E59" s="298"/>
      <c r="F59" s="298"/>
      <c r="G59" s="299" t="s">
        <v>180</v>
      </c>
      <c r="H59" s="288" t="s">
        <v>107</v>
      </c>
      <c r="I59" s="275">
        <v>120.36</v>
      </c>
      <c r="J59" s="273">
        <v>12937</v>
      </c>
      <c r="K59" s="289">
        <f>ROUND(I59*J59,2)</f>
        <v>1557097.32</v>
      </c>
      <c r="L59" s="261"/>
      <c r="N59" s="980"/>
      <c r="O59" s="231"/>
      <c r="P59" s="231"/>
      <c r="Q59" s="231"/>
      <c r="R59" s="231"/>
      <c r="S59" s="231"/>
      <c r="T59" s="231"/>
      <c r="U59" s="231"/>
      <c r="V59" s="231"/>
      <c r="W59" s="231"/>
      <c r="X59" s="231"/>
      <c r="Y59" s="231"/>
      <c r="Z59" s="231"/>
      <c r="AA59" s="231"/>
      <c r="AB59" s="231"/>
      <c r="AC59" s="231"/>
      <c r="AD59" s="231"/>
      <c r="AE59" s="231"/>
      <c r="AF59" s="231"/>
      <c r="AG59" s="231"/>
      <c r="AH59" s="231"/>
      <c r="AI59" s="231"/>
      <c r="AJ59" s="231"/>
      <c r="AK59" s="231"/>
      <c r="AL59" s="231"/>
      <c r="AM59" s="231"/>
      <c r="AN59" s="231"/>
      <c r="AO59" s="231"/>
      <c r="AP59" s="231"/>
      <c r="AQ59" s="231"/>
      <c r="AR59" s="231"/>
      <c r="AS59" s="231"/>
      <c r="AT59" s="231"/>
      <c r="AU59" s="231"/>
      <c r="AV59" s="231"/>
      <c r="AW59" s="231"/>
      <c r="AX59" s="231"/>
      <c r="AY59" s="231"/>
      <c r="AZ59" s="231"/>
      <c r="BA59" s="231"/>
      <c r="BB59" s="231"/>
      <c r="BC59" s="231"/>
      <c r="BD59" s="231"/>
      <c r="BE59" s="231"/>
      <c r="BF59" s="231"/>
      <c r="BG59" s="231"/>
      <c r="BH59" s="231"/>
      <c r="BI59" s="231"/>
      <c r="BJ59" s="231"/>
      <c r="BK59" s="231"/>
      <c r="BL59" s="231"/>
      <c r="BM59" s="231"/>
      <c r="BN59" s="231"/>
      <c r="BO59" s="231"/>
      <c r="BP59" s="231"/>
      <c r="BQ59" s="231"/>
      <c r="BR59" s="231"/>
      <c r="BS59" s="231"/>
      <c r="BT59" s="231"/>
      <c r="BU59" s="231"/>
      <c r="BV59" s="231"/>
      <c r="BW59" s="231"/>
      <c r="BX59" s="231"/>
      <c r="BY59" s="231"/>
      <c r="BZ59" s="231"/>
      <c r="CA59" s="231"/>
      <c r="CB59" s="231"/>
      <c r="CC59" s="231"/>
      <c r="CD59" s="231"/>
      <c r="CE59" s="231"/>
      <c r="CF59" s="231"/>
      <c r="CG59" s="231"/>
      <c r="CH59" s="231"/>
      <c r="CI59" s="231"/>
      <c r="CJ59" s="231"/>
      <c r="CK59" s="231"/>
      <c r="CL59" s="231"/>
      <c r="CM59" s="231"/>
      <c r="CN59" s="231"/>
      <c r="CO59" s="231"/>
      <c r="CP59" s="231"/>
      <c r="CQ59" s="231"/>
      <c r="CR59" s="231"/>
      <c r="CS59" s="231"/>
      <c r="CT59" s="231"/>
      <c r="CU59" s="231"/>
      <c r="CV59" s="231"/>
      <c r="CW59" s="231"/>
      <c r="CX59" s="231"/>
      <c r="CY59" s="231"/>
      <c r="CZ59" s="231"/>
      <c r="DA59" s="231"/>
      <c r="DB59" s="231"/>
      <c r="DC59" s="231"/>
      <c r="DD59" s="231"/>
      <c r="DE59" s="231"/>
      <c r="DF59" s="231"/>
      <c r="DG59" s="231"/>
      <c r="DH59" s="231"/>
      <c r="DI59" s="231"/>
      <c r="DJ59" s="231"/>
      <c r="DK59" s="231"/>
      <c r="DL59" s="231"/>
      <c r="DM59" s="231"/>
      <c r="DN59" s="231"/>
      <c r="DO59" s="231"/>
      <c r="DP59" s="231"/>
      <c r="DQ59" s="231"/>
      <c r="DR59" s="231"/>
      <c r="DS59" s="231"/>
      <c r="DT59" s="231"/>
      <c r="DU59" s="231"/>
      <c r="DV59" s="231"/>
      <c r="DW59" s="231"/>
      <c r="DX59" s="231"/>
      <c r="DY59" s="231"/>
      <c r="DZ59" s="231"/>
      <c r="EA59" s="231"/>
      <c r="EB59" s="231"/>
      <c r="EC59" s="231"/>
      <c r="ED59" s="231"/>
      <c r="EE59" s="231"/>
      <c r="EF59" s="231"/>
      <c r="EG59" s="231"/>
      <c r="EH59" s="231"/>
      <c r="EI59" s="231"/>
      <c r="EJ59" s="231"/>
      <c r="EK59" s="231"/>
      <c r="EL59" s="231"/>
      <c r="EM59" s="231"/>
      <c r="EN59" s="231"/>
      <c r="EO59" s="231"/>
      <c r="EP59" s="231"/>
      <c r="EQ59" s="231"/>
      <c r="ER59" s="231"/>
      <c r="ES59" s="231"/>
      <c r="ET59" s="231"/>
      <c r="EU59" s="231"/>
      <c r="EV59" s="231"/>
      <c r="EW59" s="231"/>
      <c r="EX59" s="231"/>
      <c r="EY59" s="231"/>
      <c r="EZ59" s="231"/>
      <c r="FA59" s="231"/>
      <c r="FB59" s="231"/>
      <c r="FC59" s="231"/>
      <c r="FD59" s="231"/>
      <c r="FE59" s="231"/>
      <c r="FF59" s="231"/>
      <c r="FG59" s="231"/>
      <c r="FH59" s="231"/>
      <c r="FI59" s="231"/>
      <c r="FJ59" s="231"/>
      <c r="FK59" s="231"/>
      <c r="FL59" s="231"/>
      <c r="FM59" s="231"/>
      <c r="FN59" s="231"/>
      <c r="FO59" s="231"/>
      <c r="FP59" s="231"/>
      <c r="FQ59" s="231"/>
      <c r="FR59" s="231"/>
      <c r="FS59" s="231"/>
      <c r="FT59" s="231"/>
      <c r="FU59" s="231"/>
      <c r="FV59" s="231"/>
      <c r="FW59" s="231"/>
      <c r="FX59" s="231"/>
      <c r="FY59" s="231"/>
      <c r="FZ59" s="231"/>
      <c r="GA59" s="231"/>
      <c r="GB59" s="231"/>
      <c r="GC59" s="231"/>
      <c r="GD59" s="231"/>
      <c r="GE59" s="231"/>
      <c r="GF59" s="231"/>
      <c r="GG59" s="231"/>
      <c r="GH59" s="231"/>
      <c r="GI59" s="231"/>
      <c r="GJ59" s="231"/>
      <c r="GK59" s="231"/>
      <c r="GL59" s="231"/>
      <c r="GM59" s="231"/>
      <c r="GN59" s="231"/>
      <c r="GO59" s="231"/>
      <c r="GP59" s="231"/>
      <c r="GQ59" s="231"/>
      <c r="GR59" s="231"/>
      <c r="GS59" s="231"/>
      <c r="GT59" s="231"/>
      <c r="GU59" s="231"/>
      <c r="GV59" s="231"/>
      <c r="GW59" s="231"/>
      <c r="GX59" s="231"/>
      <c r="GY59" s="231"/>
      <c r="GZ59" s="231"/>
      <c r="HA59" s="231"/>
      <c r="HB59" s="231"/>
      <c r="HC59" s="231"/>
      <c r="HD59" s="231"/>
      <c r="HE59" s="231"/>
      <c r="HF59" s="231"/>
      <c r="HG59" s="231"/>
      <c r="HH59" s="231"/>
      <c r="HI59" s="231"/>
      <c r="HJ59" s="231"/>
      <c r="HK59" s="231"/>
      <c r="HL59" s="231"/>
      <c r="HM59" s="231"/>
    </row>
    <row r="60" spans="1:221" s="234" customFormat="1" ht="15.75" customHeight="1">
      <c r="A60" s="231"/>
      <c r="B60" s="238"/>
      <c r="C60" s="255"/>
      <c r="D60" s="297" t="s">
        <v>181</v>
      </c>
      <c r="E60" s="298"/>
      <c r="F60" s="298"/>
      <c r="G60" s="299" t="s">
        <v>182</v>
      </c>
      <c r="H60" s="288" t="s">
        <v>107</v>
      </c>
      <c r="I60" s="275">
        <v>51.73</v>
      </c>
      <c r="J60" s="273">
        <v>41164</v>
      </c>
      <c r="K60" s="289">
        <f>ROUND(I60*J60,2)</f>
        <v>2129413.7200000002</v>
      </c>
      <c r="L60" s="261"/>
      <c r="N60" s="980"/>
      <c r="O60" s="231"/>
      <c r="P60" s="231"/>
      <c r="Q60" s="231"/>
      <c r="R60" s="231"/>
      <c r="S60" s="231"/>
      <c r="T60" s="231"/>
      <c r="U60" s="231"/>
      <c r="V60" s="231"/>
      <c r="W60" s="231"/>
      <c r="X60" s="231"/>
      <c r="Y60" s="231"/>
      <c r="Z60" s="231"/>
      <c r="AA60" s="231"/>
      <c r="AB60" s="231"/>
      <c r="AC60" s="231"/>
      <c r="AD60" s="231"/>
      <c r="AE60" s="231"/>
      <c r="AF60" s="231"/>
      <c r="AG60" s="231"/>
      <c r="AH60" s="231"/>
      <c r="AI60" s="231"/>
      <c r="AJ60" s="231"/>
      <c r="AK60" s="231"/>
      <c r="AL60" s="231"/>
      <c r="AM60" s="231"/>
      <c r="AN60" s="231"/>
      <c r="AO60" s="231"/>
      <c r="AP60" s="231"/>
      <c r="AQ60" s="231"/>
      <c r="AR60" s="231"/>
      <c r="AS60" s="231"/>
      <c r="AT60" s="231"/>
      <c r="AU60" s="231"/>
      <c r="AV60" s="231"/>
      <c r="AW60" s="231"/>
      <c r="AX60" s="231"/>
      <c r="AY60" s="231"/>
      <c r="AZ60" s="231"/>
      <c r="BA60" s="231"/>
      <c r="BB60" s="231"/>
      <c r="BC60" s="231"/>
      <c r="BD60" s="231"/>
      <c r="BE60" s="231"/>
      <c r="BF60" s="231"/>
      <c r="BG60" s="231"/>
      <c r="BH60" s="231"/>
      <c r="BI60" s="231"/>
      <c r="BJ60" s="231"/>
      <c r="BK60" s="231"/>
      <c r="BL60" s="231"/>
      <c r="BM60" s="231"/>
      <c r="BN60" s="231"/>
      <c r="BO60" s="231"/>
      <c r="BP60" s="231"/>
      <c r="BQ60" s="231"/>
      <c r="BR60" s="231"/>
      <c r="BS60" s="231"/>
      <c r="BT60" s="231"/>
      <c r="BU60" s="231"/>
      <c r="BV60" s="231"/>
      <c r="BW60" s="231"/>
      <c r="BX60" s="231"/>
      <c r="BY60" s="231"/>
      <c r="BZ60" s="231"/>
      <c r="CA60" s="231"/>
      <c r="CB60" s="231"/>
      <c r="CC60" s="231"/>
      <c r="CD60" s="231"/>
      <c r="CE60" s="231"/>
      <c r="CF60" s="231"/>
      <c r="CG60" s="231"/>
      <c r="CH60" s="231"/>
      <c r="CI60" s="231"/>
      <c r="CJ60" s="231"/>
      <c r="CK60" s="231"/>
      <c r="CL60" s="231"/>
      <c r="CM60" s="231"/>
      <c r="CN60" s="231"/>
      <c r="CO60" s="231"/>
      <c r="CP60" s="231"/>
      <c r="CQ60" s="231"/>
      <c r="CR60" s="231"/>
      <c r="CS60" s="231"/>
      <c r="CT60" s="231"/>
      <c r="CU60" s="231"/>
      <c r="CV60" s="231"/>
      <c r="CW60" s="231"/>
      <c r="CX60" s="231"/>
      <c r="CY60" s="231"/>
      <c r="CZ60" s="231"/>
      <c r="DA60" s="231"/>
      <c r="DB60" s="231"/>
      <c r="DC60" s="231"/>
      <c r="DD60" s="231"/>
      <c r="DE60" s="231"/>
      <c r="DF60" s="231"/>
      <c r="DG60" s="231"/>
      <c r="DH60" s="231"/>
      <c r="DI60" s="231"/>
      <c r="DJ60" s="231"/>
      <c r="DK60" s="231"/>
      <c r="DL60" s="231"/>
      <c r="DM60" s="231"/>
      <c r="DN60" s="231"/>
      <c r="DO60" s="231"/>
      <c r="DP60" s="231"/>
      <c r="DQ60" s="231"/>
      <c r="DR60" s="231"/>
      <c r="DS60" s="231"/>
      <c r="DT60" s="231"/>
      <c r="DU60" s="231"/>
      <c r="DV60" s="231"/>
      <c r="DW60" s="231"/>
      <c r="DX60" s="231"/>
      <c r="DY60" s="231"/>
      <c r="DZ60" s="231"/>
      <c r="EA60" s="231"/>
      <c r="EB60" s="231"/>
      <c r="EC60" s="231"/>
      <c r="ED60" s="231"/>
      <c r="EE60" s="231"/>
      <c r="EF60" s="231"/>
      <c r="EG60" s="231"/>
      <c r="EH60" s="231"/>
      <c r="EI60" s="231"/>
      <c r="EJ60" s="231"/>
      <c r="EK60" s="231"/>
      <c r="EL60" s="231"/>
      <c r="EM60" s="231"/>
      <c r="EN60" s="231"/>
      <c r="EO60" s="231"/>
      <c r="EP60" s="231"/>
      <c r="EQ60" s="231"/>
      <c r="ER60" s="231"/>
      <c r="ES60" s="231"/>
      <c r="ET60" s="231"/>
      <c r="EU60" s="231"/>
      <c r="EV60" s="231"/>
      <c r="EW60" s="231"/>
      <c r="EX60" s="231"/>
      <c r="EY60" s="231"/>
      <c r="EZ60" s="231"/>
      <c r="FA60" s="231"/>
      <c r="FB60" s="231"/>
      <c r="FC60" s="231"/>
      <c r="FD60" s="231"/>
      <c r="FE60" s="231"/>
      <c r="FF60" s="231"/>
      <c r="FG60" s="231"/>
      <c r="FH60" s="231"/>
      <c r="FI60" s="231"/>
      <c r="FJ60" s="231"/>
      <c r="FK60" s="231"/>
      <c r="FL60" s="231"/>
      <c r="FM60" s="231"/>
      <c r="FN60" s="231"/>
      <c r="FO60" s="231"/>
      <c r="FP60" s="231"/>
      <c r="FQ60" s="231"/>
      <c r="FR60" s="231"/>
      <c r="FS60" s="231"/>
      <c r="FT60" s="231"/>
      <c r="FU60" s="231"/>
      <c r="FV60" s="231"/>
      <c r="FW60" s="231"/>
      <c r="FX60" s="231"/>
      <c r="FY60" s="231"/>
      <c r="FZ60" s="231"/>
      <c r="GA60" s="231"/>
      <c r="GB60" s="231"/>
      <c r="GC60" s="231"/>
      <c r="GD60" s="231"/>
      <c r="GE60" s="231"/>
      <c r="GF60" s="231"/>
      <c r="GG60" s="231"/>
      <c r="GH60" s="231"/>
      <c r="GI60" s="231"/>
      <c r="GJ60" s="231"/>
      <c r="GK60" s="231"/>
      <c r="GL60" s="231"/>
      <c r="GM60" s="231"/>
      <c r="GN60" s="231"/>
      <c r="GO60" s="231"/>
      <c r="GP60" s="231"/>
      <c r="GQ60" s="231"/>
      <c r="GR60" s="231"/>
      <c r="GS60" s="231"/>
      <c r="GT60" s="231"/>
      <c r="GU60" s="231"/>
      <c r="GV60" s="231"/>
      <c r="GW60" s="231"/>
      <c r="GX60" s="231"/>
      <c r="GY60" s="231"/>
      <c r="GZ60" s="231"/>
      <c r="HA60" s="231"/>
      <c r="HB60" s="231"/>
      <c r="HC60" s="231"/>
      <c r="HD60" s="231"/>
      <c r="HE60" s="231"/>
      <c r="HF60" s="231"/>
      <c r="HG60" s="231"/>
      <c r="HH60" s="231"/>
      <c r="HI60" s="231"/>
      <c r="HJ60" s="231"/>
      <c r="HK60" s="231"/>
      <c r="HL60" s="231"/>
      <c r="HM60" s="231"/>
    </row>
    <row r="61" spans="1:221" s="234" customFormat="1" ht="15.75" customHeight="1">
      <c r="A61" s="231"/>
      <c r="B61" s="238"/>
      <c r="C61" s="255"/>
      <c r="D61" s="262">
        <v>2.8</v>
      </c>
      <c r="E61" s="262"/>
      <c r="F61" s="262"/>
      <c r="G61" s="263" t="s">
        <v>183</v>
      </c>
      <c r="H61" s="264"/>
      <c r="I61" s="265"/>
      <c r="J61" s="266">
        <v>0</v>
      </c>
      <c r="K61" s="267"/>
      <c r="L61" s="261"/>
      <c r="N61" s="980"/>
      <c r="O61" s="231"/>
      <c r="P61" s="231"/>
      <c r="Q61" s="231"/>
      <c r="R61" s="231"/>
      <c r="S61" s="231"/>
      <c r="T61" s="231"/>
      <c r="U61" s="231"/>
      <c r="V61" s="231"/>
      <c r="W61" s="231"/>
      <c r="X61" s="231"/>
      <c r="Y61" s="231"/>
      <c r="Z61" s="231"/>
      <c r="AA61" s="231"/>
      <c r="AB61" s="231"/>
      <c r="AC61" s="231"/>
      <c r="AD61" s="231"/>
      <c r="AE61" s="231"/>
      <c r="AF61" s="231"/>
      <c r="AG61" s="231"/>
      <c r="AH61" s="231"/>
      <c r="AI61" s="231"/>
      <c r="AJ61" s="231"/>
      <c r="AK61" s="231"/>
      <c r="AL61" s="231"/>
      <c r="AM61" s="231"/>
      <c r="AN61" s="231"/>
      <c r="AO61" s="231"/>
      <c r="AP61" s="231"/>
      <c r="AQ61" s="231"/>
      <c r="AR61" s="231"/>
      <c r="AS61" s="231"/>
      <c r="AT61" s="231"/>
      <c r="AU61" s="231"/>
      <c r="AV61" s="231"/>
      <c r="AW61" s="231"/>
      <c r="AX61" s="231"/>
      <c r="AY61" s="231"/>
      <c r="AZ61" s="231"/>
      <c r="BA61" s="231"/>
      <c r="BB61" s="231"/>
      <c r="BC61" s="231"/>
      <c r="BD61" s="231"/>
      <c r="BE61" s="231"/>
      <c r="BF61" s="231"/>
      <c r="BG61" s="231"/>
      <c r="BH61" s="231"/>
      <c r="BI61" s="231"/>
      <c r="BJ61" s="231"/>
      <c r="BK61" s="231"/>
      <c r="BL61" s="231"/>
      <c r="BM61" s="231"/>
      <c r="BN61" s="231"/>
      <c r="BO61" s="231"/>
      <c r="BP61" s="231"/>
      <c r="BQ61" s="231"/>
      <c r="BR61" s="231"/>
      <c r="BS61" s="231"/>
      <c r="BT61" s="231"/>
      <c r="BU61" s="231"/>
      <c r="BV61" s="231"/>
      <c r="BW61" s="231"/>
      <c r="BX61" s="231"/>
      <c r="BY61" s="231"/>
      <c r="BZ61" s="231"/>
      <c r="CA61" s="231"/>
      <c r="CB61" s="231"/>
      <c r="CC61" s="231"/>
      <c r="CD61" s="231"/>
      <c r="CE61" s="231"/>
      <c r="CF61" s="231"/>
      <c r="CG61" s="231"/>
      <c r="CH61" s="231"/>
      <c r="CI61" s="231"/>
      <c r="CJ61" s="231"/>
      <c r="CK61" s="231"/>
      <c r="CL61" s="231"/>
      <c r="CM61" s="231"/>
      <c r="CN61" s="231"/>
      <c r="CO61" s="231"/>
      <c r="CP61" s="231"/>
      <c r="CQ61" s="231"/>
      <c r="CR61" s="231"/>
      <c r="CS61" s="231"/>
      <c r="CT61" s="231"/>
      <c r="CU61" s="231"/>
      <c r="CV61" s="231"/>
      <c r="CW61" s="231"/>
      <c r="CX61" s="231"/>
      <c r="CY61" s="231"/>
      <c r="CZ61" s="231"/>
      <c r="DA61" s="231"/>
      <c r="DB61" s="231"/>
      <c r="DC61" s="231"/>
      <c r="DD61" s="231"/>
      <c r="DE61" s="231"/>
      <c r="DF61" s="231"/>
      <c r="DG61" s="231"/>
      <c r="DH61" s="231"/>
      <c r="DI61" s="231"/>
      <c r="DJ61" s="231"/>
      <c r="DK61" s="231"/>
      <c r="DL61" s="231"/>
      <c r="DM61" s="231"/>
      <c r="DN61" s="231"/>
      <c r="DO61" s="231"/>
      <c r="DP61" s="231"/>
      <c r="DQ61" s="231"/>
      <c r="DR61" s="231"/>
      <c r="DS61" s="231"/>
      <c r="DT61" s="231"/>
      <c r="DU61" s="231"/>
      <c r="DV61" s="231"/>
      <c r="DW61" s="231"/>
      <c r="DX61" s="231"/>
      <c r="DY61" s="231"/>
      <c r="DZ61" s="231"/>
      <c r="EA61" s="231"/>
      <c r="EB61" s="231"/>
      <c r="EC61" s="231"/>
      <c r="ED61" s="231"/>
      <c r="EE61" s="231"/>
      <c r="EF61" s="231"/>
      <c r="EG61" s="231"/>
      <c r="EH61" s="231"/>
      <c r="EI61" s="231"/>
      <c r="EJ61" s="231"/>
      <c r="EK61" s="231"/>
      <c r="EL61" s="231"/>
      <c r="EM61" s="231"/>
      <c r="EN61" s="231"/>
      <c r="EO61" s="231"/>
      <c r="EP61" s="231"/>
      <c r="EQ61" s="231"/>
      <c r="ER61" s="231"/>
      <c r="ES61" s="231"/>
      <c r="ET61" s="231"/>
      <c r="EU61" s="231"/>
      <c r="EV61" s="231"/>
      <c r="EW61" s="231"/>
      <c r="EX61" s="231"/>
      <c r="EY61" s="231"/>
      <c r="EZ61" s="231"/>
      <c r="FA61" s="231"/>
      <c r="FB61" s="231"/>
      <c r="FC61" s="231"/>
      <c r="FD61" s="231"/>
      <c r="FE61" s="231"/>
      <c r="FF61" s="231"/>
      <c r="FG61" s="231"/>
      <c r="FH61" s="231"/>
      <c r="FI61" s="231"/>
      <c r="FJ61" s="231"/>
      <c r="FK61" s="231"/>
      <c r="FL61" s="231"/>
      <c r="FM61" s="231"/>
      <c r="FN61" s="231"/>
      <c r="FO61" s="231"/>
      <c r="FP61" s="231"/>
      <c r="FQ61" s="231"/>
      <c r="FR61" s="231"/>
      <c r="FS61" s="231"/>
      <c r="FT61" s="231"/>
      <c r="FU61" s="231"/>
      <c r="FV61" s="231"/>
      <c r="FW61" s="231"/>
      <c r="FX61" s="231"/>
      <c r="FY61" s="231"/>
      <c r="FZ61" s="231"/>
      <c r="GA61" s="231"/>
      <c r="GB61" s="231"/>
      <c r="GC61" s="231"/>
      <c r="GD61" s="231"/>
      <c r="GE61" s="231"/>
      <c r="GF61" s="231"/>
      <c r="GG61" s="231"/>
      <c r="GH61" s="231"/>
      <c r="GI61" s="231"/>
      <c r="GJ61" s="231"/>
      <c r="GK61" s="231"/>
      <c r="GL61" s="231"/>
      <c r="GM61" s="231"/>
      <c r="GN61" s="231"/>
      <c r="GO61" s="231"/>
      <c r="GP61" s="231"/>
      <c r="GQ61" s="231"/>
      <c r="GR61" s="231"/>
      <c r="GS61" s="231"/>
      <c r="GT61" s="231"/>
      <c r="GU61" s="231"/>
      <c r="GV61" s="231"/>
      <c r="GW61" s="231"/>
      <c r="GX61" s="231"/>
      <c r="GY61" s="231"/>
      <c r="GZ61" s="231"/>
      <c r="HA61" s="231"/>
      <c r="HB61" s="231"/>
      <c r="HC61" s="231"/>
      <c r="HD61" s="231"/>
      <c r="HE61" s="231"/>
      <c r="HF61" s="231"/>
      <c r="HG61" s="231"/>
      <c r="HH61" s="231"/>
      <c r="HI61" s="231"/>
      <c r="HJ61" s="231"/>
      <c r="HK61" s="231"/>
      <c r="HL61" s="231"/>
      <c r="HM61" s="231"/>
    </row>
    <row r="62" spans="1:221" s="234" customFormat="1" ht="47.25" customHeight="1">
      <c r="A62" s="231"/>
      <c r="B62" s="238"/>
      <c r="C62" s="255"/>
      <c r="D62" s="297" t="s">
        <v>184</v>
      </c>
      <c r="E62" s="298"/>
      <c r="F62" s="298"/>
      <c r="G62" s="299" t="s">
        <v>185</v>
      </c>
      <c r="H62" s="288" t="s">
        <v>102</v>
      </c>
      <c r="I62" s="275">
        <v>5.24</v>
      </c>
      <c r="J62" s="273">
        <v>1343923</v>
      </c>
      <c r="K62" s="289">
        <f>ROUND(I62*J62,2)</f>
        <v>7042156.5199999996</v>
      </c>
      <c r="L62" s="261"/>
      <c r="N62" s="980"/>
      <c r="O62" s="231"/>
      <c r="P62" s="231"/>
      <c r="Q62" s="231"/>
      <c r="R62" s="231"/>
      <c r="S62" s="231"/>
      <c r="T62" s="231"/>
      <c r="U62" s="231"/>
      <c r="V62" s="231"/>
      <c r="W62" s="231"/>
      <c r="X62" s="231"/>
      <c r="Y62" s="231"/>
      <c r="Z62" s="231"/>
      <c r="AA62" s="231"/>
      <c r="AB62" s="231"/>
      <c r="AC62" s="231"/>
      <c r="AD62" s="231"/>
      <c r="AE62" s="231"/>
      <c r="AF62" s="231"/>
      <c r="AG62" s="231"/>
      <c r="AH62" s="231"/>
      <c r="AI62" s="231"/>
      <c r="AJ62" s="231"/>
      <c r="AK62" s="231"/>
      <c r="AL62" s="231"/>
      <c r="AM62" s="231"/>
      <c r="AN62" s="231"/>
      <c r="AO62" s="231"/>
      <c r="AP62" s="231"/>
      <c r="AQ62" s="231"/>
      <c r="AR62" s="231"/>
      <c r="AS62" s="231"/>
      <c r="AT62" s="231"/>
      <c r="AU62" s="231"/>
      <c r="AV62" s="231"/>
      <c r="AW62" s="231"/>
      <c r="AX62" s="231"/>
      <c r="AY62" s="231"/>
      <c r="AZ62" s="231"/>
      <c r="BA62" s="231"/>
      <c r="BB62" s="231"/>
      <c r="BC62" s="231"/>
      <c r="BD62" s="231"/>
      <c r="BE62" s="231"/>
      <c r="BF62" s="231"/>
      <c r="BG62" s="231"/>
      <c r="BH62" s="231"/>
      <c r="BI62" s="231"/>
      <c r="BJ62" s="231"/>
      <c r="BK62" s="231"/>
      <c r="BL62" s="231"/>
      <c r="BM62" s="231"/>
      <c r="BN62" s="231"/>
      <c r="BO62" s="231"/>
      <c r="BP62" s="231"/>
      <c r="BQ62" s="231"/>
      <c r="BR62" s="231"/>
      <c r="BS62" s="231"/>
      <c r="BT62" s="231"/>
      <c r="BU62" s="231"/>
      <c r="BV62" s="231"/>
      <c r="BW62" s="231"/>
      <c r="BX62" s="231"/>
      <c r="BY62" s="231"/>
      <c r="BZ62" s="231"/>
      <c r="CA62" s="231"/>
      <c r="CB62" s="231"/>
      <c r="CC62" s="231"/>
      <c r="CD62" s="231"/>
      <c r="CE62" s="231"/>
      <c r="CF62" s="231"/>
      <c r="CG62" s="231"/>
      <c r="CH62" s="231"/>
      <c r="CI62" s="231"/>
      <c r="CJ62" s="231"/>
      <c r="CK62" s="231"/>
      <c r="CL62" s="231"/>
      <c r="CM62" s="231"/>
      <c r="CN62" s="231"/>
      <c r="CO62" s="231"/>
      <c r="CP62" s="231"/>
      <c r="CQ62" s="231"/>
      <c r="CR62" s="231"/>
      <c r="CS62" s="231"/>
      <c r="CT62" s="231"/>
      <c r="CU62" s="231"/>
      <c r="CV62" s="231"/>
      <c r="CW62" s="231"/>
      <c r="CX62" s="231"/>
      <c r="CY62" s="231"/>
      <c r="CZ62" s="231"/>
      <c r="DA62" s="231"/>
      <c r="DB62" s="231"/>
      <c r="DC62" s="231"/>
      <c r="DD62" s="231"/>
      <c r="DE62" s="231"/>
      <c r="DF62" s="231"/>
      <c r="DG62" s="231"/>
      <c r="DH62" s="231"/>
      <c r="DI62" s="231"/>
      <c r="DJ62" s="231"/>
      <c r="DK62" s="231"/>
      <c r="DL62" s="231"/>
      <c r="DM62" s="231"/>
      <c r="DN62" s="231"/>
      <c r="DO62" s="231"/>
      <c r="DP62" s="231"/>
      <c r="DQ62" s="231"/>
      <c r="DR62" s="231"/>
      <c r="DS62" s="231"/>
      <c r="DT62" s="231"/>
      <c r="DU62" s="231"/>
      <c r="DV62" s="231"/>
      <c r="DW62" s="231"/>
      <c r="DX62" s="231"/>
      <c r="DY62" s="231"/>
      <c r="DZ62" s="231"/>
      <c r="EA62" s="231"/>
      <c r="EB62" s="231"/>
      <c r="EC62" s="231"/>
      <c r="ED62" s="231"/>
      <c r="EE62" s="231"/>
      <c r="EF62" s="231"/>
      <c r="EG62" s="231"/>
      <c r="EH62" s="231"/>
      <c r="EI62" s="231"/>
      <c r="EJ62" s="231"/>
      <c r="EK62" s="231"/>
      <c r="EL62" s="231"/>
      <c r="EM62" s="231"/>
      <c r="EN62" s="231"/>
      <c r="EO62" s="231"/>
      <c r="EP62" s="231"/>
      <c r="EQ62" s="231"/>
      <c r="ER62" s="231"/>
      <c r="ES62" s="231"/>
      <c r="ET62" s="231"/>
      <c r="EU62" s="231"/>
      <c r="EV62" s="231"/>
      <c r="EW62" s="231"/>
      <c r="EX62" s="231"/>
      <c r="EY62" s="231"/>
      <c r="EZ62" s="231"/>
      <c r="FA62" s="231"/>
      <c r="FB62" s="231"/>
      <c r="FC62" s="231"/>
      <c r="FD62" s="231"/>
      <c r="FE62" s="231"/>
      <c r="FF62" s="231"/>
      <c r="FG62" s="231"/>
      <c r="FH62" s="231"/>
      <c r="FI62" s="231"/>
      <c r="FJ62" s="231"/>
      <c r="FK62" s="231"/>
      <c r="FL62" s="231"/>
      <c r="FM62" s="231"/>
      <c r="FN62" s="231"/>
      <c r="FO62" s="231"/>
      <c r="FP62" s="231"/>
      <c r="FQ62" s="231"/>
      <c r="FR62" s="231"/>
      <c r="FS62" s="231"/>
      <c r="FT62" s="231"/>
      <c r="FU62" s="231"/>
      <c r="FV62" s="231"/>
      <c r="FW62" s="231"/>
      <c r="FX62" s="231"/>
      <c r="FY62" s="231"/>
      <c r="FZ62" s="231"/>
      <c r="GA62" s="231"/>
      <c r="GB62" s="231"/>
      <c r="GC62" s="231"/>
      <c r="GD62" s="231"/>
      <c r="GE62" s="231"/>
      <c r="GF62" s="231"/>
      <c r="GG62" s="231"/>
      <c r="GH62" s="231"/>
      <c r="GI62" s="231"/>
      <c r="GJ62" s="231"/>
      <c r="GK62" s="231"/>
      <c r="GL62" s="231"/>
      <c r="GM62" s="231"/>
      <c r="GN62" s="231"/>
      <c r="GO62" s="231"/>
      <c r="GP62" s="231"/>
      <c r="GQ62" s="231"/>
      <c r="GR62" s="231"/>
      <c r="GS62" s="231"/>
      <c r="GT62" s="231"/>
      <c r="GU62" s="231"/>
      <c r="GV62" s="231"/>
      <c r="GW62" s="231"/>
      <c r="GX62" s="231"/>
      <c r="GY62" s="231"/>
      <c r="GZ62" s="231"/>
      <c r="HA62" s="231"/>
      <c r="HB62" s="231"/>
      <c r="HC62" s="231"/>
      <c r="HD62" s="231"/>
      <c r="HE62" s="231"/>
      <c r="HF62" s="231"/>
      <c r="HG62" s="231"/>
      <c r="HH62" s="231"/>
      <c r="HI62" s="231"/>
      <c r="HJ62" s="231"/>
      <c r="HK62" s="231"/>
      <c r="HL62" s="231"/>
      <c r="HM62" s="231"/>
    </row>
    <row r="63" spans="1:221" s="234" customFormat="1" ht="15.75" customHeight="1">
      <c r="A63" s="231"/>
      <c r="B63" s="238"/>
      <c r="C63" s="255"/>
      <c r="D63" s="262">
        <v>2.9</v>
      </c>
      <c r="E63" s="262"/>
      <c r="F63" s="262"/>
      <c r="G63" s="263" t="s">
        <v>186</v>
      </c>
      <c r="H63" s="264"/>
      <c r="I63" s="265"/>
      <c r="J63" s="266">
        <v>0</v>
      </c>
      <c r="K63" s="267"/>
      <c r="L63" s="261"/>
      <c r="N63" s="980"/>
      <c r="O63" s="231"/>
      <c r="P63" s="231"/>
      <c r="Q63" s="231"/>
      <c r="R63" s="231"/>
      <c r="S63" s="231"/>
      <c r="T63" s="231"/>
      <c r="U63" s="231"/>
      <c r="V63" s="231"/>
      <c r="W63" s="231"/>
      <c r="X63" s="231"/>
      <c r="Y63" s="231"/>
      <c r="Z63" s="231"/>
      <c r="AA63" s="231"/>
      <c r="AB63" s="231"/>
      <c r="AC63" s="231"/>
      <c r="AD63" s="231"/>
      <c r="AE63" s="231"/>
      <c r="AF63" s="231"/>
      <c r="AG63" s="231"/>
      <c r="AH63" s="231"/>
      <c r="AI63" s="231"/>
      <c r="AJ63" s="231"/>
      <c r="AK63" s="231"/>
      <c r="AL63" s="231"/>
      <c r="AM63" s="231"/>
      <c r="AN63" s="231"/>
      <c r="AO63" s="231"/>
      <c r="AP63" s="231"/>
      <c r="AQ63" s="231"/>
      <c r="AR63" s="231"/>
      <c r="AS63" s="231"/>
      <c r="AT63" s="231"/>
      <c r="AU63" s="231"/>
      <c r="AV63" s="231"/>
      <c r="AW63" s="231"/>
      <c r="AX63" s="231"/>
      <c r="AY63" s="231"/>
      <c r="AZ63" s="231"/>
      <c r="BA63" s="231"/>
      <c r="BB63" s="231"/>
      <c r="BC63" s="231"/>
      <c r="BD63" s="231"/>
      <c r="BE63" s="231"/>
      <c r="BF63" s="231"/>
      <c r="BG63" s="231"/>
      <c r="BH63" s="231"/>
      <c r="BI63" s="231"/>
      <c r="BJ63" s="231"/>
      <c r="BK63" s="231"/>
      <c r="BL63" s="231"/>
      <c r="BM63" s="231"/>
      <c r="BN63" s="231"/>
      <c r="BO63" s="231"/>
      <c r="BP63" s="231"/>
      <c r="BQ63" s="231"/>
      <c r="BR63" s="231"/>
      <c r="BS63" s="231"/>
      <c r="BT63" s="231"/>
      <c r="BU63" s="231"/>
      <c r="BV63" s="231"/>
      <c r="BW63" s="231"/>
      <c r="BX63" s="231"/>
      <c r="BY63" s="231"/>
      <c r="BZ63" s="231"/>
      <c r="CA63" s="231"/>
      <c r="CB63" s="231"/>
      <c r="CC63" s="231"/>
      <c r="CD63" s="231"/>
      <c r="CE63" s="231"/>
      <c r="CF63" s="231"/>
      <c r="CG63" s="231"/>
      <c r="CH63" s="231"/>
      <c r="CI63" s="231"/>
      <c r="CJ63" s="231"/>
      <c r="CK63" s="231"/>
      <c r="CL63" s="231"/>
      <c r="CM63" s="231"/>
      <c r="CN63" s="231"/>
      <c r="CO63" s="231"/>
      <c r="CP63" s="231"/>
      <c r="CQ63" s="231"/>
      <c r="CR63" s="231"/>
      <c r="CS63" s="231"/>
      <c r="CT63" s="231"/>
      <c r="CU63" s="231"/>
      <c r="CV63" s="231"/>
      <c r="CW63" s="231"/>
      <c r="CX63" s="231"/>
      <c r="CY63" s="231"/>
      <c r="CZ63" s="231"/>
      <c r="DA63" s="231"/>
      <c r="DB63" s="231"/>
      <c r="DC63" s="231"/>
      <c r="DD63" s="231"/>
      <c r="DE63" s="231"/>
      <c r="DF63" s="231"/>
      <c r="DG63" s="231"/>
      <c r="DH63" s="231"/>
      <c r="DI63" s="231"/>
      <c r="DJ63" s="231"/>
      <c r="DK63" s="231"/>
      <c r="DL63" s="231"/>
      <c r="DM63" s="231"/>
      <c r="DN63" s="231"/>
      <c r="DO63" s="231"/>
      <c r="DP63" s="231"/>
      <c r="DQ63" s="231"/>
      <c r="DR63" s="231"/>
      <c r="DS63" s="231"/>
      <c r="DT63" s="231"/>
      <c r="DU63" s="231"/>
      <c r="DV63" s="231"/>
      <c r="DW63" s="231"/>
      <c r="DX63" s="231"/>
      <c r="DY63" s="231"/>
      <c r="DZ63" s="231"/>
      <c r="EA63" s="231"/>
      <c r="EB63" s="231"/>
      <c r="EC63" s="231"/>
      <c r="ED63" s="231"/>
      <c r="EE63" s="231"/>
      <c r="EF63" s="231"/>
      <c r="EG63" s="231"/>
      <c r="EH63" s="231"/>
      <c r="EI63" s="231"/>
      <c r="EJ63" s="231"/>
      <c r="EK63" s="231"/>
      <c r="EL63" s="231"/>
      <c r="EM63" s="231"/>
      <c r="EN63" s="231"/>
      <c r="EO63" s="231"/>
      <c r="EP63" s="231"/>
      <c r="EQ63" s="231"/>
      <c r="ER63" s="231"/>
      <c r="ES63" s="231"/>
      <c r="ET63" s="231"/>
      <c r="EU63" s="231"/>
      <c r="EV63" s="231"/>
      <c r="EW63" s="231"/>
      <c r="EX63" s="231"/>
      <c r="EY63" s="231"/>
      <c r="EZ63" s="231"/>
      <c r="FA63" s="231"/>
      <c r="FB63" s="231"/>
      <c r="FC63" s="231"/>
      <c r="FD63" s="231"/>
      <c r="FE63" s="231"/>
      <c r="FF63" s="231"/>
      <c r="FG63" s="231"/>
      <c r="FH63" s="231"/>
      <c r="FI63" s="231"/>
      <c r="FJ63" s="231"/>
      <c r="FK63" s="231"/>
      <c r="FL63" s="231"/>
      <c r="FM63" s="231"/>
      <c r="FN63" s="231"/>
      <c r="FO63" s="231"/>
      <c r="FP63" s="231"/>
      <c r="FQ63" s="231"/>
      <c r="FR63" s="231"/>
      <c r="FS63" s="231"/>
      <c r="FT63" s="231"/>
      <c r="FU63" s="231"/>
      <c r="FV63" s="231"/>
      <c r="FW63" s="231"/>
      <c r="FX63" s="231"/>
      <c r="FY63" s="231"/>
      <c r="FZ63" s="231"/>
      <c r="GA63" s="231"/>
      <c r="GB63" s="231"/>
      <c r="GC63" s="231"/>
      <c r="GD63" s="231"/>
      <c r="GE63" s="231"/>
      <c r="GF63" s="231"/>
      <c r="GG63" s="231"/>
      <c r="GH63" s="231"/>
      <c r="GI63" s="231"/>
      <c r="GJ63" s="231"/>
      <c r="GK63" s="231"/>
      <c r="GL63" s="231"/>
      <c r="GM63" s="231"/>
      <c r="GN63" s="231"/>
      <c r="GO63" s="231"/>
      <c r="GP63" s="231"/>
      <c r="GQ63" s="231"/>
      <c r="GR63" s="231"/>
      <c r="GS63" s="231"/>
      <c r="GT63" s="231"/>
      <c r="GU63" s="231"/>
      <c r="GV63" s="231"/>
      <c r="GW63" s="231"/>
      <c r="GX63" s="231"/>
      <c r="GY63" s="231"/>
      <c r="GZ63" s="231"/>
      <c r="HA63" s="231"/>
      <c r="HB63" s="231"/>
      <c r="HC63" s="231"/>
      <c r="HD63" s="231"/>
      <c r="HE63" s="231"/>
      <c r="HF63" s="231"/>
      <c r="HG63" s="231"/>
      <c r="HH63" s="231"/>
      <c r="HI63" s="231"/>
      <c r="HJ63" s="231"/>
      <c r="HK63" s="231"/>
      <c r="HL63" s="231"/>
      <c r="HM63" s="231"/>
    </row>
    <row r="64" spans="1:221" s="234" customFormat="1" ht="47.25" customHeight="1">
      <c r="A64" s="231"/>
      <c r="B64" s="238"/>
      <c r="C64" s="255"/>
      <c r="D64" s="268" t="s">
        <v>187</v>
      </c>
      <c r="E64" s="269"/>
      <c r="F64" s="269"/>
      <c r="G64" s="291" t="s">
        <v>188</v>
      </c>
      <c r="H64" s="271" t="s">
        <v>102</v>
      </c>
      <c r="I64" s="275">
        <v>71.36</v>
      </c>
      <c r="J64" s="273">
        <v>576646</v>
      </c>
      <c r="K64" s="274">
        <f>I64*J64</f>
        <v>41149458.560000002</v>
      </c>
      <c r="L64" s="261"/>
      <c r="N64" s="980"/>
      <c r="O64" s="231"/>
      <c r="P64" s="231"/>
      <c r="Q64" s="231"/>
      <c r="R64" s="231"/>
      <c r="S64" s="231"/>
      <c r="T64" s="231"/>
      <c r="U64" s="231"/>
      <c r="V64" s="231"/>
      <c r="W64" s="231"/>
      <c r="X64" s="231"/>
      <c r="Y64" s="231"/>
      <c r="Z64" s="231"/>
      <c r="AA64" s="231"/>
      <c r="AB64" s="231"/>
      <c r="AC64" s="231"/>
      <c r="AD64" s="231"/>
      <c r="AE64" s="231"/>
      <c r="AF64" s="231"/>
      <c r="AG64" s="231"/>
      <c r="AH64" s="231"/>
      <c r="AI64" s="231"/>
      <c r="AJ64" s="231"/>
      <c r="AK64" s="231"/>
      <c r="AL64" s="231"/>
      <c r="AM64" s="231"/>
      <c r="AN64" s="231"/>
      <c r="AO64" s="231"/>
      <c r="AP64" s="231"/>
      <c r="AQ64" s="231"/>
      <c r="AR64" s="231"/>
      <c r="AS64" s="231"/>
      <c r="AT64" s="231"/>
      <c r="AU64" s="231"/>
      <c r="AV64" s="231"/>
      <c r="AW64" s="231"/>
      <c r="AX64" s="231"/>
      <c r="AY64" s="231"/>
      <c r="AZ64" s="231"/>
      <c r="BA64" s="231"/>
      <c r="BB64" s="231"/>
      <c r="BC64" s="231"/>
      <c r="BD64" s="231"/>
      <c r="BE64" s="231"/>
      <c r="BF64" s="231"/>
      <c r="BG64" s="231"/>
      <c r="BH64" s="231"/>
      <c r="BI64" s="231"/>
      <c r="BJ64" s="231"/>
      <c r="BK64" s="231"/>
      <c r="BL64" s="231"/>
      <c r="BM64" s="231"/>
      <c r="BN64" s="231"/>
      <c r="BO64" s="231"/>
      <c r="BP64" s="231"/>
      <c r="BQ64" s="231"/>
      <c r="BR64" s="231"/>
      <c r="BS64" s="231"/>
      <c r="BT64" s="231"/>
      <c r="BU64" s="231"/>
      <c r="BV64" s="231"/>
      <c r="BW64" s="231"/>
      <c r="BX64" s="231"/>
      <c r="BY64" s="231"/>
      <c r="BZ64" s="231"/>
      <c r="CA64" s="231"/>
      <c r="CB64" s="231"/>
      <c r="CC64" s="231"/>
      <c r="CD64" s="231"/>
      <c r="CE64" s="231"/>
      <c r="CF64" s="231"/>
      <c r="CG64" s="231"/>
      <c r="CH64" s="231"/>
      <c r="CI64" s="231"/>
      <c r="CJ64" s="231"/>
      <c r="CK64" s="231"/>
      <c r="CL64" s="231"/>
      <c r="CM64" s="231"/>
      <c r="CN64" s="231"/>
      <c r="CO64" s="231"/>
      <c r="CP64" s="231"/>
      <c r="CQ64" s="231"/>
      <c r="CR64" s="231"/>
      <c r="CS64" s="231"/>
      <c r="CT64" s="231"/>
      <c r="CU64" s="231"/>
      <c r="CV64" s="231"/>
      <c r="CW64" s="231"/>
      <c r="CX64" s="231"/>
      <c r="CY64" s="231"/>
      <c r="CZ64" s="231"/>
      <c r="DA64" s="231"/>
      <c r="DB64" s="231"/>
      <c r="DC64" s="231"/>
      <c r="DD64" s="231"/>
      <c r="DE64" s="231"/>
      <c r="DF64" s="231"/>
      <c r="DG64" s="231"/>
      <c r="DH64" s="231"/>
      <c r="DI64" s="231"/>
      <c r="DJ64" s="231"/>
      <c r="DK64" s="231"/>
      <c r="DL64" s="231"/>
      <c r="DM64" s="231"/>
      <c r="DN64" s="231"/>
      <c r="DO64" s="231"/>
      <c r="DP64" s="231"/>
      <c r="DQ64" s="231"/>
      <c r="DR64" s="231"/>
      <c r="DS64" s="231"/>
      <c r="DT64" s="231"/>
      <c r="DU64" s="231"/>
      <c r="DV64" s="231"/>
      <c r="DW64" s="231"/>
      <c r="DX64" s="231"/>
      <c r="DY64" s="231"/>
      <c r="DZ64" s="231"/>
      <c r="EA64" s="231"/>
      <c r="EB64" s="231"/>
      <c r="EC64" s="231"/>
      <c r="ED64" s="231"/>
      <c r="EE64" s="231"/>
      <c r="EF64" s="231"/>
      <c r="EG64" s="231"/>
      <c r="EH64" s="231"/>
      <c r="EI64" s="231"/>
      <c r="EJ64" s="231"/>
      <c r="EK64" s="231"/>
      <c r="EL64" s="231"/>
      <c r="EM64" s="231"/>
      <c r="EN64" s="231"/>
      <c r="EO64" s="231"/>
      <c r="EP64" s="231"/>
      <c r="EQ64" s="231"/>
      <c r="ER64" s="231"/>
      <c r="ES64" s="231"/>
      <c r="ET64" s="231"/>
      <c r="EU64" s="231"/>
      <c r="EV64" s="231"/>
      <c r="EW64" s="231"/>
      <c r="EX64" s="231"/>
      <c r="EY64" s="231"/>
      <c r="EZ64" s="231"/>
      <c r="FA64" s="231"/>
      <c r="FB64" s="231"/>
      <c r="FC64" s="231"/>
      <c r="FD64" s="231"/>
      <c r="FE64" s="231"/>
      <c r="FF64" s="231"/>
      <c r="FG64" s="231"/>
      <c r="FH64" s="231"/>
      <c r="FI64" s="231"/>
      <c r="FJ64" s="231"/>
      <c r="FK64" s="231"/>
      <c r="FL64" s="231"/>
      <c r="FM64" s="231"/>
      <c r="FN64" s="231"/>
      <c r="FO64" s="231"/>
      <c r="FP64" s="231"/>
      <c r="FQ64" s="231"/>
      <c r="FR64" s="231"/>
      <c r="FS64" s="231"/>
      <c r="FT64" s="231"/>
      <c r="FU64" s="231"/>
      <c r="FV64" s="231"/>
      <c r="FW64" s="231"/>
      <c r="FX64" s="231"/>
      <c r="FY64" s="231"/>
      <c r="FZ64" s="231"/>
      <c r="GA64" s="231"/>
      <c r="GB64" s="231"/>
      <c r="GC64" s="231"/>
      <c r="GD64" s="231"/>
      <c r="GE64" s="231"/>
      <c r="GF64" s="231"/>
      <c r="GG64" s="231"/>
      <c r="GH64" s="231"/>
      <c r="GI64" s="231"/>
      <c r="GJ64" s="231"/>
      <c r="GK64" s="231"/>
      <c r="GL64" s="231"/>
      <c r="GM64" s="231"/>
      <c r="GN64" s="231"/>
      <c r="GO64" s="231"/>
      <c r="GP64" s="231"/>
      <c r="GQ64" s="231"/>
      <c r="GR64" s="231"/>
      <c r="GS64" s="231"/>
      <c r="GT64" s="231"/>
      <c r="GU64" s="231"/>
      <c r="GV64" s="231"/>
      <c r="GW64" s="231"/>
      <c r="GX64" s="231"/>
      <c r="GY64" s="231"/>
      <c r="GZ64" s="231"/>
      <c r="HA64" s="231"/>
      <c r="HB64" s="231"/>
      <c r="HC64" s="231"/>
      <c r="HD64" s="231"/>
      <c r="HE64" s="231"/>
      <c r="HF64" s="231"/>
      <c r="HG64" s="231"/>
      <c r="HH64" s="231"/>
      <c r="HI64" s="231"/>
      <c r="HJ64" s="231"/>
      <c r="HK64" s="231"/>
      <c r="HL64" s="231"/>
      <c r="HM64" s="231"/>
    </row>
    <row r="65" spans="1:221" s="234" customFormat="1" ht="31.5" customHeight="1">
      <c r="A65" s="231"/>
      <c r="B65" s="238"/>
      <c r="C65" s="255"/>
      <c r="D65" s="268" t="s">
        <v>189</v>
      </c>
      <c r="E65" s="269"/>
      <c r="F65" s="269"/>
      <c r="G65" s="291" t="s">
        <v>190</v>
      </c>
      <c r="H65" s="271" t="s">
        <v>102</v>
      </c>
      <c r="I65" s="275">
        <v>24.07</v>
      </c>
      <c r="J65" s="273">
        <v>789623</v>
      </c>
      <c r="K65" s="274">
        <f>I65*J65</f>
        <v>19006225.609999999</v>
      </c>
      <c r="L65" s="261"/>
      <c r="N65" s="980"/>
      <c r="O65" s="231"/>
      <c r="P65" s="231"/>
      <c r="Q65" s="231"/>
      <c r="R65" s="231"/>
      <c r="S65" s="231"/>
      <c r="T65" s="231"/>
      <c r="U65" s="231"/>
      <c r="V65" s="231"/>
      <c r="W65" s="231"/>
      <c r="X65" s="231"/>
      <c r="Y65" s="231"/>
      <c r="Z65" s="231"/>
      <c r="AA65" s="231"/>
      <c r="AB65" s="231"/>
      <c r="AC65" s="231"/>
      <c r="AD65" s="231"/>
      <c r="AE65" s="231"/>
      <c r="AF65" s="231"/>
      <c r="AG65" s="231"/>
      <c r="AH65" s="231"/>
      <c r="AI65" s="231"/>
      <c r="AJ65" s="231"/>
      <c r="AK65" s="231"/>
      <c r="AL65" s="231"/>
      <c r="AM65" s="231"/>
      <c r="AN65" s="231"/>
      <c r="AO65" s="231"/>
      <c r="AP65" s="231"/>
      <c r="AQ65" s="231"/>
      <c r="AR65" s="231"/>
      <c r="AS65" s="231"/>
      <c r="AT65" s="231"/>
      <c r="AU65" s="231"/>
      <c r="AV65" s="231"/>
      <c r="AW65" s="231"/>
      <c r="AX65" s="231"/>
      <c r="AY65" s="231"/>
      <c r="AZ65" s="231"/>
      <c r="BA65" s="231"/>
      <c r="BB65" s="231"/>
      <c r="BC65" s="231"/>
      <c r="BD65" s="231"/>
      <c r="BE65" s="231"/>
      <c r="BF65" s="231"/>
      <c r="BG65" s="231"/>
      <c r="BH65" s="231"/>
      <c r="BI65" s="231"/>
      <c r="BJ65" s="231"/>
      <c r="BK65" s="231"/>
      <c r="BL65" s="231"/>
      <c r="BM65" s="231"/>
      <c r="BN65" s="231"/>
      <c r="BO65" s="231"/>
      <c r="BP65" s="231"/>
      <c r="BQ65" s="231"/>
      <c r="BR65" s="231"/>
      <c r="BS65" s="231"/>
      <c r="BT65" s="231"/>
      <c r="BU65" s="231"/>
      <c r="BV65" s="231"/>
      <c r="BW65" s="231"/>
      <c r="BX65" s="231"/>
      <c r="BY65" s="231"/>
      <c r="BZ65" s="231"/>
      <c r="CA65" s="231"/>
      <c r="CB65" s="231"/>
      <c r="CC65" s="231"/>
      <c r="CD65" s="231"/>
      <c r="CE65" s="231"/>
      <c r="CF65" s="231"/>
      <c r="CG65" s="231"/>
      <c r="CH65" s="231"/>
      <c r="CI65" s="231"/>
      <c r="CJ65" s="231"/>
      <c r="CK65" s="231"/>
      <c r="CL65" s="231"/>
      <c r="CM65" s="231"/>
      <c r="CN65" s="231"/>
      <c r="CO65" s="231"/>
      <c r="CP65" s="231"/>
      <c r="CQ65" s="231"/>
      <c r="CR65" s="231"/>
      <c r="CS65" s="231"/>
      <c r="CT65" s="231"/>
      <c r="CU65" s="231"/>
      <c r="CV65" s="231"/>
      <c r="CW65" s="231"/>
      <c r="CX65" s="231"/>
      <c r="CY65" s="231"/>
      <c r="CZ65" s="231"/>
      <c r="DA65" s="231"/>
      <c r="DB65" s="231"/>
      <c r="DC65" s="231"/>
      <c r="DD65" s="231"/>
      <c r="DE65" s="231"/>
      <c r="DF65" s="231"/>
      <c r="DG65" s="231"/>
      <c r="DH65" s="231"/>
      <c r="DI65" s="231"/>
      <c r="DJ65" s="231"/>
      <c r="DK65" s="231"/>
      <c r="DL65" s="231"/>
      <c r="DM65" s="231"/>
      <c r="DN65" s="231"/>
      <c r="DO65" s="231"/>
      <c r="DP65" s="231"/>
      <c r="DQ65" s="231"/>
      <c r="DR65" s="231"/>
      <c r="DS65" s="231"/>
      <c r="DT65" s="231"/>
      <c r="DU65" s="231"/>
      <c r="DV65" s="231"/>
      <c r="DW65" s="231"/>
      <c r="DX65" s="231"/>
      <c r="DY65" s="231"/>
      <c r="DZ65" s="231"/>
      <c r="EA65" s="231"/>
      <c r="EB65" s="231"/>
      <c r="EC65" s="231"/>
      <c r="ED65" s="231"/>
      <c r="EE65" s="231"/>
      <c r="EF65" s="231"/>
      <c r="EG65" s="231"/>
      <c r="EH65" s="231"/>
      <c r="EI65" s="231"/>
      <c r="EJ65" s="231"/>
      <c r="EK65" s="231"/>
      <c r="EL65" s="231"/>
      <c r="EM65" s="231"/>
      <c r="EN65" s="231"/>
      <c r="EO65" s="231"/>
      <c r="EP65" s="231"/>
      <c r="EQ65" s="231"/>
      <c r="ER65" s="231"/>
      <c r="ES65" s="231"/>
      <c r="ET65" s="231"/>
      <c r="EU65" s="231"/>
      <c r="EV65" s="231"/>
      <c r="EW65" s="231"/>
      <c r="EX65" s="231"/>
      <c r="EY65" s="231"/>
      <c r="EZ65" s="231"/>
      <c r="FA65" s="231"/>
      <c r="FB65" s="231"/>
      <c r="FC65" s="231"/>
      <c r="FD65" s="231"/>
      <c r="FE65" s="231"/>
      <c r="FF65" s="231"/>
      <c r="FG65" s="231"/>
      <c r="FH65" s="231"/>
      <c r="FI65" s="231"/>
      <c r="FJ65" s="231"/>
      <c r="FK65" s="231"/>
      <c r="FL65" s="231"/>
      <c r="FM65" s="231"/>
      <c r="FN65" s="231"/>
      <c r="FO65" s="231"/>
      <c r="FP65" s="231"/>
      <c r="FQ65" s="231"/>
      <c r="FR65" s="231"/>
      <c r="FS65" s="231"/>
      <c r="FT65" s="231"/>
      <c r="FU65" s="231"/>
      <c r="FV65" s="231"/>
      <c r="FW65" s="231"/>
      <c r="FX65" s="231"/>
      <c r="FY65" s="231"/>
      <c r="FZ65" s="231"/>
      <c r="GA65" s="231"/>
      <c r="GB65" s="231"/>
      <c r="GC65" s="231"/>
      <c r="GD65" s="231"/>
      <c r="GE65" s="231"/>
      <c r="GF65" s="231"/>
      <c r="GG65" s="231"/>
      <c r="GH65" s="231"/>
      <c r="GI65" s="231"/>
      <c r="GJ65" s="231"/>
      <c r="GK65" s="231"/>
      <c r="GL65" s="231"/>
      <c r="GM65" s="231"/>
      <c r="GN65" s="231"/>
      <c r="GO65" s="231"/>
      <c r="GP65" s="231"/>
      <c r="GQ65" s="231"/>
      <c r="GR65" s="231"/>
      <c r="GS65" s="231"/>
      <c r="GT65" s="231"/>
      <c r="GU65" s="231"/>
      <c r="GV65" s="231"/>
      <c r="GW65" s="231"/>
      <c r="GX65" s="231"/>
      <c r="GY65" s="231"/>
      <c r="GZ65" s="231"/>
      <c r="HA65" s="231"/>
      <c r="HB65" s="231"/>
      <c r="HC65" s="231"/>
      <c r="HD65" s="231"/>
      <c r="HE65" s="231"/>
      <c r="HF65" s="231"/>
      <c r="HG65" s="231"/>
      <c r="HH65" s="231"/>
      <c r="HI65" s="231"/>
      <c r="HJ65" s="231"/>
      <c r="HK65" s="231"/>
      <c r="HL65" s="231"/>
      <c r="HM65" s="231"/>
    </row>
    <row r="66" spans="1:221" s="234" customFormat="1" ht="47.25" customHeight="1">
      <c r="A66" s="231"/>
      <c r="B66" s="238"/>
      <c r="C66" s="255"/>
      <c r="D66" s="268" t="s">
        <v>191</v>
      </c>
      <c r="E66" s="269"/>
      <c r="F66" s="269"/>
      <c r="G66" s="291" t="s">
        <v>192</v>
      </c>
      <c r="H66" s="271" t="s">
        <v>102</v>
      </c>
      <c r="I66" s="275">
        <v>6.25</v>
      </c>
      <c r="J66" s="273">
        <v>1187377</v>
      </c>
      <c r="K66" s="274">
        <f>I66*J66</f>
        <v>7421106.25</v>
      </c>
      <c r="L66" s="261"/>
      <c r="N66" s="980"/>
      <c r="O66" s="231"/>
      <c r="P66" s="231"/>
      <c r="Q66" s="231"/>
      <c r="R66" s="231"/>
      <c r="S66" s="231"/>
      <c r="T66" s="231"/>
      <c r="U66" s="231"/>
      <c r="V66" s="231"/>
      <c r="W66" s="231"/>
      <c r="X66" s="231"/>
      <c r="Y66" s="231"/>
      <c r="Z66" s="231"/>
      <c r="AA66" s="231"/>
      <c r="AB66" s="231"/>
      <c r="AC66" s="231"/>
      <c r="AD66" s="231"/>
      <c r="AE66" s="231"/>
      <c r="AF66" s="231"/>
      <c r="AG66" s="231"/>
      <c r="AH66" s="231"/>
      <c r="AI66" s="231"/>
      <c r="AJ66" s="231"/>
      <c r="AK66" s="231"/>
      <c r="AL66" s="231"/>
      <c r="AM66" s="231"/>
      <c r="AN66" s="231"/>
      <c r="AO66" s="231"/>
      <c r="AP66" s="231"/>
      <c r="AQ66" s="231"/>
      <c r="AR66" s="231"/>
      <c r="AS66" s="231"/>
      <c r="AT66" s="231"/>
      <c r="AU66" s="231"/>
      <c r="AV66" s="231"/>
      <c r="AW66" s="231"/>
      <c r="AX66" s="231"/>
      <c r="AY66" s="231"/>
      <c r="AZ66" s="231"/>
      <c r="BA66" s="231"/>
      <c r="BB66" s="231"/>
      <c r="BC66" s="231"/>
      <c r="BD66" s="231"/>
      <c r="BE66" s="231"/>
      <c r="BF66" s="231"/>
      <c r="BG66" s="231"/>
      <c r="BH66" s="231"/>
      <c r="BI66" s="231"/>
      <c r="BJ66" s="231"/>
      <c r="BK66" s="231"/>
      <c r="BL66" s="231"/>
      <c r="BM66" s="231"/>
      <c r="BN66" s="231"/>
      <c r="BO66" s="231"/>
      <c r="BP66" s="231"/>
      <c r="BQ66" s="231"/>
      <c r="BR66" s="231"/>
      <c r="BS66" s="231"/>
      <c r="BT66" s="231"/>
      <c r="BU66" s="231"/>
      <c r="BV66" s="231"/>
      <c r="BW66" s="231"/>
      <c r="BX66" s="231"/>
      <c r="BY66" s="231"/>
      <c r="BZ66" s="231"/>
      <c r="CA66" s="231"/>
      <c r="CB66" s="231"/>
      <c r="CC66" s="231"/>
      <c r="CD66" s="231"/>
      <c r="CE66" s="231"/>
      <c r="CF66" s="231"/>
      <c r="CG66" s="231"/>
      <c r="CH66" s="231"/>
      <c r="CI66" s="231"/>
      <c r="CJ66" s="231"/>
      <c r="CK66" s="231"/>
      <c r="CL66" s="231"/>
      <c r="CM66" s="231"/>
      <c r="CN66" s="231"/>
      <c r="CO66" s="231"/>
      <c r="CP66" s="231"/>
      <c r="CQ66" s="231"/>
      <c r="CR66" s="231"/>
      <c r="CS66" s="231"/>
      <c r="CT66" s="231"/>
      <c r="CU66" s="231"/>
      <c r="CV66" s="231"/>
      <c r="CW66" s="231"/>
      <c r="CX66" s="231"/>
      <c r="CY66" s="231"/>
      <c r="CZ66" s="231"/>
      <c r="DA66" s="231"/>
      <c r="DB66" s="231"/>
      <c r="DC66" s="231"/>
      <c r="DD66" s="231"/>
      <c r="DE66" s="231"/>
      <c r="DF66" s="231"/>
      <c r="DG66" s="231"/>
      <c r="DH66" s="231"/>
      <c r="DI66" s="231"/>
      <c r="DJ66" s="231"/>
      <c r="DK66" s="231"/>
      <c r="DL66" s="231"/>
      <c r="DM66" s="231"/>
      <c r="DN66" s="231"/>
      <c r="DO66" s="231"/>
      <c r="DP66" s="231"/>
      <c r="DQ66" s="231"/>
      <c r="DR66" s="231"/>
      <c r="DS66" s="231"/>
      <c r="DT66" s="231"/>
      <c r="DU66" s="231"/>
      <c r="DV66" s="231"/>
      <c r="DW66" s="231"/>
      <c r="DX66" s="231"/>
      <c r="DY66" s="231"/>
      <c r="DZ66" s="231"/>
      <c r="EA66" s="231"/>
      <c r="EB66" s="231"/>
      <c r="EC66" s="231"/>
      <c r="ED66" s="231"/>
      <c r="EE66" s="231"/>
      <c r="EF66" s="231"/>
      <c r="EG66" s="231"/>
      <c r="EH66" s="231"/>
      <c r="EI66" s="231"/>
      <c r="EJ66" s="231"/>
      <c r="EK66" s="231"/>
      <c r="EL66" s="231"/>
      <c r="EM66" s="231"/>
      <c r="EN66" s="231"/>
      <c r="EO66" s="231"/>
      <c r="EP66" s="231"/>
      <c r="EQ66" s="231"/>
      <c r="ER66" s="231"/>
      <c r="ES66" s="231"/>
      <c r="ET66" s="231"/>
      <c r="EU66" s="231"/>
      <c r="EV66" s="231"/>
      <c r="EW66" s="231"/>
      <c r="EX66" s="231"/>
      <c r="EY66" s="231"/>
      <c r="EZ66" s="231"/>
      <c r="FA66" s="231"/>
      <c r="FB66" s="231"/>
      <c r="FC66" s="231"/>
      <c r="FD66" s="231"/>
      <c r="FE66" s="231"/>
      <c r="FF66" s="231"/>
      <c r="FG66" s="231"/>
      <c r="FH66" s="231"/>
      <c r="FI66" s="231"/>
      <c r="FJ66" s="231"/>
      <c r="FK66" s="231"/>
      <c r="FL66" s="231"/>
      <c r="FM66" s="231"/>
      <c r="FN66" s="231"/>
      <c r="FO66" s="231"/>
      <c r="FP66" s="231"/>
      <c r="FQ66" s="231"/>
      <c r="FR66" s="231"/>
      <c r="FS66" s="231"/>
      <c r="FT66" s="231"/>
      <c r="FU66" s="231"/>
      <c r="FV66" s="231"/>
      <c r="FW66" s="231"/>
      <c r="FX66" s="231"/>
      <c r="FY66" s="231"/>
      <c r="FZ66" s="231"/>
      <c r="GA66" s="231"/>
      <c r="GB66" s="231"/>
      <c r="GC66" s="231"/>
      <c r="GD66" s="231"/>
      <c r="GE66" s="231"/>
      <c r="GF66" s="231"/>
      <c r="GG66" s="231"/>
      <c r="GH66" s="231"/>
      <c r="GI66" s="231"/>
      <c r="GJ66" s="231"/>
      <c r="GK66" s="231"/>
      <c r="GL66" s="231"/>
      <c r="GM66" s="231"/>
      <c r="GN66" s="231"/>
      <c r="GO66" s="231"/>
      <c r="GP66" s="231"/>
      <c r="GQ66" s="231"/>
      <c r="GR66" s="231"/>
      <c r="GS66" s="231"/>
      <c r="GT66" s="231"/>
      <c r="GU66" s="231"/>
      <c r="GV66" s="231"/>
      <c r="GW66" s="231"/>
      <c r="GX66" s="231"/>
      <c r="GY66" s="231"/>
      <c r="GZ66" s="231"/>
      <c r="HA66" s="231"/>
      <c r="HB66" s="231"/>
      <c r="HC66" s="231"/>
      <c r="HD66" s="231"/>
      <c r="HE66" s="231"/>
      <c r="HF66" s="231"/>
      <c r="HG66" s="231"/>
      <c r="HH66" s="231"/>
      <c r="HI66" s="231"/>
      <c r="HJ66" s="231"/>
      <c r="HK66" s="231"/>
      <c r="HL66" s="231"/>
      <c r="HM66" s="231"/>
    </row>
    <row r="67" spans="1:221" s="234" customFormat="1" ht="15.75" customHeight="1">
      <c r="A67" s="231"/>
      <c r="B67" s="238"/>
      <c r="C67" s="255"/>
      <c r="D67" s="300"/>
      <c r="E67" s="301"/>
      <c r="F67" s="301"/>
      <c r="G67" s="302"/>
      <c r="H67" s="301"/>
      <c r="I67" s="303"/>
      <c r="J67" s="304" t="s">
        <v>193</v>
      </c>
      <c r="K67" s="305">
        <f>+SUM(K28:K66)</f>
        <v>900773020.36000001</v>
      </c>
      <c r="L67" s="261"/>
      <c r="N67" s="980"/>
      <c r="O67" s="231"/>
      <c r="P67" s="231"/>
      <c r="Q67" s="231"/>
      <c r="R67" s="231"/>
      <c r="S67" s="231"/>
      <c r="T67" s="231"/>
      <c r="U67" s="231"/>
      <c r="V67" s="231"/>
      <c r="W67" s="231"/>
      <c r="X67" s="231"/>
      <c r="Y67" s="231"/>
      <c r="Z67" s="231"/>
      <c r="AA67" s="231"/>
      <c r="AB67" s="231"/>
      <c r="AC67" s="231"/>
      <c r="AD67" s="231"/>
      <c r="AE67" s="231"/>
      <c r="AF67" s="231"/>
      <c r="AG67" s="231"/>
      <c r="AH67" s="231"/>
      <c r="AI67" s="231"/>
      <c r="AJ67" s="231"/>
      <c r="AK67" s="231"/>
      <c r="AL67" s="231"/>
      <c r="AM67" s="231"/>
      <c r="AN67" s="231"/>
      <c r="AO67" s="231"/>
      <c r="AP67" s="231"/>
      <c r="AQ67" s="231"/>
      <c r="AR67" s="231"/>
      <c r="AS67" s="231"/>
      <c r="AT67" s="231"/>
      <c r="AU67" s="231"/>
      <c r="AV67" s="231"/>
      <c r="AW67" s="231"/>
      <c r="AX67" s="231"/>
      <c r="AY67" s="231"/>
      <c r="AZ67" s="231"/>
      <c r="BA67" s="231"/>
      <c r="BB67" s="231"/>
      <c r="BC67" s="231"/>
      <c r="BD67" s="231"/>
      <c r="BE67" s="231"/>
      <c r="BF67" s="231"/>
      <c r="BG67" s="231"/>
      <c r="BH67" s="231"/>
      <c r="BI67" s="231"/>
      <c r="BJ67" s="231"/>
      <c r="BK67" s="231"/>
      <c r="BL67" s="231"/>
      <c r="BM67" s="231"/>
      <c r="BN67" s="231"/>
      <c r="BO67" s="231"/>
      <c r="BP67" s="231"/>
      <c r="BQ67" s="231"/>
      <c r="BR67" s="231"/>
      <c r="BS67" s="231"/>
      <c r="BT67" s="231"/>
      <c r="BU67" s="231"/>
      <c r="BV67" s="231"/>
      <c r="BW67" s="231"/>
      <c r="BX67" s="231"/>
      <c r="BY67" s="231"/>
      <c r="BZ67" s="231"/>
      <c r="CA67" s="231"/>
      <c r="CB67" s="231"/>
      <c r="CC67" s="231"/>
      <c r="CD67" s="231"/>
      <c r="CE67" s="231"/>
      <c r="CF67" s="231"/>
      <c r="CG67" s="231"/>
      <c r="CH67" s="231"/>
      <c r="CI67" s="231"/>
      <c r="CJ67" s="231"/>
      <c r="CK67" s="231"/>
      <c r="CL67" s="231"/>
      <c r="CM67" s="231"/>
      <c r="CN67" s="231"/>
      <c r="CO67" s="231"/>
      <c r="CP67" s="231"/>
      <c r="CQ67" s="231"/>
      <c r="CR67" s="231"/>
      <c r="CS67" s="231"/>
      <c r="CT67" s="231"/>
      <c r="CU67" s="231"/>
      <c r="CV67" s="231"/>
      <c r="CW67" s="231"/>
      <c r="CX67" s="231"/>
      <c r="CY67" s="231"/>
      <c r="CZ67" s="231"/>
      <c r="DA67" s="231"/>
      <c r="DB67" s="231"/>
      <c r="DC67" s="231"/>
      <c r="DD67" s="231"/>
      <c r="DE67" s="231"/>
      <c r="DF67" s="231"/>
      <c r="DG67" s="231"/>
      <c r="DH67" s="231"/>
      <c r="DI67" s="231"/>
      <c r="DJ67" s="231"/>
      <c r="DK67" s="231"/>
      <c r="DL67" s="231"/>
      <c r="DM67" s="231"/>
      <c r="DN67" s="231"/>
      <c r="DO67" s="231"/>
      <c r="DP67" s="231"/>
      <c r="DQ67" s="231"/>
      <c r="DR67" s="231"/>
      <c r="DS67" s="231"/>
      <c r="DT67" s="231"/>
      <c r="DU67" s="231"/>
      <c r="DV67" s="231"/>
      <c r="DW67" s="231"/>
      <c r="DX67" s="231"/>
      <c r="DY67" s="231"/>
      <c r="DZ67" s="231"/>
      <c r="EA67" s="231"/>
      <c r="EB67" s="231"/>
      <c r="EC67" s="231"/>
      <c r="ED67" s="231"/>
      <c r="EE67" s="231"/>
      <c r="EF67" s="231"/>
      <c r="EG67" s="231"/>
      <c r="EH67" s="231"/>
      <c r="EI67" s="231"/>
      <c r="EJ67" s="231"/>
      <c r="EK67" s="231"/>
      <c r="EL67" s="231"/>
      <c r="EM67" s="231"/>
      <c r="EN67" s="231"/>
      <c r="EO67" s="231"/>
      <c r="EP67" s="231"/>
      <c r="EQ67" s="231"/>
      <c r="ER67" s="231"/>
      <c r="ES67" s="231"/>
      <c r="ET67" s="231"/>
      <c r="EU67" s="231"/>
      <c r="EV67" s="231"/>
      <c r="EW67" s="231"/>
      <c r="EX67" s="231"/>
      <c r="EY67" s="231"/>
      <c r="EZ67" s="231"/>
      <c r="FA67" s="231"/>
      <c r="FB67" s="231"/>
      <c r="FC67" s="231"/>
      <c r="FD67" s="231"/>
      <c r="FE67" s="231"/>
      <c r="FF67" s="231"/>
      <c r="FG67" s="231"/>
      <c r="FH67" s="231"/>
      <c r="FI67" s="231"/>
      <c r="FJ67" s="231"/>
      <c r="FK67" s="231"/>
      <c r="FL67" s="231"/>
      <c r="FM67" s="231"/>
      <c r="FN67" s="231"/>
      <c r="FO67" s="231"/>
      <c r="FP67" s="231"/>
      <c r="FQ67" s="231"/>
      <c r="FR67" s="231"/>
      <c r="FS67" s="231"/>
      <c r="FT67" s="231"/>
      <c r="FU67" s="231"/>
      <c r="FV67" s="231"/>
      <c r="FW67" s="231"/>
      <c r="FX67" s="231"/>
      <c r="FY67" s="231"/>
      <c r="FZ67" s="231"/>
      <c r="GA67" s="231"/>
      <c r="GB67" s="231"/>
      <c r="GC67" s="231"/>
      <c r="GD67" s="231"/>
      <c r="GE67" s="231"/>
      <c r="GF67" s="231"/>
      <c r="GG67" s="231"/>
      <c r="GH67" s="231"/>
      <c r="GI67" s="231"/>
      <c r="GJ67" s="231"/>
      <c r="GK67" s="231"/>
      <c r="GL67" s="231"/>
      <c r="GM67" s="231"/>
      <c r="GN67" s="231"/>
      <c r="GO67" s="231"/>
      <c r="GP67" s="231"/>
      <c r="GQ67" s="231"/>
      <c r="GR67" s="231"/>
      <c r="GS67" s="231"/>
      <c r="GT67" s="231"/>
      <c r="GU67" s="231"/>
      <c r="GV67" s="231"/>
      <c r="GW67" s="231"/>
      <c r="GX67" s="231"/>
      <c r="GY67" s="231"/>
      <c r="GZ67" s="231"/>
      <c r="HA67" s="231"/>
      <c r="HB67" s="231"/>
      <c r="HC67" s="231"/>
      <c r="HD67" s="231"/>
      <c r="HE67" s="231"/>
      <c r="HF67" s="231"/>
      <c r="HG67" s="231"/>
      <c r="HH67" s="231"/>
      <c r="HI67" s="231"/>
      <c r="HJ67" s="231"/>
      <c r="HK67" s="231"/>
      <c r="HL67" s="231"/>
      <c r="HM67" s="231"/>
    </row>
    <row r="68" spans="1:221" s="234" customFormat="1" ht="15.75" customHeight="1">
      <c r="A68" s="231"/>
      <c r="B68" s="238"/>
      <c r="C68" s="306"/>
      <c r="D68" s="307"/>
      <c r="E68" s="280"/>
      <c r="F68" s="280"/>
      <c r="G68" s="281"/>
      <c r="H68" s="280"/>
      <c r="I68" s="282"/>
      <c r="J68" s="283"/>
      <c r="K68" s="284"/>
      <c r="L68" s="261"/>
      <c r="N68" s="980"/>
      <c r="O68" s="231"/>
      <c r="P68" s="231"/>
      <c r="Q68" s="231"/>
      <c r="R68" s="231"/>
      <c r="S68" s="231"/>
      <c r="T68" s="231"/>
      <c r="U68" s="231"/>
      <c r="V68" s="231"/>
      <c r="W68" s="231"/>
      <c r="X68" s="231"/>
      <c r="Y68" s="231"/>
      <c r="Z68" s="231"/>
      <c r="AA68" s="231"/>
      <c r="AB68" s="231"/>
      <c r="AC68" s="231"/>
      <c r="AD68" s="231"/>
      <c r="AE68" s="231"/>
      <c r="AF68" s="231"/>
      <c r="AG68" s="231"/>
      <c r="AH68" s="231"/>
      <c r="AI68" s="231"/>
      <c r="AJ68" s="231"/>
      <c r="AK68" s="231"/>
      <c r="AL68" s="231"/>
      <c r="AM68" s="231"/>
      <c r="AN68" s="231"/>
      <c r="AO68" s="231"/>
      <c r="AP68" s="231"/>
      <c r="AQ68" s="231"/>
      <c r="AR68" s="231"/>
      <c r="AS68" s="231"/>
      <c r="AT68" s="231"/>
      <c r="AU68" s="231"/>
      <c r="AV68" s="231"/>
      <c r="AW68" s="231"/>
      <c r="AX68" s="231"/>
      <c r="AY68" s="231"/>
      <c r="AZ68" s="231"/>
      <c r="BA68" s="231"/>
      <c r="BB68" s="231"/>
      <c r="BC68" s="231"/>
      <c r="BD68" s="231"/>
      <c r="BE68" s="231"/>
      <c r="BF68" s="231"/>
      <c r="BG68" s="231"/>
      <c r="BH68" s="231"/>
      <c r="BI68" s="231"/>
      <c r="BJ68" s="231"/>
      <c r="BK68" s="231"/>
      <c r="BL68" s="231"/>
      <c r="BM68" s="231"/>
      <c r="BN68" s="231"/>
      <c r="BO68" s="231"/>
      <c r="BP68" s="231"/>
      <c r="BQ68" s="231"/>
      <c r="BR68" s="231"/>
      <c r="BS68" s="231"/>
      <c r="BT68" s="231"/>
      <c r="BU68" s="231"/>
      <c r="BV68" s="231"/>
      <c r="BW68" s="231"/>
      <c r="BX68" s="231"/>
      <c r="BY68" s="231"/>
      <c r="BZ68" s="231"/>
      <c r="CA68" s="231"/>
      <c r="CB68" s="231"/>
      <c r="CC68" s="231"/>
      <c r="CD68" s="231"/>
      <c r="CE68" s="231"/>
      <c r="CF68" s="231"/>
      <c r="CG68" s="231"/>
      <c r="CH68" s="231"/>
      <c r="CI68" s="231"/>
      <c r="CJ68" s="231"/>
      <c r="CK68" s="231"/>
      <c r="CL68" s="231"/>
      <c r="CM68" s="231"/>
      <c r="CN68" s="231"/>
      <c r="CO68" s="231"/>
      <c r="CP68" s="231"/>
      <c r="CQ68" s="231"/>
      <c r="CR68" s="231"/>
      <c r="CS68" s="231"/>
      <c r="CT68" s="231"/>
      <c r="CU68" s="231"/>
      <c r="CV68" s="231"/>
      <c r="CW68" s="231"/>
      <c r="CX68" s="231"/>
      <c r="CY68" s="231"/>
      <c r="CZ68" s="231"/>
      <c r="DA68" s="231"/>
      <c r="DB68" s="231"/>
      <c r="DC68" s="231"/>
      <c r="DD68" s="231"/>
      <c r="DE68" s="231"/>
      <c r="DF68" s="231"/>
      <c r="DG68" s="231"/>
      <c r="DH68" s="231"/>
      <c r="DI68" s="231"/>
      <c r="DJ68" s="231"/>
      <c r="DK68" s="231"/>
      <c r="DL68" s="231"/>
      <c r="DM68" s="231"/>
      <c r="DN68" s="231"/>
      <c r="DO68" s="231"/>
      <c r="DP68" s="231"/>
      <c r="DQ68" s="231"/>
      <c r="DR68" s="231"/>
      <c r="DS68" s="231"/>
      <c r="DT68" s="231"/>
      <c r="DU68" s="231"/>
      <c r="DV68" s="231"/>
      <c r="DW68" s="231"/>
      <c r="DX68" s="231"/>
      <c r="DY68" s="231"/>
      <c r="DZ68" s="231"/>
      <c r="EA68" s="231"/>
      <c r="EB68" s="231"/>
      <c r="EC68" s="231"/>
      <c r="ED68" s="231"/>
      <c r="EE68" s="231"/>
      <c r="EF68" s="231"/>
      <c r="EG68" s="231"/>
      <c r="EH68" s="231"/>
      <c r="EI68" s="231"/>
      <c r="EJ68" s="231"/>
      <c r="EK68" s="231"/>
      <c r="EL68" s="231"/>
      <c r="EM68" s="231"/>
      <c r="EN68" s="231"/>
      <c r="EO68" s="231"/>
      <c r="EP68" s="231"/>
      <c r="EQ68" s="231"/>
      <c r="ER68" s="231"/>
      <c r="ES68" s="231"/>
      <c r="ET68" s="231"/>
      <c r="EU68" s="231"/>
      <c r="EV68" s="231"/>
      <c r="EW68" s="231"/>
      <c r="EX68" s="231"/>
      <c r="EY68" s="231"/>
      <c r="EZ68" s="231"/>
      <c r="FA68" s="231"/>
      <c r="FB68" s="231"/>
      <c r="FC68" s="231"/>
      <c r="FD68" s="231"/>
      <c r="FE68" s="231"/>
      <c r="FF68" s="231"/>
      <c r="FG68" s="231"/>
      <c r="FH68" s="231"/>
      <c r="FI68" s="231"/>
      <c r="FJ68" s="231"/>
      <c r="FK68" s="231"/>
      <c r="FL68" s="231"/>
      <c r="FM68" s="231"/>
      <c r="FN68" s="231"/>
      <c r="FO68" s="231"/>
      <c r="FP68" s="231"/>
      <c r="FQ68" s="231"/>
      <c r="FR68" s="231"/>
      <c r="FS68" s="231"/>
      <c r="FT68" s="231"/>
      <c r="FU68" s="231"/>
      <c r="FV68" s="231"/>
      <c r="FW68" s="231"/>
      <c r="FX68" s="231"/>
      <c r="FY68" s="231"/>
      <c r="FZ68" s="231"/>
      <c r="GA68" s="231"/>
      <c r="GB68" s="231"/>
      <c r="GC68" s="231"/>
      <c r="GD68" s="231"/>
      <c r="GE68" s="231"/>
      <c r="GF68" s="231"/>
      <c r="GG68" s="231"/>
      <c r="GH68" s="231"/>
      <c r="GI68" s="231"/>
      <c r="GJ68" s="231"/>
      <c r="GK68" s="231"/>
      <c r="GL68" s="231"/>
      <c r="GM68" s="231"/>
      <c r="GN68" s="231"/>
      <c r="GO68" s="231"/>
      <c r="GP68" s="231"/>
      <c r="GQ68" s="231"/>
      <c r="GR68" s="231"/>
      <c r="GS68" s="231"/>
      <c r="GT68" s="231"/>
      <c r="GU68" s="231"/>
      <c r="GV68" s="231"/>
      <c r="GW68" s="231"/>
      <c r="GX68" s="231"/>
      <c r="GY68" s="231"/>
      <c r="GZ68" s="231"/>
      <c r="HA68" s="231"/>
      <c r="HB68" s="231"/>
      <c r="HC68" s="231"/>
      <c r="HD68" s="231"/>
      <c r="HE68" s="231"/>
      <c r="HF68" s="231"/>
      <c r="HG68" s="231"/>
      <c r="HH68" s="231"/>
      <c r="HI68" s="231"/>
      <c r="HJ68" s="231"/>
      <c r="HK68" s="231"/>
      <c r="HL68" s="231"/>
      <c r="HM68" s="231"/>
    </row>
    <row r="69" spans="1:221" s="234" customFormat="1" ht="15.75" customHeight="1">
      <c r="A69" s="231"/>
      <c r="B69" s="238"/>
      <c r="C69" s="306"/>
      <c r="D69" s="307"/>
      <c r="E69" s="280"/>
      <c r="F69" s="280"/>
      <c r="G69" s="281"/>
      <c r="H69" s="280"/>
      <c r="I69" s="282"/>
      <c r="J69" s="283"/>
      <c r="K69" s="284"/>
      <c r="L69" s="261"/>
      <c r="N69" s="980"/>
      <c r="O69" s="231"/>
      <c r="P69" s="231"/>
      <c r="Q69" s="231"/>
      <c r="R69" s="231"/>
      <c r="S69" s="231"/>
      <c r="T69" s="231"/>
      <c r="U69" s="231"/>
      <c r="V69" s="231"/>
      <c r="W69" s="231"/>
      <c r="X69" s="231"/>
      <c r="Y69" s="231"/>
      <c r="Z69" s="231"/>
      <c r="AA69" s="231"/>
      <c r="AB69" s="231"/>
      <c r="AC69" s="231"/>
      <c r="AD69" s="231"/>
      <c r="AE69" s="231"/>
      <c r="AF69" s="231"/>
      <c r="AG69" s="231"/>
      <c r="AH69" s="231"/>
      <c r="AI69" s="231"/>
      <c r="AJ69" s="231"/>
      <c r="AK69" s="231"/>
      <c r="AL69" s="231"/>
      <c r="AM69" s="231"/>
      <c r="AN69" s="231"/>
      <c r="AO69" s="231"/>
      <c r="AP69" s="231"/>
      <c r="AQ69" s="231"/>
      <c r="AR69" s="231"/>
      <c r="AS69" s="231"/>
      <c r="AT69" s="231"/>
      <c r="AU69" s="231"/>
      <c r="AV69" s="231"/>
      <c r="AW69" s="231"/>
      <c r="AX69" s="231"/>
      <c r="AY69" s="231"/>
      <c r="AZ69" s="231"/>
      <c r="BA69" s="231"/>
      <c r="BB69" s="231"/>
      <c r="BC69" s="231"/>
      <c r="BD69" s="231"/>
      <c r="BE69" s="231"/>
      <c r="BF69" s="231"/>
      <c r="BG69" s="231"/>
      <c r="BH69" s="231"/>
      <c r="BI69" s="231"/>
      <c r="BJ69" s="231"/>
      <c r="BK69" s="231"/>
      <c r="BL69" s="231"/>
      <c r="BM69" s="231"/>
      <c r="BN69" s="231"/>
      <c r="BO69" s="231"/>
      <c r="BP69" s="231"/>
      <c r="BQ69" s="231"/>
      <c r="BR69" s="231"/>
      <c r="BS69" s="231"/>
      <c r="BT69" s="231"/>
      <c r="BU69" s="231"/>
      <c r="BV69" s="231"/>
      <c r="BW69" s="231"/>
      <c r="BX69" s="231"/>
      <c r="BY69" s="231"/>
      <c r="BZ69" s="231"/>
      <c r="CA69" s="231"/>
      <c r="CB69" s="231"/>
      <c r="CC69" s="231"/>
      <c r="CD69" s="231"/>
      <c r="CE69" s="231"/>
      <c r="CF69" s="231"/>
      <c r="CG69" s="231"/>
      <c r="CH69" s="231"/>
      <c r="CI69" s="231"/>
      <c r="CJ69" s="231"/>
      <c r="CK69" s="231"/>
      <c r="CL69" s="231"/>
      <c r="CM69" s="231"/>
      <c r="CN69" s="231"/>
      <c r="CO69" s="231"/>
      <c r="CP69" s="231"/>
      <c r="CQ69" s="231"/>
      <c r="CR69" s="231"/>
      <c r="CS69" s="231"/>
      <c r="CT69" s="231"/>
      <c r="CU69" s="231"/>
      <c r="CV69" s="231"/>
      <c r="CW69" s="231"/>
      <c r="CX69" s="231"/>
      <c r="CY69" s="231"/>
      <c r="CZ69" s="231"/>
      <c r="DA69" s="231"/>
      <c r="DB69" s="231"/>
      <c r="DC69" s="231"/>
      <c r="DD69" s="231"/>
      <c r="DE69" s="231"/>
      <c r="DF69" s="231"/>
      <c r="DG69" s="231"/>
      <c r="DH69" s="231"/>
      <c r="DI69" s="231"/>
      <c r="DJ69" s="231"/>
      <c r="DK69" s="231"/>
      <c r="DL69" s="231"/>
      <c r="DM69" s="231"/>
      <c r="DN69" s="231"/>
      <c r="DO69" s="231"/>
      <c r="DP69" s="231"/>
      <c r="DQ69" s="231"/>
      <c r="DR69" s="231"/>
      <c r="DS69" s="231"/>
      <c r="DT69" s="231"/>
      <c r="DU69" s="231"/>
      <c r="DV69" s="231"/>
      <c r="DW69" s="231"/>
      <c r="DX69" s="231"/>
      <c r="DY69" s="231"/>
      <c r="DZ69" s="231"/>
      <c r="EA69" s="231"/>
      <c r="EB69" s="231"/>
      <c r="EC69" s="231"/>
      <c r="ED69" s="231"/>
      <c r="EE69" s="231"/>
      <c r="EF69" s="231"/>
      <c r="EG69" s="231"/>
      <c r="EH69" s="231"/>
      <c r="EI69" s="231"/>
      <c r="EJ69" s="231"/>
      <c r="EK69" s="231"/>
      <c r="EL69" s="231"/>
      <c r="EM69" s="231"/>
      <c r="EN69" s="231"/>
      <c r="EO69" s="231"/>
      <c r="EP69" s="231"/>
      <c r="EQ69" s="231"/>
      <c r="ER69" s="231"/>
      <c r="ES69" s="231"/>
      <c r="ET69" s="231"/>
      <c r="EU69" s="231"/>
      <c r="EV69" s="231"/>
      <c r="EW69" s="231"/>
      <c r="EX69" s="231"/>
      <c r="EY69" s="231"/>
      <c r="EZ69" s="231"/>
      <c r="FA69" s="231"/>
      <c r="FB69" s="231"/>
      <c r="FC69" s="231"/>
      <c r="FD69" s="231"/>
      <c r="FE69" s="231"/>
      <c r="FF69" s="231"/>
      <c r="FG69" s="231"/>
      <c r="FH69" s="231"/>
      <c r="FI69" s="231"/>
      <c r="FJ69" s="231"/>
      <c r="FK69" s="231"/>
      <c r="FL69" s="231"/>
      <c r="FM69" s="231"/>
      <c r="FN69" s="231"/>
      <c r="FO69" s="231"/>
      <c r="FP69" s="231"/>
      <c r="FQ69" s="231"/>
      <c r="FR69" s="231"/>
      <c r="FS69" s="231"/>
      <c r="FT69" s="231"/>
      <c r="FU69" s="231"/>
      <c r="FV69" s="231"/>
      <c r="FW69" s="231"/>
      <c r="FX69" s="231"/>
      <c r="FY69" s="231"/>
      <c r="FZ69" s="231"/>
      <c r="GA69" s="231"/>
      <c r="GB69" s="231"/>
      <c r="GC69" s="231"/>
      <c r="GD69" s="231"/>
      <c r="GE69" s="231"/>
      <c r="GF69" s="231"/>
      <c r="GG69" s="231"/>
      <c r="GH69" s="231"/>
      <c r="GI69" s="231"/>
      <c r="GJ69" s="231"/>
      <c r="GK69" s="231"/>
      <c r="GL69" s="231"/>
      <c r="GM69" s="231"/>
      <c r="GN69" s="231"/>
      <c r="GO69" s="231"/>
      <c r="GP69" s="231"/>
      <c r="GQ69" s="231"/>
      <c r="GR69" s="231"/>
      <c r="GS69" s="231"/>
      <c r="GT69" s="231"/>
      <c r="GU69" s="231"/>
      <c r="GV69" s="231"/>
      <c r="GW69" s="231"/>
      <c r="GX69" s="231"/>
      <c r="GY69" s="231"/>
      <c r="GZ69" s="231"/>
      <c r="HA69" s="231"/>
      <c r="HB69" s="231"/>
      <c r="HC69" s="231"/>
      <c r="HD69" s="231"/>
      <c r="HE69" s="231"/>
      <c r="HF69" s="231"/>
      <c r="HG69" s="231"/>
      <c r="HH69" s="231"/>
      <c r="HI69" s="231"/>
      <c r="HJ69" s="231"/>
      <c r="HK69" s="231"/>
      <c r="HL69" s="231"/>
      <c r="HM69" s="231"/>
    </row>
    <row r="70" spans="1:221" s="234" customFormat="1" ht="20.25" customHeight="1">
      <c r="A70" s="231"/>
      <c r="B70" s="238"/>
      <c r="C70" s="255"/>
      <c r="D70" s="308">
        <v>3</v>
      </c>
      <c r="E70" s="308"/>
      <c r="F70" s="308"/>
      <c r="G70" s="257" t="s">
        <v>194</v>
      </c>
      <c r="H70" s="258"/>
      <c r="I70" s="256"/>
      <c r="J70" s="259">
        <v>0</v>
      </c>
      <c r="K70" s="260"/>
      <c r="L70" s="261"/>
      <c r="N70" s="980"/>
      <c r="O70" s="231"/>
      <c r="P70" s="231"/>
      <c r="Q70" s="231"/>
      <c r="R70" s="231"/>
      <c r="S70" s="231"/>
      <c r="T70" s="231"/>
      <c r="U70" s="231"/>
      <c r="V70" s="231"/>
      <c r="W70" s="231"/>
      <c r="X70" s="231"/>
      <c r="Y70" s="231"/>
      <c r="Z70" s="231"/>
      <c r="AA70" s="231"/>
      <c r="AB70" s="231"/>
      <c r="AC70" s="231"/>
      <c r="AD70" s="231"/>
      <c r="AE70" s="231"/>
      <c r="AF70" s="231"/>
      <c r="AG70" s="231"/>
      <c r="AH70" s="231"/>
      <c r="AI70" s="231"/>
      <c r="AJ70" s="231"/>
      <c r="AK70" s="231"/>
      <c r="AL70" s="231"/>
      <c r="AM70" s="231"/>
      <c r="AN70" s="231"/>
      <c r="AO70" s="231"/>
      <c r="AP70" s="231"/>
      <c r="AQ70" s="231"/>
      <c r="AR70" s="231"/>
      <c r="AS70" s="231"/>
      <c r="AT70" s="231"/>
      <c r="AU70" s="231"/>
      <c r="AV70" s="231"/>
      <c r="AW70" s="231"/>
      <c r="AX70" s="231"/>
      <c r="AY70" s="231"/>
      <c r="AZ70" s="231"/>
      <c r="BA70" s="231"/>
      <c r="BB70" s="231"/>
      <c r="BC70" s="231"/>
      <c r="BD70" s="231"/>
      <c r="BE70" s="231"/>
      <c r="BF70" s="231"/>
      <c r="BG70" s="231"/>
      <c r="BH70" s="231"/>
      <c r="BI70" s="231"/>
      <c r="BJ70" s="231"/>
      <c r="BK70" s="231"/>
      <c r="BL70" s="231"/>
      <c r="BM70" s="231"/>
      <c r="BN70" s="231"/>
      <c r="BO70" s="231"/>
      <c r="BP70" s="231"/>
      <c r="BQ70" s="231"/>
      <c r="BR70" s="231"/>
      <c r="BS70" s="231"/>
      <c r="BT70" s="231"/>
      <c r="BU70" s="231"/>
      <c r="BV70" s="231"/>
      <c r="BW70" s="231"/>
      <c r="BX70" s="231"/>
      <c r="BY70" s="231"/>
      <c r="BZ70" s="231"/>
      <c r="CA70" s="231"/>
      <c r="CB70" s="231"/>
      <c r="CC70" s="231"/>
      <c r="CD70" s="231"/>
      <c r="CE70" s="231"/>
      <c r="CF70" s="231"/>
      <c r="CG70" s="231"/>
      <c r="CH70" s="231"/>
      <c r="CI70" s="231"/>
      <c r="CJ70" s="231"/>
      <c r="CK70" s="231"/>
      <c r="CL70" s="231"/>
      <c r="CM70" s="231"/>
      <c r="CN70" s="231"/>
      <c r="CO70" s="231"/>
      <c r="CP70" s="231"/>
      <c r="CQ70" s="231"/>
      <c r="CR70" s="231"/>
      <c r="CS70" s="231"/>
      <c r="CT70" s="231"/>
      <c r="CU70" s="231"/>
      <c r="CV70" s="231"/>
      <c r="CW70" s="231"/>
      <c r="CX70" s="231"/>
      <c r="CY70" s="231"/>
      <c r="CZ70" s="231"/>
      <c r="DA70" s="231"/>
      <c r="DB70" s="231"/>
      <c r="DC70" s="231"/>
      <c r="DD70" s="231"/>
      <c r="DE70" s="231"/>
      <c r="DF70" s="231"/>
      <c r="DG70" s="231"/>
      <c r="DH70" s="231"/>
      <c r="DI70" s="231"/>
      <c r="DJ70" s="231"/>
      <c r="DK70" s="231"/>
      <c r="DL70" s="231"/>
      <c r="DM70" s="231"/>
      <c r="DN70" s="231"/>
      <c r="DO70" s="231"/>
      <c r="DP70" s="231"/>
      <c r="DQ70" s="231"/>
      <c r="DR70" s="231"/>
      <c r="DS70" s="231"/>
      <c r="DT70" s="231"/>
      <c r="DU70" s="231"/>
      <c r="DV70" s="231"/>
      <c r="DW70" s="231"/>
      <c r="DX70" s="231"/>
      <c r="DY70" s="231"/>
      <c r="DZ70" s="231"/>
      <c r="EA70" s="231"/>
      <c r="EB70" s="231"/>
      <c r="EC70" s="231"/>
      <c r="ED70" s="231"/>
      <c r="EE70" s="231"/>
      <c r="EF70" s="231"/>
      <c r="EG70" s="231"/>
      <c r="EH70" s="231"/>
      <c r="EI70" s="231"/>
      <c r="EJ70" s="231"/>
      <c r="EK70" s="231"/>
      <c r="EL70" s="231"/>
      <c r="EM70" s="231"/>
      <c r="EN70" s="231"/>
      <c r="EO70" s="231"/>
      <c r="EP70" s="231"/>
      <c r="EQ70" s="231"/>
      <c r="ER70" s="231"/>
      <c r="ES70" s="231"/>
      <c r="ET70" s="231"/>
      <c r="EU70" s="231"/>
      <c r="EV70" s="231"/>
      <c r="EW70" s="231"/>
      <c r="EX70" s="231"/>
      <c r="EY70" s="231"/>
      <c r="EZ70" s="231"/>
      <c r="FA70" s="231"/>
      <c r="FB70" s="231"/>
      <c r="FC70" s="231"/>
      <c r="FD70" s="231"/>
      <c r="FE70" s="231"/>
      <c r="FF70" s="231"/>
      <c r="FG70" s="231"/>
      <c r="FH70" s="231"/>
      <c r="FI70" s="231"/>
      <c r="FJ70" s="231"/>
      <c r="FK70" s="231"/>
      <c r="FL70" s="231"/>
      <c r="FM70" s="231"/>
      <c r="FN70" s="231"/>
      <c r="FO70" s="231"/>
      <c r="FP70" s="231"/>
      <c r="FQ70" s="231"/>
      <c r="FR70" s="231"/>
      <c r="FS70" s="231"/>
      <c r="FT70" s="231"/>
      <c r="FU70" s="231"/>
      <c r="FV70" s="231"/>
      <c r="FW70" s="231"/>
      <c r="FX70" s="231"/>
      <c r="FY70" s="231"/>
      <c r="FZ70" s="231"/>
      <c r="GA70" s="231"/>
      <c r="GB70" s="231"/>
      <c r="GC70" s="231"/>
      <c r="GD70" s="231"/>
      <c r="GE70" s="231"/>
      <c r="GF70" s="231"/>
      <c r="GG70" s="231"/>
      <c r="GH70" s="231"/>
      <c r="GI70" s="231"/>
      <c r="GJ70" s="231"/>
      <c r="GK70" s="231"/>
      <c r="GL70" s="231"/>
      <c r="GM70" s="231"/>
      <c r="GN70" s="231"/>
      <c r="GO70" s="231"/>
      <c r="GP70" s="231"/>
      <c r="GQ70" s="231"/>
      <c r="GR70" s="231"/>
      <c r="GS70" s="231"/>
      <c r="GT70" s="231"/>
      <c r="GU70" s="231"/>
      <c r="GV70" s="231"/>
      <c r="GW70" s="231"/>
      <c r="GX70" s="231"/>
      <c r="GY70" s="231"/>
      <c r="GZ70" s="231"/>
      <c r="HA70" s="231"/>
      <c r="HB70" s="231"/>
      <c r="HC70" s="231"/>
      <c r="HD70" s="231"/>
      <c r="HE70" s="231"/>
      <c r="HF70" s="231"/>
      <c r="HG70" s="231"/>
      <c r="HH70" s="231"/>
      <c r="HI70" s="231"/>
      <c r="HJ70" s="231"/>
      <c r="HK70" s="231"/>
      <c r="HL70" s="231"/>
      <c r="HM70" s="231"/>
    </row>
    <row r="71" spans="1:221" s="234" customFormat="1" ht="15.75" customHeight="1">
      <c r="A71" s="231"/>
      <c r="B71" s="238"/>
      <c r="C71" s="255"/>
      <c r="D71" s="262">
        <v>3.1</v>
      </c>
      <c r="E71" s="262"/>
      <c r="F71" s="262"/>
      <c r="G71" s="263" t="s">
        <v>121</v>
      </c>
      <c r="H71" s="264"/>
      <c r="I71" s="265"/>
      <c r="J71" s="266">
        <v>0</v>
      </c>
      <c r="K71" s="267"/>
      <c r="L71" s="261"/>
      <c r="N71" s="980"/>
      <c r="O71" s="231"/>
      <c r="P71" s="231"/>
      <c r="Q71" s="231"/>
      <c r="R71" s="231"/>
      <c r="S71" s="231"/>
      <c r="T71" s="231"/>
      <c r="U71" s="231"/>
      <c r="V71" s="231"/>
      <c r="W71" s="231"/>
      <c r="X71" s="231"/>
      <c r="Y71" s="231"/>
      <c r="Z71" s="231"/>
      <c r="AA71" s="231"/>
      <c r="AB71" s="231"/>
      <c r="AC71" s="231"/>
      <c r="AD71" s="231"/>
      <c r="AE71" s="231"/>
      <c r="AF71" s="231"/>
      <c r="AG71" s="231"/>
      <c r="AH71" s="231"/>
      <c r="AI71" s="231"/>
      <c r="AJ71" s="231"/>
      <c r="AK71" s="231"/>
      <c r="AL71" s="231"/>
      <c r="AM71" s="231"/>
      <c r="AN71" s="231"/>
      <c r="AO71" s="231"/>
      <c r="AP71" s="231"/>
      <c r="AQ71" s="231"/>
      <c r="AR71" s="231"/>
      <c r="AS71" s="231"/>
      <c r="AT71" s="231"/>
      <c r="AU71" s="231"/>
      <c r="AV71" s="231"/>
      <c r="AW71" s="231"/>
      <c r="AX71" s="231"/>
      <c r="AY71" s="231"/>
      <c r="AZ71" s="231"/>
      <c r="BA71" s="231"/>
      <c r="BB71" s="231"/>
      <c r="BC71" s="231"/>
      <c r="BD71" s="231"/>
      <c r="BE71" s="231"/>
      <c r="BF71" s="231"/>
      <c r="BG71" s="231"/>
      <c r="BH71" s="231"/>
      <c r="BI71" s="231"/>
      <c r="BJ71" s="231"/>
      <c r="BK71" s="231"/>
      <c r="BL71" s="231"/>
      <c r="BM71" s="231"/>
      <c r="BN71" s="231"/>
      <c r="BO71" s="231"/>
      <c r="BP71" s="231"/>
      <c r="BQ71" s="231"/>
      <c r="BR71" s="231"/>
      <c r="BS71" s="231"/>
      <c r="BT71" s="231"/>
      <c r="BU71" s="231"/>
      <c r="BV71" s="231"/>
      <c r="BW71" s="231"/>
      <c r="BX71" s="231"/>
      <c r="BY71" s="231"/>
      <c r="BZ71" s="231"/>
      <c r="CA71" s="231"/>
      <c r="CB71" s="231"/>
      <c r="CC71" s="231"/>
      <c r="CD71" s="231"/>
      <c r="CE71" s="231"/>
      <c r="CF71" s="231"/>
      <c r="CG71" s="231"/>
      <c r="CH71" s="231"/>
      <c r="CI71" s="231"/>
      <c r="CJ71" s="231"/>
      <c r="CK71" s="231"/>
      <c r="CL71" s="231"/>
      <c r="CM71" s="231"/>
      <c r="CN71" s="231"/>
      <c r="CO71" s="231"/>
      <c r="CP71" s="231"/>
      <c r="CQ71" s="231"/>
      <c r="CR71" s="231"/>
      <c r="CS71" s="231"/>
      <c r="CT71" s="231"/>
      <c r="CU71" s="231"/>
      <c r="CV71" s="231"/>
      <c r="CW71" s="231"/>
      <c r="CX71" s="231"/>
      <c r="CY71" s="231"/>
      <c r="CZ71" s="231"/>
      <c r="DA71" s="231"/>
      <c r="DB71" s="231"/>
      <c r="DC71" s="231"/>
      <c r="DD71" s="231"/>
      <c r="DE71" s="231"/>
      <c r="DF71" s="231"/>
      <c r="DG71" s="231"/>
      <c r="DH71" s="231"/>
      <c r="DI71" s="231"/>
      <c r="DJ71" s="231"/>
      <c r="DK71" s="231"/>
      <c r="DL71" s="231"/>
      <c r="DM71" s="231"/>
      <c r="DN71" s="231"/>
      <c r="DO71" s="231"/>
      <c r="DP71" s="231"/>
      <c r="DQ71" s="231"/>
      <c r="DR71" s="231"/>
      <c r="DS71" s="231"/>
      <c r="DT71" s="231"/>
      <c r="DU71" s="231"/>
      <c r="DV71" s="231"/>
      <c r="DW71" s="231"/>
      <c r="DX71" s="231"/>
      <c r="DY71" s="231"/>
      <c r="DZ71" s="231"/>
      <c r="EA71" s="231"/>
      <c r="EB71" s="231"/>
      <c r="EC71" s="231"/>
      <c r="ED71" s="231"/>
      <c r="EE71" s="231"/>
      <c r="EF71" s="231"/>
      <c r="EG71" s="231"/>
      <c r="EH71" s="231"/>
      <c r="EI71" s="231"/>
      <c r="EJ71" s="231"/>
      <c r="EK71" s="231"/>
      <c r="EL71" s="231"/>
      <c r="EM71" s="231"/>
      <c r="EN71" s="231"/>
      <c r="EO71" s="231"/>
      <c r="EP71" s="231"/>
      <c r="EQ71" s="231"/>
      <c r="ER71" s="231"/>
      <c r="ES71" s="231"/>
      <c r="ET71" s="231"/>
      <c r="EU71" s="231"/>
      <c r="EV71" s="231"/>
      <c r="EW71" s="231"/>
      <c r="EX71" s="231"/>
      <c r="EY71" s="231"/>
      <c r="EZ71" s="231"/>
      <c r="FA71" s="231"/>
      <c r="FB71" s="231"/>
      <c r="FC71" s="231"/>
      <c r="FD71" s="231"/>
      <c r="FE71" s="231"/>
      <c r="FF71" s="231"/>
      <c r="FG71" s="231"/>
      <c r="FH71" s="231"/>
      <c r="FI71" s="231"/>
      <c r="FJ71" s="231"/>
      <c r="FK71" s="231"/>
      <c r="FL71" s="231"/>
      <c r="FM71" s="231"/>
      <c r="FN71" s="231"/>
      <c r="FO71" s="231"/>
      <c r="FP71" s="231"/>
      <c r="FQ71" s="231"/>
      <c r="FR71" s="231"/>
      <c r="FS71" s="231"/>
      <c r="FT71" s="231"/>
      <c r="FU71" s="231"/>
      <c r="FV71" s="231"/>
      <c r="FW71" s="231"/>
      <c r="FX71" s="231"/>
      <c r="FY71" s="231"/>
      <c r="FZ71" s="231"/>
      <c r="GA71" s="231"/>
      <c r="GB71" s="231"/>
      <c r="GC71" s="231"/>
      <c r="GD71" s="231"/>
      <c r="GE71" s="231"/>
      <c r="GF71" s="231"/>
      <c r="GG71" s="231"/>
      <c r="GH71" s="231"/>
      <c r="GI71" s="231"/>
      <c r="GJ71" s="231"/>
      <c r="GK71" s="231"/>
      <c r="GL71" s="231"/>
      <c r="GM71" s="231"/>
      <c r="GN71" s="231"/>
      <c r="GO71" s="231"/>
      <c r="GP71" s="231"/>
      <c r="GQ71" s="231"/>
      <c r="GR71" s="231"/>
      <c r="GS71" s="231"/>
      <c r="GT71" s="231"/>
      <c r="GU71" s="231"/>
      <c r="GV71" s="231"/>
      <c r="GW71" s="231"/>
      <c r="GX71" s="231"/>
      <c r="GY71" s="231"/>
      <c r="GZ71" s="231"/>
      <c r="HA71" s="231"/>
      <c r="HB71" s="231"/>
      <c r="HC71" s="231"/>
      <c r="HD71" s="231"/>
      <c r="HE71" s="231"/>
      <c r="HF71" s="231"/>
      <c r="HG71" s="231"/>
      <c r="HH71" s="231"/>
      <c r="HI71" s="231"/>
      <c r="HJ71" s="231"/>
      <c r="HK71" s="231"/>
      <c r="HL71" s="231"/>
      <c r="HM71" s="231"/>
    </row>
    <row r="72" spans="1:221" s="234" customFormat="1" ht="15.75" customHeight="1">
      <c r="A72" s="231"/>
      <c r="B72" s="238"/>
      <c r="C72" s="255"/>
      <c r="D72" s="268" t="s">
        <v>195</v>
      </c>
      <c r="E72" s="269"/>
      <c r="F72" s="269"/>
      <c r="G72" s="270" t="s">
        <v>123</v>
      </c>
      <c r="H72" s="271" t="s">
        <v>116</v>
      </c>
      <c r="I72" s="275">
        <v>477.44900000000007</v>
      </c>
      <c r="J72" s="273">
        <v>86955</v>
      </c>
      <c r="K72" s="274">
        <f>ROUND(I72*J72,2)</f>
        <v>41516577.799999997</v>
      </c>
      <c r="L72" s="261"/>
      <c r="N72" s="980"/>
      <c r="O72" s="231"/>
      <c r="P72" s="231"/>
      <c r="Q72" s="231"/>
      <c r="R72" s="231"/>
      <c r="S72" s="231"/>
      <c r="T72" s="231"/>
      <c r="U72" s="231"/>
      <c r="V72" s="231"/>
      <c r="W72" s="231"/>
      <c r="X72" s="231"/>
      <c r="Y72" s="231"/>
      <c r="Z72" s="231"/>
      <c r="AA72" s="231"/>
      <c r="AB72" s="231"/>
      <c r="AC72" s="231"/>
      <c r="AD72" s="231"/>
      <c r="AE72" s="231"/>
      <c r="AF72" s="231"/>
      <c r="AG72" s="231"/>
      <c r="AH72" s="231"/>
      <c r="AI72" s="231"/>
      <c r="AJ72" s="231"/>
      <c r="AK72" s="231"/>
      <c r="AL72" s="231"/>
      <c r="AM72" s="231"/>
      <c r="AN72" s="231"/>
      <c r="AO72" s="231"/>
      <c r="AP72" s="231"/>
      <c r="AQ72" s="231"/>
      <c r="AR72" s="231"/>
      <c r="AS72" s="231"/>
      <c r="AT72" s="231"/>
      <c r="AU72" s="231"/>
      <c r="AV72" s="231"/>
      <c r="AW72" s="231"/>
      <c r="AX72" s="231"/>
      <c r="AY72" s="231"/>
      <c r="AZ72" s="231"/>
      <c r="BA72" s="231"/>
      <c r="BB72" s="231"/>
      <c r="BC72" s="231"/>
      <c r="BD72" s="231"/>
      <c r="BE72" s="231"/>
      <c r="BF72" s="231"/>
      <c r="BG72" s="231"/>
      <c r="BH72" s="231"/>
      <c r="BI72" s="231"/>
      <c r="BJ72" s="231"/>
      <c r="BK72" s="231"/>
      <c r="BL72" s="231"/>
      <c r="BM72" s="231"/>
      <c r="BN72" s="231"/>
      <c r="BO72" s="231"/>
      <c r="BP72" s="231"/>
      <c r="BQ72" s="231"/>
      <c r="BR72" s="231"/>
      <c r="BS72" s="231"/>
      <c r="BT72" s="231"/>
      <c r="BU72" s="231"/>
      <c r="BV72" s="231"/>
      <c r="BW72" s="231"/>
      <c r="BX72" s="231"/>
      <c r="BY72" s="231"/>
      <c r="BZ72" s="231"/>
      <c r="CA72" s="231"/>
      <c r="CB72" s="231"/>
      <c r="CC72" s="231"/>
      <c r="CD72" s="231"/>
      <c r="CE72" s="231"/>
      <c r="CF72" s="231"/>
      <c r="CG72" s="231"/>
      <c r="CH72" s="231"/>
      <c r="CI72" s="231"/>
      <c r="CJ72" s="231"/>
      <c r="CK72" s="231"/>
      <c r="CL72" s="231"/>
      <c r="CM72" s="231"/>
      <c r="CN72" s="231"/>
      <c r="CO72" s="231"/>
      <c r="CP72" s="231"/>
      <c r="CQ72" s="231"/>
      <c r="CR72" s="231"/>
      <c r="CS72" s="231"/>
      <c r="CT72" s="231"/>
      <c r="CU72" s="231"/>
      <c r="CV72" s="231"/>
      <c r="CW72" s="231"/>
      <c r="CX72" s="231"/>
      <c r="CY72" s="231"/>
      <c r="CZ72" s="231"/>
      <c r="DA72" s="231"/>
      <c r="DB72" s="231"/>
      <c r="DC72" s="231"/>
      <c r="DD72" s="231"/>
      <c r="DE72" s="231"/>
      <c r="DF72" s="231"/>
      <c r="DG72" s="231"/>
      <c r="DH72" s="231"/>
      <c r="DI72" s="231"/>
      <c r="DJ72" s="231"/>
      <c r="DK72" s="231"/>
      <c r="DL72" s="231"/>
      <c r="DM72" s="231"/>
      <c r="DN72" s="231"/>
      <c r="DO72" s="231"/>
      <c r="DP72" s="231"/>
      <c r="DQ72" s="231"/>
      <c r="DR72" s="231"/>
      <c r="DS72" s="231"/>
      <c r="DT72" s="231"/>
      <c r="DU72" s="231"/>
      <c r="DV72" s="231"/>
      <c r="DW72" s="231"/>
      <c r="DX72" s="231"/>
      <c r="DY72" s="231"/>
      <c r="DZ72" s="231"/>
      <c r="EA72" s="231"/>
      <c r="EB72" s="231"/>
      <c r="EC72" s="231"/>
      <c r="ED72" s="231"/>
      <c r="EE72" s="231"/>
      <c r="EF72" s="231"/>
      <c r="EG72" s="231"/>
      <c r="EH72" s="231"/>
      <c r="EI72" s="231"/>
      <c r="EJ72" s="231"/>
      <c r="EK72" s="231"/>
      <c r="EL72" s="231"/>
      <c r="EM72" s="231"/>
      <c r="EN72" s="231"/>
      <c r="EO72" s="231"/>
      <c r="EP72" s="231"/>
      <c r="EQ72" s="231"/>
      <c r="ER72" s="231"/>
      <c r="ES72" s="231"/>
      <c r="ET72" s="231"/>
      <c r="EU72" s="231"/>
      <c r="EV72" s="231"/>
      <c r="EW72" s="231"/>
      <c r="EX72" s="231"/>
      <c r="EY72" s="231"/>
      <c r="EZ72" s="231"/>
      <c r="FA72" s="231"/>
      <c r="FB72" s="231"/>
      <c r="FC72" s="231"/>
      <c r="FD72" s="231"/>
      <c r="FE72" s="231"/>
      <c r="FF72" s="231"/>
      <c r="FG72" s="231"/>
      <c r="FH72" s="231"/>
      <c r="FI72" s="231"/>
      <c r="FJ72" s="231"/>
      <c r="FK72" s="231"/>
      <c r="FL72" s="231"/>
      <c r="FM72" s="231"/>
      <c r="FN72" s="231"/>
      <c r="FO72" s="231"/>
      <c r="FP72" s="231"/>
      <c r="FQ72" s="231"/>
      <c r="FR72" s="231"/>
      <c r="FS72" s="231"/>
      <c r="FT72" s="231"/>
      <c r="FU72" s="231"/>
      <c r="FV72" s="231"/>
      <c r="FW72" s="231"/>
      <c r="FX72" s="231"/>
      <c r="FY72" s="231"/>
      <c r="FZ72" s="231"/>
      <c r="GA72" s="231"/>
      <c r="GB72" s="231"/>
      <c r="GC72" s="231"/>
      <c r="GD72" s="231"/>
      <c r="GE72" s="231"/>
      <c r="GF72" s="231"/>
      <c r="GG72" s="231"/>
      <c r="GH72" s="231"/>
      <c r="GI72" s="231"/>
      <c r="GJ72" s="231"/>
      <c r="GK72" s="231"/>
      <c r="GL72" s="231"/>
      <c r="GM72" s="231"/>
      <c r="GN72" s="231"/>
      <c r="GO72" s="231"/>
      <c r="GP72" s="231"/>
      <c r="GQ72" s="231"/>
      <c r="GR72" s="231"/>
      <c r="GS72" s="231"/>
      <c r="GT72" s="231"/>
      <c r="GU72" s="231"/>
      <c r="GV72" s="231"/>
      <c r="GW72" s="231"/>
      <c r="GX72" s="231"/>
      <c r="GY72" s="231"/>
      <c r="GZ72" s="231"/>
      <c r="HA72" s="231"/>
      <c r="HB72" s="231"/>
      <c r="HC72" s="231"/>
      <c r="HD72" s="231"/>
      <c r="HE72" s="231"/>
      <c r="HF72" s="231"/>
      <c r="HG72" s="231"/>
      <c r="HH72" s="231"/>
      <c r="HI72" s="231"/>
      <c r="HJ72" s="231"/>
      <c r="HK72" s="231"/>
      <c r="HL72" s="231"/>
      <c r="HM72" s="231"/>
    </row>
    <row r="73" spans="1:221" s="234" customFormat="1" ht="15.75" customHeight="1">
      <c r="A73" s="231"/>
      <c r="B73" s="238"/>
      <c r="C73" s="255"/>
      <c r="D73" s="268" t="s">
        <v>196</v>
      </c>
      <c r="E73" s="269"/>
      <c r="F73" s="269"/>
      <c r="G73" s="270" t="s">
        <v>125</v>
      </c>
      <c r="H73" s="271" t="s">
        <v>116</v>
      </c>
      <c r="I73" s="275">
        <v>596.80999999999995</v>
      </c>
      <c r="J73" s="273">
        <v>25229</v>
      </c>
      <c r="K73" s="274">
        <f>ROUND(I73*J73,2)</f>
        <v>15056919.49</v>
      </c>
      <c r="L73" s="261"/>
      <c r="N73" s="980"/>
      <c r="O73" s="231"/>
      <c r="P73" s="231"/>
      <c r="Q73" s="231"/>
      <c r="R73" s="231"/>
      <c r="S73" s="231"/>
      <c r="T73" s="231"/>
      <c r="U73" s="231"/>
      <c r="V73" s="231"/>
      <c r="W73" s="231"/>
      <c r="X73" s="231"/>
      <c r="Y73" s="231"/>
      <c r="Z73" s="231"/>
      <c r="AA73" s="231"/>
      <c r="AB73" s="231"/>
      <c r="AC73" s="231"/>
      <c r="AD73" s="231"/>
      <c r="AE73" s="231"/>
      <c r="AF73" s="231"/>
      <c r="AG73" s="231"/>
      <c r="AH73" s="231"/>
      <c r="AI73" s="231"/>
      <c r="AJ73" s="231"/>
      <c r="AK73" s="231"/>
      <c r="AL73" s="231"/>
      <c r="AM73" s="231"/>
      <c r="AN73" s="231"/>
      <c r="AO73" s="231"/>
      <c r="AP73" s="231"/>
      <c r="AQ73" s="231"/>
      <c r="AR73" s="231"/>
      <c r="AS73" s="231"/>
      <c r="AT73" s="231"/>
      <c r="AU73" s="231"/>
      <c r="AV73" s="231"/>
      <c r="AW73" s="231"/>
      <c r="AX73" s="231"/>
      <c r="AY73" s="231"/>
      <c r="AZ73" s="231"/>
      <c r="BA73" s="231"/>
      <c r="BB73" s="231"/>
      <c r="BC73" s="231"/>
      <c r="BD73" s="231"/>
      <c r="BE73" s="231"/>
      <c r="BF73" s="231"/>
      <c r="BG73" s="231"/>
      <c r="BH73" s="231"/>
      <c r="BI73" s="231"/>
      <c r="BJ73" s="231"/>
      <c r="BK73" s="231"/>
      <c r="BL73" s="231"/>
      <c r="BM73" s="231"/>
      <c r="BN73" s="231"/>
      <c r="BO73" s="231"/>
      <c r="BP73" s="231"/>
      <c r="BQ73" s="231"/>
      <c r="BR73" s="231"/>
      <c r="BS73" s="231"/>
      <c r="BT73" s="231"/>
      <c r="BU73" s="231"/>
      <c r="BV73" s="231"/>
      <c r="BW73" s="231"/>
      <c r="BX73" s="231"/>
      <c r="BY73" s="231"/>
      <c r="BZ73" s="231"/>
      <c r="CA73" s="231"/>
      <c r="CB73" s="231"/>
      <c r="CC73" s="231"/>
      <c r="CD73" s="231"/>
      <c r="CE73" s="231"/>
      <c r="CF73" s="231"/>
      <c r="CG73" s="231"/>
      <c r="CH73" s="231"/>
      <c r="CI73" s="231"/>
      <c r="CJ73" s="231"/>
      <c r="CK73" s="231"/>
      <c r="CL73" s="231"/>
      <c r="CM73" s="231"/>
      <c r="CN73" s="231"/>
      <c r="CO73" s="231"/>
      <c r="CP73" s="231"/>
      <c r="CQ73" s="231"/>
      <c r="CR73" s="231"/>
      <c r="CS73" s="231"/>
      <c r="CT73" s="231"/>
      <c r="CU73" s="231"/>
      <c r="CV73" s="231"/>
      <c r="CW73" s="231"/>
      <c r="CX73" s="231"/>
      <c r="CY73" s="231"/>
      <c r="CZ73" s="231"/>
      <c r="DA73" s="231"/>
      <c r="DB73" s="231"/>
      <c r="DC73" s="231"/>
      <c r="DD73" s="231"/>
      <c r="DE73" s="231"/>
      <c r="DF73" s="231"/>
      <c r="DG73" s="231"/>
      <c r="DH73" s="231"/>
      <c r="DI73" s="231"/>
      <c r="DJ73" s="231"/>
      <c r="DK73" s="231"/>
      <c r="DL73" s="231"/>
      <c r="DM73" s="231"/>
      <c r="DN73" s="231"/>
      <c r="DO73" s="231"/>
      <c r="DP73" s="231"/>
      <c r="DQ73" s="231"/>
      <c r="DR73" s="231"/>
      <c r="DS73" s="231"/>
      <c r="DT73" s="231"/>
      <c r="DU73" s="231"/>
      <c r="DV73" s="231"/>
      <c r="DW73" s="231"/>
      <c r="DX73" s="231"/>
      <c r="DY73" s="231"/>
      <c r="DZ73" s="231"/>
      <c r="EA73" s="231"/>
      <c r="EB73" s="231"/>
      <c r="EC73" s="231"/>
      <c r="ED73" s="231"/>
      <c r="EE73" s="231"/>
      <c r="EF73" s="231"/>
      <c r="EG73" s="231"/>
      <c r="EH73" s="231"/>
      <c r="EI73" s="231"/>
      <c r="EJ73" s="231"/>
      <c r="EK73" s="231"/>
      <c r="EL73" s="231"/>
      <c r="EM73" s="231"/>
      <c r="EN73" s="231"/>
      <c r="EO73" s="231"/>
      <c r="EP73" s="231"/>
      <c r="EQ73" s="231"/>
      <c r="ER73" s="231"/>
      <c r="ES73" s="231"/>
      <c r="ET73" s="231"/>
      <c r="EU73" s="231"/>
      <c r="EV73" s="231"/>
      <c r="EW73" s="231"/>
      <c r="EX73" s="231"/>
      <c r="EY73" s="231"/>
      <c r="EZ73" s="231"/>
      <c r="FA73" s="231"/>
      <c r="FB73" s="231"/>
      <c r="FC73" s="231"/>
      <c r="FD73" s="231"/>
      <c r="FE73" s="231"/>
      <c r="FF73" s="231"/>
      <c r="FG73" s="231"/>
      <c r="FH73" s="231"/>
      <c r="FI73" s="231"/>
      <c r="FJ73" s="231"/>
      <c r="FK73" s="231"/>
      <c r="FL73" s="231"/>
      <c r="FM73" s="231"/>
      <c r="FN73" s="231"/>
      <c r="FO73" s="231"/>
      <c r="FP73" s="231"/>
      <c r="FQ73" s="231"/>
      <c r="FR73" s="231"/>
      <c r="FS73" s="231"/>
      <c r="FT73" s="231"/>
      <c r="FU73" s="231"/>
      <c r="FV73" s="231"/>
      <c r="FW73" s="231"/>
      <c r="FX73" s="231"/>
      <c r="FY73" s="231"/>
      <c r="FZ73" s="231"/>
      <c r="GA73" s="231"/>
      <c r="GB73" s="231"/>
      <c r="GC73" s="231"/>
      <c r="GD73" s="231"/>
      <c r="GE73" s="231"/>
      <c r="GF73" s="231"/>
      <c r="GG73" s="231"/>
      <c r="GH73" s="231"/>
      <c r="GI73" s="231"/>
      <c r="GJ73" s="231"/>
      <c r="GK73" s="231"/>
      <c r="GL73" s="231"/>
      <c r="GM73" s="231"/>
      <c r="GN73" s="231"/>
      <c r="GO73" s="231"/>
      <c r="GP73" s="231"/>
      <c r="GQ73" s="231"/>
      <c r="GR73" s="231"/>
      <c r="GS73" s="231"/>
      <c r="GT73" s="231"/>
      <c r="GU73" s="231"/>
      <c r="GV73" s="231"/>
      <c r="GW73" s="231"/>
      <c r="GX73" s="231"/>
      <c r="GY73" s="231"/>
      <c r="GZ73" s="231"/>
      <c r="HA73" s="231"/>
      <c r="HB73" s="231"/>
      <c r="HC73" s="231"/>
      <c r="HD73" s="231"/>
      <c r="HE73" s="231"/>
      <c r="HF73" s="231"/>
      <c r="HG73" s="231"/>
      <c r="HH73" s="231"/>
      <c r="HI73" s="231"/>
      <c r="HJ73" s="231"/>
      <c r="HK73" s="231"/>
      <c r="HL73" s="231"/>
      <c r="HM73" s="231"/>
    </row>
    <row r="74" spans="1:221" s="234" customFormat="1" ht="15.75" customHeight="1">
      <c r="A74" s="231"/>
      <c r="B74" s="238"/>
      <c r="C74" s="255"/>
      <c r="D74" s="262">
        <v>3.2</v>
      </c>
      <c r="E74" s="262"/>
      <c r="F74" s="262"/>
      <c r="G74" s="263" t="s">
        <v>126</v>
      </c>
      <c r="H74" s="264"/>
      <c r="I74" s="265"/>
      <c r="J74" s="266">
        <v>0</v>
      </c>
      <c r="K74" s="267"/>
      <c r="L74" s="261"/>
      <c r="N74" s="980"/>
      <c r="O74" s="231"/>
      <c r="P74" s="231"/>
      <c r="Q74" s="231"/>
      <c r="R74" s="231"/>
      <c r="S74" s="231"/>
      <c r="T74" s="231"/>
      <c r="U74" s="231"/>
      <c r="V74" s="231"/>
      <c r="W74" s="231"/>
      <c r="X74" s="231"/>
      <c r="Y74" s="231"/>
      <c r="Z74" s="231"/>
      <c r="AA74" s="231"/>
      <c r="AB74" s="231"/>
      <c r="AC74" s="231"/>
      <c r="AD74" s="231"/>
      <c r="AE74" s="231"/>
      <c r="AF74" s="231"/>
      <c r="AG74" s="231"/>
      <c r="AH74" s="231"/>
      <c r="AI74" s="231"/>
      <c r="AJ74" s="231"/>
      <c r="AK74" s="231"/>
      <c r="AL74" s="231"/>
      <c r="AM74" s="231"/>
      <c r="AN74" s="231"/>
      <c r="AO74" s="231"/>
      <c r="AP74" s="231"/>
      <c r="AQ74" s="231"/>
      <c r="AR74" s="231"/>
      <c r="AS74" s="231"/>
      <c r="AT74" s="231"/>
      <c r="AU74" s="231"/>
      <c r="AV74" s="231"/>
      <c r="AW74" s="231"/>
      <c r="AX74" s="231"/>
      <c r="AY74" s="231"/>
      <c r="AZ74" s="231"/>
      <c r="BA74" s="231"/>
      <c r="BB74" s="231"/>
      <c r="BC74" s="231"/>
      <c r="BD74" s="231"/>
      <c r="BE74" s="231"/>
      <c r="BF74" s="231"/>
      <c r="BG74" s="231"/>
      <c r="BH74" s="231"/>
      <c r="BI74" s="231"/>
      <c r="BJ74" s="231"/>
      <c r="BK74" s="231"/>
      <c r="BL74" s="231"/>
      <c r="BM74" s="231"/>
      <c r="BN74" s="231"/>
      <c r="BO74" s="231"/>
      <c r="BP74" s="231"/>
      <c r="BQ74" s="231"/>
      <c r="BR74" s="231"/>
      <c r="BS74" s="231"/>
      <c r="BT74" s="231"/>
      <c r="BU74" s="231"/>
      <c r="BV74" s="231"/>
      <c r="BW74" s="231"/>
      <c r="BX74" s="231"/>
      <c r="BY74" s="231"/>
      <c r="BZ74" s="231"/>
      <c r="CA74" s="231"/>
      <c r="CB74" s="231"/>
      <c r="CC74" s="231"/>
      <c r="CD74" s="231"/>
      <c r="CE74" s="231"/>
      <c r="CF74" s="231"/>
      <c r="CG74" s="231"/>
      <c r="CH74" s="231"/>
      <c r="CI74" s="231"/>
      <c r="CJ74" s="231"/>
      <c r="CK74" s="231"/>
      <c r="CL74" s="231"/>
      <c r="CM74" s="231"/>
      <c r="CN74" s="231"/>
      <c r="CO74" s="231"/>
      <c r="CP74" s="231"/>
      <c r="CQ74" s="231"/>
      <c r="CR74" s="231"/>
      <c r="CS74" s="231"/>
      <c r="CT74" s="231"/>
      <c r="CU74" s="231"/>
      <c r="CV74" s="231"/>
      <c r="CW74" s="231"/>
      <c r="CX74" s="231"/>
      <c r="CY74" s="231"/>
      <c r="CZ74" s="231"/>
      <c r="DA74" s="231"/>
      <c r="DB74" s="231"/>
      <c r="DC74" s="231"/>
      <c r="DD74" s="231"/>
      <c r="DE74" s="231"/>
      <c r="DF74" s="231"/>
      <c r="DG74" s="231"/>
      <c r="DH74" s="231"/>
      <c r="DI74" s="231"/>
      <c r="DJ74" s="231"/>
      <c r="DK74" s="231"/>
      <c r="DL74" s="231"/>
      <c r="DM74" s="231"/>
      <c r="DN74" s="231"/>
      <c r="DO74" s="231"/>
      <c r="DP74" s="231"/>
      <c r="DQ74" s="231"/>
      <c r="DR74" s="231"/>
      <c r="DS74" s="231"/>
      <c r="DT74" s="231"/>
      <c r="DU74" s="231"/>
      <c r="DV74" s="231"/>
      <c r="DW74" s="231"/>
      <c r="DX74" s="231"/>
      <c r="DY74" s="231"/>
      <c r="DZ74" s="231"/>
      <c r="EA74" s="231"/>
      <c r="EB74" s="231"/>
      <c r="EC74" s="231"/>
      <c r="ED74" s="231"/>
      <c r="EE74" s="231"/>
      <c r="EF74" s="231"/>
      <c r="EG74" s="231"/>
      <c r="EH74" s="231"/>
      <c r="EI74" s="231"/>
      <c r="EJ74" s="231"/>
      <c r="EK74" s="231"/>
      <c r="EL74" s="231"/>
      <c r="EM74" s="231"/>
      <c r="EN74" s="231"/>
      <c r="EO74" s="231"/>
      <c r="EP74" s="231"/>
      <c r="EQ74" s="231"/>
      <c r="ER74" s="231"/>
      <c r="ES74" s="231"/>
      <c r="ET74" s="231"/>
      <c r="EU74" s="231"/>
      <c r="EV74" s="231"/>
      <c r="EW74" s="231"/>
      <c r="EX74" s="231"/>
      <c r="EY74" s="231"/>
      <c r="EZ74" s="231"/>
      <c r="FA74" s="231"/>
      <c r="FB74" s="231"/>
      <c r="FC74" s="231"/>
      <c r="FD74" s="231"/>
      <c r="FE74" s="231"/>
      <c r="FF74" s="231"/>
      <c r="FG74" s="231"/>
      <c r="FH74" s="231"/>
      <c r="FI74" s="231"/>
      <c r="FJ74" s="231"/>
      <c r="FK74" s="231"/>
      <c r="FL74" s="231"/>
      <c r="FM74" s="231"/>
      <c r="FN74" s="231"/>
      <c r="FO74" s="231"/>
      <c r="FP74" s="231"/>
      <c r="FQ74" s="231"/>
      <c r="FR74" s="231"/>
      <c r="FS74" s="231"/>
      <c r="FT74" s="231"/>
      <c r="FU74" s="231"/>
      <c r="FV74" s="231"/>
      <c r="FW74" s="231"/>
      <c r="FX74" s="231"/>
      <c r="FY74" s="231"/>
      <c r="FZ74" s="231"/>
      <c r="GA74" s="231"/>
      <c r="GB74" s="231"/>
      <c r="GC74" s="231"/>
      <c r="GD74" s="231"/>
      <c r="GE74" s="231"/>
      <c r="GF74" s="231"/>
      <c r="GG74" s="231"/>
      <c r="GH74" s="231"/>
      <c r="GI74" s="231"/>
      <c r="GJ74" s="231"/>
      <c r="GK74" s="231"/>
      <c r="GL74" s="231"/>
      <c r="GM74" s="231"/>
      <c r="GN74" s="231"/>
      <c r="GO74" s="231"/>
      <c r="GP74" s="231"/>
      <c r="GQ74" s="231"/>
      <c r="GR74" s="231"/>
      <c r="GS74" s="231"/>
      <c r="GT74" s="231"/>
      <c r="GU74" s="231"/>
      <c r="GV74" s="231"/>
      <c r="GW74" s="231"/>
      <c r="GX74" s="231"/>
      <c r="GY74" s="231"/>
      <c r="GZ74" s="231"/>
      <c r="HA74" s="231"/>
      <c r="HB74" s="231"/>
      <c r="HC74" s="231"/>
      <c r="HD74" s="231"/>
      <c r="HE74" s="231"/>
      <c r="HF74" s="231"/>
      <c r="HG74" s="231"/>
      <c r="HH74" s="231"/>
      <c r="HI74" s="231"/>
      <c r="HJ74" s="231"/>
      <c r="HK74" s="231"/>
      <c r="HL74" s="231"/>
      <c r="HM74" s="231"/>
    </row>
    <row r="75" spans="1:221" s="234" customFormat="1" ht="31.5" customHeight="1">
      <c r="A75" s="231"/>
      <c r="B75" s="238"/>
      <c r="C75" s="255"/>
      <c r="D75" s="268" t="s">
        <v>197</v>
      </c>
      <c r="E75" s="269"/>
      <c r="F75" s="269"/>
      <c r="G75" s="285" t="s">
        <v>128</v>
      </c>
      <c r="H75" s="271" t="s">
        <v>116</v>
      </c>
      <c r="I75" s="275">
        <v>6.73</v>
      </c>
      <c r="J75" s="273">
        <v>1030412</v>
      </c>
      <c r="K75" s="274">
        <f t="shared" ref="K75:K83" si="3">ROUND(I75*J75,2)</f>
        <v>6934672.7599999998</v>
      </c>
      <c r="L75" s="261"/>
      <c r="N75" s="980"/>
      <c r="O75" s="231"/>
      <c r="P75" s="231"/>
      <c r="Q75" s="231"/>
      <c r="R75" s="231"/>
      <c r="S75" s="231"/>
      <c r="T75" s="231"/>
      <c r="U75" s="231"/>
      <c r="V75" s="231"/>
      <c r="W75" s="231"/>
      <c r="X75" s="231"/>
      <c r="Y75" s="231"/>
      <c r="Z75" s="231"/>
      <c r="AA75" s="231"/>
      <c r="AB75" s="231"/>
      <c r="AC75" s="231"/>
      <c r="AD75" s="231"/>
      <c r="AE75" s="231"/>
      <c r="AF75" s="231"/>
      <c r="AG75" s="231"/>
      <c r="AH75" s="231"/>
      <c r="AI75" s="231"/>
      <c r="AJ75" s="231"/>
      <c r="AK75" s="231"/>
      <c r="AL75" s="231"/>
      <c r="AM75" s="231"/>
      <c r="AN75" s="231"/>
      <c r="AO75" s="231"/>
      <c r="AP75" s="231"/>
      <c r="AQ75" s="231"/>
      <c r="AR75" s="231"/>
      <c r="AS75" s="231"/>
      <c r="AT75" s="231"/>
      <c r="AU75" s="231"/>
      <c r="AV75" s="231"/>
      <c r="AW75" s="231"/>
      <c r="AX75" s="231"/>
      <c r="AY75" s="231"/>
      <c r="AZ75" s="231"/>
      <c r="BA75" s="231"/>
      <c r="BB75" s="231"/>
      <c r="BC75" s="231"/>
      <c r="BD75" s="231"/>
      <c r="BE75" s="231"/>
      <c r="BF75" s="231"/>
      <c r="BG75" s="231"/>
      <c r="BH75" s="231"/>
      <c r="BI75" s="231"/>
      <c r="BJ75" s="231"/>
      <c r="BK75" s="231"/>
      <c r="BL75" s="231"/>
      <c r="BM75" s="231"/>
      <c r="BN75" s="231"/>
      <c r="BO75" s="231"/>
      <c r="BP75" s="231"/>
      <c r="BQ75" s="231"/>
      <c r="BR75" s="231"/>
      <c r="BS75" s="231"/>
      <c r="BT75" s="231"/>
      <c r="BU75" s="231"/>
      <c r="BV75" s="231"/>
      <c r="BW75" s="231"/>
      <c r="BX75" s="231"/>
      <c r="BY75" s="231"/>
      <c r="BZ75" s="231"/>
      <c r="CA75" s="231"/>
      <c r="CB75" s="231"/>
      <c r="CC75" s="231"/>
      <c r="CD75" s="231"/>
      <c r="CE75" s="231"/>
      <c r="CF75" s="231"/>
      <c r="CG75" s="231"/>
      <c r="CH75" s="231"/>
      <c r="CI75" s="231"/>
      <c r="CJ75" s="231"/>
      <c r="CK75" s="231"/>
      <c r="CL75" s="231"/>
      <c r="CM75" s="231"/>
      <c r="CN75" s="231"/>
      <c r="CO75" s="231"/>
      <c r="CP75" s="231"/>
      <c r="CQ75" s="231"/>
      <c r="CR75" s="231"/>
      <c r="CS75" s="231"/>
      <c r="CT75" s="231"/>
      <c r="CU75" s="231"/>
      <c r="CV75" s="231"/>
      <c r="CW75" s="231"/>
      <c r="CX75" s="231"/>
      <c r="CY75" s="231"/>
      <c r="CZ75" s="231"/>
      <c r="DA75" s="231"/>
      <c r="DB75" s="231"/>
      <c r="DC75" s="231"/>
      <c r="DD75" s="231"/>
      <c r="DE75" s="231"/>
      <c r="DF75" s="231"/>
      <c r="DG75" s="231"/>
      <c r="DH75" s="231"/>
      <c r="DI75" s="231"/>
      <c r="DJ75" s="231"/>
      <c r="DK75" s="231"/>
      <c r="DL75" s="231"/>
      <c r="DM75" s="231"/>
      <c r="DN75" s="231"/>
      <c r="DO75" s="231"/>
      <c r="DP75" s="231"/>
      <c r="DQ75" s="231"/>
      <c r="DR75" s="231"/>
      <c r="DS75" s="231"/>
      <c r="DT75" s="231"/>
      <c r="DU75" s="231"/>
      <c r="DV75" s="231"/>
      <c r="DW75" s="231"/>
      <c r="DX75" s="231"/>
      <c r="DY75" s="231"/>
      <c r="DZ75" s="231"/>
      <c r="EA75" s="231"/>
      <c r="EB75" s="231"/>
      <c r="EC75" s="231"/>
      <c r="ED75" s="231"/>
      <c r="EE75" s="231"/>
      <c r="EF75" s="231"/>
      <c r="EG75" s="231"/>
      <c r="EH75" s="231"/>
      <c r="EI75" s="231"/>
      <c r="EJ75" s="231"/>
      <c r="EK75" s="231"/>
      <c r="EL75" s="231"/>
      <c r="EM75" s="231"/>
      <c r="EN75" s="231"/>
      <c r="EO75" s="231"/>
      <c r="EP75" s="231"/>
      <c r="EQ75" s="231"/>
      <c r="ER75" s="231"/>
      <c r="ES75" s="231"/>
      <c r="ET75" s="231"/>
      <c r="EU75" s="231"/>
      <c r="EV75" s="231"/>
      <c r="EW75" s="231"/>
      <c r="EX75" s="231"/>
      <c r="EY75" s="231"/>
      <c r="EZ75" s="231"/>
      <c r="FA75" s="231"/>
      <c r="FB75" s="231"/>
      <c r="FC75" s="231"/>
      <c r="FD75" s="231"/>
      <c r="FE75" s="231"/>
      <c r="FF75" s="231"/>
      <c r="FG75" s="231"/>
      <c r="FH75" s="231"/>
      <c r="FI75" s="231"/>
      <c r="FJ75" s="231"/>
      <c r="FK75" s="231"/>
      <c r="FL75" s="231"/>
      <c r="FM75" s="231"/>
      <c r="FN75" s="231"/>
      <c r="FO75" s="231"/>
      <c r="FP75" s="231"/>
      <c r="FQ75" s="231"/>
      <c r="FR75" s="231"/>
      <c r="FS75" s="231"/>
      <c r="FT75" s="231"/>
      <c r="FU75" s="231"/>
      <c r="FV75" s="231"/>
      <c r="FW75" s="231"/>
      <c r="FX75" s="231"/>
      <c r="FY75" s="231"/>
      <c r="FZ75" s="231"/>
      <c r="GA75" s="231"/>
      <c r="GB75" s="231"/>
      <c r="GC75" s="231"/>
      <c r="GD75" s="231"/>
      <c r="GE75" s="231"/>
      <c r="GF75" s="231"/>
      <c r="GG75" s="231"/>
      <c r="GH75" s="231"/>
      <c r="GI75" s="231"/>
      <c r="GJ75" s="231"/>
      <c r="GK75" s="231"/>
      <c r="GL75" s="231"/>
      <c r="GM75" s="231"/>
      <c r="GN75" s="231"/>
      <c r="GO75" s="231"/>
      <c r="GP75" s="231"/>
      <c r="GQ75" s="231"/>
      <c r="GR75" s="231"/>
      <c r="GS75" s="231"/>
      <c r="GT75" s="231"/>
      <c r="GU75" s="231"/>
      <c r="GV75" s="231"/>
      <c r="GW75" s="231"/>
      <c r="GX75" s="231"/>
      <c r="GY75" s="231"/>
      <c r="GZ75" s="231"/>
      <c r="HA75" s="231"/>
      <c r="HB75" s="231"/>
      <c r="HC75" s="231"/>
      <c r="HD75" s="231"/>
      <c r="HE75" s="231"/>
      <c r="HF75" s="231"/>
      <c r="HG75" s="231"/>
      <c r="HH75" s="231"/>
      <c r="HI75" s="231"/>
      <c r="HJ75" s="231"/>
      <c r="HK75" s="231"/>
      <c r="HL75" s="231"/>
      <c r="HM75" s="231"/>
    </row>
    <row r="76" spans="1:221" s="234" customFormat="1" ht="15.75" customHeight="1">
      <c r="A76" s="231"/>
      <c r="B76" s="238"/>
      <c r="C76" s="255"/>
      <c r="D76" s="268" t="s">
        <v>198</v>
      </c>
      <c r="E76" s="269"/>
      <c r="F76" s="269"/>
      <c r="G76" s="285" t="s">
        <v>199</v>
      </c>
      <c r="H76" s="271" t="s">
        <v>116</v>
      </c>
      <c r="I76" s="275">
        <v>31.39</v>
      </c>
      <c r="J76" s="273">
        <v>1324913</v>
      </c>
      <c r="K76" s="274">
        <f t="shared" si="3"/>
        <v>41589019.07</v>
      </c>
      <c r="L76" s="261"/>
      <c r="N76" s="980"/>
      <c r="O76" s="231"/>
      <c r="P76" s="231"/>
      <c r="Q76" s="231"/>
      <c r="R76" s="231"/>
      <c r="S76" s="231"/>
      <c r="T76" s="231"/>
      <c r="U76" s="231"/>
      <c r="V76" s="231"/>
      <c r="W76" s="231"/>
      <c r="X76" s="231"/>
      <c r="Y76" s="231"/>
      <c r="Z76" s="231"/>
      <c r="AA76" s="231"/>
      <c r="AB76" s="231"/>
      <c r="AC76" s="231"/>
      <c r="AD76" s="231"/>
      <c r="AE76" s="231"/>
      <c r="AF76" s="231"/>
      <c r="AG76" s="231"/>
      <c r="AH76" s="231"/>
      <c r="AI76" s="231"/>
      <c r="AJ76" s="231"/>
      <c r="AK76" s="231"/>
      <c r="AL76" s="231"/>
      <c r="AM76" s="231"/>
      <c r="AN76" s="231"/>
      <c r="AO76" s="231"/>
      <c r="AP76" s="231"/>
      <c r="AQ76" s="231"/>
      <c r="AR76" s="231"/>
      <c r="AS76" s="231"/>
      <c r="AT76" s="231"/>
      <c r="AU76" s="231"/>
      <c r="AV76" s="231"/>
      <c r="AW76" s="231"/>
      <c r="AX76" s="231"/>
      <c r="AY76" s="231"/>
      <c r="AZ76" s="231"/>
      <c r="BA76" s="231"/>
      <c r="BB76" s="231"/>
      <c r="BC76" s="231"/>
      <c r="BD76" s="231"/>
      <c r="BE76" s="231"/>
      <c r="BF76" s="231"/>
      <c r="BG76" s="231"/>
      <c r="BH76" s="231"/>
      <c r="BI76" s="231"/>
      <c r="BJ76" s="231"/>
      <c r="BK76" s="231"/>
      <c r="BL76" s="231"/>
      <c r="BM76" s="231"/>
      <c r="BN76" s="231"/>
      <c r="BO76" s="231"/>
      <c r="BP76" s="231"/>
      <c r="BQ76" s="231"/>
      <c r="BR76" s="231"/>
      <c r="BS76" s="231"/>
      <c r="BT76" s="231"/>
      <c r="BU76" s="231"/>
      <c r="BV76" s="231"/>
      <c r="BW76" s="231"/>
      <c r="BX76" s="231"/>
      <c r="BY76" s="231"/>
      <c r="BZ76" s="231"/>
      <c r="CA76" s="231"/>
      <c r="CB76" s="231"/>
      <c r="CC76" s="231"/>
      <c r="CD76" s="231"/>
      <c r="CE76" s="231"/>
      <c r="CF76" s="231"/>
      <c r="CG76" s="231"/>
      <c r="CH76" s="231"/>
      <c r="CI76" s="231"/>
      <c r="CJ76" s="231"/>
      <c r="CK76" s="231"/>
      <c r="CL76" s="231"/>
      <c r="CM76" s="231"/>
      <c r="CN76" s="231"/>
      <c r="CO76" s="231"/>
      <c r="CP76" s="231"/>
      <c r="CQ76" s="231"/>
      <c r="CR76" s="231"/>
      <c r="CS76" s="231"/>
      <c r="CT76" s="231"/>
      <c r="CU76" s="231"/>
      <c r="CV76" s="231"/>
      <c r="CW76" s="231"/>
      <c r="CX76" s="231"/>
      <c r="CY76" s="231"/>
      <c r="CZ76" s="231"/>
      <c r="DA76" s="231"/>
      <c r="DB76" s="231"/>
      <c r="DC76" s="231"/>
      <c r="DD76" s="231"/>
      <c r="DE76" s="231"/>
      <c r="DF76" s="231"/>
      <c r="DG76" s="231"/>
      <c r="DH76" s="231"/>
      <c r="DI76" s="231"/>
      <c r="DJ76" s="231"/>
      <c r="DK76" s="231"/>
      <c r="DL76" s="231"/>
      <c r="DM76" s="231"/>
      <c r="DN76" s="231"/>
      <c r="DO76" s="231"/>
      <c r="DP76" s="231"/>
      <c r="DQ76" s="231"/>
      <c r="DR76" s="231"/>
      <c r="DS76" s="231"/>
      <c r="DT76" s="231"/>
      <c r="DU76" s="231"/>
      <c r="DV76" s="231"/>
      <c r="DW76" s="231"/>
      <c r="DX76" s="231"/>
      <c r="DY76" s="231"/>
      <c r="DZ76" s="231"/>
      <c r="EA76" s="231"/>
      <c r="EB76" s="231"/>
      <c r="EC76" s="231"/>
      <c r="ED76" s="231"/>
      <c r="EE76" s="231"/>
      <c r="EF76" s="231"/>
      <c r="EG76" s="231"/>
      <c r="EH76" s="231"/>
      <c r="EI76" s="231"/>
      <c r="EJ76" s="231"/>
      <c r="EK76" s="231"/>
      <c r="EL76" s="231"/>
      <c r="EM76" s="231"/>
      <c r="EN76" s="231"/>
      <c r="EO76" s="231"/>
      <c r="EP76" s="231"/>
      <c r="EQ76" s="231"/>
      <c r="ER76" s="231"/>
      <c r="ES76" s="231"/>
      <c r="ET76" s="231"/>
      <c r="EU76" s="231"/>
      <c r="EV76" s="231"/>
      <c r="EW76" s="231"/>
      <c r="EX76" s="231"/>
      <c r="EY76" s="231"/>
      <c r="EZ76" s="231"/>
      <c r="FA76" s="231"/>
      <c r="FB76" s="231"/>
      <c r="FC76" s="231"/>
      <c r="FD76" s="231"/>
      <c r="FE76" s="231"/>
      <c r="FF76" s="231"/>
      <c r="FG76" s="231"/>
      <c r="FH76" s="231"/>
      <c r="FI76" s="231"/>
      <c r="FJ76" s="231"/>
      <c r="FK76" s="231"/>
      <c r="FL76" s="231"/>
      <c r="FM76" s="231"/>
      <c r="FN76" s="231"/>
      <c r="FO76" s="231"/>
      <c r="FP76" s="231"/>
      <c r="FQ76" s="231"/>
      <c r="FR76" s="231"/>
      <c r="FS76" s="231"/>
      <c r="FT76" s="231"/>
      <c r="FU76" s="231"/>
      <c r="FV76" s="231"/>
      <c r="FW76" s="231"/>
      <c r="FX76" s="231"/>
      <c r="FY76" s="231"/>
      <c r="FZ76" s="231"/>
      <c r="GA76" s="231"/>
      <c r="GB76" s="231"/>
      <c r="GC76" s="231"/>
      <c r="GD76" s="231"/>
      <c r="GE76" s="231"/>
      <c r="GF76" s="231"/>
      <c r="GG76" s="231"/>
      <c r="GH76" s="231"/>
      <c r="GI76" s="231"/>
      <c r="GJ76" s="231"/>
      <c r="GK76" s="231"/>
      <c r="GL76" s="231"/>
      <c r="GM76" s="231"/>
      <c r="GN76" s="231"/>
      <c r="GO76" s="231"/>
      <c r="GP76" s="231"/>
      <c r="GQ76" s="231"/>
      <c r="GR76" s="231"/>
      <c r="GS76" s="231"/>
      <c r="GT76" s="231"/>
      <c r="GU76" s="231"/>
      <c r="GV76" s="231"/>
      <c r="GW76" s="231"/>
      <c r="GX76" s="231"/>
      <c r="GY76" s="231"/>
      <c r="GZ76" s="231"/>
      <c r="HA76" s="231"/>
      <c r="HB76" s="231"/>
      <c r="HC76" s="231"/>
      <c r="HD76" s="231"/>
      <c r="HE76" s="231"/>
      <c r="HF76" s="231"/>
      <c r="HG76" s="231"/>
      <c r="HH76" s="231"/>
      <c r="HI76" s="231"/>
      <c r="HJ76" s="231"/>
      <c r="HK76" s="231"/>
      <c r="HL76" s="231"/>
      <c r="HM76" s="231"/>
    </row>
    <row r="77" spans="1:221" s="234" customFormat="1" ht="31.5" customHeight="1">
      <c r="A77" s="231"/>
      <c r="B77" s="238"/>
      <c r="C77" s="255"/>
      <c r="D77" s="268" t="s">
        <v>200</v>
      </c>
      <c r="E77" s="269"/>
      <c r="F77" s="269"/>
      <c r="G77" s="285" t="s">
        <v>132</v>
      </c>
      <c r="H77" s="271" t="s">
        <v>116</v>
      </c>
      <c r="I77" s="275">
        <v>39.24</v>
      </c>
      <c r="J77" s="273">
        <v>992470</v>
      </c>
      <c r="K77" s="274">
        <f t="shared" si="3"/>
        <v>38944522.799999997</v>
      </c>
      <c r="L77" s="261"/>
      <c r="N77" s="980"/>
      <c r="O77" s="231"/>
      <c r="P77" s="231"/>
      <c r="Q77" s="231"/>
      <c r="R77" s="231"/>
      <c r="S77" s="231"/>
      <c r="T77" s="231"/>
      <c r="U77" s="231"/>
      <c r="V77" s="231"/>
      <c r="W77" s="231"/>
      <c r="X77" s="231"/>
      <c r="Y77" s="231"/>
      <c r="Z77" s="231"/>
      <c r="AA77" s="231"/>
      <c r="AB77" s="231"/>
      <c r="AC77" s="231"/>
      <c r="AD77" s="231"/>
      <c r="AE77" s="231"/>
      <c r="AF77" s="231"/>
      <c r="AG77" s="231"/>
      <c r="AH77" s="231"/>
      <c r="AI77" s="231"/>
      <c r="AJ77" s="231"/>
      <c r="AK77" s="231"/>
      <c r="AL77" s="231"/>
      <c r="AM77" s="231"/>
      <c r="AN77" s="231"/>
      <c r="AO77" s="231"/>
      <c r="AP77" s="231"/>
      <c r="AQ77" s="231"/>
      <c r="AR77" s="231"/>
      <c r="AS77" s="231"/>
      <c r="AT77" s="231"/>
      <c r="AU77" s="231"/>
      <c r="AV77" s="231"/>
      <c r="AW77" s="231"/>
      <c r="AX77" s="231"/>
      <c r="AY77" s="231"/>
      <c r="AZ77" s="231"/>
      <c r="BA77" s="231"/>
      <c r="BB77" s="231"/>
      <c r="BC77" s="231"/>
      <c r="BD77" s="231"/>
      <c r="BE77" s="231"/>
      <c r="BF77" s="231"/>
      <c r="BG77" s="231"/>
      <c r="BH77" s="231"/>
      <c r="BI77" s="231"/>
      <c r="BJ77" s="231"/>
      <c r="BK77" s="231"/>
      <c r="BL77" s="231"/>
      <c r="BM77" s="231"/>
      <c r="BN77" s="231"/>
      <c r="BO77" s="231"/>
      <c r="BP77" s="231"/>
      <c r="BQ77" s="231"/>
      <c r="BR77" s="231"/>
      <c r="BS77" s="231"/>
      <c r="BT77" s="231"/>
      <c r="BU77" s="231"/>
      <c r="BV77" s="231"/>
      <c r="BW77" s="231"/>
      <c r="BX77" s="231"/>
      <c r="BY77" s="231"/>
      <c r="BZ77" s="231"/>
      <c r="CA77" s="231"/>
      <c r="CB77" s="231"/>
      <c r="CC77" s="231"/>
      <c r="CD77" s="231"/>
      <c r="CE77" s="231"/>
      <c r="CF77" s="231"/>
      <c r="CG77" s="231"/>
      <c r="CH77" s="231"/>
      <c r="CI77" s="231"/>
      <c r="CJ77" s="231"/>
      <c r="CK77" s="231"/>
      <c r="CL77" s="231"/>
      <c r="CM77" s="231"/>
      <c r="CN77" s="231"/>
      <c r="CO77" s="231"/>
      <c r="CP77" s="231"/>
      <c r="CQ77" s="231"/>
      <c r="CR77" s="231"/>
      <c r="CS77" s="231"/>
      <c r="CT77" s="231"/>
      <c r="CU77" s="231"/>
      <c r="CV77" s="231"/>
      <c r="CW77" s="231"/>
      <c r="CX77" s="231"/>
      <c r="CY77" s="231"/>
      <c r="CZ77" s="231"/>
      <c r="DA77" s="231"/>
      <c r="DB77" s="231"/>
      <c r="DC77" s="231"/>
      <c r="DD77" s="231"/>
      <c r="DE77" s="231"/>
      <c r="DF77" s="231"/>
      <c r="DG77" s="231"/>
      <c r="DH77" s="231"/>
      <c r="DI77" s="231"/>
      <c r="DJ77" s="231"/>
      <c r="DK77" s="231"/>
      <c r="DL77" s="231"/>
      <c r="DM77" s="231"/>
      <c r="DN77" s="231"/>
      <c r="DO77" s="231"/>
      <c r="DP77" s="231"/>
      <c r="DQ77" s="231"/>
      <c r="DR77" s="231"/>
      <c r="DS77" s="231"/>
      <c r="DT77" s="231"/>
      <c r="DU77" s="231"/>
      <c r="DV77" s="231"/>
      <c r="DW77" s="231"/>
      <c r="DX77" s="231"/>
      <c r="DY77" s="231"/>
      <c r="DZ77" s="231"/>
      <c r="EA77" s="231"/>
      <c r="EB77" s="231"/>
      <c r="EC77" s="231"/>
      <c r="ED77" s="231"/>
      <c r="EE77" s="231"/>
      <c r="EF77" s="231"/>
      <c r="EG77" s="231"/>
      <c r="EH77" s="231"/>
      <c r="EI77" s="231"/>
      <c r="EJ77" s="231"/>
      <c r="EK77" s="231"/>
      <c r="EL77" s="231"/>
      <c r="EM77" s="231"/>
      <c r="EN77" s="231"/>
      <c r="EO77" s="231"/>
      <c r="EP77" s="231"/>
      <c r="EQ77" s="231"/>
      <c r="ER77" s="231"/>
      <c r="ES77" s="231"/>
      <c r="ET77" s="231"/>
      <c r="EU77" s="231"/>
      <c r="EV77" s="231"/>
      <c r="EW77" s="231"/>
      <c r="EX77" s="231"/>
      <c r="EY77" s="231"/>
      <c r="EZ77" s="231"/>
      <c r="FA77" s="231"/>
      <c r="FB77" s="231"/>
      <c r="FC77" s="231"/>
      <c r="FD77" s="231"/>
      <c r="FE77" s="231"/>
      <c r="FF77" s="231"/>
      <c r="FG77" s="231"/>
      <c r="FH77" s="231"/>
      <c r="FI77" s="231"/>
      <c r="FJ77" s="231"/>
      <c r="FK77" s="231"/>
      <c r="FL77" s="231"/>
      <c r="FM77" s="231"/>
      <c r="FN77" s="231"/>
      <c r="FO77" s="231"/>
      <c r="FP77" s="231"/>
      <c r="FQ77" s="231"/>
      <c r="FR77" s="231"/>
      <c r="FS77" s="231"/>
      <c r="FT77" s="231"/>
      <c r="FU77" s="231"/>
      <c r="FV77" s="231"/>
      <c r="FW77" s="231"/>
      <c r="FX77" s="231"/>
      <c r="FY77" s="231"/>
      <c r="FZ77" s="231"/>
      <c r="GA77" s="231"/>
      <c r="GB77" s="231"/>
      <c r="GC77" s="231"/>
      <c r="GD77" s="231"/>
      <c r="GE77" s="231"/>
      <c r="GF77" s="231"/>
      <c r="GG77" s="231"/>
      <c r="GH77" s="231"/>
      <c r="GI77" s="231"/>
      <c r="GJ77" s="231"/>
      <c r="GK77" s="231"/>
      <c r="GL77" s="231"/>
      <c r="GM77" s="231"/>
      <c r="GN77" s="231"/>
      <c r="GO77" s="231"/>
      <c r="GP77" s="231"/>
      <c r="GQ77" s="231"/>
      <c r="GR77" s="231"/>
      <c r="GS77" s="231"/>
      <c r="GT77" s="231"/>
      <c r="GU77" s="231"/>
      <c r="GV77" s="231"/>
      <c r="GW77" s="231"/>
      <c r="GX77" s="231"/>
      <c r="GY77" s="231"/>
      <c r="GZ77" s="231"/>
      <c r="HA77" s="231"/>
      <c r="HB77" s="231"/>
      <c r="HC77" s="231"/>
      <c r="HD77" s="231"/>
      <c r="HE77" s="231"/>
      <c r="HF77" s="231"/>
      <c r="HG77" s="231"/>
      <c r="HH77" s="231"/>
      <c r="HI77" s="231"/>
      <c r="HJ77" s="231"/>
      <c r="HK77" s="231"/>
      <c r="HL77" s="231"/>
      <c r="HM77" s="231"/>
    </row>
    <row r="78" spans="1:221" s="234" customFormat="1" ht="31.5" customHeight="1">
      <c r="A78" s="231"/>
      <c r="B78" s="238"/>
      <c r="C78" s="255"/>
      <c r="D78" s="268" t="s">
        <v>201</v>
      </c>
      <c r="E78" s="269"/>
      <c r="F78" s="269"/>
      <c r="G78" s="285" t="s">
        <v>202</v>
      </c>
      <c r="H78" s="271" t="s">
        <v>116</v>
      </c>
      <c r="I78" s="275">
        <v>30</v>
      </c>
      <c r="J78" s="273">
        <v>1560708</v>
      </c>
      <c r="K78" s="274">
        <f t="shared" si="3"/>
        <v>46821240</v>
      </c>
      <c r="L78" s="261"/>
      <c r="N78" s="980"/>
      <c r="O78" s="231"/>
      <c r="P78" s="231"/>
      <c r="Q78" s="231"/>
      <c r="R78" s="231"/>
      <c r="S78" s="231"/>
      <c r="T78" s="231"/>
      <c r="U78" s="231"/>
      <c r="V78" s="231"/>
      <c r="W78" s="231"/>
      <c r="X78" s="231"/>
      <c r="Y78" s="231"/>
      <c r="Z78" s="231"/>
      <c r="AA78" s="231"/>
      <c r="AB78" s="231"/>
      <c r="AC78" s="231"/>
      <c r="AD78" s="231"/>
      <c r="AE78" s="231"/>
      <c r="AF78" s="231"/>
      <c r="AG78" s="231"/>
      <c r="AH78" s="231"/>
      <c r="AI78" s="231"/>
      <c r="AJ78" s="231"/>
      <c r="AK78" s="231"/>
      <c r="AL78" s="231"/>
      <c r="AM78" s="231"/>
      <c r="AN78" s="231"/>
      <c r="AO78" s="231"/>
      <c r="AP78" s="231"/>
      <c r="AQ78" s="231"/>
      <c r="AR78" s="231"/>
      <c r="AS78" s="231"/>
      <c r="AT78" s="231"/>
      <c r="AU78" s="231"/>
      <c r="AV78" s="231"/>
      <c r="AW78" s="231"/>
      <c r="AX78" s="231"/>
      <c r="AY78" s="231"/>
      <c r="AZ78" s="231"/>
      <c r="BA78" s="231"/>
      <c r="BB78" s="231"/>
      <c r="BC78" s="231"/>
      <c r="BD78" s="231"/>
      <c r="BE78" s="231"/>
      <c r="BF78" s="231"/>
      <c r="BG78" s="231"/>
      <c r="BH78" s="231"/>
      <c r="BI78" s="231"/>
      <c r="BJ78" s="231"/>
      <c r="BK78" s="231"/>
      <c r="BL78" s="231"/>
      <c r="BM78" s="231"/>
      <c r="BN78" s="231"/>
      <c r="BO78" s="231"/>
      <c r="BP78" s="231"/>
      <c r="BQ78" s="231"/>
      <c r="BR78" s="231"/>
      <c r="BS78" s="231"/>
      <c r="BT78" s="231"/>
      <c r="BU78" s="231"/>
      <c r="BV78" s="231"/>
      <c r="BW78" s="231"/>
      <c r="BX78" s="231"/>
      <c r="BY78" s="231"/>
      <c r="BZ78" s="231"/>
      <c r="CA78" s="231"/>
      <c r="CB78" s="231"/>
      <c r="CC78" s="231"/>
      <c r="CD78" s="231"/>
      <c r="CE78" s="231"/>
      <c r="CF78" s="231"/>
      <c r="CG78" s="231"/>
      <c r="CH78" s="231"/>
      <c r="CI78" s="231"/>
      <c r="CJ78" s="231"/>
      <c r="CK78" s="231"/>
      <c r="CL78" s="231"/>
      <c r="CM78" s="231"/>
      <c r="CN78" s="231"/>
      <c r="CO78" s="231"/>
      <c r="CP78" s="231"/>
      <c r="CQ78" s="231"/>
      <c r="CR78" s="231"/>
      <c r="CS78" s="231"/>
      <c r="CT78" s="231"/>
      <c r="CU78" s="231"/>
      <c r="CV78" s="231"/>
      <c r="CW78" s="231"/>
      <c r="CX78" s="231"/>
      <c r="CY78" s="231"/>
      <c r="CZ78" s="231"/>
      <c r="DA78" s="231"/>
      <c r="DB78" s="231"/>
      <c r="DC78" s="231"/>
      <c r="DD78" s="231"/>
      <c r="DE78" s="231"/>
      <c r="DF78" s="231"/>
      <c r="DG78" s="231"/>
      <c r="DH78" s="231"/>
      <c r="DI78" s="231"/>
      <c r="DJ78" s="231"/>
      <c r="DK78" s="231"/>
      <c r="DL78" s="231"/>
      <c r="DM78" s="231"/>
      <c r="DN78" s="231"/>
      <c r="DO78" s="231"/>
      <c r="DP78" s="231"/>
      <c r="DQ78" s="231"/>
      <c r="DR78" s="231"/>
      <c r="DS78" s="231"/>
      <c r="DT78" s="231"/>
      <c r="DU78" s="231"/>
      <c r="DV78" s="231"/>
      <c r="DW78" s="231"/>
      <c r="DX78" s="231"/>
      <c r="DY78" s="231"/>
      <c r="DZ78" s="231"/>
      <c r="EA78" s="231"/>
      <c r="EB78" s="231"/>
      <c r="EC78" s="231"/>
      <c r="ED78" s="231"/>
      <c r="EE78" s="231"/>
      <c r="EF78" s="231"/>
      <c r="EG78" s="231"/>
      <c r="EH78" s="231"/>
      <c r="EI78" s="231"/>
      <c r="EJ78" s="231"/>
      <c r="EK78" s="231"/>
      <c r="EL78" s="231"/>
      <c r="EM78" s="231"/>
      <c r="EN78" s="231"/>
      <c r="EO78" s="231"/>
      <c r="EP78" s="231"/>
      <c r="EQ78" s="231"/>
      <c r="ER78" s="231"/>
      <c r="ES78" s="231"/>
      <c r="ET78" s="231"/>
      <c r="EU78" s="231"/>
      <c r="EV78" s="231"/>
      <c r="EW78" s="231"/>
      <c r="EX78" s="231"/>
      <c r="EY78" s="231"/>
      <c r="EZ78" s="231"/>
      <c r="FA78" s="231"/>
      <c r="FB78" s="231"/>
      <c r="FC78" s="231"/>
      <c r="FD78" s="231"/>
      <c r="FE78" s="231"/>
      <c r="FF78" s="231"/>
      <c r="FG78" s="231"/>
      <c r="FH78" s="231"/>
      <c r="FI78" s="231"/>
      <c r="FJ78" s="231"/>
      <c r="FK78" s="231"/>
      <c r="FL78" s="231"/>
      <c r="FM78" s="231"/>
      <c r="FN78" s="231"/>
      <c r="FO78" s="231"/>
      <c r="FP78" s="231"/>
      <c r="FQ78" s="231"/>
      <c r="FR78" s="231"/>
      <c r="FS78" s="231"/>
      <c r="FT78" s="231"/>
      <c r="FU78" s="231"/>
      <c r="FV78" s="231"/>
      <c r="FW78" s="231"/>
      <c r="FX78" s="231"/>
      <c r="FY78" s="231"/>
      <c r="FZ78" s="231"/>
      <c r="GA78" s="231"/>
      <c r="GB78" s="231"/>
      <c r="GC78" s="231"/>
      <c r="GD78" s="231"/>
      <c r="GE78" s="231"/>
      <c r="GF78" s="231"/>
      <c r="GG78" s="231"/>
      <c r="GH78" s="231"/>
      <c r="GI78" s="231"/>
      <c r="GJ78" s="231"/>
      <c r="GK78" s="231"/>
      <c r="GL78" s="231"/>
      <c r="GM78" s="231"/>
      <c r="GN78" s="231"/>
      <c r="GO78" s="231"/>
      <c r="GP78" s="231"/>
      <c r="GQ78" s="231"/>
      <c r="GR78" s="231"/>
      <c r="GS78" s="231"/>
      <c r="GT78" s="231"/>
      <c r="GU78" s="231"/>
      <c r="GV78" s="231"/>
      <c r="GW78" s="231"/>
      <c r="GX78" s="231"/>
      <c r="GY78" s="231"/>
      <c r="GZ78" s="231"/>
      <c r="HA78" s="231"/>
      <c r="HB78" s="231"/>
      <c r="HC78" s="231"/>
      <c r="HD78" s="231"/>
      <c r="HE78" s="231"/>
      <c r="HF78" s="231"/>
      <c r="HG78" s="231"/>
      <c r="HH78" s="231"/>
      <c r="HI78" s="231"/>
      <c r="HJ78" s="231"/>
      <c r="HK78" s="231"/>
      <c r="HL78" s="231"/>
      <c r="HM78" s="231"/>
    </row>
    <row r="79" spans="1:221" s="234" customFormat="1" ht="31.5" customHeight="1">
      <c r="A79" s="231"/>
      <c r="B79" s="238"/>
      <c r="C79" s="255"/>
      <c r="D79" s="268" t="s">
        <v>203</v>
      </c>
      <c r="E79" s="269"/>
      <c r="F79" s="269"/>
      <c r="G79" s="285" t="s">
        <v>204</v>
      </c>
      <c r="H79" s="271" t="s">
        <v>102</v>
      </c>
      <c r="I79" s="275">
        <v>440</v>
      </c>
      <c r="J79" s="273">
        <v>176641</v>
      </c>
      <c r="K79" s="274">
        <f t="shared" si="3"/>
        <v>77722040</v>
      </c>
      <c r="L79" s="261"/>
      <c r="N79" s="980"/>
      <c r="O79" s="231"/>
      <c r="P79" s="231"/>
      <c r="Q79" s="231"/>
      <c r="R79" s="231"/>
      <c r="S79" s="231"/>
      <c r="T79" s="231"/>
      <c r="U79" s="231"/>
      <c r="V79" s="231"/>
      <c r="W79" s="231"/>
      <c r="X79" s="231"/>
      <c r="Y79" s="231"/>
      <c r="Z79" s="231"/>
      <c r="AA79" s="231"/>
      <c r="AB79" s="231"/>
      <c r="AC79" s="231"/>
      <c r="AD79" s="231"/>
      <c r="AE79" s="231"/>
      <c r="AF79" s="231"/>
      <c r="AG79" s="231"/>
      <c r="AH79" s="231"/>
      <c r="AI79" s="231"/>
      <c r="AJ79" s="231"/>
      <c r="AK79" s="231"/>
      <c r="AL79" s="231"/>
      <c r="AM79" s="231"/>
      <c r="AN79" s="231"/>
      <c r="AO79" s="231"/>
      <c r="AP79" s="231"/>
      <c r="AQ79" s="231"/>
      <c r="AR79" s="231"/>
      <c r="AS79" s="231"/>
      <c r="AT79" s="231"/>
      <c r="AU79" s="231"/>
      <c r="AV79" s="231"/>
      <c r="AW79" s="231"/>
      <c r="AX79" s="231"/>
      <c r="AY79" s="231"/>
      <c r="AZ79" s="231"/>
      <c r="BA79" s="231"/>
      <c r="BB79" s="231"/>
      <c r="BC79" s="231"/>
      <c r="BD79" s="231"/>
      <c r="BE79" s="231"/>
      <c r="BF79" s="231"/>
      <c r="BG79" s="231"/>
      <c r="BH79" s="231"/>
      <c r="BI79" s="231"/>
      <c r="BJ79" s="231"/>
      <c r="BK79" s="231"/>
      <c r="BL79" s="231"/>
      <c r="BM79" s="231"/>
      <c r="BN79" s="231"/>
      <c r="BO79" s="231"/>
      <c r="BP79" s="231"/>
      <c r="BQ79" s="231"/>
      <c r="BR79" s="231"/>
      <c r="BS79" s="231"/>
      <c r="BT79" s="231"/>
      <c r="BU79" s="231"/>
      <c r="BV79" s="231"/>
      <c r="BW79" s="231"/>
      <c r="BX79" s="231"/>
      <c r="BY79" s="231"/>
      <c r="BZ79" s="231"/>
      <c r="CA79" s="231"/>
      <c r="CB79" s="231"/>
      <c r="CC79" s="231"/>
      <c r="CD79" s="231"/>
      <c r="CE79" s="231"/>
      <c r="CF79" s="231"/>
      <c r="CG79" s="231"/>
      <c r="CH79" s="231"/>
      <c r="CI79" s="231"/>
      <c r="CJ79" s="231"/>
      <c r="CK79" s="231"/>
      <c r="CL79" s="231"/>
      <c r="CM79" s="231"/>
      <c r="CN79" s="231"/>
      <c r="CO79" s="231"/>
      <c r="CP79" s="231"/>
      <c r="CQ79" s="231"/>
      <c r="CR79" s="231"/>
      <c r="CS79" s="231"/>
      <c r="CT79" s="231"/>
      <c r="CU79" s="231"/>
      <c r="CV79" s="231"/>
      <c r="CW79" s="231"/>
      <c r="CX79" s="231"/>
      <c r="CY79" s="231"/>
      <c r="CZ79" s="231"/>
      <c r="DA79" s="231"/>
      <c r="DB79" s="231"/>
      <c r="DC79" s="231"/>
      <c r="DD79" s="231"/>
      <c r="DE79" s="231"/>
      <c r="DF79" s="231"/>
      <c r="DG79" s="231"/>
      <c r="DH79" s="231"/>
      <c r="DI79" s="231"/>
      <c r="DJ79" s="231"/>
      <c r="DK79" s="231"/>
      <c r="DL79" s="231"/>
      <c r="DM79" s="231"/>
      <c r="DN79" s="231"/>
      <c r="DO79" s="231"/>
      <c r="DP79" s="231"/>
      <c r="DQ79" s="231"/>
      <c r="DR79" s="231"/>
      <c r="DS79" s="231"/>
      <c r="DT79" s="231"/>
      <c r="DU79" s="231"/>
      <c r="DV79" s="231"/>
      <c r="DW79" s="231"/>
      <c r="DX79" s="231"/>
      <c r="DY79" s="231"/>
      <c r="DZ79" s="231"/>
      <c r="EA79" s="231"/>
      <c r="EB79" s="231"/>
      <c r="EC79" s="231"/>
      <c r="ED79" s="231"/>
      <c r="EE79" s="231"/>
      <c r="EF79" s="231"/>
      <c r="EG79" s="231"/>
      <c r="EH79" s="231"/>
      <c r="EI79" s="231"/>
      <c r="EJ79" s="231"/>
      <c r="EK79" s="231"/>
      <c r="EL79" s="231"/>
      <c r="EM79" s="231"/>
      <c r="EN79" s="231"/>
      <c r="EO79" s="231"/>
      <c r="EP79" s="231"/>
      <c r="EQ79" s="231"/>
      <c r="ER79" s="231"/>
      <c r="ES79" s="231"/>
      <c r="ET79" s="231"/>
      <c r="EU79" s="231"/>
      <c r="EV79" s="231"/>
      <c r="EW79" s="231"/>
      <c r="EX79" s="231"/>
      <c r="EY79" s="231"/>
      <c r="EZ79" s="231"/>
      <c r="FA79" s="231"/>
      <c r="FB79" s="231"/>
      <c r="FC79" s="231"/>
      <c r="FD79" s="231"/>
      <c r="FE79" s="231"/>
      <c r="FF79" s="231"/>
      <c r="FG79" s="231"/>
      <c r="FH79" s="231"/>
      <c r="FI79" s="231"/>
      <c r="FJ79" s="231"/>
      <c r="FK79" s="231"/>
      <c r="FL79" s="231"/>
      <c r="FM79" s="231"/>
      <c r="FN79" s="231"/>
      <c r="FO79" s="231"/>
      <c r="FP79" s="231"/>
      <c r="FQ79" s="231"/>
      <c r="FR79" s="231"/>
      <c r="FS79" s="231"/>
      <c r="FT79" s="231"/>
      <c r="FU79" s="231"/>
      <c r="FV79" s="231"/>
      <c r="FW79" s="231"/>
      <c r="FX79" s="231"/>
      <c r="FY79" s="231"/>
      <c r="FZ79" s="231"/>
      <c r="GA79" s="231"/>
      <c r="GB79" s="231"/>
      <c r="GC79" s="231"/>
      <c r="GD79" s="231"/>
      <c r="GE79" s="231"/>
      <c r="GF79" s="231"/>
      <c r="GG79" s="231"/>
      <c r="GH79" s="231"/>
      <c r="GI79" s="231"/>
      <c r="GJ79" s="231"/>
      <c r="GK79" s="231"/>
      <c r="GL79" s="231"/>
      <c r="GM79" s="231"/>
      <c r="GN79" s="231"/>
      <c r="GO79" s="231"/>
      <c r="GP79" s="231"/>
      <c r="GQ79" s="231"/>
      <c r="GR79" s="231"/>
      <c r="GS79" s="231"/>
      <c r="GT79" s="231"/>
      <c r="GU79" s="231"/>
      <c r="GV79" s="231"/>
      <c r="GW79" s="231"/>
      <c r="GX79" s="231"/>
      <c r="GY79" s="231"/>
      <c r="GZ79" s="231"/>
      <c r="HA79" s="231"/>
      <c r="HB79" s="231"/>
      <c r="HC79" s="231"/>
      <c r="HD79" s="231"/>
      <c r="HE79" s="231"/>
      <c r="HF79" s="231"/>
      <c r="HG79" s="231"/>
      <c r="HH79" s="231"/>
      <c r="HI79" s="231"/>
      <c r="HJ79" s="231"/>
      <c r="HK79" s="231"/>
      <c r="HL79" s="231"/>
      <c r="HM79" s="231"/>
    </row>
    <row r="80" spans="1:221" s="234" customFormat="1" ht="15.75" customHeight="1">
      <c r="A80" s="231"/>
      <c r="B80" s="238"/>
      <c r="C80" s="255"/>
      <c r="D80" s="268" t="s">
        <v>205</v>
      </c>
      <c r="E80" s="269"/>
      <c r="F80" s="269"/>
      <c r="G80" s="287" t="s">
        <v>142</v>
      </c>
      <c r="H80" s="288" t="s">
        <v>102</v>
      </c>
      <c r="I80" s="275">
        <v>105.8</v>
      </c>
      <c r="J80" s="273">
        <v>157944</v>
      </c>
      <c r="K80" s="274">
        <f t="shared" si="3"/>
        <v>16710475.199999999</v>
      </c>
      <c r="L80" s="261"/>
      <c r="N80" s="980"/>
      <c r="O80" s="231"/>
      <c r="P80" s="231"/>
      <c r="Q80" s="231"/>
      <c r="R80" s="231"/>
      <c r="S80" s="231"/>
      <c r="T80" s="231"/>
      <c r="U80" s="231"/>
      <c r="V80" s="231"/>
      <c r="W80" s="231"/>
      <c r="X80" s="231"/>
      <c r="Y80" s="231"/>
      <c r="Z80" s="231"/>
      <c r="AA80" s="231"/>
      <c r="AB80" s="231"/>
      <c r="AC80" s="231"/>
      <c r="AD80" s="231"/>
      <c r="AE80" s="231"/>
      <c r="AF80" s="231"/>
      <c r="AG80" s="231"/>
      <c r="AH80" s="231"/>
      <c r="AI80" s="231"/>
      <c r="AJ80" s="231"/>
      <c r="AK80" s="231"/>
      <c r="AL80" s="231"/>
      <c r="AM80" s="231"/>
      <c r="AN80" s="231"/>
      <c r="AO80" s="231"/>
      <c r="AP80" s="231"/>
      <c r="AQ80" s="231"/>
      <c r="AR80" s="231"/>
      <c r="AS80" s="231"/>
      <c r="AT80" s="231"/>
      <c r="AU80" s="231"/>
      <c r="AV80" s="231"/>
      <c r="AW80" s="231"/>
      <c r="AX80" s="231"/>
      <c r="AY80" s="231"/>
      <c r="AZ80" s="231"/>
      <c r="BA80" s="231"/>
      <c r="BB80" s="231"/>
      <c r="BC80" s="231"/>
      <c r="BD80" s="231"/>
      <c r="BE80" s="231"/>
      <c r="BF80" s="231"/>
      <c r="BG80" s="231"/>
      <c r="BH80" s="231"/>
      <c r="BI80" s="231"/>
      <c r="BJ80" s="231"/>
      <c r="BK80" s="231"/>
      <c r="BL80" s="231"/>
      <c r="BM80" s="231"/>
      <c r="BN80" s="231"/>
      <c r="BO80" s="231"/>
      <c r="BP80" s="231"/>
      <c r="BQ80" s="231"/>
      <c r="BR80" s="231"/>
      <c r="BS80" s="231"/>
      <c r="BT80" s="231"/>
      <c r="BU80" s="231"/>
      <c r="BV80" s="231"/>
      <c r="BW80" s="231"/>
      <c r="BX80" s="231"/>
      <c r="BY80" s="231"/>
      <c r="BZ80" s="231"/>
      <c r="CA80" s="231"/>
      <c r="CB80" s="231"/>
      <c r="CC80" s="231"/>
      <c r="CD80" s="231"/>
      <c r="CE80" s="231"/>
      <c r="CF80" s="231"/>
      <c r="CG80" s="231"/>
      <c r="CH80" s="231"/>
      <c r="CI80" s="231"/>
      <c r="CJ80" s="231"/>
      <c r="CK80" s="231"/>
      <c r="CL80" s="231"/>
      <c r="CM80" s="231"/>
      <c r="CN80" s="231"/>
      <c r="CO80" s="231"/>
      <c r="CP80" s="231"/>
      <c r="CQ80" s="231"/>
      <c r="CR80" s="231"/>
      <c r="CS80" s="231"/>
      <c r="CT80" s="231"/>
      <c r="CU80" s="231"/>
      <c r="CV80" s="231"/>
      <c r="CW80" s="231"/>
      <c r="CX80" s="231"/>
      <c r="CY80" s="231"/>
      <c r="CZ80" s="231"/>
      <c r="DA80" s="231"/>
      <c r="DB80" s="231"/>
      <c r="DC80" s="231"/>
      <c r="DD80" s="231"/>
      <c r="DE80" s="231"/>
      <c r="DF80" s="231"/>
      <c r="DG80" s="231"/>
      <c r="DH80" s="231"/>
      <c r="DI80" s="231"/>
      <c r="DJ80" s="231"/>
      <c r="DK80" s="231"/>
      <c r="DL80" s="231"/>
      <c r="DM80" s="231"/>
      <c r="DN80" s="231"/>
      <c r="DO80" s="231"/>
      <c r="DP80" s="231"/>
      <c r="DQ80" s="231"/>
      <c r="DR80" s="231"/>
      <c r="DS80" s="231"/>
      <c r="DT80" s="231"/>
      <c r="DU80" s="231"/>
      <c r="DV80" s="231"/>
      <c r="DW80" s="231"/>
      <c r="DX80" s="231"/>
      <c r="DY80" s="231"/>
      <c r="DZ80" s="231"/>
      <c r="EA80" s="231"/>
      <c r="EB80" s="231"/>
      <c r="EC80" s="231"/>
      <c r="ED80" s="231"/>
      <c r="EE80" s="231"/>
      <c r="EF80" s="231"/>
      <c r="EG80" s="231"/>
      <c r="EH80" s="231"/>
      <c r="EI80" s="231"/>
      <c r="EJ80" s="231"/>
      <c r="EK80" s="231"/>
      <c r="EL80" s="231"/>
      <c r="EM80" s="231"/>
      <c r="EN80" s="231"/>
      <c r="EO80" s="231"/>
      <c r="EP80" s="231"/>
      <c r="EQ80" s="231"/>
      <c r="ER80" s="231"/>
      <c r="ES80" s="231"/>
      <c r="ET80" s="231"/>
      <c r="EU80" s="231"/>
      <c r="EV80" s="231"/>
      <c r="EW80" s="231"/>
      <c r="EX80" s="231"/>
      <c r="EY80" s="231"/>
      <c r="EZ80" s="231"/>
      <c r="FA80" s="231"/>
      <c r="FB80" s="231"/>
      <c r="FC80" s="231"/>
      <c r="FD80" s="231"/>
      <c r="FE80" s="231"/>
      <c r="FF80" s="231"/>
      <c r="FG80" s="231"/>
      <c r="FH80" s="231"/>
      <c r="FI80" s="231"/>
      <c r="FJ80" s="231"/>
      <c r="FK80" s="231"/>
      <c r="FL80" s="231"/>
      <c r="FM80" s="231"/>
      <c r="FN80" s="231"/>
      <c r="FO80" s="231"/>
      <c r="FP80" s="231"/>
      <c r="FQ80" s="231"/>
      <c r="FR80" s="231"/>
      <c r="FS80" s="231"/>
      <c r="FT80" s="231"/>
      <c r="FU80" s="231"/>
      <c r="FV80" s="231"/>
      <c r="FW80" s="231"/>
      <c r="FX80" s="231"/>
      <c r="FY80" s="231"/>
      <c r="FZ80" s="231"/>
      <c r="GA80" s="231"/>
      <c r="GB80" s="231"/>
      <c r="GC80" s="231"/>
      <c r="GD80" s="231"/>
      <c r="GE80" s="231"/>
      <c r="GF80" s="231"/>
      <c r="GG80" s="231"/>
      <c r="GH80" s="231"/>
      <c r="GI80" s="231"/>
      <c r="GJ80" s="231"/>
      <c r="GK80" s="231"/>
      <c r="GL80" s="231"/>
      <c r="GM80" s="231"/>
      <c r="GN80" s="231"/>
      <c r="GO80" s="231"/>
      <c r="GP80" s="231"/>
      <c r="GQ80" s="231"/>
      <c r="GR80" s="231"/>
      <c r="GS80" s="231"/>
      <c r="GT80" s="231"/>
      <c r="GU80" s="231"/>
      <c r="GV80" s="231"/>
      <c r="GW80" s="231"/>
      <c r="GX80" s="231"/>
      <c r="GY80" s="231"/>
      <c r="GZ80" s="231"/>
      <c r="HA80" s="231"/>
      <c r="HB80" s="231"/>
      <c r="HC80" s="231"/>
      <c r="HD80" s="231"/>
      <c r="HE80" s="231"/>
      <c r="HF80" s="231"/>
      <c r="HG80" s="231"/>
      <c r="HH80" s="231"/>
      <c r="HI80" s="231"/>
      <c r="HJ80" s="231"/>
      <c r="HK80" s="231"/>
      <c r="HL80" s="231"/>
      <c r="HM80" s="231"/>
    </row>
    <row r="81" spans="1:221" s="234" customFormat="1" ht="31.5" customHeight="1">
      <c r="A81" s="231"/>
      <c r="B81" s="238"/>
      <c r="C81" s="255"/>
      <c r="D81" s="268" t="s">
        <v>206</v>
      </c>
      <c r="E81" s="269"/>
      <c r="F81" s="269"/>
      <c r="G81" s="285" t="s">
        <v>138</v>
      </c>
      <c r="H81" s="271" t="s">
        <v>116</v>
      </c>
      <c r="I81" s="275">
        <v>14.92</v>
      </c>
      <c r="J81" s="273">
        <v>2501618</v>
      </c>
      <c r="K81" s="274">
        <f t="shared" si="3"/>
        <v>37324140.560000002</v>
      </c>
      <c r="L81" s="261"/>
      <c r="N81" s="980"/>
      <c r="O81" s="231"/>
      <c r="P81" s="231"/>
      <c r="Q81" s="231"/>
      <c r="R81" s="231"/>
      <c r="S81" s="231"/>
      <c r="T81" s="231"/>
      <c r="U81" s="231"/>
      <c r="V81" s="231"/>
      <c r="W81" s="231"/>
      <c r="X81" s="231"/>
      <c r="Y81" s="231"/>
      <c r="Z81" s="231"/>
      <c r="AA81" s="231"/>
      <c r="AB81" s="231"/>
      <c r="AC81" s="231"/>
      <c r="AD81" s="231"/>
      <c r="AE81" s="231"/>
      <c r="AF81" s="231"/>
      <c r="AG81" s="231"/>
      <c r="AH81" s="231"/>
      <c r="AI81" s="231"/>
      <c r="AJ81" s="231"/>
      <c r="AK81" s="231"/>
      <c r="AL81" s="231"/>
      <c r="AM81" s="231"/>
      <c r="AN81" s="231"/>
      <c r="AO81" s="231"/>
      <c r="AP81" s="231"/>
      <c r="AQ81" s="231"/>
      <c r="AR81" s="231"/>
      <c r="AS81" s="231"/>
      <c r="AT81" s="231"/>
      <c r="AU81" s="231"/>
      <c r="AV81" s="231"/>
      <c r="AW81" s="231"/>
      <c r="AX81" s="231"/>
      <c r="AY81" s="231"/>
      <c r="AZ81" s="231"/>
      <c r="BA81" s="231"/>
      <c r="BB81" s="231"/>
      <c r="BC81" s="231"/>
      <c r="BD81" s="231"/>
      <c r="BE81" s="231"/>
      <c r="BF81" s="231"/>
      <c r="BG81" s="231"/>
      <c r="BH81" s="231"/>
      <c r="BI81" s="231"/>
      <c r="BJ81" s="231"/>
      <c r="BK81" s="231"/>
      <c r="BL81" s="231"/>
      <c r="BM81" s="231"/>
      <c r="BN81" s="231"/>
      <c r="BO81" s="231"/>
      <c r="BP81" s="231"/>
      <c r="BQ81" s="231"/>
      <c r="BR81" s="231"/>
      <c r="BS81" s="231"/>
      <c r="BT81" s="231"/>
      <c r="BU81" s="231"/>
      <c r="BV81" s="231"/>
      <c r="BW81" s="231"/>
      <c r="BX81" s="231"/>
      <c r="BY81" s="231"/>
      <c r="BZ81" s="231"/>
      <c r="CA81" s="231"/>
      <c r="CB81" s="231"/>
      <c r="CC81" s="231"/>
      <c r="CD81" s="231"/>
      <c r="CE81" s="231"/>
      <c r="CF81" s="231"/>
      <c r="CG81" s="231"/>
      <c r="CH81" s="231"/>
      <c r="CI81" s="231"/>
      <c r="CJ81" s="231"/>
      <c r="CK81" s="231"/>
      <c r="CL81" s="231"/>
      <c r="CM81" s="231"/>
      <c r="CN81" s="231"/>
      <c r="CO81" s="231"/>
      <c r="CP81" s="231"/>
      <c r="CQ81" s="231"/>
      <c r="CR81" s="231"/>
      <c r="CS81" s="231"/>
      <c r="CT81" s="231"/>
      <c r="CU81" s="231"/>
      <c r="CV81" s="231"/>
      <c r="CW81" s="231"/>
      <c r="CX81" s="231"/>
      <c r="CY81" s="231"/>
      <c r="CZ81" s="231"/>
      <c r="DA81" s="231"/>
      <c r="DB81" s="231"/>
      <c r="DC81" s="231"/>
      <c r="DD81" s="231"/>
      <c r="DE81" s="231"/>
      <c r="DF81" s="231"/>
      <c r="DG81" s="231"/>
      <c r="DH81" s="231"/>
      <c r="DI81" s="231"/>
      <c r="DJ81" s="231"/>
      <c r="DK81" s="231"/>
      <c r="DL81" s="231"/>
      <c r="DM81" s="231"/>
      <c r="DN81" s="231"/>
      <c r="DO81" s="231"/>
      <c r="DP81" s="231"/>
      <c r="DQ81" s="231"/>
      <c r="DR81" s="231"/>
      <c r="DS81" s="231"/>
      <c r="DT81" s="231"/>
      <c r="DU81" s="231"/>
      <c r="DV81" s="231"/>
      <c r="DW81" s="231"/>
      <c r="DX81" s="231"/>
      <c r="DY81" s="231"/>
      <c r="DZ81" s="231"/>
      <c r="EA81" s="231"/>
      <c r="EB81" s="231"/>
      <c r="EC81" s="231"/>
      <c r="ED81" s="231"/>
      <c r="EE81" s="231"/>
      <c r="EF81" s="231"/>
      <c r="EG81" s="231"/>
      <c r="EH81" s="231"/>
      <c r="EI81" s="231"/>
      <c r="EJ81" s="231"/>
      <c r="EK81" s="231"/>
      <c r="EL81" s="231"/>
      <c r="EM81" s="231"/>
      <c r="EN81" s="231"/>
      <c r="EO81" s="231"/>
      <c r="EP81" s="231"/>
      <c r="EQ81" s="231"/>
      <c r="ER81" s="231"/>
      <c r="ES81" s="231"/>
      <c r="ET81" s="231"/>
      <c r="EU81" s="231"/>
      <c r="EV81" s="231"/>
      <c r="EW81" s="231"/>
      <c r="EX81" s="231"/>
      <c r="EY81" s="231"/>
      <c r="EZ81" s="231"/>
      <c r="FA81" s="231"/>
      <c r="FB81" s="231"/>
      <c r="FC81" s="231"/>
      <c r="FD81" s="231"/>
      <c r="FE81" s="231"/>
      <c r="FF81" s="231"/>
      <c r="FG81" s="231"/>
      <c r="FH81" s="231"/>
      <c r="FI81" s="231"/>
      <c r="FJ81" s="231"/>
      <c r="FK81" s="231"/>
      <c r="FL81" s="231"/>
      <c r="FM81" s="231"/>
      <c r="FN81" s="231"/>
      <c r="FO81" s="231"/>
      <c r="FP81" s="231"/>
      <c r="FQ81" s="231"/>
      <c r="FR81" s="231"/>
      <c r="FS81" s="231"/>
      <c r="FT81" s="231"/>
      <c r="FU81" s="231"/>
      <c r="FV81" s="231"/>
      <c r="FW81" s="231"/>
      <c r="FX81" s="231"/>
      <c r="FY81" s="231"/>
      <c r="FZ81" s="231"/>
      <c r="GA81" s="231"/>
      <c r="GB81" s="231"/>
      <c r="GC81" s="231"/>
      <c r="GD81" s="231"/>
      <c r="GE81" s="231"/>
      <c r="GF81" s="231"/>
      <c r="GG81" s="231"/>
      <c r="GH81" s="231"/>
      <c r="GI81" s="231"/>
      <c r="GJ81" s="231"/>
      <c r="GK81" s="231"/>
      <c r="GL81" s="231"/>
      <c r="GM81" s="231"/>
      <c r="GN81" s="231"/>
      <c r="GO81" s="231"/>
      <c r="GP81" s="231"/>
      <c r="GQ81" s="231"/>
      <c r="GR81" s="231"/>
      <c r="GS81" s="231"/>
      <c r="GT81" s="231"/>
      <c r="GU81" s="231"/>
      <c r="GV81" s="231"/>
      <c r="GW81" s="231"/>
      <c r="GX81" s="231"/>
      <c r="GY81" s="231"/>
      <c r="GZ81" s="231"/>
      <c r="HA81" s="231"/>
      <c r="HB81" s="231"/>
      <c r="HC81" s="231"/>
      <c r="HD81" s="231"/>
      <c r="HE81" s="231"/>
      <c r="HF81" s="231"/>
      <c r="HG81" s="231"/>
      <c r="HH81" s="231"/>
      <c r="HI81" s="231"/>
      <c r="HJ81" s="231"/>
      <c r="HK81" s="231"/>
      <c r="HL81" s="231"/>
      <c r="HM81" s="231"/>
    </row>
    <row r="82" spans="1:221" s="234" customFormat="1" ht="31.5" customHeight="1">
      <c r="A82" s="231"/>
      <c r="B82" s="238"/>
      <c r="C82" s="255"/>
      <c r="D82" s="268" t="s">
        <v>207</v>
      </c>
      <c r="E82" s="269"/>
      <c r="F82" s="269"/>
      <c r="G82" s="285" t="s">
        <v>208</v>
      </c>
      <c r="H82" s="271" t="s">
        <v>116</v>
      </c>
      <c r="I82" s="275">
        <v>26.95</v>
      </c>
      <c r="J82" s="273">
        <v>2497123</v>
      </c>
      <c r="K82" s="274">
        <f t="shared" si="3"/>
        <v>67297464.849999994</v>
      </c>
      <c r="L82" s="261"/>
      <c r="N82" s="980"/>
      <c r="O82" s="231"/>
      <c r="P82" s="231"/>
      <c r="Q82" s="231"/>
      <c r="R82" s="231"/>
      <c r="S82" s="231"/>
      <c r="T82" s="231"/>
      <c r="U82" s="231"/>
      <c r="V82" s="231"/>
      <c r="W82" s="231"/>
      <c r="X82" s="231"/>
      <c r="Y82" s="231"/>
      <c r="Z82" s="231"/>
      <c r="AA82" s="231"/>
      <c r="AB82" s="231"/>
      <c r="AC82" s="231"/>
      <c r="AD82" s="231"/>
      <c r="AE82" s="231"/>
      <c r="AF82" s="231"/>
      <c r="AG82" s="231"/>
      <c r="AH82" s="231"/>
      <c r="AI82" s="231"/>
      <c r="AJ82" s="231"/>
      <c r="AK82" s="231"/>
      <c r="AL82" s="231"/>
      <c r="AM82" s="231"/>
      <c r="AN82" s="231"/>
      <c r="AO82" s="231"/>
      <c r="AP82" s="231"/>
      <c r="AQ82" s="231"/>
      <c r="AR82" s="231"/>
      <c r="AS82" s="231"/>
      <c r="AT82" s="231"/>
      <c r="AU82" s="231"/>
      <c r="AV82" s="231"/>
      <c r="AW82" s="231"/>
      <c r="AX82" s="231"/>
      <c r="AY82" s="231"/>
      <c r="AZ82" s="231"/>
      <c r="BA82" s="231"/>
      <c r="BB82" s="231"/>
      <c r="BC82" s="231"/>
      <c r="BD82" s="231"/>
      <c r="BE82" s="231"/>
      <c r="BF82" s="231"/>
      <c r="BG82" s="231"/>
      <c r="BH82" s="231"/>
      <c r="BI82" s="231"/>
      <c r="BJ82" s="231"/>
      <c r="BK82" s="231"/>
      <c r="BL82" s="231"/>
      <c r="BM82" s="231"/>
      <c r="BN82" s="231"/>
      <c r="BO82" s="231"/>
      <c r="BP82" s="231"/>
      <c r="BQ82" s="231"/>
      <c r="BR82" s="231"/>
      <c r="BS82" s="231"/>
      <c r="BT82" s="231"/>
      <c r="BU82" s="231"/>
      <c r="BV82" s="231"/>
      <c r="BW82" s="231"/>
      <c r="BX82" s="231"/>
      <c r="BY82" s="231"/>
      <c r="BZ82" s="231"/>
      <c r="CA82" s="231"/>
      <c r="CB82" s="231"/>
      <c r="CC82" s="231"/>
      <c r="CD82" s="231"/>
      <c r="CE82" s="231"/>
      <c r="CF82" s="231"/>
      <c r="CG82" s="231"/>
      <c r="CH82" s="231"/>
      <c r="CI82" s="231"/>
      <c r="CJ82" s="231"/>
      <c r="CK82" s="231"/>
      <c r="CL82" s="231"/>
      <c r="CM82" s="231"/>
      <c r="CN82" s="231"/>
      <c r="CO82" s="231"/>
      <c r="CP82" s="231"/>
      <c r="CQ82" s="231"/>
      <c r="CR82" s="231"/>
      <c r="CS82" s="231"/>
      <c r="CT82" s="231"/>
      <c r="CU82" s="231"/>
      <c r="CV82" s="231"/>
      <c r="CW82" s="231"/>
      <c r="CX82" s="231"/>
      <c r="CY82" s="231"/>
      <c r="CZ82" s="231"/>
      <c r="DA82" s="231"/>
      <c r="DB82" s="231"/>
      <c r="DC82" s="231"/>
      <c r="DD82" s="231"/>
      <c r="DE82" s="231"/>
      <c r="DF82" s="231"/>
      <c r="DG82" s="231"/>
      <c r="DH82" s="231"/>
      <c r="DI82" s="231"/>
      <c r="DJ82" s="231"/>
      <c r="DK82" s="231"/>
      <c r="DL82" s="231"/>
      <c r="DM82" s="231"/>
      <c r="DN82" s="231"/>
      <c r="DO82" s="231"/>
      <c r="DP82" s="231"/>
      <c r="DQ82" s="231"/>
      <c r="DR82" s="231"/>
      <c r="DS82" s="231"/>
      <c r="DT82" s="231"/>
      <c r="DU82" s="231"/>
      <c r="DV82" s="231"/>
      <c r="DW82" s="231"/>
      <c r="DX82" s="231"/>
      <c r="DY82" s="231"/>
      <c r="DZ82" s="231"/>
      <c r="EA82" s="231"/>
      <c r="EB82" s="231"/>
      <c r="EC82" s="231"/>
      <c r="ED82" s="231"/>
      <c r="EE82" s="231"/>
      <c r="EF82" s="231"/>
      <c r="EG82" s="231"/>
      <c r="EH82" s="231"/>
      <c r="EI82" s="231"/>
      <c r="EJ82" s="231"/>
      <c r="EK82" s="231"/>
      <c r="EL82" s="231"/>
      <c r="EM82" s="231"/>
      <c r="EN82" s="231"/>
      <c r="EO82" s="231"/>
      <c r="EP82" s="231"/>
      <c r="EQ82" s="231"/>
      <c r="ER82" s="231"/>
      <c r="ES82" s="231"/>
      <c r="ET82" s="231"/>
      <c r="EU82" s="231"/>
      <c r="EV82" s="231"/>
      <c r="EW82" s="231"/>
      <c r="EX82" s="231"/>
      <c r="EY82" s="231"/>
      <c r="EZ82" s="231"/>
      <c r="FA82" s="231"/>
      <c r="FB82" s="231"/>
      <c r="FC82" s="231"/>
      <c r="FD82" s="231"/>
      <c r="FE82" s="231"/>
      <c r="FF82" s="231"/>
      <c r="FG82" s="231"/>
      <c r="FH82" s="231"/>
      <c r="FI82" s="231"/>
      <c r="FJ82" s="231"/>
      <c r="FK82" s="231"/>
      <c r="FL82" s="231"/>
      <c r="FM82" s="231"/>
      <c r="FN82" s="231"/>
      <c r="FO82" s="231"/>
      <c r="FP82" s="231"/>
      <c r="FQ82" s="231"/>
      <c r="FR82" s="231"/>
      <c r="FS82" s="231"/>
      <c r="FT82" s="231"/>
      <c r="FU82" s="231"/>
      <c r="FV82" s="231"/>
      <c r="FW82" s="231"/>
      <c r="FX82" s="231"/>
      <c r="FY82" s="231"/>
      <c r="FZ82" s="231"/>
      <c r="GA82" s="231"/>
      <c r="GB82" s="231"/>
      <c r="GC82" s="231"/>
      <c r="GD82" s="231"/>
      <c r="GE82" s="231"/>
      <c r="GF82" s="231"/>
      <c r="GG82" s="231"/>
      <c r="GH82" s="231"/>
      <c r="GI82" s="231"/>
      <c r="GJ82" s="231"/>
      <c r="GK82" s="231"/>
      <c r="GL82" s="231"/>
      <c r="GM82" s="231"/>
      <c r="GN82" s="231"/>
      <c r="GO82" s="231"/>
      <c r="GP82" s="231"/>
      <c r="GQ82" s="231"/>
      <c r="GR82" s="231"/>
      <c r="GS82" s="231"/>
      <c r="GT82" s="231"/>
      <c r="GU82" s="231"/>
      <c r="GV82" s="231"/>
      <c r="GW82" s="231"/>
      <c r="GX82" s="231"/>
      <c r="GY82" s="231"/>
      <c r="GZ82" s="231"/>
      <c r="HA82" s="231"/>
      <c r="HB82" s="231"/>
      <c r="HC82" s="231"/>
      <c r="HD82" s="231"/>
      <c r="HE82" s="231"/>
      <c r="HF82" s="231"/>
      <c r="HG82" s="231"/>
      <c r="HH82" s="231"/>
      <c r="HI82" s="231"/>
      <c r="HJ82" s="231"/>
      <c r="HK82" s="231"/>
      <c r="HL82" s="231"/>
      <c r="HM82" s="231"/>
    </row>
    <row r="83" spans="1:221" s="234" customFormat="1" ht="31.5" customHeight="1">
      <c r="A83" s="231"/>
      <c r="B83" s="238"/>
      <c r="C83" s="255"/>
      <c r="D83" s="268" t="s">
        <v>209</v>
      </c>
      <c r="E83" s="269"/>
      <c r="F83" s="269"/>
      <c r="G83" s="285" t="s">
        <v>144</v>
      </c>
      <c r="H83" s="271" t="s">
        <v>145</v>
      </c>
      <c r="I83" s="275">
        <v>12549.05</v>
      </c>
      <c r="J83" s="273">
        <v>11802</v>
      </c>
      <c r="K83" s="274">
        <f t="shared" si="3"/>
        <v>148103888.09999999</v>
      </c>
      <c r="L83" s="261"/>
      <c r="N83" s="980"/>
      <c r="O83" s="231"/>
      <c r="P83" s="231"/>
      <c r="Q83" s="231"/>
      <c r="R83" s="231"/>
      <c r="S83" s="231"/>
      <c r="T83" s="231"/>
      <c r="U83" s="231"/>
      <c r="V83" s="231"/>
      <c r="W83" s="231"/>
      <c r="X83" s="231"/>
      <c r="Y83" s="231"/>
      <c r="Z83" s="231"/>
      <c r="AA83" s="231"/>
      <c r="AB83" s="231"/>
      <c r="AC83" s="231"/>
      <c r="AD83" s="231"/>
      <c r="AE83" s="231"/>
      <c r="AF83" s="231"/>
      <c r="AG83" s="231"/>
      <c r="AH83" s="231"/>
      <c r="AI83" s="231"/>
      <c r="AJ83" s="231"/>
      <c r="AK83" s="231"/>
      <c r="AL83" s="231"/>
      <c r="AM83" s="231"/>
      <c r="AN83" s="231"/>
      <c r="AO83" s="231"/>
      <c r="AP83" s="231"/>
      <c r="AQ83" s="231"/>
      <c r="AR83" s="231"/>
      <c r="AS83" s="231"/>
      <c r="AT83" s="231"/>
      <c r="AU83" s="231"/>
      <c r="AV83" s="231"/>
      <c r="AW83" s="231"/>
      <c r="AX83" s="231"/>
      <c r="AY83" s="231"/>
      <c r="AZ83" s="231"/>
      <c r="BA83" s="231"/>
      <c r="BB83" s="231"/>
      <c r="BC83" s="231"/>
      <c r="BD83" s="231"/>
      <c r="BE83" s="231"/>
      <c r="BF83" s="231"/>
      <c r="BG83" s="231"/>
      <c r="BH83" s="231"/>
      <c r="BI83" s="231"/>
      <c r="BJ83" s="231"/>
      <c r="BK83" s="231"/>
      <c r="BL83" s="231"/>
      <c r="BM83" s="231"/>
      <c r="BN83" s="231"/>
      <c r="BO83" s="231"/>
      <c r="BP83" s="231"/>
      <c r="BQ83" s="231"/>
      <c r="BR83" s="231"/>
      <c r="BS83" s="231"/>
      <c r="BT83" s="231"/>
      <c r="BU83" s="231"/>
      <c r="BV83" s="231"/>
      <c r="BW83" s="231"/>
      <c r="BX83" s="231"/>
      <c r="BY83" s="231"/>
      <c r="BZ83" s="231"/>
      <c r="CA83" s="231"/>
      <c r="CB83" s="231"/>
      <c r="CC83" s="231"/>
      <c r="CD83" s="231"/>
      <c r="CE83" s="231"/>
      <c r="CF83" s="231"/>
      <c r="CG83" s="231"/>
      <c r="CH83" s="231"/>
      <c r="CI83" s="231"/>
      <c r="CJ83" s="231"/>
      <c r="CK83" s="231"/>
      <c r="CL83" s="231"/>
      <c r="CM83" s="231"/>
      <c r="CN83" s="231"/>
      <c r="CO83" s="231"/>
      <c r="CP83" s="231"/>
      <c r="CQ83" s="231"/>
      <c r="CR83" s="231"/>
      <c r="CS83" s="231"/>
      <c r="CT83" s="231"/>
      <c r="CU83" s="231"/>
      <c r="CV83" s="231"/>
      <c r="CW83" s="231"/>
      <c r="CX83" s="231"/>
      <c r="CY83" s="231"/>
      <c r="CZ83" s="231"/>
      <c r="DA83" s="231"/>
      <c r="DB83" s="231"/>
      <c r="DC83" s="231"/>
      <c r="DD83" s="231"/>
      <c r="DE83" s="231"/>
      <c r="DF83" s="231"/>
      <c r="DG83" s="231"/>
      <c r="DH83" s="231"/>
      <c r="DI83" s="231"/>
      <c r="DJ83" s="231"/>
      <c r="DK83" s="231"/>
      <c r="DL83" s="231"/>
      <c r="DM83" s="231"/>
      <c r="DN83" s="231"/>
      <c r="DO83" s="231"/>
      <c r="DP83" s="231"/>
      <c r="DQ83" s="231"/>
      <c r="DR83" s="231"/>
      <c r="DS83" s="231"/>
      <c r="DT83" s="231"/>
      <c r="DU83" s="231"/>
      <c r="DV83" s="231"/>
      <c r="DW83" s="231"/>
      <c r="DX83" s="231"/>
      <c r="DY83" s="231"/>
      <c r="DZ83" s="231"/>
      <c r="EA83" s="231"/>
      <c r="EB83" s="231"/>
      <c r="EC83" s="231"/>
      <c r="ED83" s="231"/>
      <c r="EE83" s="231"/>
      <c r="EF83" s="231"/>
      <c r="EG83" s="231"/>
      <c r="EH83" s="231"/>
      <c r="EI83" s="231"/>
      <c r="EJ83" s="231"/>
      <c r="EK83" s="231"/>
      <c r="EL83" s="231"/>
      <c r="EM83" s="231"/>
      <c r="EN83" s="231"/>
      <c r="EO83" s="231"/>
      <c r="EP83" s="231"/>
      <c r="EQ83" s="231"/>
      <c r="ER83" s="231"/>
      <c r="ES83" s="231"/>
      <c r="ET83" s="231"/>
      <c r="EU83" s="231"/>
      <c r="EV83" s="231"/>
      <c r="EW83" s="231"/>
      <c r="EX83" s="231"/>
      <c r="EY83" s="231"/>
      <c r="EZ83" s="231"/>
      <c r="FA83" s="231"/>
      <c r="FB83" s="231"/>
      <c r="FC83" s="231"/>
      <c r="FD83" s="231"/>
      <c r="FE83" s="231"/>
      <c r="FF83" s="231"/>
      <c r="FG83" s="231"/>
      <c r="FH83" s="231"/>
      <c r="FI83" s="231"/>
      <c r="FJ83" s="231"/>
      <c r="FK83" s="231"/>
      <c r="FL83" s="231"/>
      <c r="FM83" s="231"/>
      <c r="FN83" s="231"/>
      <c r="FO83" s="231"/>
      <c r="FP83" s="231"/>
      <c r="FQ83" s="231"/>
      <c r="FR83" s="231"/>
      <c r="FS83" s="231"/>
      <c r="FT83" s="231"/>
      <c r="FU83" s="231"/>
      <c r="FV83" s="231"/>
      <c r="FW83" s="231"/>
      <c r="FX83" s="231"/>
      <c r="FY83" s="231"/>
      <c r="FZ83" s="231"/>
      <c r="GA83" s="231"/>
      <c r="GB83" s="231"/>
      <c r="GC83" s="231"/>
      <c r="GD83" s="231"/>
      <c r="GE83" s="231"/>
      <c r="GF83" s="231"/>
      <c r="GG83" s="231"/>
      <c r="GH83" s="231"/>
      <c r="GI83" s="231"/>
      <c r="GJ83" s="231"/>
      <c r="GK83" s="231"/>
      <c r="GL83" s="231"/>
      <c r="GM83" s="231"/>
      <c r="GN83" s="231"/>
      <c r="GO83" s="231"/>
      <c r="GP83" s="231"/>
      <c r="GQ83" s="231"/>
      <c r="GR83" s="231"/>
      <c r="GS83" s="231"/>
      <c r="GT83" s="231"/>
      <c r="GU83" s="231"/>
      <c r="GV83" s="231"/>
      <c r="GW83" s="231"/>
      <c r="GX83" s="231"/>
      <c r="GY83" s="231"/>
      <c r="GZ83" s="231"/>
      <c r="HA83" s="231"/>
      <c r="HB83" s="231"/>
      <c r="HC83" s="231"/>
      <c r="HD83" s="231"/>
      <c r="HE83" s="231"/>
      <c r="HF83" s="231"/>
      <c r="HG83" s="231"/>
      <c r="HH83" s="231"/>
      <c r="HI83" s="231"/>
      <c r="HJ83" s="231"/>
      <c r="HK83" s="231"/>
      <c r="HL83" s="231"/>
      <c r="HM83" s="231"/>
    </row>
    <row r="84" spans="1:221" s="234" customFormat="1" ht="15.75" customHeight="1">
      <c r="A84" s="231"/>
      <c r="B84" s="238"/>
      <c r="C84" s="255"/>
      <c r="D84" s="262">
        <v>3.3</v>
      </c>
      <c r="E84" s="262"/>
      <c r="F84" s="262"/>
      <c r="G84" s="263" t="s">
        <v>146</v>
      </c>
      <c r="H84" s="264"/>
      <c r="I84" s="265"/>
      <c r="J84" s="266">
        <v>0</v>
      </c>
      <c r="K84" s="267"/>
      <c r="L84" s="261"/>
      <c r="N84" s="980"/>
      <c r="O84" s="231"/>
      <c r="P84" s="231"/>
      <c r="Q84" s="231"/>
      <c r="R84" s="231"/>
      <c r="S84" s="231"/>
      <c r="T84" s="231"/>
      <c r="U84" s="231"/>
      <c r="V84" s="231"/>
      <c r="W84" s="231"/>
      <c r="X84" s="231"/>
      <c r="Y84" s="231"/>
      <c r="Z84" s="231"/>
      <c r="AA84" s="231"/>
      <c r="AB84" s="231"/>
      <c r="AC84" s="231"/>
      <c r="AD84" s="231"/>
      <c r="AE84" s="231"/>
      <c r="AF84" s="231"/>
      <c r="AG84" s="231"/>
      <c r="AH84" s="231"/>
      <c r="AI84" s="231"/>
      <c r="AJ84" s="231"/>
      <c r="AK84" s="231"/>
      <c r="AL84" s="231"/>
      <c r="AM84" s="231"/>
      <c r="AN84" s="231"/>
      <c r="AO84" s="231"/>
      <c r="AP84" s="231"/>
      <c r="AQ84" s="231"/>
      <c r="AR84" s="231"/>
      <c r="AS84" s="231"/>
      <c r="AT84" s="231"/>
      <c r="AU84" s="231"/>
      <c r="AV84" s="231"/>
      <c r="AW84" s="231"/>
      <c r="AX84" s="231"/>
      <c r="AY84" s="231"/>
      <c r="AZ84" s="231"/>
      <c r="BA84" s="231"/>
      <c r="BB84" s="231"/>
      <c r="BC84" s="231"/>
      <c r="BD84" s="231"/>
      <c r="BE84" s="231"/>
      <c r="BF84" s="231"/>
      <c r="BG84" s="231"/>
      <c r="BH84" s="231"/>
      <c r="BI84" s="231"/>
      <c r="BJ84" s="231"/>
      <c r="BK84" s="231"/>
      <c r="BL84" s="231"/>
      <c r="BM84" s="231"/>
      <c r="BN84" s="231"/>
      <c r="BO84" s="231"/>
      <c r="BP84" s="231"/>
      <c r="BQ84" s="231"/>
      <c r="BR84" s="231"/>
      <c r="BS84" s="231"/>
      <c r="BT84" s="231"/>
      <c r="BU84" s="231"/>
      <c r="BV84" s="231"/>
      <c r="BW84" s="231"/>
      <c r="BX84" s="231"/>
      <c r="BY84" s="231"/>
      <c r="BZ84" s="231"/>
      <c r="CA84" s="231"/>
      <c r="CB84" s="231"/>
      <c r="CC84" s="231"/>
      <c r="CD84" s="231"/>
      <c r="CE84" s="231"/>
      <c r="CF84" s="231"/>
      <c r="CG84" s="231"/>
      <c r="CH84" s="231"/>
      <c r="CI84" s="231"/>
      <c r="CJ84" s="231"/>
      <c r="CK84" s="231"/>
      <c r="CL84" s="231"/>
      <c r="CM84" s="231"/>
      <c r="CN84" s="231"/>
      <c r="CO84" s="231"/>
      <c r="CP84" s="231"/>
      <c r="CQ84" s="231"/>
      <c r="CR84" s="231"/>
      <c r="CS84" s="231"/>
      <c r="CT84" s="231"/>
      <c r="CU84" s="231"/>
      <c r="CV84" s="231"/>
      <c r="CW84" s="231"/>
      <c r="CX84" s="231"/>
      <c r="CY84" s="231"/>
      <c r="CZ84" s="231"/>
      <c r="DA84" s="231"/>
      <c r="DB84" s="231"/>
      <c r="DC84" s="231"/>
      <c r="DD84" s="231"/>
      <c r="DE84" s="231"/>
      <c r="DF84" s="231"/>
      <c r="DG84" s="231"/>
      <c r="DH84" s="231"/>
      <c r="DI84" s="231"/>
      <c r="DJ84" s="231"/>
      <c r="DK84" s="231"/>
      <c r="DL84" s="231"/>
      <c r="DM84" s="231"/>
      <c r="DN84" s="231"/>
      <c r="DO84" s="231"/>
      <c r="DP84" s="231"/>
      <c r="DQ84" s="231"/>
      <c r="DR84" s="231"/>
      <c r="DS84" s="231"/>
      <c r="DT84" s="231"/>
      <c r="DU84" s="231"/>
      <c r="DV84" s="231"/>
      <c r="DW84" s="231"/>
      <c r="DX84" s="231"/>
      <c r="DY84" s="231"/>
      <c r="DZ84" s="231"/>
      <c r="EA84" s="231"/>
      <c r="EB84" s="231"/>
      <c r="EC84" s="231"/>
      <c r="ED84" s="231"/>
      <c r="EE84" s="231"/>
      <c r="EF84" s="231"/>
      <c r="EG84" s="231"/>
      <c r="EH84" s="231"/>
      <c r="EI84" s="231"/>
      <c r="EJ84" s="231"/>
      <c r="EK84" s="231"/>
      <c r="EL84" s="231"/>
      <c r="EM84" s="231"/>
      <c r="EN84" s="231"/>
      <c r="EO84" s="231"/>
      <c r="EP84" s="231"/>
      <c r="EQ84" s="231"/>
      <c r="ER84" s="231"/>
      <c r="ES84" s="231"/>
      <c r="ET84" s="231"/>
      <c r="EU84" s="231"/>
      <c r="EV84" s="231"/>
      <c r="EW84" s="231"/>
      <c r="EX84" s="231"/>
      <c r="EY84" s="231"/>
      <c r="EZ84" s="231"/>
      <c r="FA84" s="231"/>
      <c r="FB84" s="231"/>
      <c r="FC84" s="231"/>
      <c r="FD84" s="231"/>
      <c r="FE84" s="231"/>
      <c r="FF84" s="231"/>
      <c r="FG84" s="231"/>
      <c r="FH84" s="231"/>
      <c r="FI84" s="231"/>
      <c r="FJ84" s="231"/>
      <c r="FK84" s="231"/>
      <c r="FL84" s="231"/>
      <c r="FM84" s="231"/>
      <c r="FN84" s="231"/>
      <c r="FO84" s="231"/>
      <c r="FP84" s="231"/>
      <c r="FQ84" s="231"/>
      <c r="FR84" s="231"/>
      <c r="FS84" s="231"/>
      <c r="FT84" s="231"/>
      <c r="FU84" s="231"/>
      <c r="FV84" s="231"/>
      <c r="FW84" s="231"/>
      <c r="FX84" s="231"/>
      <c r="FY84" s="231"/>
      <c r="FZ84" s="231"/>
      <c r="GA84" s="231"/>
      <c r="GB84" s="231"/>
      <c r="GC84" s="231"/>
      <c r="GD84" s="231"/>
      <c r="GE84" s="231"/>
      <c r="GF84" s="231"/>
      <c r="GG84" s="231"/>
      <c r="GH84" s="231"/>
      <c r="GI84" s="231"/>
      <c r="GJ84" s="231"/>
      <c r="GK84" s="231"/>
      <c r="GL84" s="231"/>
      <c r="GM84" s="231"/>
      <c r="GN84" s="231"/>
      <c r="GO84" s="231"/>
      <c r="GP84" s="231"/>
      <c r="GQ84" s="231"/>
      <c r="GR84" s="231"/>
      <c r="GS84" s="231"/>
      <c r="GT84" s="231"/>
      <c r="GU84" s="231"/>
      <c r="GV84" s="231"/>
      <c r="GW84" s="231"/>
      <c r="GX84" s="231"/>
      <c r="GY84" s="231"/>
      <c r="GZ84" s="231"/>
      <c r="HA84" s="231"/>
      <c r="HB84" s="231"/>
      <c r="HC84" s="231"/>
      <c r="HD84" s="231"/>
      <c r="HE84" s="231"/>
      <c r="HF84" s="231"/>
      <c r="HG84" s="231"/>
      <c r="HH84" s="231"/>
      <c r="HI84" s="231"/>
      <c r="HJ84" s="231"/>
      <c r="HK84" s="231"/>
      <c r="HL84" s="231"/>
      <c r="HM84" s="231"/>
    </row>
    <row r="85" spans="1:221" s="234" customFormat="1" ht="63" customHeight="1">
      <c r="A85" s="231"/>
      <c r="B85" s="238"/>
      <c r="C85" s="255"/>
      <c r="D85" s="268" t="s">
        <v>210</v>
      </c>
      <c r="E85" s="269"/>
      <c r="F85" s="269"/>
      <c r="G85" s="285" t="s">
        <v>148</v>
      </c>
      <c r="H85" s="271" t="s">
        <v>145</v>
      </c>
      <c r="I85" s="275">
        <v>5039.9799999999996</v>
      </c>
      <c r="J85" s="273">
        <v>34512</v>
      </c>
      <c r="K85" s="274">
        <f>ROUND(I85*J85,2)</f>
        <v>173939789.75999999</v>
      </c>
      <c r="L85" s="309"/>
      <c r="N85" s="980"/>
      <c r="O85" s="231"/>
      <c r="P85" s="231"/>
      <c r="Q85" s="231"/>
      <c r="R85" s="231"/>
      <c r="S85" s="231"/>
      <c r="T85" s="231"/>
      <c r="U85" s="231"/>
      <c r="V85" s="231"/>
      <c r="W85" s="231"/>
      <c r="X85" s="231"/>
      <c r="Y85" s="231"/>
      <c r="Z85" s="231"/>
      <c r="AA85" s="231"/>
      <c r="AB85" s="231"/>
      <c r="AC85" s="231"/>
      <c r="AD85" s="231"/>
      <c r="AE85" s="231"/>
      <c r="AF85" s="231"/>
      <c r="AG85" s="231"/>
      <c r="AH85" s="231"/>
      <c r="AI85" s="231"/>
      <c r="AJ85" s="231"/>
      <c r="AK85" s="231"/>
      <c r="AL85" s="231"/>
      <c r="AM85" s="231"/>
      <c r="AN85" s="231"/>
      <c r="AO85" s="231"/>
      <c r="AP85" s="231"/>
      <c r="AQ85" s="231"/>
      <c r="AR85" s="231"/>
      <c r="AS85" s="231"/>
      <c r="AT85" s="231"/>
      <c r="AU85" s="231"/>
      <c r="AV85" s="231"/>
      <c r="AW85" s="231"/>
      <c r="AX85" s="231"/>
      <c r="AY85" s="231"/>
      <c r="AZ85" s="231"/>
      <c r="BA85" s="231"/>
      <c r="BB85" s="231"/>
      <c r="BC85" s="231"/>
      <c r="BD85" s="231"/>
      <c r="BE85" s="231"/>
      <c r="BF85" s="231"/>
      <c r="BG85" s="231"/>
      <c r="BH85" s="231"/>
      <c r="BI85" s="231"/>
      <c r="BJ85" s="231"/>
      <c r="BK85" s="231"/>
      <c r="BL85" s="231"/>
      <c r="BM85" s="231"/>
      <c r="BN85" s="231"/>
      <c r="BO85" s="231"/>
      <c r="BP85" s="231"/>
      <c r="BQ85" s="231"/>
      <c r="BR85" s="231"/>
      <c r="BS85" s="231"/>
      <c r="BT85" s="231"/>
      <c r="BU85" s="231"/>
      <c r="BV85" s="231"/>
      <c r="BW85" s="231"/>
      <c r="BX85" s="231"/>
      <c r="BY85" s="231"/>
      <c r="BZ85" s="231"/>
      <c r="CA85" s="231"/>
      <c r="CB85" s="231"/>
      <c r="CC85" s="231"/>
      <c r="CD85" s="231"/>
      <c r="CE85" s="231"/>
      <c r="CF85" s="231"/>
      <c r="CG85" s="231"/>
      <c r="CH85" s="231"/>
      <c r="CI85" s="231"/>
      <c r="CJ85" s="231"/>
      <c r="CK85" s="231"/>
      <c r="CL85" s="231"/>
      <c r="CM85" s="231"/>
      <c r="CN85" s="231"/>
      <c r="CO85" s="231"/>
      <c r="CP85" s="231"/>
      <c r="CQ85" s="231"/>
      <c r="CR85" s="231"/>
      <c r="CS85" s="231"/>
      <c r="CT85" s="231"/>
      <c r="CU85" s="231"/>
      <c r="CV85" s="231"/>
      <c r="CW85" s="231"/>
      <c r="CX85" s="231"/>
      <c r="CY85" s="231"/>
      <c r="CZ85" s="231"/>
      <c r="DA85" s="231"/>
      <c r="DB85" s="231"/>
      <c r="DC85" s="231"/>
      <c r="DD85" s="231"/>
      <c r="DE85" s="231"/>
      <c r="DF85" s="231"/>
      <c r="DG85" s="231"/>
      <c r="DH85" s="231"/>
      <c r="DI85" s="231"/>
      <c r="DJ85" s="231"/>
      <c r="DK85" s="231"/>
      <c r="DL85" s="231"/>
      <c r="DM85" s="231"/>
      <c r="DN85" s="231"/>
      <c r="DO85" s="231"/>
      <c r="DP85" s="231"/>
      <c r="DQ85" s="231"/>
      <c r="DR85" s="231"/>
      <c r="DS85" s="231"/>
      <c r="DT85" s="231"/>
      <c r="DU85" s="231"/>
      <c r="DV85" s="231"/>
      <c r="DW85" s="231"/>
      <c r="DX85" s="231"/>
      <c r="DY85" s="231"/>
      <c r="DZ85" s="231"/>
      <c r="EA85" s="231"/>
      <c r="EB85" s="231"/>
      <c r="EC85" s="231"/>
      <c r="ED85" s="231"/>
      <c r="EE85" s="231"/>
      <c r="EF85" s="231"/>
      <c r="EG85" s="231"/>
      <c r="EH85" s="231"/>
      <c r="EI85" s="231"/>
      <c r="EJ85" s="231"/>
      <c r="EK85" s="231"/>
      <c r="EL85" s="231"/>
      <c r="EM85" s="231"/>
      <c r="EN85" s="231"/>
      <c r="EO85" s="231"/>
      <c r="EP85" s="231"/>
      <c r="EQ85" s="231"/>
      <c r="ER85" s="231"/>
      <c r="ES85" s="231"/>
      <c r="ET85" s="231"/>
      <c r="EU85" s="231"/>
      <c r="EV85" s="231"/>
      <c r="EW85" s="231"/>
      <c r="EX85" s="231"/>
      <c r="EY85" s="231"/>
      <c r="EZ85" s="231"/>
      <c r="FA85" s="231"/>
      <c r="FB85" s="231"/>
      <c r="FC85" s="231"/>
      <c r="FD85" s="231"/>
      <c r="FE85" s="231"/>
      <c r="FF85" s="231"/>
      <c r="FG85" s="231"/>
      <c r="FH85" s="231"/>
      <c r="FI85" s="231"/>
      <c r="FJ85" s="231"/>
      <c r="FK85" s="231"/>
      <c r="FL85" s="231"/>
      <c r="FM85" s="231"/>
      <c r="FN85" s="231"/>
      <c r="FO85" s="231"/>
      <c r="FP85" s="231"/>
      <c r="FQ85" s="231"/>
      <c r="FR85" s="231"/>
      <c r="FS85" s="231"/>
      <c r="FT85" s="231"/>
      <c r="FU85" s="231"/>
      <c r="FV85" s="231"/>
      <c r="FW85" s="231"/>
      <c r="FX85" s="231"/>
      <c r="FY85" s="231"/>
      <c r="FZ85" s="231"/>
      <c r="GA85" s="231"/>
      <c r="GB85" s="231"/>
      <c r="GC85" s="231"/>
      <c r="GD85" s="231"/>
      <c r="GE85" s="231"/>
      <c r="GF85" s="231"/>
      <c r="GG85" s="231"/>
      <c r="GH85" s="231"/>
      <c r="GI85" s="231"/>
      <c r="GJ85" s="231"/>
      <c r="GK85" s="231"/>
      <c r="GL85" s="231"/>
      <c r="GM85" s="231"/>
      <c r="GN85" s="231"/>
      <c r="GO85" s="231"/>
      <c r="GP85" s="231"/>
      <c r="GQ85" s="231"/>
      <c r="GR85" s="231"/>
      <c r="GS85" s="231"/>
      <c r="GT85" s="231"/>
      <c r="GU85" s="231"/>
      <c r="GV85" s="231"/>
      <c r="GW85" s="231"/>
      <c r="GX85" s="231"/>
      <c r="GY85" s="231"/>
      <c r="GZ85" s="231"/>
      <c r="HA85" s="231"/>
      <c r="HB85" s="231"/>
      <c r="HC85" s="231"/>
      <c r="HD85" s="231"/>
      <c r="HE85" s="231"/>
      <c r="HF85" s="231"/>
      <c r="HG85" s="231"/>
      <c r="HH85" s="231"/>
      <c r="HI85" s="231"/>
      <c r="HJ85" s="231"/>
      <c r="HK85" s="231"/>
      <c r="HL85" s="231"/>
      <c r="HM85" s="231"/>
    </row>
    <row r="86" spans="1:221" s="234" customFormat="1" ht="31.5" customHeight="1">
      <c r="A86" s="231"/>
      <c r="B86" s="238"/>
      <c r="C86" s="255"/>
      <c r="D86" s="268" t="s">
        <v>211</v>
      </c>
      <c r="E86" s="269"/>
      <c r="F86" s="269"/>
      <c r="G86" s="285" t="s">
        <v>150</v>
      </c>
      <c r="H86" s="271" t="s">
        <v>102</v>
      </c>
      <c r="I86" s="275">
        <v>322.8</v>
      </c>
      <c r="J86" s="273">
        <v>503668</v>
      </c>
      <c r="K86" s="274">
        <f>ROUND(I86*J86,2)</f>
        <v>162584030.40000001</v>
      </c>
      <c r="L86" s="261"/>
      <c r="N86" s="980"/>
      <c r="O86" s="231"/>
      <c r="P86" s="231"/>
      <c r="Q86" s="231"/>
      <c r="R86" s="231"/>
      <c r="S86" s="231"/>
      <c r="T86" s="231"/>
      <c r="U86" s="231"/>
      <c r="V86" s="231"/>
      <c r="W86" s="231"/>
      <c r="X86" s="231"/>
      <c r="Y86" s="231"/>
      <c r="Z86" s="231"/>
      <c r="AA86" s="231"/>
      <c r="AB86" s="231"/>
      <c r="AC86" s="231"/>
      <c r="AD86" s="231"/>
      <c r="AE86" s="231"/>
      <c r="AF86" s="231"/>
      <c r="AG86" s="231"/>
      <c r="AH86" s="231"/>
      <c r="AI86" s="231"/>
      <c r="AJ86" s="231"/>
      <c r="AK86" s="231"/>
      <c r="AL86" s="231"/>
      <c r="AM86" s="231"/>
      <c r="AN86" s="231"/>
      <c r="AO86" s="231"/>
      <c r="AP86" s="231"/>
      <c r="AQ86" s="231"/>
      <c r="AR86" s="231"/>
      <c r="AS86" s="231"/>
      <c r="AT86" s="231"/>
      <c r="AU86" s="231"/>
      <c r="AV86" s="231"/>
      <c r="AW86" s="231"/>
      <c r="AX86" s="231"/>
      <c r="AY86" s="231"/>
      <c r="AZ86" s="231"/>
      <c r="BA86" s="231"/>
      <c r="BB86" s="231"/>
      <c r="BC86" s="231"/>
      <c r="BD86" s="231"/>
      <c r="BE86" s="231"/>
      <c r="BF86" s="231"/>
      <c r="BG86" s="231"/>
      <c r="BH86" s="231"/>
      <c r="BI86" s="231"/>
      <c r="BJ86" s="231"/>
      <c r="BK86" s="231"/>
      <c r="BL86" s="231"/>
      <c r="BM86" s="231"/>
      <c r="BN86" s="231"/>
      <c r="BO86" s="231"/>
      <c r="BP86" s="231"/>
      <c r="BQ86" s="231"/>
      <c r="BR86" s="231"/>
      <c r="BS86" s="231"/>
      <c r="BT86" s="231"/>
      <c r="BU86" s="231"/>
      <c r="BV86" s="231"/>
      <c r="BW86" s="231"/>
      <c r="BX86" s="231"/>
      <c r="BY86" s="231"/>
      <c r="BZ86" s="231"/>
      <c r="CA86" s="231"/>
      <c r="CB86" s="231"/>
      <c r="CC86" s="231"/>
      <c r="CD86" s="231"/>
      <c r="CE86" s="231"/>
      <c r="CF86" s="231"/>
      <c r="CG86" s="231"/>
      <c r="CH86" s="231"/>
      <c r="CI86" s="231"/>
      <c r="CJ86" s="231"/>
      <c r="CK86" s="231"/>
      <c r="CL86" s="231"/>
      <c r="CM86" s="231"/>
      <c r="CN86" s="231"/>
      <c r="CO86" s="231"/>
      <c r="CP86" s="231"/>
      <c r="CQ86" s="231"/>
      <c r="CR86" s="231"/>
      <c r="CS86" s="231"/>
      <c r="CT86" s="231"/>
      <c r="CU86" s="231"/>
      <c r="CV86" s="231"/>
      <c r="CW86" s="231"/>
      <c r="CX86" s="231"/>
      <c r="CY86" s="231"/>
      <c r="CZ86" s="231"/>
      <c r="DA86" s="231"/>
      <c r="DB86" s="231"/>
      <c r="DC86" s="231"/>
      <c r="DD86" s="231"/>
      <c r="DE86" s="231"/>
      <c r="DF86" s="231"/>
      <c r="DG86" s="231"/>
      <c r="DH86" s="231"/>
      <c r="DI86" s="231"/>
      <c r="DJ86" s="231"/>
      <c r="DK86" s="231"/>
      <c r="DL86" s="231"/>
      <c r="DM86" s="231"/>
      <c r="DN86" s="231"/>
      <c r="DO86" s="231"/>
      <c r="DP86" s="231"/>
      <c r="DQ86" s="231"/>
      <c r="DR86" s="231"/>
      <c r="DS86" s="231"/>
      <c r="DT86" s="231"/>
      <c r="DU86" s="231"/>
      <c r="DV86" s="231"/>
      <c r="DW86" s="231"/>
      <c r="DX86" s="231"/>
      <c r="DY86" s="231"/>
      <c r="DZ86" s="231"/>
      <c r="EA86" s="231"/>
      <c r="EB86" s="231"/>
      <c r="EC86" s="231"/>
      <c r="ED86" s="231"/>
      <c r="EE86" s="231"/>
      <c r="EF86" s="231"/>
      <c r="EG86" s="231"/>
      <c r="EH86" s="231"/>
      <c r="EI86" s="231"/>
      <c r="EJ86" s="231"/>
      <c r="EK86" s="231"/>
      <c r="EL86" s="231"/>
      <c r="EM86" s="231"/>
      <c r="EN86" s="231"/>
      <c r="EO86" s="231"/>
      <c r="EP86" s="231"/>
      <c r="EQ86" s="231"/>
      <c r="ER86" s="231"/>
      <c r="ES86" s="231"/>
      <c r="ET86" s="231"/>
      <c r="EU86" s="231"/>
      <c r="EV86" s="231"/>
      <c r="EW86" s="231"/>
      <c r="EX86" s="231"/>
      <c r="EY86" s="231"/>
      <c r="EZ86" s="231"/>
      <c r="FA86" s="231"/>
      <c r="FB86" s="231"/>
      <c r="FC86" s="231"/>
      <c r="FD86" s="231"/>
      <c r="FE86" s="231"/>
      <c r="FF86" s="231"/>
      <c r="FG86" s="231"/>
      <c r="FH86" s="231"/>
      <c r="FI86" s="231"/>
      <c r="FJ86" s="231"/>
      <c r="FK86" s="231"/>
      <c r="FL86" s="231"/>
      <c r="FM86" s="231"/>
      <c r="FN86" s="231"/>
      <c r="FO86" s="231"/>
      <c r="FP86" s="231"/>
      <c r="FQ86" s="231"/>
      <c r="FR86" s="231"/>
      <c r="FS86" s="231"/>
      <c r="FT86" s="231"/>
      <c r="FU86" s="231"/>
      <c r="FV86" s="231"/>
      <c r="FW86" s="231"/>
      <c r="FX86" s="231"/>
      <c r="FY86" s="231"/>
      <c r="FZ86" s="231"/>
      <c r="GA86" s="231"/>
      <c r="GB86" s="231"/>
      <c r="GC86" s="231"/>
      <c r="GD86" s="231"/>
      <c r="GE86" s="231"/>
      <c r="GF86" s="231"/>
      <c r="GG86" s="231"/>
      <c r="GH86" s="231"/>
      <c r="GI86" s="231"/>
      <c r="GJ86" s="231"/>
      <c r="GK86" s="231"/>
      <c r="GL86" s="231"/>
      <c r="GM86" s="231"/>
      <c r="GN86" s="231"/>
      <c r="GO86" s="231"/>
      <c r="GP86" s="231"/>
      <c r="GQ86" s="231"/>
      <c r="GR86" s="231"/>
      <c r="GS86" s="231"/>
      <c r="GT86" s="231"/>
      <c r="GU86" s="231"/>
      <c r="GV86" s="231"/>
      <c r="GW86" s="231"/>
      <c r="GX86" s="231"/>
      <c r="GY86" s="231"/>
      <c r="GZ86" s="231"/>
      <c r="HA86" s="231"/>
      <c r="HB86" s="231"/>
      <c r="HC86" s="231"/>
      <c r="HD86" s="231"/>
      <c r="HE86" s="231"/>
      <c r="HF86" s="231"/>
      <c r="HG86" s="231"/>
      <c r="HH86" s="231"/>
      <c r="HI86" s="231"/>
      <c r="HJ86" s="231"/>
      <c r="HK86" s="231"/>
      <c r="HL86" s="231"/>
      <c r="HM86" s="231"/>
    </row>
    <row r="87" spans="1:221" s="234" customFormat="1" ht="15.75" customHeight="1">
      <c r="A87" s="231"/>
      <c r="B87" s="238"/>
      <c r="C87" s="255"/>
      <c r="D87" s="268" t="s">
        <v>212</v>
      </c>
      <c r="E87" s="310"/>
      <c r="F87" s="310"/>
      <c r="G87" s="311" t="s">
        <v>213</v>
      </c>
      <c r="H87" s="271" t="s">
        <v>107</v>
      </c>
      <c r="I87" s="275">
        <v>53</v>
      </c>
      <c r="J87" s="273">
        <v>159018</v>
      </c>
      <c r="K87" s="274">
        <f>ROUND(I87*J87,2)</f>
        <v>8427954</v>
      </c>
      <c r="L87" s="261"/>
      <c r="N87" s="980"/>
      <c r="O87" s="231"/>
      <c r="P87" s="231"/>
      <c r="Q87" s="231"/>
      <c r="R87" s="231"/>
      <c r="S87" s="231"/>
      <c r="T87" s="231"/>
      <c r="U87" s="231"/>
      <c r="V87" s="231"/>
      <c r="W87" s="231"/>
      <c r="X87" s="231"/>
      <c r="Y87" s="231"/>
      <c r="Z87" s="231"/>
      <c r="AA87" s="231"/>
      <c r="AB87" s="231"/>
      <c r="AC87" s="231"/>
      <c r="AD87" s="231"/>
      <c r="AE87" s="231"/>
      <c r="AF87" s="231"/>
      <c r="AG87" s="231"/>
      <c r="AH87" s="231"/>
      <c r="AI87" s="231"/>
      <c r="AJ87" s="231"/>
      <c r="AK87" s="231"/>
      <c r="AL87" s="231"/>
      <c r="AM87" s="231"/>
      <c r="AN87" s="231"/>
      <c r="AO87" s="231"/>
      <c r="AP87" s="231"/>
      <c r="AQ87" s="231"/>
      <c r="AR87" s="231"/>
      <c r="AS87" s="231"/>
      <c r="AT87" s="231"/>
      <c r="AU87" s="231"/>
      <c r="AV87" s="231"/>
      <c r="AW87" s="231"/>
      <c r="AX87" s="231"/>
      <c r="AY87" s="231"/>
      <c r="AZ87" s="231"/>
      <c r="BA87" s="231"/>
      <c r="BB87" s="231"/>
      <c r="BC87" s="231"/>
      <c r="BD87" s="231"/>
      <c r="BE87" s="231"/>
      <c r="BF87" s="231"/>
      <c r="BG87" s="231"/>
      <c r="BH87" s="231"/>
      <c r="BI87" s="231"/>
      <c r="BJ87" s="231"/>
      <c r="BK87" s="231"/>
      <c r="BL87" s="231"/>
      <c r="BM87" s="231"/>
      <c r="BN87" s="231"/>
      <c r="BO87" s="231"/>
      <c r="BP87" s="231"/>
      <c r="BQ87" s="231"/>
      <c r="BR87" s="231"/>
      <c r="BS87" s="231"/>
      <c r="BT87" s="231"/>
      <c r="BU87" s="231"/>
      <c r="BV87" s="231"/>
      <c r="BW87" s="231"/>
      <c r="BX87" s="231"/>
      <c r="BY87" s="231"/>
      <c r="BZ87" s="231"/>
      <c r="CA87" s="231"/>
      <c r="CB87" s="231"/>
      <c r="CC87" s="231"/>
      <c r="CD87" s="231"/>
      <c r="CE87" s="231"/>
      <c r="CF87" s="231"/>
      <c r="CG87" s="231"/>
      <c r="CH87" s="231"/>
      <c r="CI87" s="231"/>
      <c r="CJ87" s="231"/>
      <c r="CK87" s="231"/>
      <c r="CL87" s="231"/>
      <c r="CM87" s="231"/>
      <c r="CN87" s="231"/>
      <c r="CO87" s="231"/>
      <c r="CP87" s="231"/>
      <c r="CQ87" s="231"/>
      <c r="CR87" s="231"/>
      <c r="CS87" s="231"/>
      <c r="CT87" s="231"/>
      <c r="CU87" s="231"/>
      <c r="CV87" s="231"/>
      <c r="CW87" s="231"/>
      <c r="CX87" s="231"/>
      <c r="CY87" s="231"/>
      <c r="CZ87" s="231"/>
      <c r="DA87" s="231"/>
      <c r="DB87" s="231"/>
      <c r="DC87" s="231"/>
      <c r="DD87" s="231"/>
      <c r="DE87" s="231"/>
      <c r="DF87" s="231"/>
      <c r="DG87" s="231"/>
      <c r="DH87" s="231"/>
      <c r="DI87" s="231"/>
      <c r="DJ87" s="231"/>
      <c r="DK87" s="231"/>
      <c r="DL87" s="231"/>
      <c r="DM87" s="231"/>
      <c r="DN87" s="231"/>
      <c r="DO87" s="231"/>
      <c r="DP87" s="231"/>
      <c r="DQ87" s="231"/>
      <c r="DR87" s="231"/>
      <c r="DS87" s="231"/>
      <c r="DT87" s="231"/>
      <c r="DU87" s="231"/>
      <c r="DV87" s="231"/>
      <c r="DW87" s="231"/>
      <c r="DX87" s="231"/>
      <c r="DY87" s="231"/>
      <c r="DZ87" s="231"/>
      <c r="EA87" s="231"/>
      <c r="EB87" s="231"/>
      <c r="EC87" s="231"/>
      <c r="ED87" s="231"/>
      <c r="EE87" s="231"/>
      <c r="EF87" s="231"/>
      <c r="EG87" s="231"/>
      <c r="EH87" s="231"/>
      <c r="EI87" s="231"/>
      <c r="EJ87" s="231"/>
      <c r="EK87" s="231"/>
      <c r="EL87" s="231"/>
      <c r="EM87" s="231"/>
      <c r="EN87" s="231"/>
      <c r="EO87" s="231"/>
      <c r="EP87" s="231"/>
      <c r="EQ87" s="231"/>
      <c r="ER87" s="231"/>
      <c r="ES87" s="231"/>
      <c r="ET87" s="231"/>
      <c r="EU87" s="231"/>
      <c r="EV87" s="231"/>
      <c r="EW87" s="231"/>
      <c r="EX87" s="231"/>
      <c r="EY87" s="231"/>
      <c r="EZ87" s="231"/>
      <c r="FA87" s="231"/>
      <c r="FB87" s="231"/>
      <c r="FC87" s="231"/>
      <c r="FD87" s="231"/>
      <c r="FE87" s="231"/>
      <c r="FF87" s="231"/>
      <c r="FG87" s="231"/>
      <c r="FH87" s="231"/>
      <c r="FI87" s="231"/>
      <c r="FJ87" s="231"/>
      <c r="FK87" s="231"/>
      <c r="FL87" s="231"/>
      <c r="FM87" s="231"/>
      <c r="FN87" s="231"/>
      <c r="FO87" s="231"/>
      <c r="FP87" s="231"/>
      <c r="FQ87" s="231"/>
      <c r="FR87" s="231"/>
      <c r="FS87" s="231"/>
      <c r="FT87" s="231"/>
      <c r="FU87" s="231"/>
      <c r="FV87" s="231"/>
      <c r="FW87" s="231"/>
      <c r="FX87" s="231"/>
      <c r="FY87" s="231"/>
      <c r="FZ87" s="231"/>
      <c r="GA87" s="231"/>
      <c r="GB87" s="231"/>
      <c r="GC87" s="231"/>
      <c r="GD87" s="231"/>
      <c r="GE87" s="231"/>
      <c r="GF87" s="231"/>
      <c r="GG87" s="231"/>
      <c r="GH87" s="231"/>
      <c r="GI87" s="231"/>
      <c r="GJ87" s="231"/>
      <c r="GK87" s="231"/>
      <c r="GL87" s="231"/>
      <c r="GM87" s="231"/>
      <c r="GN87" s="231"/>
      <c r="GO87" s="231"/>
      <c r="GP87" s="231"/>
      <c r="GQ87" s="231"/>
      <c r="GR87" s="231"/>
      <c r="GS87" s="231"/>
      <c r="GT87" s="231"/>
      <c r="GU87" s="231"/>
      <c r="GV87" s="231"/>
      <c r="GW87" s="231"/>
      <c r="GX87" s="231"/>
      <c r="GY87" s="231"/>
      <c r="GZ87" s="231"/>
      <c r="HA87" s="231"/>
      <c r="HB87" s="231"/>
      <c r="HC87" s="231"/>
      <c r="HD87" s="231"/>
      <c r="HE87" s="231"/>
      <c r="HF87" s="231"/>
      <c r="HG87" s="231"/>
      <c r="HH87" s="231"/>
      <c r="HI87" s="231"/>
      <c r="HJ87" s="231"/>
      <c r="HK87" s="231"/>
      <c r="HL87" s="231"/>
      <c r="HM87" s="231"/>
    </row>
    <row r="88" spans="1:221" s="234" customFormat="1" ht="15.75" customHeight="1">
      <c r="A88" s="231"/>
      <c r="B88" s="238"/>
      <c r="C88" s="255"/>
      <c r="D88" s="303">
        <v>3.4</v>
      </c>
      <c r="E88" s="303"/>
      <c r="F88" s="303"/>
      <c r="G88" s="312" t="s">
        <v>153</v>
      </c>
      <c r="H88" s="313"/>
      <c r="I88" s="314"/>
      <c r="J88" s="315">
        <v>0</v>
      </c>
      <c r="K88" s="305"/>
      <c r="L88" s="261"/>
      <c r="N88" s="980"/>
      <c r="O88" s="231"/>
      <c r="P88" s="231"/>
      <c r="Q88" s="231"/>
      <c r="R88" s="231"/>
      <c r="S88" s="231"/>
      <c r="T88" s="231"/>
      <c r="U88" s="231"/>
      <c r="V88" s="231"/>
      <c r="W88" s="231"/>
      <c r="X88" s="231"/>
      <c r="Y88" s="231"/>
      <c r="Z88" s="231"/>
      <c r="AA88" s="231"/>
      <c r="AB88" s="231"/>
      <c r="AC88" s="231"/>
      <c r="AD88" s="231"/>
      <c r="AE88" s="231"/>
      <c r="AF88" s="231"/>
      <c r="AG88" s="231"/>
      <c r="AH88" s="231"/>
      <c r="AI88" s="231"/>
      <c r="AJ88" s="231"/>
      <c r="AK88" s="231"/>
      <c r="AL88" s="231"/>
      <c r="AM88" s="231"/>
      <c r="AN88" s="231"/>
      <c r="AO88" s="231"/>
      <c r="AP88" s="231"/>
      <c r="AQ88" s="231"/>
      <c r="AR88" s="231"/>
      <c r="AS88" s="231"/>
      <c r="AT88" s="231"/>
      <c r="AU88" s="231"/>
      <c r="AV88" s="231"/>
      <c r="AW88" s="231"/>
      <c r="AX88" s="231"/>
      <c r="AY88" s="231"/>
      <c r="AZ88" s="231"/>
      <c r="BA88" s="231"/>
      <c r="BB88" s="231"/>
      <c r="BC88" s="231"/>
      <c r="BD88" s="231"/>
      <c r="BE88" s="231"/>
      <c r="BF88" s="231"/>
      <c r="BG88" s="231"/>
      <c r="BH88" s="231"/>
      <c r="BI88" s="231"/>
      <c r="BJ88" s="231"/>
      <c r="BK88" s="231"/>
      <c r="BL88" s="231"/>
      <c r="BM88" s="231"/>
      <c r="BN88" s="231"/>
      <c r="BO88" s="231"/>
      <c r="BP88" s="231"/>
      <c r="BQ88" s="231"/>
      <c r="BR88" s="231"/>
      <c r="BS88" s="231"/>
      <c r="BT88" s="231"/>
      <c r="BU88" s="231"/>
      <c r="BV88" s="231"/>
      <c r="BW88" s="231"/>
      <c r="BX88" s="231"/>
      <c r="BY88" s="231"/>
      <c r="BZ88" s="231"/>
      <c r="CA88" s="231"/>
      <c r="CB88" s="231"/>
      <c r="CC88" s="231"/>
      <c r="CD88" s="231"/>
      <c r="CE88" s="231"/>
      <c r="CF88" s="231"/>
      <c r="CG88" s="231"/>
      <c r="CH88" s="231"/>
      <c r="CI88" s="231"/>
      <c r="CJ88" s="231"/>
      <c r="CK88" s="231"/>
      <c r="CL88" s="231"/>
      <c r="CM88" s="231"/>
      <c r="CN88" s="231"/>
      <c r="CO88" s="231"/>
      <c r="CP88" s="231"/>
      <c r="CQ88" s="231"/>
      <c r="CR88" s="231"/>
      <c r="CS88" s="231"/>
      <c r="CT88" s="231"/>
      <c r="CU88" s="231"/>
      <c r="CV88" s="231"/>
      <c r="CW88" s="231"/>
      <c r="CX88" s="231"/>
      <c r="CY88" s="231"/>
      <c r="CZ88" s="231"/>
      <c r="DA88" s="231"/>
      <c r="DB88" s="231"/>
      <c r="DC88" s="231"/>
      <c r="DD88" s="231"/>
      <c r="DE88" s="231"/>
      <c r="DF88" s="231"/>
      <c r="DG88" s="231"/>
      <c r="DH88" s="231"/>
      <c r="DI88" s="231"/>
      <c r="DJ88" s="231"/>
      <c r="DK88" s="231"/>
      <c r="DL88" s="231"/>
      <c r="DM88" s="231"/>
      <c r="DN88" s="231"/>
      <c r="DO88" s="231"/>
      <c r="DP88" s="231"/>
      <c r="DQ88" s="231"/>
      <c r="DR88" s="231"/>
      <c r="DS88" s="231"/>
      <c r="DT88" s="231"/>
      <c r="DU88" s="231"/>
      <c r="DV88" s="231"/>
      <c r="DW88" s="231"/>
      <c r="DX88" s="231"/>
      <c r="DY88" s="231"/>
      <c r="DZ88" s="231"/>
      <c r="EA88" s="231"/>
      <c r="EB88" s="231"/>
      <c r="EC88" s="231"/>
      <c r="ED88" s="231"/>
      <c r="EE88" s="231"/>
      <c r="EF88" s="231"/>
      <c r="EG88" s="231"/>
      <c r="EH88" s="231"/>
      <c r="EI88" s="231"/>
      <c r="EJ88" s="231"/>
      <c r="EK88" s="231"/>
      <c r="EL88" s="231"/>
      <c r="EM88" s="231"/>
      <c r="EN88" s="231"/>
      <c r="EO88" s="231"/>
      <c r="EP88" s="231"/>
      <c r="EQ88" s="231"/>
      <c r="ER88" s="231"/>
      <c r="ES88" s="231"/>
      <c r="ET88" s="231"/>
      <c r="EU88" s="231"/>
      <c r="EV88" s="231"/>
      <c r="EW88" s="231"/>
      <c r="EX88" s="231"/>
      <c r="EY88" s="231"/>
      <c r="EZ88" s="231"/>
      <c r="FA88" s="231"/>
      <c r="FB88" s="231"/>
      <c r="FC88" s="231"/>
      <c r="FD88" s="231"/>
      <c r="FE88" s="231"/>
      <c r="FF88" s="231"/>
      <c r="FG88" s="231"/>
      <c r="FH88" s="231"/>
      <c r="FI88" s="231"/>
      <c r="FJ88" s="231"/>
      <c r="FK88" s="231"/>
      <c r="FL88" s="231"/>
      <c r="FM88" s="231"/>
      <c r="FN88" s="231"/>
      <c r="FO88" s="231"/>
      <c r="FP88" s="231"/>
      <c r="FQ88" s="231"/>
      <c r="FR88" s="231"/>
      <c r="FS88" s="231"/>
      <c r="FT88" s="231"/>
      <c r="FU88" s="231"/>
      <c r="FV88" s="231"/>
      <c r="FW88" s="231"/>
      <c r="FX88" s="231"/>
      <c r="FY88" s="231"/>
      <c r="FZ88" s="231"/>
      <c r="GA88" s="231"/>
      <c r="GB88" s="231"/>
      <c r="GC88" s="231"/>
      <c r="GD88" s="231"/>
      <c r="GE88" s="231"/>
      <c r="GF88" s="231"/>
      <c r="GG88" s="231"/>
      <c r="GH88" s="231"/>
      <c r="GI88" s="231"/>
      <c r="GJ88" s="231"/>
      <c r="GK88" s="231"/>
      <c r="GL88" s="231"/>
      <c r="GM88" s="231"/>
      <c r="GN88" s="231"/>
      <c r="GO88" s="231"/>
      <c r="GP88" s="231"/>
      <c r="GQ88" s="231"/>
      <c r="GR88" s="231"/>
      <c r="GS88" s="231"/>
      <c r="GT88" s="231"/>
      <c r="GU88" s="231"/>
      <c r="GV88" s="231"/>
      <c r="GW88" s="231"/>
      <c r="GX88" s="231"/>
      <c r="GY88" s="231"/>
      <c r="GZ88" s="231"/>
      <c r="HA88" s="231"/>
      <c r="HB88" s="231"/>
      <c r="HC88" s="231"/>
      <c r="HD88" s="231"/>
      <c r="HE88" s="231"/>
      <c r="HF88" s="231"/>
      <c r="HG88" s="231"/>
      <c r="HH88" s="231"/>
      <c r="HI88" s="231"/>
      <c r="HJ88" s="231"/>
      <c r="HK88" s="231"/>
      <c r="HL88" s="231"/>
      <c r="HM88" s="231"/>
    </row>
    <row r="89" spans="1:221" s="234" customFormat="1" ht="31.5" customHeight="1">
      <c r="A89" s="231"/>
      <c r="B89" s="238"/>
      <c r="C89" s="255"/>
      <c r="D89" s="268" t="s">
        <v>214</v>
      </c>
      <c r="E89" s="269"/>
      <c r="F89" s="269"/>
      <c r="G89" s="285" t="s">
        <v>155</v>
      </c>
      <c r="H89" s="271" t="s">
        <v>102</v>
      </c>
      <c r="I89" s="275">
        <v>281.79000000000002</v>
      </c>
      <c r="J89" s="273">
        <v>169863</v>
      </c>
      <c r="K89" s="274">
        <f t="shared" ref="K89:K95" si="4">ROUND(I89*J89,2)</f>
        <v>47865694.770000003</v>
      </c>
      <c r="L89" s="261"/>
      <c r="N89" s="980"/>
      <c r="O89" s="231"/>
      <c r="P89" s="231"/>
      <c r="Q89" s="231"/>
      <c r="R89" s="231"/>
      <c r="S89" s="231"/>
      <c r="T89" s="231"/>
      <c r="U89" s="231"/>
      <c r="V89" s="231"/>
      <c r="W89" s="231"/>
      <c r="X89" s="231"/>
      <c r="Y89" s="231"/>
      <c r="Z89" s="231"/>
      <c r="AA89" s="231"/>
      <c r="AB89" s="231"/>
      <c r="AC89" s="231"/>
      <c r="AD89" s="231"/>
      <c r="AE89" s="231"/>
      <c r="AF89" s="231"/>
      <c r="AG89" s="231"/>
      <c r="AH89" s="231"/>
      <c r="AI89" s="231"/>
      <c r="AJ89" s="231"/>
      <c r="AK89" s="231"/>
      <c r="AL89" s="231"/>
      <c r="AM89" s="231"/>
      <c r="AN89" s="231"/>
      <c r="AO89" s="231"/>
      <c r="AP89" s="231"/>
      <c r="AQ89" s="231"/>
      <c r="AR89" s="231"/>
      <c r="AS89" s="231"/>
      <c r="AT89" s="231"/>
      <c r="AU89" s="231"/>
      <c r="AV89" s="231"/>
      <c r="AW89" s="231"/>
      <c r="AX89" s="231"/>
      <c r="AY89" s="231"/>
      <c r="AZ89" s="231"/>
      <c r="BA89" s="231"/>
      <c r="BB89" s="231"/>
      <c r="BC89" s="231"/>
      <c r="BD89" s="231"/>
      <c r="BE89" s="231"/>
      <c r="BF89" s="231"/>
      <c r="BG89" s="231"/>
      <c r="BH89" s="231"/>
      <c r="BI89" s="231"/>
      <c r="BJ89" s="231"/>
      <c r="BK89" s="231"/>
      <c r="BL89" s="231"/>
      <c r="BM89" s="231"/>
      <c r="BN89" s="231"/>
      <c r="BO89" s="231"/>
      <c r="BP89" s="231"/>
      <c r="BQ89" s="231"/>
      <c r="BR89" s="231"/>
      <c r="BS89" s="231"/>
      <c r="BT89" s="231"/>
      <c r="BU89" s="231"/>
      <c r="BV89" s="231"/>
      <c r="BW89" s="231"/>
      <c r="BX89" s="231"/>
      <c r="BY89" s="231"/>
      <c r="BZ89" s="231"/>
      <c r="CA89" s="231"/>
      <c r="CB89" s="231"/>
      <c r="CC89" s="231"/>
      <c r="CD89" s="231"/>
      <c r="CE89" s="231"/>
      <c r="CF89" s="231"/>
      <c r="CG89" s="231"/>
      <c r="CH89" s="231"/>
      <c r="CI89" s="231"/>
      <c r="CJ89" s="231"/>
      <c r="CK89" s="231"/>
      <c r="CL89" s="231"/>
      <c r="CM89" s="231"/>
      <c r="CN89" s="231"/>
      <c r="CO89" s="231"/>
      <c r="CP89" s="231"/>
      <c r="CQ89" s="231"/>
      <c r="CR89" s="231"/>
      <c r="CS89" s="231"/>
      <c r="CT89" s="231"/>
      <c r="CU89" s="231"/>
      <c r="CV89" s="231"/>
      <c r="CW89" s="231"/>
      <c r="CX89" s="231"/>
      <c r="CY89" s="231"/>
      <c r="CZ89" s="231"/>
      <c r="DA89" s="231"/>
      <c r="DB89" s="231"/>
      <c r="DC89" s="231"/>
      <c r="DD89" s="231"/>
      <c r="DE89" s="231"/>
      <c r="DF89" s="231"/>
      <c r="DG89" s="231"/>
      <c r="DH89" s="231"/>
      <c r="DI89" s="231"/>
      <c r="DJ89" s="231"/>
      <c r="DK89" s="231"/>
      <c r="DL89" s="231"/>
      <c r="DM89" s="231"/>
      <c r="DN89" s="231"/>
      <c r="DO89" s="231"/>
      <c r="DP89" s="231"/>
      <c r="DQ89" s="231"/>
      <c r="DR89" s="231"/>
      <c r="DS89" s="231"/>
      <c r="DT89" s="231"/>
      <c r="DU89" s="231"/>
      <c r="DV89" s="231"/>
      <c r="DW89" s="231"/>
      <c r="DX89" s="231"/>
      <c r="DY89" s="231"/>
      <c r="DZ89" s="231"/>
      <c r="EA89" s="231"/>
      <c r="EB89" s="231"/>
      <c r="EC89" s="231"/>
      <c r="ED89" s="231"/>
      <c r="EE89" s="231"/>
      <c r="EF89" s="231"/>
      <c r="EG89" s="231"/>
      <c r="EH89" s="231"/>
      <c r="EI89" s="231"/>
      <c r="EJ89" s="231"/>
      <c r="EK89" s="231"/>
      <c r="EL89" s="231"/>
      <c r="EM89" s="231"/>
      <c r="EN89" s="231"/>
      <c r="EO89" s="231"/>
      <c r="EP89" s="231"/>
      <c r="EQ89" s="231"/>
      <c r="ER89" s="231"/>
      <c r="ES89" s="231"/>
      <c r="ET89" s="231"/>
      <c r="EU89" s="231"/>
      <c r="EV89" s="231"/>
      <c r="EW89" s="231"/>
      <c r="EX89" s="231"/>
      <c r="EY89" s="231"/>
      <c r="EZ89" s="231"/>
      <c r="FA89" s="231"/>
      <c r="FB89" s="231"/>
      <c r="FC89" s="231"/>
      <c r="FD89" s="231"/>
      <c r="FE89" s="231"/>
      <c r="FF89" s="231"/>
      <c r="FG89" s="231"/>
      <c r="FH89" s="231"/>
      <c r="FI89" s="231"/>
      <c r="FJ89" s="231"/>
      <c r="FK89" s="231"/>
      <c r="FL89" s="231"/>
      <c r="FM89" s="231"/>
      <c r="FN89" s="231"/>
      <c r="FO89" s="231"/>
      <c r="FP89" s="231"/>
      <c r="FQ89" s="231"/>
      <c r="FR89" s="231"/>
      <c r="FS89" s="231"/>
      <c r="FT89" s="231"/>
      <c r="FU89" s="231"/>
      <c r="FV89" s="231"/>
      <c r="FW89" s="231"/>
      <c r="FX89" s="231"/>
      <c r="FY89" s="231"/>
      <c r="FZ89" s="231"/>
      <c r="GA89" s="231"/>
      <c r="GB89" s="231"/>
      <c r="GC89" s="231"/>
      <c r="GD89" s="231"/>
      <c r="GE89" s="231"/>
      <c r="GF89" s="231"/>
      <c r="GG89" s="231"/>
      <c r="GH89" s="231"/>
      <c r="GI89" s="231"/>
      <c r="GJ89" s="231"/>
      <c r="GK89" s="231"/>
      <c r="GL89" s="231"/>
      <c r="GM89" s="231"/>
      <c r="GN89" s="231"/>
      <c r="GO89" s="231"/>
      <c r="GP89" s="231"/>
      <c r="GQ89" s="231"/>
      <c r="GR89" s="231"/>
      <c r="GS89" s="231"/>
      <c r="GT89" s="231"/>
      <c r="GU89" s="231"/>
      <c r="GV89" s="231"/>
      <c r="GW89" s="231"/>
      <c r="GX89" s="231"/>
      <c r="GY89" s="231"/>
      <c r="GZ89" s="231"/>
      <c r="HA89" s="231"/>
      <c r="HB89" s="231"/>
      <c r="HC89" s="231"/>
      <c r="HD89" s="231"/>
      <c r="HE89" s="231"/>
      <c r="HF89" s="231"/>
      <c r="HG89" s="231"/>
      <c r="HH89" s="231"/>
      <c r="HI89" s="231"/>
      <c r="HJ89" s="231"/>
      <c r="HK89" s="231"/>
      <c r="HL89" s="231"/>
      <c r="HM89" s="231"/>
    </row>
    <row r="90" spans="1:221" s="234" customFormat="1" ht="15.75" customHeight="1">
      <c r="A90" s="231"/>
      <c r="B90" s="238"/>
      <c r="C90" s="255"/>
      <c r="D90" s="268" t="s">
        <v>215</v>
      </c>
      <c r="E90" s="269"/>
      <c r="F90" s="269"/>
      <c r="G90" s="285" t="s">
        <v>157</v>
      </c>
      <c r="H90" s="271" t="s">
        <v>102</v>
      </c>
      <c r="I90" s="275">
        <v>274.29000000000002</v>
      </c>
      <c r="J90" s="273">
        <v>156964</v>
      </c>
      <c r="K90" s="274">
        <f t="shared" si="4"/>
        <v>43053655.560000002</v>
      </c>
      <c r="L90" s="261"/>
      <c r="N90" s="980"/>
      <c r="O90" s="231"/>
      <c r="P90" s="231"/>
      <c r="Q90" s="231"/>
      <c r="R90" s="231"/>
      <c r="S90" s="231"/>
      <c r="T90" s="231"/>
      <c r="U90" s="231"/>
      <c r="V90" s="231"/>
      <c r="W90" s="231"/>
      <c r="X90" s="231"/>
      <c r="Y90" s="231"/>
      <c r="Z90" s="231"/>
      <c r="AA90" s="231"/>
      <c r="AB90" s="231"/>
      <c r="AC90" s="231"/>
      <c r="AD90" s="231"/>
      <c r="AE90" s="231"/>
      <c r="AF90" s="231"/>
      <c r="AG90" s="231"/>
      <c r="AH90" s="231"/>
      <c r="AI90" s="231"/>
      <c r="AJ90" s="231"/>
      <c r="AK90" s="231"/>
      <c r="AL90" s="231"/>
      <c r="AM90" s="231"/>
      <c r="AN90" s="231"/>
      <c r="AO90" s="231"/>
      <c r="AP90" s="231"/>
      <c r="AQ90" s="231"/>
      <c r="AR90" s="231"/>
      <c r="AS90" s="231"/>
      <c r="AT90" s="231"/>
      <c r="AU90" s="231"/>
      <c r="AV90" s="231"/>
      <c r="AW90" s="231"/>
      <c r="AX90" s="231"/>
      <c r="AY90" s="231"/>
      <c r="AZ90" s="231"/>
      <c r="BA90" s="231"/>
      <c r="BB90" s="231"/>
      <c r="BC90" s="231"/>
      <c r="BD90" s="231"/>
      <c r="BE90" s="231"/>
      <c r="BF90" s="231"/>
      <c r="BG90" s="231"/>
      <c r="BH90" s="231"/>
      <c r="BI90" s="231"/>
      <c r="BJ90" s="231"/>
      <c r="BK90" s="231"/>
      <c r="BL90" s="231"/>
      <c r="BM90" s="231"/>
      <c r="BN90" s="231"/>
      <c r="BO90" s="231"/>
      <c r="BP90" s="231"/>
      <c r="BQ90" s="231"/>
      <c r="BR90" s="231"/>
      <c r="BS90" s="231"/>
      <c r="BT90" s="231"/>
      <c r="BU90" s="231"/>
      <c r="BV90" s="231"/>
      <c r="BW90" s="231"/>
      <c r="BX90" s="231"/>
      <c r="BY90" s="231"/>
      <c r="BZ90" s="231"/>
      <c r="CA90" s="231"/>
      <c r="CB90" s="231"/>
      <c r="CC90" s="231"/>
      <c r="CD90" s="231"/>
      <c r="CE90" s="231"/>
      <c r="CF90" s="231"/>
      <c r="CG90" s="231"/>
      <c r="CH90" s="231"/>
      <c r="CI90" s="231"/>
      <c r="CJ90" s="231"/>
      <c r="CK90" s="231"/>
      <c r="CL90" s="231"/>
      <c r="CM90" s="231"/>
      <c r="CN90" s="231"/>
      <c r="CO90" s="231"/>
      <c r="CP90" s="231"/>
      <c r="CQ90" s="231"/>
      <c r="CR90" s="231"/>
      <c r="CS90" s="231"/>
      <c r="CT90" s="231"/>
      <c r="CU90" s="231"/>
      <c r="CV90" s="231"/>
      <c r="CW90" s="231"/>
      <c r="CX90" s="231"/>
      <c r="CY90" s="231"/>
      <c r="CZ90" s="231"/>
      <c r="DA90" s="231"/>
      <c r="DB90" s="231"/>
      <c r="DC90" s="231"/>
      <c r="DD90" s="231"/>
      <c r="DE90" s="231"/>
      <c r="DF90" s="231"/>
      <c r="DG90" s="231"/>
      <c r="DH90" s="231"/>
      <c r="DI90" s="231"/>
      <c r="DJ90" s="231"/>
      <c r="DK90" s="231"/>
      <c r="DL90" s="231"/>
      <c r="DM90" s="231"/>
      <c r="DN90" s="231"/>
      <c r="DO90" s="231"/>
      <c r="DP90" s="231"/>
      <c r="DQ90" s="231"/>
      <c r="DR90" s="231"/>
      <c r="DS90" s="231"/>
      <c r="DT90" s="231"/>
      <c r="DU90" s="231"/>
      <c r="DV90" s="231"/>
      <c r="DW90" s="231"/>
      <c r="DX90" s="231"/>
      <c r="DY90" s="231"/>
      <c r="DZ90" s="231"/>
      <c r="EA90" s="231"/>
      <c r="EB90" s="231"/>
      <c r="EC90" s="231"/>
      <c r="ED90" s="231"/>
      <c r="EE90" s="231"/>
      <c r="EF90" s="231"/>
      <c r="EG90" s="231"/>
      <c r="EH90" s="231"/>
      <c r="EI90" s="231"/>
      <c r="EJ90" s="231"/>
      <c r="EK90" s="231"/>
      <c r="EL90" s="231"/>
      <c r="EM90" s="231"/>
      <c r="EN90" s="231"/>
      <c r="EO90" s="231"/>
      <c r="EP90" s="231"/>
      <c r="EQ90" s="231"/>
      <c r="ER90" s="231"/>
      <c r="ES90" s="231"/>
      <c r="ET90" s="231"/>
      <c r="EU90" s="231"/>
      <c r="EV90" s="231"/>
      <c r="EW90" s="231"/>
      <c r="EX90" s="231"/>
      <c r="EY90" s="231"/>
      <c r="EZ90" s="231"/>
      <c r="FA90" s="231"/>
      <c r="FB90" s="231"/>
      <c r="FC90" s="231"/>
      <c r="FD90" s="231"/>
      <c r="FE90" s="231"/>
      <c r="FF90" s="231"/>
      <c r="FG90" s="231"/>
      <c r="FH90" s="231"/>
      <c r="FI90" s="231"/>
      <c r="FJ90" s="231"/>
      <c r="FK90" s="231"/>
      <c r="FL90" s="231"/>
      <c r="FM90" s="231"/>
      <c r="FN90" s="231"/>
      <c r="FO90" s="231"/>
      <c r="FP90" s="231"/>
      <c r="FQ90" s="231"/>
      <c r="FR90" s="231"/>
      <c r="FS90" s="231"/>
      <c r="FT90" s="231"/>
      <c r="FU90" s="231"/>
      <c r="FV90" s="231"/>
      <c r="FW90" s="231"/>
      <c r="FX90" s="231"/>
      <c r="FY90" s="231"/>
      <c r="FZ90" s="231"/>
      <c r="GA90" s="231"/>
      <c r="GB90" s="231"/>
      <c r="GC90" s="231"/>
      <c r="GD90" s="231"/>
      <c r="GE90" s="231"/>
      <c r="GF90" s="231"/>
      <c r="GG90" s="231"/>
      <c r="GH90" s="231"/>
      <c r="GI90" s="231"/>
      <c r="GJ90" s="231"/>
      <c r="GK90" s="231"/>
      <c r="GL90" s="231"/>
      <c r="GM90" s="231"/>
      <c r="GN90" s="231"/>
      <c r="GO90" s="231"/>
      <c r="GP90" s="231"/>
      <c r="GQ90" s="231"/>
      <c r="GR90" s="231"/>
      <c r="GS90" s="231"/>
      <c r="GT90" s="231"/>
      <c r="GU90" s="231"/>
      <c r="GV90" s="231"/>
      <c r="GW90" s="231"/>
      <c r="GX90" s="231"/>
      <c r="GY90" s="231"/>
      <c r="GZ90" s="231"/>
      <c r="HA90" s="231"/>
      <c r="HB90" s="231"/>
      <c r="HC90" s="231"/>
      <c r="HD90" s="231"/>
      <c r="HE90" s="231"/>
      <c r="HF90" s="231"/>
      <c r="HG90" s="231"/>
      <c r="HH90" s="231"/>
      <c r="HI90" s="231"/>
      <c r="HJ90" s="231"/>
      <c r="HK90" s="231"/>
      <c r="HL90" s="231"/>
      <c r="HM90" s="231"/>
    </row>
    <row r="91" spans="1:221" s="234" customFormat="1" ht="31.5" customHeight="1">
      <c r="A91" s="231"/>
      <c r="B91" s="238"/>
      <c r="C91" s="255"/>
      <c r="D91" s="268" t="s">
        <v>216</v>
      </c>
      <c r="E91" s="269"/>
      <c r="F91" s="269"/>
      <c r="G91" s="285" t="s">
        <v>159</v>
      </c>
      <c r="H91" s="271" t="s">
        <v>116</v>
      </c>
      <c r="I91" s="275">
        <v>5.0199999999999996</v>
      </c>
      <c r="J91" s="273">
        <v>2434729</v>
      </c>
      <c r="K91" s="274">
        <f t="shared" si="4"/>
        <v>12222339.58</v>
      </c>
      <c r="L91" s="261"/>
      <c r="N91" s="980"/>
      <c r="O91" s="231"/>
      <c r="P91" s="231"/>
      <c r="Q91" s="231"/>
      <c r="R91" s="231"/>
      <c r="S91" s="231"/>
      <c r="T91" s="231"/>
      <c r="U91" s="231"/>
      <c r="V91" s="231"/>
      <c r="W91" s="231"/>
      <c r="X91" s="231"/>
      <c r="Y91" s="231"/>
      <c r="Z91" s="231"/>
      <c r="AA91" s="231"/>
      <c r="AB91" s="231"/>
      <c r="AC91" s="231"/>
      <c r="AD91" s="231"/>
      <c r="AE91" s="231"/>
      <c r="AF91" s="231"/>
      <c r="AG91" s="231"/>
      <c r="AH91" s="231"/>
      <c r="AI91" s="231"/>
      <c r="AJ91" s="231"/>
      <c r="AK91" s="231"/>
      <c r="AL91" s="231"/>
      <c r="AM91" s="231"/>
      <c r="AN91" s="231"/>
      <c r="AO91" s="231"/>
      <c r="AP91" s="231"/>
      <c r="AQ91" s="231"/>
      <c r="AR91" s="231"/>
      <c r="AS91" s="231"/>
      <c r="AT91" s="231"/>
      <c r="AU91" s="231"/>
      <c r="AV91" s="231"/>
      <c r="AW91" s="231"/>
      <c r="AX91" s="231"/>
      <c r="AY91" s="231"/>
      <c r="AZ91" s="231"/>
      <c r="BA91" s="231"/>
      <c r="BB91" s="231"/>
      <c r="BC91" s="231"/>
      <c r="BD91" s="231"/>
      <c r="BE91" s="231"/>
      <c r="BF91" s="231"/>
      <c r="BG91" s="231"/>
      <c r="BH91" s="231"/>
      <c r="BI91" s="231"/>
      <c r="BJ91" s="231"/>
      <c r="BK91" s="231"/>
      <c r="BL91" s="231"/>
      <c r="BM91" s="231"/>
      <c r="BN91" s="231"/>
      <c r="BO91" s="231"/>
      <c r="BP91" s="231"/>
      <c r="BQ91" s="231"/>
      <c r="BR91" s="231"/>
      <c r="BS91" s="231"/>
      <c r="BT91" s="231"/>
      <c r="BU91" s="231"/>
      <c r="BV91" s="231"/>
      <c r="BW91" s="231"/>
      <c r="BX91" s="231"/>
      <c r="BY91" s="231"/>
      <c r="BZ91" s="231"/>
      <c r="CA91" s="231"/>
      <c r="CB91" s="231"/>
      <c r="CC91" s="231"/>
      <c r="CD91" s="231"/>
      <c r="CE91" s="231"/>
      <c r="CF91" s="231"/>
      <c r="CG91" s="231"/>
      <c r="CH91" s="231"/>
      <c r="CI91" s="231"/>
      <c r="CJ91" s="231"/>
      <c r="CK91" s="231"/>
      <c r="CL91" s="231"/>
      <c r="CM91" s="231"/>
      <c r="CN91" s="231"/>
      <c r="CO91" s="231"/>
      <c r="CP91" s="231"/>
      <c r="CQ91" s="231"/>
      <c r="CR91" s="231"/>
      <c r="CS91" s="231"/>
      <c r="CT91" s="231"/>
      <c r="CU91" s="231"/>
      <c r="CV91" s="231"/>
      <c r="CW91" s="231"/>
      <c r="CX91" s="231"/>
      <c r="CY91" s="231"/>
      <c r="CZ91" s="231"/>
      <c r="DA91" s="231"/>
      <c r="DB91" s="231"/>
      <c r="DC91" s="231"/>
      <c r="DD91" s="231"/>
      <c r="DE91" s="231"/>
      <c r="DF91" s="231"/>
      <c r="DG91" s="231"/>
      <c r="DH91" s="231"/>
      <c r="DI91" s="231"/>
      <c r="DJ91" s="231"/>
      <c r="DK91" s="231"/>
      <c r="DL91" s="231"/>
      <c r="DM91" s="231"/>
      <c r="DN91" s="231"/>
      <c r="DO91" s="231"/>
      <c r="DP91" s="231"/>
      <c r="DQ91" s="231"/>
      <c r="DR91" s="231"/>
      <c r="DS91" s="231"/>
      <c r="DT91" s="231"/>
      <c r="DU91" s="231"/>
      <c r="DV91" s="231"/>
      <c r="DW91" s="231"/>
      <c r="DX91" s="231"/>
      <c r="DY91" s="231"/>
      <c r="DZ91" s="231"/>
      <c r="EA91" s="231"/>
      <c r="EB91" s="231"/>
      <c r="EC91" s="231"/>
      <c r="ED91" s="231"/>
      <c r="EE91" s="231"/>
      <c r="EF91" s="231"/>
      <c r="EG91" s="231"/>
      <c r="EH91" s="231"/>
      <c r="EI91" s="231"/>
      <c r="EJ91" s="231"/>
      <c r="EK91" s="231"/>
      <c r="EL91" s="231"/>
      <c r="EM91" s="231"/>
      <c r="EN91" s="231"/>
      <c r="EO91" s="231"/>
      <c r="EP91" s="231"/>
      <c r="EQ91" s="231"/>
      <c r="ER91" s="231"/>
      <c r="ES91" s="231"/>
      <c r="ET91" s="231"/>
      <c r="EU91" s="231"/>
      <c r="EV91" s="231"/>
      <c r="EW91" s="231"/>
      <c r="EX91" s="231"/>
      <c r="EY91" s="231"/>
      <c r="EZ91" s="231"/>
      <c r="FA91" s="231"/>
      <c r="FB91" s="231"/>
      <c r="FC91" s="231"/>
      <c r="FD91" s="231"/>
      <c r="FE91" s="231"/>
      <c r="FF91" s="231"/>
      <c r="FG91" s="231"/>
      <c r="FH91" s="231"/>
      <c r="FI91" s="231"/>
      <c r="FJ91" s="231"/>
      <c r="FK91" s="231"/>
      <c r="FL91" s="231"/>
      <c r="FM91" s="231"/>
      <c r="FN91" s="231"/>
      <c r="FO91" s="231"/>
      <c r="FP91" s="231"/>
      <c r="FQ91" s="231"/>
      <c r="FR91" s="231"/>
      <c r="FS91" s="231"/>
      <c r="FT91" s="231"/>
      <c r="FU91" s="231"/>
      <c r="FV91" s="231"/>
      <c r="FW91" s="231"/>
      <c r="FX91" s="231"/>
      <c r="FY91" s="231"/>
      <c r="FZ91" s="231"/>
      <c r="GA91" s="231"/>
      <c r="GB91" s="231"/>
      <c r="GC91" s="231"/>
      <c r="GD91" s="231"/>
      <c r="GE91" s="231"/>
      <c r="GF91" s="231"/>
      <c r="GG91" s="231"/>
      <c r="GH91" s="231"/>
      <c r="GI91" s="231"/>
      <c r="GJ91" s="231"/>
      <c r="GK91" s="231"/>
      <c r="GL91" s="231"/>
      <c r="GM91" s="231"/>
      <c r="GN91" s="231"/>
      <c r="GO91" s="231"/>
      <c r="GP91" s="231"/>
      <c r="GQ91" s="231"/>
      <c r="GR91" s="231"/>
      <c r="GS91" s="231"/>
      <c r="GT91" s="231"/>
      <c r="GU91" s="231"/>
      <c r="GV91" s="231"/>
      <c r="GW91" s="231"/>
      <c r="GX91" s="231"/>
      <c r="GY91" s="231"/>
      <c r="GZ91" s="231"/>
      <c r="HA91" s="231"/>
      <c r="HB91" s="231"/>
      <c r="HC91" s="231"/>
      <c r="HD91" s="231"/>
      <c r="HE91" s="231"/>
      <c r="HF91" s="231"/>
      <c r="HG91" s="231"/>
      <c r="HH91" s="231"/>
      <c r="HI91" s="231"/>
      <c r="HJ91" s="231"/>
      <c r="HK91" s="231"/>
      <c r="HL91" s="231"/>
      <c r="HM91" s="231"/>
    </row>
    <row r="92" spans="1:221" s="234" customFormat="1" ht="31.5" customHeight="1">
      <c r="A92" s="231"/>
      <c r="B92" s="238"/>
      <c r="C92" s="255"/>
      <c r="D92" s="268" t="s">
        <v>217</v>
      </c>
      <c r="E92" s="269"/>
      <c r="F92" s="269"/>
      <c r="G92" s="285" t="s">
        <v>161</v>
      </c>
      <c r="H92" s="271" t="s">
        <v>116</v>
      </c>
      <c r="I92" s="275">
        <v>4.58</v>
      </c>
      <c r="J92" s="273">
        <v>2497123</v>
      </c>
      <c r="K92" s="274">
        <f t="shared" si="4"/>
        <v>11436823.34</v>
      </c>
      <c r="L92" s="261"/>
      <c r="N92" s="980"/>
      <c r="O92" s="231"/>
      <c r="P92" s="231"/>
      <c r="Q92" s="231"/>
      <c r="R92" s="231"/>
      <c r="S92" s="231"/>
      <c r="T92" s="231"/>
      <c r="U92" s="231"/>
      <c r="V92" s="231"/>
      <c r="W92" s="231"/>
      <c r="X92" s="231"/>
      <c r="Y92" s="231"/>
      <c r="Z92" s="231"/>
      <c r="AA92" s="231"/>
      <c r="AB92" s="231"/>
      <c r="AC92" s="231"/>
      <c r="AD92" s="231"/>
      <c r="AE92" s="231"/>
      <c r="AF92" s="231"/>
      <c r="AG92" s="231"/>
      <c r="AH92" s="231"/>
      <c r="AI92" s="231"/>
      <c r="AJ92" s="231"/>
      <c r="AK92" s="231"/>
      <c r="AL92" s="231"/>
      <c r="AM92" s="231"/>
      <c r="AN92" s="231"/>
      <c r="AO92" s="231"/>
      <c r="AP92" s="231"/>
      <c r="AQ92" s="231"/>
      <c r="AR92" s="231"/>
      <c r="AS92" s="231"/>
      <c r="AT92" s="231"/>
      <c r="AU92" s="231"/>
      <c r="AV92" s="231"/>
      <c r="AW92" s="231"/>
      <c r="AX92" s="231"/>
      <c r="AY92" s="231"/>
      <c r="AZ92" s="231"/>
      <c r="BA92" s="231"/>
      <c r="BB92" s="231"/>
      <c r="BC92" s="231"/>
      <c r="BD92" s="231"/>
      <c r="BE92" s="231"/>
      <c r="BF92" s="231"/>
      <c r="BG92" s="231"/>
      <c r="BH92" s="231"/>
      <c r="BI92" s="231"/>
      <c r="BJ92" s="231"/>
      <c r="BK92" s="231"/>
      <c r="BL92" s="231"/>
      <c r="BM92" s="231"/>
      <c r="BN92" s="231"/>
      <c r="BO92" s="231"/>
      <c r="BP92" s="231"/>
      <c r="BQ92" s="231"/>
      <c r="BR92" s="231"/>
      <c r="BS92" s="231"/>
      <c r="BT92" s="231"/>
      <c r="BU92" s="231"/>
      <c r="BV92" s="231"/>
      <c r="BW92" s="231"/>
      <c r="BX92" s="231"/>
      <c r="BY92" s="231"/>
      <c r="BZ92" s="231"/>
      <c r="CA92" s="231"/>
      <c r="CB92" s="231"/>
      <c r="CC92" s="231"/>
      <c r="CD92" s="231"/>
      <c r="CE92" s="231"/>
      <c r="CF92" s="231"/>
      <c r="CG92" s="231"/>
      <c r="CH92" s="231"/>
      <c r="CI92" s="231"/>
      <c r="CJ92" s="231"/>
      <c r="CK92" s="231"/>
      <c r="CL92" s="231"/>
      <c r="CM92" s="231"/>
      <c r="CN92" s="231"/>
      <c r="CO92" s="231"/>
      <c r="CP92" s="231"/>
      <c r="CQ92" s="231"/>
      <c r="CR92" s="231"/>
      <c r="CS92" s="231"/>
      <c r="CT92" s="231"/>
      <c r="CU92" s="231"/>
      <c r="CV92" s="231"/>
      <c r="CW92" s="231"/>
      <c r="CX92" s="231"/>
      <c r="CY92" s="231"/>
      <c r="CZ92" s="231"/>
      <c r="DA92" s="231"/>
      <c r="DB92" s="231"/>
      <c r="DC92" s="231"/>
      <c r="DD92" s="231"/>
      <c r="DE92" s="231"/>
      <c r="DF92" s="231"/>
      <c r="DG92" s="231"/>
      <c r="DH92" s="231"/>
      <c r="DI92" s="231"/>
      <c r="DJ92" s="231"/>
      <c r="DK92" s="231"/>
      <c r="DL92" s="231"/>
      <c r="DM92" s="231"/>
      <c r="DN92" s="231"/>
      <c r="DO92" s="231"/>
      <c r="DP92" s="231"/>
      <c r="DQ92" s="231"/>
      <c r="DR92" s="231"/>
      <c r="DS92" s="231"/>
      <c r="DT92" s="231"/>
      <c r="DU92" s="231"/>
      <c r="DV92" s="231"/>
      <c r="DW92" s="231"/>
      <c r="DX92" s="231"/>
      <c r="DY92" s="231"/>
      <c r="DZ92" s="231"/>
      <c r="EA92" s="231"/>
      <c r="EB92" s="231"/>
      <c r="EC92" s="231"/>
      <c r="ED92" s="231"/>
      <c r="EE92" s="231"/>
      <c r="EF92" s="231"/>
      <c r="EG92" s="231"/>
      <c r="EH92" s="231"/>
      <c r="EI92" s="231"/>
      <c r="EJ92" s="231"/>
      <c r="EK92" s="231"/>
      <c r="EL92" s="231"/>
      <c r="EM92" s="231"/>
      <c r="EN92" s="231"/>
      <c r="EO92" s="231"/>
      <c r="EP92" s="231"/>
      <c r="EQ92" s="231"/>
      <c r="ER92" s="231"/>
      <c r="ES92" s="231"/>
      <c r="ET92" s="231"/>
      <c r="EU92" s="231"/>
      <c r="EV92" s="231"/>
      <c r="EW92" s="231"/>
      <c r="EX92" s="231"/>
      <c r="EY92" s="231"/>
      <c r="EZ92" s="231"/>
      <c r="FA92" s="231"/>
      <c r="FB92" s="231"/>
      <c r="FC92" s="231"/>
      <c r="FD92" s="231"/>
      <c r="FE92" s="231"/>
      <c r="FF92" s="231"/>
      <c r="FG92" s="231"/>
      <c r="FH92" s="231"/>
      <c r="FI92" s="231"/>
      <c r="FJ92" s="231"/>
      <c r="FK92" s="231"/>
      <c r="FL92" s="231"/>
      <c r="FM92" s="231"/>
      <c r="FN92" s="231"/>
      <c r="FO92" s="231"/>
      <c r="FP92" s="231"/>
      <c r="FQ92" s="231"/>
      <c r="FR92" s="231"/>
      <c r="FS92" s="231"/>
      <c r="FT92" s="231"/>
      <c r="FU92" s="231"/>
      <c r="FV92" s="231"/>
      <c r="FW92" s="231"/>
      <c r="FX92" s="231"/>
      <c r="FY92" s="231"/>
      <c r="FZ92" s="231"/>
      <c r="GA92" s="231"/>
      <c r="GB92" s="231"/>
      <c r="GC92" s="231"/>
      <c r="GD92" s="231"/>
      <c r="GE92" s="231"/>
      <c r="GF92" s="231"/>
      <c r="GG92" s="231"/>
      <c r="GH92" s="231"/>
      <c r="GI92" s="231"/>
      <c r="GJ92" s="231"/>
      <c r="GK92" s="231"/>
      <c r="GL92" s="231"/>
      <c r="GM92" s="231"/>
      <c r="GN92" s="231"/>
      <c r="GO92" s="231"/>
      <c r="GP92" s="231"/>
      <c r="GQ92" s="231"/>
      <c r="GR92" s="231"/>
      <c r="GS92" s="231"/>
      <c r="GT92" s="231"/>
      <c r="GU92" s="231"/>
      <c r="GV92" s="231"/>
      <c r="GW92" s="231"/>
      <c r="GX92" s="231"/>
      <c r="GY92" s="231"/>
      <c r="GZ92" s="231"/>
      <c r="HA92" s="231"/>
      <c r="HB92" s="231"/>
      <c r="HC92" s="231"/>
      <c r="HD92" s="231"/>
      <c r="HE92" s="231"/>
      <c r="HF92" s="231"/>
      <c r="HG92" s="231"/>
      <c r="HH92" s="231"/>
      <c r="HI92" s="231"/>
      <c r="HJ92" s="231"/>
      <c r="HK92" s="231"/>
      <c r="HL92" s="231"/>
      <c r="HM92" s="231"/>
    </row>
    <row r="93" spans="1:221" s="234" customFormat="1" ht="15.75" customHeight="1">
      <c r="A93" s="231"/>
      <c r="B93" s="238"/>
      <c r="C93" s="255"/>
      <c r="D93" s="268" t="s">
        <v>218</v>
      </c>
      <c r="E93" s="269"/>
      <c r="F93" s="269"/>
      <c r="G93" s="285" t="s">
        <v>165</v>
      </c>
      <c r="H93" s="271" t="s">
        <v>107</v>
      </c>
      <c r="I93" s="275">
        <v>41.9</v>
      </c>
      <c r="J93" s="273">
        <v>97605</v>
      </c>
      <c r="K93" s="274">
        <f t="shared" si="4"/>
        <v>4089649.5</v>
      </c>
      <c r="L93" s="261"/>
      <c r="N93" s="980"/>
      <c r="O93" s="231"/>
      <c r="P93" s="231"/>
      <c r="Q93" s="231"/>
      <c r="R93" s="231"/>
      <c r="S93" s="231"/>
      <c r="T93" s="231"/>
      <c r="U93" s="231"/>
      <c r="V93" s="231"/>
      <c r="W93" s="231"/>
      <c r="X93" s="231"/>
      <c r="Y93" s="231"/>
      <c r="Z93" s="231"/>
      <c r="AA93" s="231"/>
      <c r="AB93" s="231"/>
      <c r="AC93" s="231"/>
      <c r="AD93" s="231"/>
      <c r="AE93" s="231"/>
      <c r="AF93" s="231"/>
      <c r="AG93" s="231"/>
      <c r="AH93" s="231"/>
      <c r="AI93" s="231"/>
      <c r="AJ93" s="231"/>
      <c r="AK93" s="231"/>
      <c r="AL93" s="231"/>
      <c r="AM93" s="231"/>
      <c r="AN93" s="231"/>
      <c r="AO93" s="231"/>
      <c r="AP93" s="231"/>
      <c r="AQ93" s="231"/>
      <c r="AR93" s="231"/>
      <c r="AS93" s="231"/>
      <c r="AT93" s="231"/>
      <c r="AU93" s="231"/>
      <c r="AV93" s="231"/>
      <c r="AW93" s="231"/>
      <c r="AX93" s="231"/>
      <c r="AY93" s="231"/>
      <c r="AZ93" s="231"/>
      <c r="BA93" s="231"/>
      <c r="BB93" s="231"/>
      <c r="BC93" s="231"/>
      <c r="BD93" s="231"/>
      <c r="BE93" s="231"/>
      <c r="BF93" s="231"/>
      <c r="BG93" s="231"/>
      <c r="BH93" s="231"/>
      <c r="BI93" s="231"/>
      <c r="BJ93" s="231"/>
      <c r="BK93" s="231"/>
      <c r="BL93" s="231"/>
      <c r="BM93" s="231"/>
      <c r="BN93" s="231"/>
      <c r="BO93" s="231"/>
      <c r="BP93" s="231"/>
      <c r="BQ93" s="231"/>
      <c r="BR93" s="231"/>
      <c r="BS93" s="231"/>
      <c r="BT93" s="231"/>
      <c r="BU93" s="231"/>
      <c r="BV93" s="231"/>
      <c r="BW93" s="231"/>
      <c r="BX93" s="231"/>
      <c r="BY93" s="231"/>
      <c r="BZ93" s="231"/>
      <c r="CA93" s="231"/>
      <c r="CB93" s="231"/>
      <c r="CC93" s="231"/>
      <c r="CD93" s="231"/>
      <c r="CE93" s="231"/>
      <c r="CF93" s="231"/>
      <c r="CG93" s="231"/>
      <c r="CH93" s="231"/>
      <c r="CI93" s="231"/>
      <c r="CJ93" s="231"/>
      <c r="CK93" s="231"/>
      <c r="CL93" s="231"/>
      <c r="CM93" s="231"/>
      <c r="CN93" s="231"/>
      <c r="CO93" s="231"/>
      <c r="CP93" s="231"/>
      <c r="CQ93" s="231"/>
      <c r="CR93" s="231"/>
      <c r="CS93" s="231"/>
      <c r="CT93" s="231"/>
      <c r="CU93" s="231"/>
      <c r="CV93" s="231"/>
      <c r="CW93" s="231"/>
      <c r="CX93" s="231"/>
      <c r="CY93" s="231"/>
      <c r="CZ93" s="231"/>
      <c r="DA93" s="231"/>
      <c r="DB93" s="231"/>
      <c r="DC93" s="231"/>
      <c r="DD93" s="231"/>
      <c r="DE93" s="231"/>
      <c r="DF93" s="231"/>
      <c r="DG93" s="231"/>
      <c r="DH93" s="231"/>
      <c r="DI93" s="231"/>
      <c r="DJ93" s="231"/>
      <c r="DK93" s="231"/>
      <c r="DL93" s="231"/>
      <c r="DM93" s="231"/>
      <c r="DN93" s="231"/>
      <c r="DO93" s="231"/>
      <c r="DP93" s="231"/>
      <c r="DQ93" s="231"/>
      <c r="DR93" s="231"/>
      <c r="DS93" s="231"/>
      <c r="DT93" s="231"/>
      <c r="DU93" s="231"/>
      <c r="DV93" s="231"/>
      <c r="DW93" s="231"/>
      <c r="DX93" s="231"/>
      <c r="DY93" s="231"/>
      <c r="DZ93" s="231"/>
      <c r="EA93" s="231"/>
      <c r="EB93" s="231"/>
      <c r="EC93" s="231"/>
      <c r="ED93" s="231"/>
      <c r="EE93" s="231"/>
      <c r="EF93" s="231"/>
      <c r="EG93" s="231"/>
      <c r="EH93" s="231"/>
      <c r="EI93" s="231"/>
      <c r="EJ93" s="231"/>
      <c r="EK93" s="231"/>
      <c r="EL93" s="231"/>
      <c r="EM93" s="231"/>
      <c r="EN93" s="231"/>
      <c r="EO93" s="231"/>
      <c r="EP93" s="231"/>
      <c r="EQ93" s="231"/>
      <c r="ER93" s="231"/>
      <c r="ES93" s="231"/>
      <c r="ET93" s="231"/>
      <c r="EU93" s="231"/>
      <c r="EV93" s="231"/>
      <c r="EW93" s="231"/>
      <c r="EX93" s="231"/>
      <c r="EY93" s="231"/>
      <c r="EZ93" s="231"/>
      <c r="FA93" s="231"/>
      <c r="FB93" s="231"/>
      <c r="FC93" s="231"/>
      <c r="FD93" s="231"/>
      <c r="FE93" s="231"/>
      <c r="FF93" s="231"/>
      <c r="FG93" s="231"/>
      <c r="FH93" s="231"/>
      <c r="FI93" s="231"/>
      <c r="FJ93" s="231"/>
      <c r="FK93" s="231"/>
      <c r="FL93" s="231"/>
      <c r="FM93" s="231"/>
      <c r="FN93" s="231"/>
      <c r="FO93" s="231"/>
      <c r="FP93" s="231"/>
      <c r="FQ93" s="231"/>
      <c r="FR93" s="231"/>
      <c r="FS93" s="231"/>
      <c r="FT93" s="231"/>
      <c r="FU93" s="231"/>
      <c r="FV93" s="231"/>
      <c r="FW93" s="231"/>
      <c r="FX93" s="231"/>
      <c r="FY93" s="231"/>
      <c r="FZ93" s="231"/>
      <c r="GA93" s="231"/>
      <c r="GB93" s="231"/>
      <c r="GC93" s="231"/>
      <c r="GD93" s="231"/>
      <c r="GE93" s="231"/>
      <c r="GF93" s="231"/>
      <c r="GG93" s="231"/>
      <c r="GH93" s="231"/>
      <c r="GI93" s="231"/>
      <c r="GJ93" s="231"/>
      <c r="GK93" s="231"/>
      <c r="GL93" s="231"/>
      <c r="GM93" s="231"/>
      <c r="GN93" s="231"/>
      <c r="GO93" s="231"/>
      <c r="GP93" s="231"/>
      <c r="GQ93" s="231"/>
      <c r="GR93" s="231"/>
      <c r="GS93" s="231"/>
      <c r="GT93" s="231"/>
      <c r="GU93" s="231"/>
      <c r="GV93" s="231"/>
      <c r="GW93" s="231"/>
      <c r="GX93" s="231"/>
      <c r="GY93" s="231"/>
      <c r="GZ93" s="231"/>
      <c r="HA93" s="231"/>
      <c r="HB93" s="231"/>
      <c r="HC93" s="231"/>
      <c r="HD93" s="231"/>
      <c r="HE93" s="231"/>
      <c r="HF93" s="231"/>
      <c r="HG93" s="231"/>
      <c r="HH93" s="231"/>
      <c r="HI93" s="231"/>
      <c r="HJ93" s="231"/>
      <c r="HK93" s="231"/>
      <c r="HL93" s="231"/>
      <c r="HM93" s="231"/>
    </row>
    <row r="94" spans="1:221" s="234" customFormat="1" ht="31.5" customHeight="1">
      <c r="A94" s="231"/>
      <c r="B94" s="238"/>
      <c r="C94" s="255"/>
      <c r="D94" s="268" t="s">
        <v>219</v>
      </c>
      <c r="E94" s="269"/>
      <c r="F94" s="269"/>
      <c r="G94" s="291" t="s">
        <v>163</v>
      </c>
      <c r="H94" s="271" t="s">
        <v>107</v>
      </c>
      <c r="I94" s="275">
        <v>23.5</v>
      </c>
      <c r="J94" s="273">
        <v>60157</v>
      </c>
      <c r="K94" s="274">
        <f t="shared" si="4"/>
        <v>1413689.5</v>
      </c>
      <c r="L94" s="261"/>
      <c r="N94" s="980"/>
      <c r="O94" s="231"/>
      <c r="P94" s="231"/>
      <c r="Q94" s="231"/>
      <c r="R94" s="231"/>
      <c r="S94" s="231"/>
      <c r="T94" s="231"/>
      <c r="U94" s="231"/>
      <c r="V94" s="231"/>
      <c r="W94" s="231"/>
      <c r="X94" s="231"/>
      <c r="Y94" s="231"/>
      <c r="Z94" s="231"/>
      <c r="AA94" s="231"/>
      <c r="AB94" s="231"/>
      <c r="AC94" s="231"/>
      <c r="AD94" s="231"/>
      <c r="AE94" s="231"/>
      <c r="AF94" s="231"/>
      <c r="AG94" s="231"/>
      <c r="AH94" s="231"/>
      <c r="AI94" s="231"/>
      <c r="AJ94" s="231"/>
      <c r="AK94" s="231"/>
      <c r="AL94" s="231"/>
      <c r="AM94" s="231"/>
      <c r="AN94" s="231"/>
      <c r="AO94" s="231"/>
      <c r="AP94" s="231"/>
      <c r="AQ94" s="231"/>
      <c r="AR94" s="231"/>
      <c r="AS94" s="231"/>
      <c r="AT94" s="231"/>
      <c r="AU94" s="231"/>
      <c r="AV94" s="231"/>
      <c r="AW94" s="231"/>
      <c r="AX94" s="231"/>
      <c r="AY94" s="231"/>
      <c r="AZ94" s="231"/>
      <c r="BA94" s="231"/>
      <c r="BB94" s="231"/>
      <c r="BC94" s="231"/>
      <c r="BD94" s="231"/>
      <c r="BE94" s="231"/>
      <c r="BF94" s="231"/>
      <c r="BG94" s="231"/>
      <c r="BH94" s="231"/>
      <c r="BI94" s="231"/>
      <c r="BJ94" s="231"/>
      <c r="BK94" s="231"/>
      <c r="BL94" s="231"/>
      <c r="BM94" s="231"/>
      <c r="BN94" s="231"/>
      <c r="BO94" s="231"/>
      <c r="BP94" s="231"/>
      <c r="BQ94" s="231"/>
      <c r="BR94" s="231"/>
      <c r="BS94" s="231"/>
      <c r="BT94" s="231"/>
      <c r="BU94" s="231"/>
      <c r="BV94" s="231"/>
      <c r="BW94" s="231"/>
      <c r="BX94" s="231"/>
      <c r="BY94" s="231"/>
      <c r="BZ94" s="231"/>
      <c r="CA94" s="231"/>
      <c r="CB94" s="231"/>
      <c r="CC94" s="231"/>
      <c r="CD94" s="231"/>
      <c r="CE94" s="231"/>
      <c r="CF94" s="231"/>
      <c r="CG94" s="231"/>
      <c r="CH94" s="231"/>
      <c r="CI94" s="231"/>
      <c r="CJ94" s="231"/>
      <c r="CK94" s="231"/>
      <c r="CL94" s="231"/>
      <c r="CM94" s="231"/>
      <c r="CN94" s="231"/>
      <c r="CO94" s="231"/>
      <c r="CP94" s="231"/>
      <c r="CQ94" s="231"/>
      <c r="CR94" s="231"/>
      <c r="CS94" s="231"/>
      <c r="CT94" s="231"/>
      <c r="CU94" s="231"/>
      <c r="CV94" s="231"/>
      <c r="CW94" s="231"/>
      <c r="CX94" s="231"/>
      <c r="CY94" s="231"/>
      <c r="CZ94" s="231"/>
      <c r="DA94" s="231"/>
      <c r="DB94" s="231"/>
      <c r="DC94" s="231"/>
      <c r="DD94" s="231"/>
      <c r="DE94" s="231"/>
      <c r="DF94" s="231"/>
      <c r="DG94" s="231"/>
      <c r="DH94" s="231"/>
      <c r="DI94" s="231"/>
      <c r="DJ94" s="231"/>
      <c r="DK94" s="231"/>
      <c r="DL94" s="231"/>
      <c r="DM94" s="231"/>
      <c r="DN94" s="231"/>
      <c r="DO94" s="231"/>
      <c r="DP94" s="231"/>
      <c r="DQ94" s="231"/>
      <c r="DR94" s="231"/>
      <c r="DS94" s="231"/>
      <c r="DT94" s="231"/>
      <c r="DU94" s="231"/>
      <c r="DV94" s="231"/>
      <c r="DW94" s="231"/>
      <c r="DX94" s="231"/>
      <c r="DY94" s="231"/>
      <c r="DZ94" s="231"/>
      <c r="EA94" s="231"/>
      <c r="EB94" s="231"/>
      <c r="EC94" s="231"/>
      <c r="ED94" s="231"/>
      <c r="EE94" s="231"/>
      <c r="EF94" s="231"/>
      <c r="EG94" s="231"/>
      <c r="EH94" s="231"/>
      <c r="EI94" s="231"/>
      <c r="EJ94" s="231"/>
      <c r="EK94" s="231"/>
      <c r="EL94" s="231"/>
      <c r="EM94" s="231"/>
      <c r="EN94" s="231"/>
      <c r="EO94" s="231"/>
      <c r="EP94" s="231"/>
      <c r="EQ94" s="231"/>
      <c r="ER94" s="231"/>
      <c r="ES94" s="231"/>
      <c r="ET94" s="231"/>
      <c r="EU94" s="231"/>
      <c r="EV94" s="231"/>
      <c r="EW94" s="231"/>
      <c r="EX94" s="231"/>
      <c r="EY94" s="231"/>
      <c r="EZ94" s="231"/>
      <c r="FA94" s="231"/>
      <c r="FB94" s="231"/>
      <c r="FC94" s="231"/>
      <c r="FD94" s="231"/>
      <c r="FE94" s="231"/>
      <c r="FF94" s="231"/>
      <c r="FG94" s="231"/>
      <c r="FH94" s="231"/>
      <c r="FI94" s="231"/>
      <c r="FJ94" s="231"/>
      <c r="FK94" s="231"/>
      <c r="FL94" s="231"/>
      <c r="FM94" s="231"/>
      <c r="FN94" s="231"/>
      <c r="FO94" s="231"/>
      <c r="FP94" s="231"/>
      <c r="FQ94" s="231"/>
      <c r="FR94" s="231"/>
      <c r="FS94" s="231"/>
      <c r="FT94" s="231"/>
      <c r="FU94" s="231"/>
      <c r="FV94" s="231"/>
      <c r="FW94" s="231"/>
      <c r="FX94" s="231"/>
      <c r="FY94" s="231"/>
      <c r="FZ94" s="231"/>
      <c r="GA94" s="231"/>
      <c r="GB94" s="231"/>
      <c r="GC94" s="231"/>
      <c r="GD94" s="231"/>
      <c r="GE94" s="231"/>
      <c r="GF94" s="231"/>
      <c r="GG94" s="231"/>
      <c r="GH94" s="231"/>
      <c r="GI94" s="231"/>
      <c r="GJ94" s="231"/>
      <c r="GK94" s="231"/>
      <c r="GL94" s="231"/>
      <c r="GM94" s="231"/>
      <c r="GN94" s="231"/>
      <c r="GO94" s="231"/>
      <c r="GP94" s="231"/>
      <c r="GQ94" s="231"/>
      <c r="GR94" s="231"/>
      <c r="GS94" s="231"/>
      <c r="GT94" s="231"/>
      <c r="GU94" s="231"/>
      <c r="GV94" s="231"/>
      <c r="GW94" s="231"/>
      <c r="GX94" s="231"/>
      <c r="GY94" s="231"/>
      <c r="GZ94" s="231"/>
      <c r="HA94" s="231"/>
      <c r="HB94" s="231"/>
      <c r="HC94" s="231"/>
      <c r="HD94" s="231"/>
      <c r="HE94" s="231"/>
      <c r="HF94" s="231"/>
      <c r="HG94" s="231"/>
      <c r="HH94" s="231"/>
      <c r="HI94" s="231"/>
      <c r="HJ94" s="231"/>
      <c r="HK94" s="231"/>
      <c r="HL94" s="231"/>
      <c r="HM94" s="231"/>
    </row>
    <row r="95" spans="1:221" s="234" customFormat="1" ht="31.5" customHeight="1">
      <c r="A95" s="231"/>
      <c r="B95" s="238"/>
      <c r="C95" s="255"/>
      <c r="D95" s="268" t="s">
        <v>220</v>
      </c>
      <c r="E95" s="269"/>
      <c r="F95" s="269"/>
      <c r="G95" s="291" t="s">
        <v>167</v>
      </c>
      <c r="H95" s="271" t="s">
        <v>107</v>
      </c>
      <c r="I95" s="275">
        <v>9.24</v>
      </c>
      <c r="J95" s="273">
        <v>213097</v>
      </c>
      <c r="K95" s="274">
        <f t="shared" si="4"/>
        <v>1969016.28</v>
      </c>
      <c r="L95" s="261"/>
      <c r="N95" s="980"/>
      <c r="O95" s="231"/>
      <c r="P95" s="231"/>
      <c r="Q95" s="231"/>
      <c r="R95" s="231"/>
      <c r="S95" s="231"/>
      <c r="T95" s="231"/>
      <c r="U95" s="231"/>
      <c r="V95" s="231"/>
      <c r="W95" s="231"/>
      <c r="X95" s="231"/>
      <c r="Y95" s="231"/>
      <c r="Z95" s="231"/>
      <c r="AA95" s="231"/>
      <c r="AB95" s="231"/>
      <c r="AC95" s="231"/>
      <c r="AD95" s="231"/>
      <c r="AE95" s="231"/>
      <c r="AF95" s="231"/>
      <c r="AG95" s="231"/>
      <c r="AH95" s="231"/>
      <c r="AI95" s="231"/>
      <c r="AJ95" s="231"/>
      <c r="AK95" s="231"/>
      <c r="AL95" s="231"/>
      <c r="AM95" s="231"/>
      <c r="AN95" s="231"/>
      <c r="AO95" s="231"/>
      <c r="AP95" s="231"/>
      <c r="AQ95" s="231"/>
      <c r="AR95" s="231"/>
      <c r="AS95" s="231"/>
      <c r="AT95" s="231"/>
      <c r="AU95" s="231"/>
      <c r="AV95" s="231"/>
      <c r="AW95" s="231"/>
      <c r="AX95" s="231"/>
      <c r="AY95" s="231"/>
      <c r="AZ95" s="231"/>
      <c r="BA95" s="231"/>
      <c r="BB95" s="231"/>
      <c r="BC95" s="231"/>
      <c r="BD95" s="231"/>
      <c r="BE95" s="231"/>
      <c r="BF95" s="231"/>
      <c r="BG95" s="231"/>
      <c r="BH95" s="231"/>
      <c r="BI95" s="231"/>
      <c r="BJ95" s="231"/>
      <c r="BK95" s="231"/>
      <c r="BL95" s="231"/>
      <c r="BM95" s="231"/>
      <c r="BN95" s="231"/>
      <c r="BO95" s="231"/>
      <c r="BP95" s="231"/>
      <c r="BQ95" s="231"/>
      <c r="BR95" s="231"/>
      <c r="BS95" s="231"/>
      <c r="BT95" s="231"/>
      <c r="BU95" s="231"/>
      <c r="BV95" s="231"/>
      <c r="BW95" s="231"/>
      <c r="BX95" s="231"/>
      <c r="BY95" s="231"/>
      <c r="BZ95" s="231"/>
      <c r="CA95" s="231"/>
      <c r="CB95" s="231"/>
      <c r="CC95" s="231"/>
      <c r="CD95" s="231"/>
      <c r="CE95" s="231"/>
      <c r="CF95" s="231"/>
      <c r="CG95" s="231"/>
      <c r="CH95" s="231"/>
      <c r="CI95" s="231"/>
      <c r="CJ95" s="231"/>
      <c r="CK95" s="231"/>
      <c r="CL95" s="231"/>
      <c r="CM95" s="231"/>
      <c r="CN95" s="231"/>
      <c r="CO95" s="231"/>
      <c r="CP95" s="231"/>
      <c r="CQ95" s="231"/>
      <c r="CR95" s="231"/>
      <c r="CS95" s="231"/>
      <c r="CT95" s="231"/>
      <c r="CU95" s="231"/>
      <c r="CV95" s="231"/>
      <c r="CW95" s="231"/>
      <c r="CX95" s="231"/>
      <c r="CY95" s="231"/>
      <c r="CZ95" s="231"/>
      <c r="DA95" s="231"/>
      <c r="DB95" s="231"/>
      <c r="DC95" s="231"/>
      <c r="DD95" s="231"/>
      <c r="DE95" s="231"/>
      <c r="DF95" s="231"/>
      <c r="DG95" s="231"/>
      <c r="DH95" s="231"/>
      <c r="DI95" s="231"/>
      <c r="DJ95" s="231"/>
      <c r="DK95" s="231"/>
      <c r="DL95" s="231"/>
      <c r="DM95" s="231"/>
      <c r="DN95" s="231"/>
      <c r="DO95" s="231"/>
      <c r="DP95" s="231"/>
      <c r="DQ95" s="231"/>
      <c r="DR95" s="231"/>
      <c r="DS95" s="231"/>
      <c r="DT95" s="231"/>
      <c r="DU95" s="231"/>
      <c r="DV95" s="231"/>
      <c r="DW95" s="231"/>
      <c r="DX95" s="231"/>
      <c r="DY95" s="231"/>
      <c r="DZ95" s="231"/>
      <c r="EA95" s="231"/>
      <c r="EB95" s="231"/>
      <c r="EC95" s="231"/>
      <c r="ED95" s="231"/>
      <c r="EE95" s="231"/>
      <c r="EF95" s="231"/>
      <c r="EG95" s="231"/>
      <c r="EH95" s="231"/>
      <c r="EI95" s="231"/>
      <c r="EJ95" s="231"/>
      <c r="EK95" s="231"/>
      <c r="EL95" s="231"/>
      <c r="EM95" s="231"/>
      <c r="EN95" s="231"/>
      <c r="EO95" s="231"/>
      <c r="EP95" s="231"/>
      <c r="EQ95" s="231"/>
      <c r="ER95" s="231"/>
      <c r="ES95" s="231"/>
      <c r="ET95" s="231"/>
      <c r="EU95" s="231"/>
      <c r="EV95" s="231"/>
      <c r="EW95" s="231"/>
      <c r="EX95" s="231"/>
      <c r="EY95" s="231"/>
      <c r="EZ95" s="231"/>
      <c r="FA95" s="231"/>
      <c r="FB95" s="231"/>
      <c r="FC95" s="231"/>
      <c r="FD95" s="231"/>
      <c r="FE95" s="231"/>
      <c r="FF95" s="231"/>
      <c r="FG95" s="231"/>
      <c r="FH95" s="231"/>
      <c r="FI95" s="231"/>
      <c r="FJ95" s="231"/>
      <c r="FK95" s="231"/>
      <c r="FL95" s="231"/>
      <c r="FM95" s="231"/>
      <c r="FN95" s="231"/>
      <c r="FO95" s="231"/>
      <c r="FP95" s="231"/>
      <c r="FQ95" s="231"/>
      <c r="FR95" s="231"/>
      <c r="FS95" s="231"/>
      <c r="FT95" s="231"/>
      <c r="FU95" s="231"/>
      <c r="FV95" s="231"/>
      <c r="FW95" s="231"/>
      <c r="FX95" s="231"/>
      <c r="FY95" s="231"/>
      <c r="FZ95" s="231"/>
      <c r="GA95" s="231"/>
      <c r="GB95" s="231"/>
      <c r="GC95" s="231"/>
      <c r="GD95" s="231"/>
      <c r="GE95" s="231"/>
      <c r="GF95" s="231"/>
      <c r="GG95" s="231"/>
      <c r="GH95" s="231"/>
      <c r="GI95" s="231"/>
      <c r="GJ95" s="231"/>
      <c r="GK95" s="231"/>
      <c r="GL95" s="231"/>
      <c r="GM95" s="231"/>
      <c r="GN95" s="231"/>
      <c r="GO95" s="231"/>
      <c r="GP95" s="231"/>
      <c r="GQ95" s="231"/>
      <c r="GR95" s="231"/>
      <c r="GS95" s="231"/>
      <c r="GT95" s="231"/>
      <c r="GU95" s="231"/>
      <c r="GV95" s="231"/>
      <c r="GW95" s="231"/>
      <c r="GX95" s="231"/>
      <c r="GY95" s="231"/>
      <c r="GZ95" s="231"/>
      <c r="HA95" s="231"/>
      <c r="HB95" s="231"/>
      <c r="HC95" s="231"/>
      <c r="HD95" s="231"/>
      <c r="HE95" s="231"/>
      <c r="HF95" s="231"/>
      <c r="HG95" s="231"/>
      <c r="HH95" s="231"/>
      <c r="HI95" s="231"/>
      <c r="HJ95" s="231"/>
      <c r="HK95" s="231"/>
      <c r="HL95" s="231"/>
      <c r="HM95" s="231"/>
    </row>
    <row r="96" spans="1:221" s="234" customFormat="1" ht="15.75" customHeight="1">
      <c r="A96" s="231"/>
      <c r="B96" s="238"/>
      <c r="C96" s="255"/>
      <c r="D96" s="262">
        <v>3.5</v>
      </c>
      <c r="E96" s="262"/>
      <c r="F96" s="262"/>
      <c r="G96" s="263" t="s">
        <v>168</v>
      </c>
      <c r="H96" s="264"/>
      <c r="I96" s="265"/>
      <c r="J96" s="266">
        <v>0</v>
      </c>
      <c r="K96" s="267"/>
      <c r="L96" s="261"/>
      <c r="N96" s="980"/>
      <c r="O96" s="231"/>
      <c r="P96" s="231"/>
      <c r="Q96" s="231"/>
      <c r="R96" s="231"/>
      <c r="S96" s="231"/>
      <c r="T96" s="231"/>
      <c r="U96" s="231"/>
      <c r="V96" s="231"/>
      <c r="W96" s="231"/>
      <c r="X96" s="231"/>
      <c r="Y96" s="231"/>
      <c r="Z96" s="231"/>
      <c r="AA96" s="231"/>
      <c r="AB96" s="231"/>
      <c r="AC96" s="231"/>
      <c r="AD96" s="231"/>
      <c r="AE96" s="231"/>
      <c r="AF96" s="231"/>
      <c r="AG96" s="231"/>
      <c r="AH96" s="231"/>
      <c r="AI96" s="231"/>
      <c r="AJ96" s="231"/>
      <c r="AK96" s="231"/>
      <c r="AL96" s="231"/>
      <c r="AM96" s="231"/>
      <c r="AN96" s="231"/>
      <c r="AO96" s="231"/>
      <c r="AP96" s="231"/>
      <c r="AQ96" s="231"/>
      <c r="AR96" s="231"/>
      <c r="AS96" s="231"/>
      <c r="AT96" s="231"/>
      <c r="AU96" s="231"/>
      <c r="AV96" s="231"/>
      <c r="AW96" s="231"/>
      <c r="AX96" s="231"/>
      <c r="AY96" s="231"/>
      <c r="AZ96" s="231"/>
      <c r="BA96" s="231"/>
      <c r="BB96" s="231"/>
      <c r="BC96" s="231"/>
      <c r="BD96" s="231"/>
      <c r="BE96" s="231"/>
      <c r="BF96" s="231"/>
      <c r="BG96" s="231"/>
      <c r="BH96" s="231"/>
      <c r="BI96" s="231"/>
      <c r="BJ96" s="231"/>
      <c r="BK96" s="231"/>
      <c r="BL96" s="231"/>
      <c r="BM96" s="231"/>
      <c r="BN96" s="231"/>
      <c r="BO96" s="231"/>
      <c r="BP96" s="231"/>
      <c r="BQ96" s="231"/>
      <c r="BR96" s="231"/>
      <c r="BS96" s="231"/>
      <c r="BT96" s="231"/>
      <c r="BU96" s="231"/>
      <c r="BV96" s="231"/>
      <c r="BW96" s="231"/>
      <c r="BX96" s="231"/>
      <c r="BY96" s="231"/>
      <c r="BZ96" s="231"/>
      <c r="CA96" s="231"/>
      <c r="CB96" s="231"/>
      <c r="CC96" s="231"/>
      <c r="CD96" s="231"/>
      <c r="CE96" s="231"/>
      <c r="CF96" s="231"/>
      <c r="CG96" s="231"/>
      <c r="CH96" s="231"/>
      <c r="CI96" s="231"/>
      <c r="CJ96" s="231"/>
      <c r="CK96" s="231"/>
      <c r="CL96" s="231"/>
      <c r="CM96" s="231"/>
      <c r="CN96" s="231"/>
      <c r="CO96" s="231"/>
      <c r="CP96" s="231"/>
      <c r="CQ96" s="231"/>
      <c r="CR96" s="231"/>
      <c r="CS96" s="231"/>
      <c r="CT96" s="231"/>
      <c r="CU96" s="231"/>
      <c r="CV96" s="231"/>
      <c r="CW96" s="231"/>
      <c r="CX96" s="231"/>
      <c r="CY96" s="231"/>
      <c r="CZ96" s="231"/>
      <c r="DA96" s="231"/>
      <c r="DB96" s="231"/>
      <c r="DC96" s="231"/>
      <c r="DD96" s="231"/>
      <c r="DE96" s="231"/>
      <c r="DF96" s="231"/>
      <c r="DG96" s="231"/>
      <c r="DH96" s="231"/>
      <c r="DI96" s="231"/>
      <c r="DJ96" s="231"/>
      <c r="DK96" s="231"/>
      <c r="DL96" s="231"/>
      <c r="DM96" s="231"/>
      <c r="DN96" s="231"/>
      <c r="DO96" s="231"/>
      <c r="DP96" s="231"/>
      <c r="DQ96" s="231"/>
      <c r="DR96" s="231"/>
      <c r="DS96" s="231"/>
      <c r="DT96" s="231"/>
      <c r="DU96" s="231"/>
      <c r="DV96" s="231"/>
      <c r="DW96" s="231"/>
      <c r="DX96" s="231"/>
      <c r="DY96" s="231"/>
      <c r="DZ96" s="231"/>
      <c r="EA96" s="231"/>
      <c r="EB96" s="231"/>
      <c r="EC96" s="231"/>
      <c r="ED96" s="231"/>
      <c r="EE96" s="231"/>
      <c r="EF96" s="231"/>
      <c r="EG96" s="231"/>
      <c r="EH96" s="231"/>
      <c r="EI96" s="231"/>
      <c r="EJ96" s="231"/>
      <c r="EK96" s="231"/>
      <c r="EL96" s="231"/>
      <c r="EM96" s="231"/>
      <c r="EN96" s="231"/>
      <c r="EO96" s="231"/>
      <c r="EP96" s="231"/>
      <c r="EQ96" s="231"/>
      <c r="ER96" s="231"/>
      <c r="ES96" s="231"/>
      <c r="ET96" s="231"/>
      <c r="EU96" s="231"/>
      <c r="EV96" s="231"/>
      <c r="EW96" s="231"/>
      <c r="EX96" s="231"/>
      <c r="EY96" s="231"/>
      <c r="EZ96" s="231"/>
      <c r="FA96" s="231"/>
      <c r="FB96" s="231"/>
      <c r="FC96" s="231"/>
      <c r="FD96" s="231"/>
      <c r="FE96" s="231"/>
      <c r="FF96" s="231"/>
      <c r="FG96" s="231"/>
      <c r="FH96" s="231"/>
      <c r="FI96" s="231"/>
      <c r="FJ96" s="231"/>
      <c r="FK96" s="231"/>
      <c r="FL96" s="231"/>
      <c r="FM96" s="231"/>
      <c r="FN96" s="231"/>
      <c r="FO96" s="231"/>
      <c r="FP96" s="231"/>
      <c r="FQ96" s="231"/>
      <c r="FR96" s="231"/>
      <c r="FS96" s="231"/>
      <c r="FT96" s="231"/>
      <c r="FU96" s="231"/>
      <c r="FV96" s="231"/>
      <c r="FW96" s="231"/>
      <c r="FX96" s="231"/>
      <c r="FY96" s="231"/>
      <c r="FZ96" s="231"/>
      <c r="GA96" s="231"/>
      <c r="GB96" s="231"/>
      <c r="GC96" s="231"/>
      <c r="GD96" s="231"/>
      <c r="GE96" s="231"/>
      <c r="GF96" s="231"/>
      <c r="GG96" s="231"/>
      <c r="GH96" s="231"/>
      <c r="GI96" s="231"/>
      <c r="GJ96" s="231"/>
      <c r="GK96" s="231"/>
      <c r="GL96" s="231"/>
      <c r="GM96" s="231"/>
      <c r="GN96" s="231"/>
      <c r="GO96" s="231"/>
      <c r="GP96" s="231"/>
      <c r="GQ96" s="231"/>
      <c r="GR96" s="231"/>
      <c r="GS96" s="231"/>
      <c r="GT96" s="231"/>
      <c r="GU96" s="231"/>
      <c r="GV96" s="231"/>
      <c r="GW96" s="231"/>
      <c r="GX96" s="231"/>
      <c r="GY96" s="231"/>
      <c r="GZ96" s="231"/>
      <c r="HA96" s="231"/>
      <c r="HB96" s="231"/>
      <c r="HC96" s="231"/>
      <c r="HD96" s="231"/>
      <c r="HE96" s="231"/>
      <c r="HF96" s="231"/>
      <c r="HG96" s="231"/>
      <c r="HH96" s="231"/>
      <c r="HI96" s="231"/>
      <c r="HJ96" s="231"/>
      <c r="HK96" s="231"/>
      <c r="HL96" s="231"/>
      <c r="HM96" s="231"/>
    </row>
    <row r="97" spans="1:221" s="234" customFormat="1" ht="15.75" customHeight="1">
      <c r="A97" s="231"/>
      <c r="B97" s="238"/>
      <c r="C97" s="255"/>
      <c r="D97" s="292" t="s">
        <v>221</v>
      </c>
      <c r="E97" s="293"/>
      <c r="F97" s="293"/>
      <c r="G97" s="294" t="s">
        <v>170</v>
      </c>
      <c r="H97" s="295" t="s">
        <v>102</v>
      </c>
      <c r="I97" s="275">
        <v>193.32</v>
      </c>
      <c r="J97" s="273">
        <v>66665</v>
      </c>
      <c r="K97" s="296">
        <f>ROUND(I97*J97,2)</f>
        <v>12887677.800000001</v>
      </c>
      <c r="L97" s="261"/>
      <c r="N97" s="980"/>
      <c r="O97" s="231"/>
      <c r="P97" s="231"/>
      <c r="Q97" s="231"/>
      <c r="R97" s="231"/>
      <c r="S97" s="231"/>
      <c r="T97" s="231"/>
      <c r="U97" s="231"/>
      <c r="V97" s="231"/>
      <c r="W97" s="231"/>
      <c r="X97" s="231"/>
      <c r="Y97" s="231"/>
      <c r="Z97" s="231"/>
      <c r="AA97" s="231"/>
      <c r="AB97" s="231"/>
      <c r="AC97" s="231"/>
      <c r="AD97" s="231"/>
      <c r="AE97" s="231"/>
      <c r="AF97" s="231"/>
      <c r="AG97" s="231"/>
      <c r="AH97" s="231"/>
      <c r="AI97" s="231"/>
      <c r="AJ97" s="231"/>
      <c r="AK97" s="231"/>
      <c r="AL97" s="231"/>
      <c r="AM97" s="231"/>
      <c r="AN97" s="231"/>
      <c r="AO97" s="231"/>
      <c r="AP97" s="231"/>
      <c r="AQ97" s="231"/>
      <c r="AR97" s="231"/>
      <c r="AS97" s="231"/>
      <c r="AT97" s="231"/>
      <c r="AU97" s="231"/>
      <c r="AV97" s="231"/>
      <c r="AW97" s="231"/>
      <c r="AX97" s="231"/>
      <c r="AY97" s="231"/>
      <c r="AZ97" s="231"/>
      <c r="BA97" s="231"/>
      <c r="BB97" s="231"/>
      <c r="BC97" s="231"/>
      <c r="BD97" s="231"/>
      <c r="BE97" s="231"/>
      <c r="BF97" s="231"/>
      <c r="BG97" s="231"/>
      <c r="BH97" s="231"/>
      <c r="BI97" s="231"/>
      <c r="BJ97" s="231"/>
      <c r="BK97" s="231"/>
      <c r="BL97" s="231"/>
      <c r="BM97" s="231"/>
      <c r="BN97" s="231"/>
      <c r="BO97" s="231"/>
      <c r="BP97" s="231"/>
      <c r="BQ97" s="231"/>
      <c r="BR97" s="231"/>
      <c r="BS97" s="231"/>
      <c r="BT97" s="231"/>
      <c r="BU97" s="231"/>
      <c r="BV97" s="231"/>
      <c r="BW97" s="231"/>
      <c r="BX97" s="231"/>
      <c r="BY97" s="231"/>
      <c r="BZ97" s="231"/>
      <c r="CA97" s="231"/>
      <c r="CB97" s="231"/>
      <c r="CC97" s="231"/>
      <c r="CD97" s="231"/>
      <c r="CE97" s="231"/>
      <c r="CF97" s="231"/>
      <c r="CG97" s="231"/>
      <c r="CH97" s="231"/>
      <c r="CI97" s="231"/>
      <c r="CJ97" s="231"/>
      <c r="CK97" s="231"/>
      <c r="CL97" s="231"/>
      <c r="CM97" s="231"/>
      <c r="CN97" s="231"/>
      <c r="CO97" s="231"/>
      <c r="CP97" s="231"/>
      <c r="CQ97" s="231"/>
      <c r="CR97" s="231"/>
      <c r="CS97" s="231"/>
      <c r="CT97" s="231"/>
      <c r="CU97" s="231"/>
      <c r="CV97" s="231"/>
      <c r="CW97" s="231"/>
      <c r="CX97" s="231"/>
      <c r="CY97" s="231"/>
      <c r="CZ97" s="231"/>
      <c r="DA97" s="231"/>
      <c r="DB97" s="231"/>
      <c r="DC97" s="231"/>
      <c r="DD97" s="231"/>
      <c r="DE97" s="231"/>
      <c r="DF97" s="231"/>
      <c r="DG97" s="231"/>
      <c r="DH97" s="231"/>
      <c r="DI97" s="231"/>
      <c r="DJ97" s="231"/>
      <c r="DK97" s="231"/>
      <c r="DL97" s="231"/>
      <c r="DM97" s="231"/>
      <c r="DN97" s="231"/>
      <c r="DO97" s="231"/>
      <c r="DP97" s="231"/>
      <c r="DQ97" s="231"/>
      <c r="DR97" s="231"/>
      <c r="DS97" s="231"/>
      <c r="DT97" s="231"/>
      <c r="DU97" s="231"/>
      <c r="DV97" s="231"/>
      <c r="DW97" s="231"/>
      <c r="DX97" s="231"/>
      <c r="DY97" s="231"/>
      <c r="DZ97" s="231"/>
      <c r="EA97" s="231"/>
      <c r="EB97" s="231"/>
      <c r="EC97" s="231"/>
      <c r="ED97" s="231"/>
      <c r="EE97" s="231"/>
      <c r="EF97" s="231"/>
      <c r="EG97" s="231"/>
      <c r="EH97" s="231"/>
      <c r="EI97" s="231"/>
      <c r="EJ97" s="231"/>
      <c r="EK97" s="231"/>
      <c r="EL97" s="231"/>
      <c r="EM97" s="231"/>
      <c r="EN97" s="231"/>
      <c r="EO97" s="231"/>
      <c r="EP97" s="231"/>
      <c r="EQ97" s="231"/>
      <c r="ER97" s="231"/>
      <c r="ES97" s="231"/>
      <c r="ET97" s="231"/>
      <c r="EU97" s="231"/>
      <c r="EV97" s="231"/>
      <c r="EW97" s="231"/>
      <c r="EX97" s="231"/>
      <c r="EY97" s="231"/>
      <c r="EZ97" s="231"/>
      <c r="FA97" s="231"/>
      <c r="FB97" s="231"/>
      <c r="FC97" s="231"/>
      <c r="FD97" s="231"/>
      <c r="FE97" s="231"/>
      <c r="FF97" s="231"/>
      <c r="FG97" s="231"/>
      <c r="FH97" s="231"/>
      <c r="FI97" s="231"/>
      <c r="FJ97" s="231"/>
      <c r="FK97" s="231"/>
      <c r="FL97" s="231"/>
      <c r="FM97" s="231"/>
      <c r="FN97" s="231"/>
      <c r="FO97" s="231"/>
      <c r="FP97" s="231"/>
      <c r="FQ97" s="231"/>
      <c r="FR97" s="231"/>
      <c r="FS97" s="231"/>
      <c r="FT97" s="231"/>
      <c r="FU97" s="231"/>
      <c r="FV97" s="231"/>
      <c r="FW97" s="231"/>
      <c r="FX97" s="231"/>
      <c r="FY97" s="231"/>
      <c r="FZ97" s="231"/>
      <c r="GA97" s="231"/>
      <c r="GB97" s="231"/>
      <c r="GC97" s="231"/>
      <c r="GD97" s="231"/>
      <c r="GE97" s="231"/>
      <c r="GF97" s="231"/>
      <c r="GG97" s="231"/>
      <c r="GH97" s="231"/>
      <c r="GI97" s="231"/>
      <c r="GJ97" s="231"/>
      <c r="GK97" s="231"/>
      <c r="GL97" s="231"/>
      <c r="GM97" s="231"/>
      <c r="GN97" s="231"/>
      <c r="GO97" s="231"/>
      <c r="GP97" s="231"/>
      <c r="GQ97" s="231"/>
      <c r="GR97" s="231"/>
      <c r="GS97" s="231"/>
      <c r="GT97" s="231"/>
      <c r="GU97" s="231"/>
      <c r="GV97" s="231"/>
      <c r="GW97" s="231"/>
      <c r="GX97" s="231"/>
      <c r="GY97" s="231"/>
      <c r="GZ97" s="231"/>
      <c r="HA97" s="231"/>
      <c r="HB97" s="231"/>
      <c r="HC97" s="231"/>
      <c r="HD97" s="231"/>
      <c r="HE97" s="231"/>
      <c r="HF97" s="231"/>
      <c r="HG97" s="231"/>
      <c r="HH97" s="231"/>
      <c r="HI97" s="231"/>
      <c r="HJ97" s="231"/>
      <c r="HK97" s="231"/>
      <c r="HL97" s="231"/>
      <c r="HM97" s="231"/>
    </row>
    <row r="98" spans="1:221" s="234" customFormat="1" ht="15.75" customHeight="1">
      <c r="A98" s="231"/>
      <c r="B98" s="238"/>
      <c r="C98" s="255"/>
      <c r="D98" s="297" t="s">
        <v>222</v>
      </c>
      <c r="E98" s="298"/>
      <c r="F98" s="298"/>
      <c r="G98" s="287" t="s">
        <v>172</v>
      </c>
      <c r="H98" s="288" t="s">
        <v>102</v>
      </c>
      <c r="I98" s="275">
        <v>104.62</v>
      </c>
      <c r="J98" s="273">
        <v>114071</v>
      </c>
      <c r="K98" s="289">
        <f>ROUND(I98*J98,2)</f>
        <v>11934108.02</v>
      </c>
      <c r="L98" s="261"/>
      <c r="N98" s="980"/>
      <c r="O98" s="231"/>
      <c r="P98" s="231"/>
      <c r="Q98" s="231"/>
      <c r="R98" s="231"/>
      <c r="S98" s="231"/>
      <c r="T98" s="231"/>
      <c r="U98" s="231"/>
      <c r="V98" s="231"/>
      <c r="W98" s="231"/>
      <c r="X98" s="231"/>
      <c r="Y98" s="231"/>
      <c r="Z98" s="231"/>
      <c r="AA98" s="231"/>
      <c r="AB98" s="231"/>
      <c r="AC98" s="231"/>
      <c r="AD98" s="231"/>
      <c r="AE98" s="231"/>
      <c r="AF98" s="231"/>
      <c r="AG98" s="231"/>
      <c r="AH98" s="231"/>
      <c r="AI98" s="231"/>
      <c r="AJ98" s="231"/>
      <c r="AK98" s="231"/>
      <c r="AL98" s="231"/>
      <c r="AM98" s="231"/>
      <c r="AN98" s="231"/>
      <c r="AO98" s="231"/>
      <c r="AP98" s="231"/>
      <c r="AQ98" s="231"/>
      <c r="AR98" s="231"/>
      <c r="AS98" s="231"/>
      <c r="AT98" s="231"/>
      <c r="AU98" s="231"/>
      <c r="AV98" s="231"/>
      <c r="AW98" s="231"/>
      <c r="AX98" s="231"/>
      <c r="AY98" s="231"/>
      <c r="AZ98" s="231"/>
      <c r="BA98" s="231"/>
      <c r="BB98" s="231"/>
      <c r="BC98" s="231"/>
      <c r="BD98" s="231"/>
      <c r="BE98" s="231"/>
      <c r="BF98" s="231"/>
      <c r="BG98" s="231"/>
      <c r="BH98" s="231"/>
      <c r="BI98" s="231"/>
      <c r="BJ98" s="231"/>
      <c r="BK98" s="231"/>
      <c r="BL98" s="231"/>
      <c r="BM98" s="231"/>
      <c r="BN98" s="231"/>
      <c r="BO98" s="231"/>
      <c r="BP98" s="231"/>
      <c r="BQ98" s="231"/>
      <c r="BR98" s="231"/>
      <c r="BS98" s="231"/>
      <c r="BT98" s="231"/>
      <c r="BU98" s="231"/>
      <c r="BV98" s="231"/>
      <c r="BW98" s="231"/>
      <c r="BX98" s="231"/>
      <c r="BY98" s="231"/>
      <c r="BZ98" s="231"/>
      <c r="CA98" s="231"/>
      <c r="CB98" s="231"/>
      <c r="CC98" s="231"/>
      <c r="CD98" s="231"/>
      <c r="CE98" s="231"/>
      <c r="CF98" s="231"/>
      <c r="CG98" s="231"/>
      <c r="CH98" s="231"/>
      <c r="CI98" s="231"/>
      <c r="CJ98" s="231"/>
      <c r="CK98" s="231"/>
      <c r="CL98" s="231"/>
      <c r="CM98" s="231"/>
      <c r="CN98" s="231"/>
      <c r="CO98" s="231"/>
      <c r="CP98" s="231"/>
      <c r="CQ98" s="231"/>
      <c r="CR98" s="231"/>
      <c r="CS98" s="231"/>
      <c r="CT98" s="231"/>
      <c r="CU98" s="231"/>
      <c r="CV98" s="231"/>
      <c r="CW98" s="231"/>
      <c r="CX98" s="231"/>
      <c r="CY98" s="231"/>
      <c r="CZ98" s="231"/>
      <c r="DA98" s="231"/>
      <c r="DB98" s="231"/>
      <c r="DC98" s="231"/>
      <c r="DD98" s="231"/>
      <c r="DE98" s="231"/>
      <c r="DF98" s="231"/>
      <c r="DG98" s="231"/>
      <c r="DH98" s="231"/>
      <c r="DI98" s="231"/>
      <c r="DJ98" s="231"/>
      <c r="DK98" s="231"/>
      <c r="DL98" s="231"/>
      <c r="DM98" s="231"/>
      <c r="DN98" s="231"/>
      <c r="DO98" s="231"/>
      <c r="DP98" s="231"/>
      <c r="DQ98" s="231"/>
      <c r="DR98" s="231"/>
      <c r="DS98" s="231"/>
      <c r="DT98" s="231"/>
      <c r="DU98" s="231"/>
      <c r="DV98" s="231"/>
      <c r="DW98" s="231"/>
      <c r="DX98" s="231"/>
      <c r="DY98" s="231"/>
      <c r="DZ98" s="231"/>
      <c r="EA98" s="231"/>
      <c r="EB98" s="231"/>
      <c r="EC98" s="231"/>
      <c r="ED98" s="231"/>
      <c r="EE98" s="231"/>
      <c r="EF98" s="231"/>
      <c r="EG98" s="231"/>
      <c r="EH98" s="231"/>
      <c r="EI98" s="231"/>
      <c r="EJ98" s="231"/>
      <c r="EK98" s="231"/>
      <c r="EL98" s="231"/>
      <c r="EM98" s="231"/>
      <c r="EN98" s="231"/>
      <c r="EO98" s="231"/>
      <c r="EP98" s="231"/>
      <c r="EQ98" s="231"/>
      <c r="ER98" s="231"/>
      <c r="ES98" s="231"/>
      <c r="ET98" s="231"/>
      <c r="EU98" s="231"/>
      <c r="EV98" s="231"/>
      <c r="EW98" s="231"/>
      <c r="EX98" s="231"/>
      <c r="EY98" s="231"/>
      <c r="EZ98" s="231"/>
      <c r="FA98" s="231"/>
      <c r="FB98" s="231"/>
      <c r="FC98" s="231"/>
      <c r="FD98" s="231"/>
      <c r="FE98" s="231"/>
      <c r="FF98" s="231"/>
      <c r="FG98" s="231"/>
      <c r="FH98" s="231"/>
      <c r="FI98" s="231"/>
      <c r="FJ98" s="231"/>
      <c r="FK98" s="231"/>
      <c r="FL98" s="231"/>
      <c r="FM98" s="231"/>
      <c r="FN98" s="231"/>
      <c r="FO98" s="231"/>
      <c r="FP98" s="231"/>
      <c r="FQ98" s="231"/>
      <c r="FR98" s="231"/>
      <c r="FS98" s="231"/>
      <c r="FT98" s="231"/>
      <c r="FU98" s="231"/>
      <c r="FV98" s="231"/>
      <c r="FW98" s="231"/>
      <c r="FX98" s="231"/>
      <c r="FY98" s="231"/>
      <c r="FZ98" s="231"/>
      <c r="GA98" s="231"/>
      <c r="GB98" s="231"/>
      <c r="GC98" s="231"/>
      <c r="GD98" s="231"/>
      <c r="GE98" s="231"/>
      <c r="GF98" s="231"/>
      <c r="GG98" s="231"/>
      <c r="GH98" s="231"/>
      <c r="GI98" s="231"/>
      <c r="GJ98" s="231"/>
      <c r="GK98" s="231"/>
      <c r="GL98" s="231"/>
      <c r="GM98" s="231"/>
      <c r="GN98" s="231"/>
      <c r="GO98" s="231"/>
      <c r="GP98" s="231"/>
      <c r="GQ98" s="231"/>
      <c r="GR98" s="231"/>
      <c r="GS98" s="231"/>
      <c r="GT98" s="231"/>
      <c r="GU98" s="231"/>
      <c r="GV98" s="231"/>
      <c r="GW98" s="231"/>
      <c r="GX98" s="231"/>
      <c r="GY98" s="231"/>
      <c r="GZ98" s="231"/>
      <c r="HA98" s="231"/>
      <c r="HB98" s="231"/>
      <c r="HC98" s="231"/>
      <c r="HD98" s="231"/>
      <c r="HE98" s="231"/>
      <c r="HF98" s="231"/>
      <c r="HG98" s="231"/>
      <c r="HH98" s="231"/>
      <c r="HI98" s="231"/>
      <c r="HJ98" s="231"/>
      <c r="HK98" s="231"/>
      <c r="HL98" s="231"/>
      <c r="HM98" s="231"/>
    </row>
    <row r="99" spans="1:221" s="234" customFormat="1" ht="15.75" customHeight="1">
      <c r="A99" s="231"/>
      <c r="B99" s="238"/>
      <c r="C99" s="255"/>
      <c r="D99" s="303">
        <v>3.6</v>
      </c>
      <c r="E99" s="303"/>
      <c r="F99" s="303"/>
      <c r="G99" s="312" t="s">
        <v>223</v>
      </c>
      <c r="H99" s="313"/>
      <c r="I99" s="314"/>
      <c r="J99" s="315">
        <v>0</v>
      </c>
      <c r="K99" s="305"/>
      <c r="L99" s="261"/>
      <c r="N99" s="980"/>
      <c r="O99" s="231"/>
      <c r="P99" s="231"/>
      <c r="Q99" s="231"/>
      <c r="R99" s="231"/>
      <c r="S99" s="231"/>
      <c r="T99" s="231"/>
      <c r="U99" s="231"/>
      <c r="V99" s="231"/>
      <c r="W99" s="231"/>
      <c r="X99" s="231"/>
      <c r="Y99" s="231"/>
      <c r="Z99" s="231"/>
      <c r="AA99" s="231"/>
      <c r="AB99" s="231"/>
      <c r="AC99" s="231"/>
      <c r="AD99" s="231"/>
      <c r="AE99" s="231"/>
      <c r="AF99" s="231"/>
      <c r="AG99" s="231"/>
      <c r="AH99" s="231"/>
      <c r="AI99" s="231"/>
      <c r="AJ99" s="231"/>
      <c r="AK99" s="231"/>
      <c r="AL99" s="231"/>
      <c r="AM99" s="231"/>
      <c r="AN99" s="231"/>
      <c r="AO99" s="231"/>
      <c r="AP99" s="231"/>
      <c r="AQ99" s="231"/>
      <c r="AR99" s="231"/>
      <c r="AS99" s="231"/>
      <c r="AT99" s="231"/>
      <c r="AU99" s="231"/>
      <c r="AV99" s="231"/>
      <c r="AW99" s="231"/>
      <c r="AX99" s="231"/>
      <c r="AY99" s="231"/>
      <c r="AZ99" s="231"/>
      <c r="BA99" s="231"/>
      <c r="BB99" s="231"/>
      <c r="BC99" s="231"/>
      <c r="BD99" s="231"/>
      <c r="BE99" s="231"/>
      <c r="BF99" s="231"/>
      <c r="BG99" s="231"/>
      <c r="BH99" s="231"/>
      <c r="BI99" s="231"/>
      <c r="BJ99" s="231"/>
      <c r="BK99" s="231"/>
      <c r="BL99" s="231"/>
      <c r="BM99" s="231"/>
      <c r="BN99" s="231"/>
      <c r="BO99" s="231"/>
      <c r="BP99" s="231"/>
      <c r="BQ99" s="231"/>
      <c r="BR99" s="231"/>
      <c r="BS99" s="231"/>
      <c r="BT99" s="231"/>
      <c r="BU99" s="231"/>
      <c r="BV99" s="231"/>
      <c r="BW99" s="231"/>
      <c r="BX99" s="231"/>
      <c r="BY99" s="231"/>
      <c r="BZ99" s="231"/>
      <c r="CA99" s="231"/>
      <c r="CB99" s="231"/>
      <c r="CC99" s="231"/>
      <c r="CD99" s="231"/>
      <c r="CE99" s="231"/>
      <c r="CF99" s="231"/>
      <c r="CG99" s="231"/>
      <c r="CH99" s="231"/>
      <c r="CI99" s="231"/>
      <c r="CJ99" s="231"/>
      <c r="CK99" s="231"/>
      <c r="CL99" s="231"/>
      <c r="CM99" s="231"/>
      <c r="CN99" s="231"/>
      <c r="CO99" s="231"/>
      <c r="CP99" s="231"/>
      <c r="CQ99" s="231"/>
      <c r="CR99" s="231"/>
      <c r="CS99" s="231"/>
      <c r="CT99" s="231"/>
      <c r="CU99" s="231"/>
      <c r="CV99" s="231"/>
      <c r="CW99" s="231"/>
      <c r="CX99" s="231"/>
      <c r="CY99" s="231"/>
      <c r="CZ99" s="231"/>
      <c r="DA99" s="231"/>
      <c r="DB99" s="231"/>
      <c r="DC99" s="231"/>
      <c r="DD99" s="231"/>
      <c r="DE99" s="231"/>
      <c r="DF99" s="231"/>
      <c r="DG99" s="231"/>
      <c r="DH99" s="231"/>
      <c r="DI99" s="231"/>
      <c r="DJ99" s="231"/>
      <c r="DK99" s="231"/>
      <c r="DL99" s="231"/>
      <c r="DM99" s="231"/>
      <c r="DN99" s="231"/>
      <c r="DO99" s="231"/>
      <c r="DP99" s="231"/>
      <c r="DQ99" s="231"/>
      <c r="DR99" s="231"/>
      <c r="DS99" s="231"/>
      <c r="DT99" s="231"/>
      <c r="DU99" s="231"/>
      <c r="DV99" s="231"/>
      <c r="DW99" s="231"/>
      <c r="DX99" s="231"/>
      <c r="DY99" s="231"/>
      <c r="DZ99" s="231"/>
      <c r="EA99" s="231"/>
      <c r="EB99" s="231"/>
      <c r="EC99" s="231"/>
      <c r="ED99" s="231"/>
      <c r="EE99" s="231"/>
      <c r="EF99" s="231"/>
      <c r="EG99" s="231"/>
      <c r="EH99" s="231"/>
      <c r="EI99" s="231"/>
      <c r="EJ99" s="231"/>
      <c r="EK99" s="231"/>
      <c r="EL99" s="231"/>
      <c r="EM99" s="231"/>
      <c r="EN99" s="231"/>
      <c r="EO99" s="231"/>
      <c r="EP99" s="231"/>
      <c r="EQ99" s="231"/>
      <c r="ER99" s="231"/>
      <c r="ES99" s="231"/>
      <c r="ET99" s="231"/>
      <c r="EU99" s="231"/>
      <c r="EV99" s="231"/>
      <c r="EW99" s="231"/>
      <c r="EX99" s="231"/>
      <c r="EY99" s="231"/>
      <c r="EZ99" s="231"/>
      <c r="FA99" s="231"/>
      <c r="FB99" s="231"/>
      <c r="FC99" s="231"/>
      <c r="FD99" s="231"/>
      <c r="FE99" s="231"/>
      <c r="FF99" s="231"/>
      <c r="FG99" s="231"/>
      <c r="FH99" s="231"/>
      <c r="FI99" s="231"/>
      <c r="FJ99" s="231"/>
      <c r="FK99" s="231"/>
      <c r="FL99" s="231"/>
      <c r="FM99" s="231"/>
      <c r="FN99" s="231"/>
      <c r="FO99" s="231"/>
      <c r="FP99" s="231"/>
      <c r="FQ99" s="231"/>
      <c r="FR99" s="231"/>
      <c r="FS99" s="231"/>
      <c r="FT99" s="231"/>
      <c r="FU99" s="231"/>
      <c r="FV99" s="231"/>
      <c r="FW99" s="231"/>
      <c r="FX99" s="231"/>
      <c r="FY99" s="231"/>
      <c r="FZ99" s="231"/>
      <c r="GA99" s="231"/>
      <c r="GB99" s="231"/>
      <c r="GC99" s="231"/>
      <c r="GD99" s="231"/>
      <c r="GE99" s="231"/>
      <c r="GF99" s="231"/>
      <c r="GG99" s="231"/>
      <c r="GH99" s="231"/>
      <c r="GI99" s="231"/>
      <c r="GJ99" s="231"/>
      <c r="GK99" s="231"/>
      <c r="GL99" s="231"/>
      <c r="GM99" s="231"/>
      <c r="GN99" s="231"/>
      <c r="GO99" s="231"/>
      <c r="GP99" s="231"/>
      <c r="GQ99" s="231"/>
      <c r="GR99" s="231"/>
      <c r="GS99" s="231"/>
      <c r="GT99" s="231"/>
      <c r="GU99" s="231"/>
      <c r="GV99" s="231"/>
      <c r="GW99" s="231"/>
      <c r="GX99" s="231"/>
      <c r="GY99" s="231"/>
      <c r="GZ99" s="231"/>
      <c r="HA99" s="231"/>
      <c r="HB99" s="231"/>
      <c r="HC99" s="231"/>
      <c r="HD99" s="231"/>
      <c r="HE99" s="231"/>
      <c r="HF99" s="231"/>
      <c r="HG99" s="231"/>
      <c r="HH99" s="231"/>
      <c r="HI99" s="231"/>
      <c r="HJ99" s="231"/>
      <c r="HK99" s="231"/>
      <c r="HL99" s="231"/>
      <c r="HM99" s="231"/>
    </row>
    <row r="100" spans="1:221" s="234" customFormat="1" ht="31.5" customHeight="1">
      <c r="A100" s="231"/>
      <c r="B100" s="238"/>
      <c r="C100" s="255"/>
      <c r="D100" s="268" t="s">
        <v>224</v>
      </c>
      <c r="E100" s="269"/>
      <c r="F100" s="269"/>
      <c r="G100" s="291" t="s">
        <v>225</v>
      </c>
      <c r="H100" s="271" t="s">
        <v>102</v>
      </c>
      <c r="I100" s="275">
        <v>88.98</v>
      </c>
      <c r="J100" s="273">
        <v>389818</v>
      </c>
      <c r="K100" s="274">
        <f>ROUND(I100*J100,2)</f>
        <v>34686005.640000001</v>
      </c>
      <c r="L100" s="261"/>
      <c r="N100" s="980"/>
      <c r="O100" s="231"/>
      <c r="P100" s="231"/>
      <c r="Q100" s="231"/>
      <c r="R100" s="231"/>
      <c r="S100" s="231"/>
      <c r="T100" s="231"/>
      <c r="U100" s="231"/>
      <c r="V100" s="231"/>
      <c r="W100" s="231"/>
      <c r="X100" s="231"/>
      <c r="Y100" s="231"/>
      <c r="Z100" s="231"/>
      <c r="AA100" s="231"/>
      <c r="AB100" s="231"/>
      <c r="AC100" s="231"/>
      <c r="AD100" s="231"/>
      <c r="AE100" s="231"/>
      <c r="AF100" s="231"/>
      <c r="AG100" s="231"/>
      <c r="AH100" s="231"/>
      <c r="AI100" s="231"/>
      <c r="AJ100" s="231"/>
      <c r="AK100" s="231"/>
      <c r="AL100" s="231"/>
      <c r="AM100" s="231"/>
      <c r="AN100" s="231"/>
      <c r="AO100" s="231"/>
      <c r="AP100" s="231"/>
      <c r="AQ100" s="231"/>
      <c r="AR100" s="231"/>
      <c r="AS100" s="231"/>
      <c r="AT100" s="231"/>
      <c r="AU100" s="231"/>
      <c r="AV100" s="231"/>
      <c r="AW100" s="231"/>
      <c r="AX100" s="231"/>
      <c r="AY100" s="231"/>
      <c r="AZ100" s="231"/>
      <c r="BA100" s="231"/>
      <c r="BB100" s="231"/>
      <c r="BC100" s="231"/>
      <c r="BD100" s="231"/>
      <c r="BE100" s="231"/>
      <c r="BF100" s="231"/>
      <c r="BG100" s="231"/>
      <c r="BH100" s="231"/>
      <c r="BI100" s="231"/>
      <c r="BJ100" s="231"/>
      <c r="BK100" s="231"/>
      <c r="BL100" s="231"/>
      <c r="BM100" s="231"/>
      <c r="BN100" s="231"/>
      <c r="BO100" s="231"/>
      <c r="BP100" s="231"/>
      <c r="BQ100" s="231"/>
      <c r="BR100" s="231"/>
      <c r="BS100" s="231"/>
      <c r="BT100" s="231"/>
      <c r="BU100" s="231"/>
      <c r="BV100" s="231"/>
      <c r="BW100" s="231"/>
      <c r="BX100" s="231"/>
      <c r="BY100" s="231"/>
      <c r="BZ100" s="231"/>
      <c r="CA100" s="231"/>
      <c r="CB100" s="231"/>
      <c r="CC100" s="231"/>
      <c r="CD100" s="231"/>
      <c r="CE100" s="231"/>
      <c r="CF100" s="231"/>
      <c r="CG100" s="231"/>
      <c r="CH100" s="231"/>
      <c r="CI100" s="231"/>
      <c r="CJ100" s="231"/>
      <c r="CK100" s="231"/>
      <c r="CL100" s="231"/>
      <c r="CM100" s="231"/>
      <c r="CN100" s="231"/>
      <c r="CO100" s="231"/>
      <c r="CP100" s="231"/>
      <c r="CQ100" s="231"/>
      <c r="CR100" s="231"/>
      <c r="CS100" s="231"/>
      <c r="CT100" s="231"/>
      <c r="CU100" s="231"/>
      <c r="CV100" s="231"/>
      <c r="CW100" s="231"/>
      <c r="CX100" s="231"/>
      <c r="CY100" s="231"/>
      <c r="CZ100" s="231"/>
      <c r="DA100" s="231"/>
      <c r="DB100" s="231"/>
      <c r="DC100" s="231"/>
      <c r="DD100" s="231"/>
      <c r="DE100" s="231"/>
      <c r="DF100" s="231"/>
      <c r="DG100" s="231"/>
      <c r="DH100" s="231"/>
      <c r="DI100" s="231"/>
      <c r="DJ100" s="231"/>
      <c r="DK100" s="231"/>
      <c r="DL100" s="231"/>
      <c r="DM100" s="231"/>
      <c r="DN100" s="231"/>
      <c r="DO100" s="231"/>
      <c r="DP100" s="231"/>
      <c r="DQ100" s="231"/>
      <c r="DR100" s="231"/>
      <c r="DS100" s="231"/>
      <c r="DT100" s="231"/>
      <c r="DU100" s="231"/>
      <c r="DV100" s="231"/>
      <c r="DW100" s="231"/>
      <c r="DX100" s="231"/>
      <c r="DY100" s="231"/>
      <c r="DZ100" s="231"/>
      <c r="EA100" s="231"/>
      <c r="EB100" s="231"/>
      <c r="EC100" s="231"/>
      <c r="ED100" s="231"/>
      <c r="EE100" s="231"/>
      <c r="EF100" s="231"/>
      <c r="EG100" s="231"/>
      <c r="EH100" s="231"/>
      <c r="EI100" s="231"/>
      <c r="EJ100" s="231"/>
      <c r="EK100" s="231"/>
      <c r="EL100" s="231"/>
      <c r="EM100" s="231"/>
      <c r="EN100" s="231"/>
      <c r="EO100" s="231"/>
      <c r="EP100" s="231"/>
      <c r="EQ100" s="231"/>
      <c r="ER100" s="231"/>
      <c r="ES100" s="231"/>
      <c r="ET100" s="231"/>
      <c r="EU100" s="231"/>
      <c r="EV100" s="231"/>
      <c r="EW100" s="231"/>
      <c r="EX100" s="231"/>
      <c r="EY100" s="231"/>
      <c r="EZ100" s="231"/>
      <c r="FA100" s="231"/>
      <c r="FB100" s="231"/>
      <c r="FC100" s="231"/>
      <c r="FD100" s="231"/>
      <c r="FE100" s="231"/>
      <c r="FF100" s="231"/>
      <c r="FG100" s="231"/>
      <c r="FH100" s="231"/>
      <c r="FI100" s="231"/>
      <c r="FJ100" s="231"/>
      <c r="FK100" s="231"/>
      <c r="FL100" s="231"/>
      <c r="FM100" s="231"/>
      <c r="FN100" s="231"/>
      <c r="FO100" s="231"/>
      <c r="FP100" s="231"/>
      <c r="FQ100" s="231"/>
      <c r="FR100" s="231"/>
      <c r="FS100" s="231"/>
      <c r="FT100" s="231"/>
      <c r="FU100" s="231"/>
      <c r="FV100" s="231"/>
      <c r="FW100" s="231"/>
      <c r="FX100" s="231"/>
      <c r="FY100" s="231"/>
      <c r="FZ100" s="231"/>
      <c r="GA100" s="231"/>
      <c r="GB100" s="231"/>
      <c r="GC100" s="231"/>
      <c r="GD100" s="231"/>
      <c r="GE100" s="231"/>
      <c r="GF100" s="231"/>
      <c r="GG100" s="231"/>
      <c r="GH100" s="231"/>
      <c r="GI100" s="231"/>
      <c r="GJ100" s="231"/>
      <c r="GK100" s="231"/>
      <c r="GL100" s="231"/>
      <c r="GM100" s="231"/>
      <c r="GN100" s="231"/>
      <c r="GO100" s="231"/>
      <c r="GP100" s="231"/>
      <c r="GQ100" s="231"/>
      <c r="GR100" s="231"/>
      <c r="GS100" s="231"/>
      <c r="GT100" s="231"/>
      <c r="GU100" s="231"/>
      <c r="GV100" s="231"/>
      <c r="GW100" s="231"/>
      <c r="GX100" s="231"/>
      <c r="GY100" s="231"/>
      <c r="GZ100" s="231"/>
      <c r="HA100" s="231"/>
      <c r="HB100" s="231"/>
      <c r="HC100" s="231"/>
      <c r="HD100" s="231"/>
      <c r="HE100" s="231"/>
      <c r="HF100" s="231"/>
      <c r="HG100" s="231"/>
      <c r="HH100" s="231"/>
      <c r="HI100" s="231"/>
      <c r="HJ100" s="231"/>
      <c r="HK100" s="231"/>
      <c r="HL100" s="231"/>
      <c r="HM100" s="231"/>
    </row>
    <row r="101" spans="1:221" s="234" customFormat="1" ht="15.75" customHeight="1">
      <c r="A101" s="231"/>
      <c r="B101" s="238"/>
      <c r="C101" s="255"/>
      <c r="D101" s="262">
        <v>3.7</v>
      </c>
      <c r="E101" s="262"/>
      <c r="F101" s="262"/>
      <c r="G101" s="263" t="s">
        <v>176</v>
      </c>
      <c r="H101" s="264"/>
      <c r="I101" s="265"/>
      <c r="J101" s="266">
        <v>0</v>
      </c>
      <c r="K101" s="267"/>
      <c r="L101" s="261"/>
      <c r="N101" s="980"/>
      <c r="O101" s="231"/>
      <c r="P101" s="231"/>
      <c r="Q101" s="231"/>
      <c r="R101" s="231"/>
      <c r="S101" s="231"/>
      <c r="T101" s="231"/>
      <c r="U101" s="231"/>
      <c r="V101" s="231"/>
      <c r="W101" s="231"/>
      <c r="X101" s="231"/>
      <c r="Y101" s="231"/>
      <c r="Z101" s="231"/>
      <c r="AA101" s="231"/>
      <c r="AB101" s="231"/>
      <c r="AC101" s="231"/>
      <c r="AD101" s="231"/>
      <c r="AE101" s="231"/>
      <c r="AF101" s="231"/>
      <c r="AG101" s="231"/>
      <c r="AH101" s="231"/>
      <c r="AI101" s="231"/>
      <c r="AJ101" s="231"/>
      <c r="AK101" s="231"/>
      <c r="AL101" s="231"/>
      <c r="AM101" s="231"/>
      <c r="AN101" s="231"/>
      <c r="AO101" s="231"/>
      <c r="AP101" s="231"/>
      <c r="AQ101" s="231"/>
      <c r="AR101" s="231"/>
      <c r="AS101" s="231"/>
      <c r="AT101" s="231"/>
      <c r="AU101" s="231"/>
      <c r="AV101" s="231"/>
      <c r="AW101" s="231"/>
      <c r="AX101" s="231"/>
      <c r="AY101" s="231"/>
      <c r="AZ101" s="231"/>
      <c r="BA101" s="231"/>
      <c r="BB101" s="231"/>
      <c r="BC101" s="231"/>
      <c r="BD101" s="231"/>
      <c r="BE101" s="231"/>
      <c r="BF101" s="231"/>
      <c r="BG101" s="231"/>
      <c r="BH101" s="231"/>
      <c r="BI101" s="231"/>
      <c r="BJ101" s="231"/>
      <c r="BK101" s="231"/>
      <c r="BL101" s="231"/>
      <c r="BM101" s="231"/>
      <c r="BN101" s="231"/>
      <c r="BO101" s="231"/>
      <c r="BP101" s="231"/>
      <c r="BQ101" s="231"/>
      <c r="BR101" s="231"/>
      <c r="BS101" s="231"/>
      <c r="BT101" s="231"/>
      <c r="BU101" s="231"/>
      <c r="BV101" s="231"/>
      <c r="BW101" s="231"/>
      <c r="BX101" s="231"/>
      <c r="BY101" s="231"/>
      <c r="BZ101" s="231"/>
      <c r="CA101" s="231"/>
      <c r="CB101" s="231"/>
      <c r="CC101" s="231"/>
      <c r="CD101" s="231"/>
      <c r="CE101" s="231"/>
      <c r="CF101" s="231"/>
      <c r="CG101" s="231"/>
      <c r="CH101" s="231"/>
      <c r="CI101" s="231"/>
      <c r="CJ101" s="231"/>
      <c r="CK101" s="231"/>
      <c r="CL101" s="231"/>
      <c r="CM101" s="231"/>
      <c r="CN101" s="231"/>
      <c r="CO101" s="231"/>
      <c r="CP101" s="231"/>
      <c r="CQ101" s="231"/>
      <c r="CR101" s="231"/>
      <c r="CS101" s="231"/>
      <c r="CT101" s="231"/>
      <c r="CU101" s="231"/>
      <c r="CV101" s="231"/>
      <c r="CW101" s="231"/>
      <c r="CX101" s="231"/>
      <c r="CY101" s="231"/>
      <c r="CZ101" s="231"/>
      <c r="DA101" s="231"/>
      <c r="DB101" s="231"/>
      <c r="DC101" s="231"/>
      <c r="DD101" s="231"/>
      <c r="DE101" s="231"/>
      <c r="DF101" s="231"/>
      <c r="DG101" s="231"/>
      <c r="DH101" s="231"/>
      <c r="DI101" s="231"/>
      <c r="DJ101" s="231"/>
      <c r="DK101" s="231"/>
      <c r="DL101" s="231"/>
      <c r="DM101" s="231"/>
      <c r="DN101" s="231"/>
      <c r="DO101" s="231"/>
      <c r="DP101" s="231"/>
      <c r="DQ101" s="231"/>
      <c r="DR101" s="231"/>
      <c r="DS101" s="231"/>
      <c r="DT101" s="231"/>
      <c r="DU101" s="231"/>
      <c r="DV101" s="231"/>
      <c r="DW101" s="231"/>
      <c r="DX101" s="231"/>
      <c r="DY101" s="231"/>
      <c r="DZ101" s="231"/>
      <c r="EA101" s="231"/>
      <c r="EB101" s="231"/>
      <c r="EC101" s="231"/>
      <c r="ED101" s="231"/>
      <c r="EE101" s="231"/>
      <c r="EF101" s="231"/>
      <c r="EG101" s="231"/>
      <c r="EH101" s="231"/>
      <c r="EI101" s="231"/>
      <c r="EJ101" s="231"/>
      <c r="EK101" s="231"/>
      <c r="EL101" s="231"/>
      <c r="EM101" s="231"/>
      <c r="EN101" s="231"/>
      <c r="EO101" s="231"/>
      <c r="EP101" s="231"/>
      <c r="EQ101" s="231"/>
      <c r="ER101" s="231"/>
      <c r="ES101" s="231"/>
      <c r="ET101" s="231"/>
      <c r="EU101" s="231"/>
      <c r="EV101" s="231"/>
      <c r="EW101" s="231"/>
      <c r="EX101" s="231"/>
      <c r="EY101" s="231"/>
      <c r="EZ101" s="231"/>
      <c r="FA101" s="231"/>
      <c r="FB101" s="231"/>
      <c r="FC101" s="231"/>
      <c r="FD101" s="231"/>
      <c r="FE101" s="231"/>
      <c r="FF101" s="231"/>
      <c r="FG101" s="231"/>
      <c r="FH101" s="231"/>
      <c r="FI101" s="231"/>
      <c r="FJ101" s="231"/>
      <c r="FK101" s="231"/>
      <c r="FL101" s="231"/>
      <c r="FM101" s="231"/>
      <c r="FN101" s="231"/>
      <c r="FO101" s="231"/>
      <c r="FP101" s="231"/>
      <c r="FQ101" s="231"/>
      <c r="FR101" s="231"/>
      <c r="FS101" s="231"/>
      <c r="FT101" s="231"/>
      <c r="FU101" s="231"/>
      <c r="FV101" s="231"/>
      <c r="FW101" s="231"/>
      <c r="FX101" s="231"/>
      <c r="FY101" s="231"/>
      <c r="FZ101" s="231"/>
      <c r="GA101" s="231"/>
      <c r="GB101" s="231"/>
      <c r="GC101" s="231"/>
      <c r="GD101" s="231"/>
      <c r="GE101" s="231"/>
      <c r="GF101" s="231"/>
      <c r="GG101" s="231"/>
      <c r="GH101" s="231"/>
      <c r="GI101" s="231"/>
      <c r="GJ101" s="231"/>
      <c r="GK101" s="231"/>
      <c r="GL101" s="231"/>
      <c r="GM101" s="231"/>
      <c r="GN101" s="231"/>
      <c r="GO101" s="231"/>
      <c r="GP101" s="231"/>
      <c r="GQ101" s="231"/>
      <c r="GR101" s="231"/>
      <c r="GS101" s="231"/>
      <c r="GT101" s="231"/>
      <c r="GU101" s="231"/>
      <c r="GV101" s="231"/>
      <c r="GW101" s="231"/>
      <c r="GX101" s="231"/>
      <c r="GY101" s="231"/>
      <c r="GZ101" s="231"/>
      <c r="HA101" s="231"/>
      <c r="HB101" s="231"/>
      <c r="HC101" s="231"/>
      <c r="HD101" s="231"/>
      <c r="HE101" s="231"/>
      <c r="HF101" s="231"/>
      <c r="HG101" s="231"/>
      <c r="HH101" s="231"/>
      <c r="HI101" s="231"/>
      <c r="HJ101" s="231"/>
      <c r="HK101" s="231"/>
      <c r="HL101" s="231"/>
      <c r="HM101" s="231"/>
    </row>
    <row r="102" spans="1:221" s="234" customFormat="1" ht="15.75" customHeight="1">
      <c r="A102" s="231"/>
      <c r="B102" s="238"/>
      <c r="C102" s="255"/>
      <c r="D102" s="268" t="s">
        <v>226</v>
      </c>
      <c r="E102" s="269"/>
      <c r="F102" s="269"/>
      <c r="G102" s="291" t="s">
        <v>180</v>
      </c>
      <c r="H102" s="271" t="s">
        <v>107</v>
      </c>
      <c r="I102" s="275">
        <v>120.94</v>
      </c>
      <c r="J102" s="273">
        <v>12937</v>
      </c>
      <c r="K102" s="274">
        <f>ROUND(I102*J102,2)</f>
        <v>1564600.78</v>
      </c>
      <c r="L102" s="261"/>
      <c r="N102" s="980"/>
      <c r="O102" s="231"/>
      <c r="P102" s="231"/>
      <c r="Q102" s="231"/>
      <c r="R102" s="231"/>
      <c r="S102" s="231"/>
      <c r="T102" s="231"/>
      <c r="U102" s="231"/>
      <c r="V102" s="231"/>
      <c r="W102" s="231"/>
      <c r="X102" s="231"/>
      <c r="Y102" s="231"/>
      <c r="Z102" s="231"/>
      <c r="AA102" s="231"/>
      <c r="AB102" s="231"/>
      <c r="AC102" s="231"/>
      <c r="AD102" s="231"/>
      <c r="AE102" s="231"/>
      <c r="AF102" s="231"/>
      <c r="AG102" s="231"/>
      <c r="AH102" s="231"/>
      <c r="AI102" s="231"/>
      <c r="AJ102" s="231"/>
      <c r="AK102" s="231"/>
      <c r="AL102" s="231"/>
      <c r="AM102" s="231"/>
      <c r="AN102" s="231"/>
      <c r="AO102" s="231"/>
      <c r="AP102" s="231"/>
      <c r="AQ102" s="231"/>
      <c r="AR102" s="231"/>
      <c r="AS102" s="231"/>
      <c r="AT102" s="231"/>
      <c r="AU102" s="231"/>
      <c r="AV102" s="231"/>
      <c r="AW102" s="231"/>
      <c r="AX102" s="231"/>
      <c r="AY102" s="231"/>
      <c r="AZ102" s="231"/>
      <c r="BA102" s="231"/>
      <c r="BB102" s="231"/>
      <c r="BC102" s="231"/>
      <c r="BD102" s="231"/>
      <c r="BE102" s="231"/>
      <c r="BF102" s="231"/>
      <c r="BG102" s="231"/>
      <c r="BH102" s="231"/>
      <c r="BI102" s="231"/>
      <c r="BJ102" s="231"/>
      <c r="BK102" s="231"/>
      <c r="BL102" s="231"/>
      <c r="BM102" s="231"/>
      <c r="BN102" s="231"/>
      <c r="BO102" s="231"/>
      <c r="BP102" s="231"/>
      <c r="BQ102" s="231"/>
      <c r="BR102" s="231"/>
      <c r="BS102" s="231"/>
      <c r="BT102" s="231"/>
      <c r="BU102" s="231"/>
      <c r="BV102" s="231"/>
      <c r="BW102" s="231"/>
      <c r="BX102" s="231"/>
      <c r="BY102" s="231"/>
      <c r="BZ102" s="231"/>
      <c r="CA102" s="231"/>
      <c r="CB102" s="231"/>
      <c r="CC102" s="231"/>
      <c r="CD102" s="231"/>
      <c r="CE102" s="231"/>
      <c r="CF102" s="231"/>
      <c r="CG102" s="231"/>
      <c r="CH102" s="231"/>
      <c r="CI102" s="231"/>
      <c r="CJ102" s="231"/>
      <c r="CK102" s="231"/>
      <c r="CL102" s="231"/>
      <c r="CM102" s="231"/>
      <c r="CN102" s="231"/>
      <c r="CO102" s="231"/>
      <c r="CP102" s="231"/>
      <c r="CQ102" s="231"/>
      <c r="CR102" s="231"/>
      <c r="CS102" s="231"/>
      <c r="CT102" s="231"/>
      <c r="CU102" s="231"/>
      <c r="CV102" s="231"/>
      <c r="CW102" s="231"/>
      <c r="CX102" s="231"/>
      <c r="CY102" s="231"/>
      <c r="CZ102" s="231"/>
      <c r="DA102" s="231"/>
      <c r="DB102" s="231"/>
      <c r="DC102" s="231"/>
      <c r="DD102" s="231"/>
      <c r="DE102" s="231"/>
      <c r="DF102" s="231"/>
      <c r="DG102" s="231"/>
      <c r="DH102" s="231"/>
      <c r="DI102" s="231"/>
      <c r="DJ102" s="231"/>
      <c r="DK102" s="231"/>
      <c r="DL102" s="231"/>
      <c r="DM102" s="231"/>
      <c r="DN102" s="231"/>
      <c r="DO102" s="231"/>
      <c r="DP102" s="231"/>
      <c r="DQ102" s="231"/>
      <c r="DR102" s="231"/>
      <c r="DS102" s="231"/>
      <c r="DT102" s="231"/>
      <c r="DU102" s="231"/>
      <c r="DV102" s="231"/>
      <c r="DW102" s="231"/>
      <c r="DX102" s="231"/>
      <c r="DY102" s="231"/>
      <c r="DZ102" s="231"/>
      <c r="EA102" s="231"/>
      <c r="EB102" s="231"/>
      <c r="EC102" s="231"/>
      <c r="ED102" s="231"/>
      <c r="EE102" s="231"/>
      <c r="EF102" s="231"/>
      <c r="EG102" s="231"/>
      <c r="EH102" s="231"/>
      <c r="EI102" s="231"/>
      <c r="EJ102" s="231"/>
      <c r="EK102" s="231"/>
      <c r="EL102" s="231"/>
      <c r="EM102" s="231"/>
      <c r="EN102" s="231"/>
      <c r="EO102" s="231"/>
      <c r="EP102" s="231"/>
      <c r="EQ102" s="231"/>
      <c r="ER102" s="231"/>
      <c r="ES102" s="231"/>
      <c r="ET102" s="231"/>
      <c r="EU102" s="231"/>
      <c r="EV102" s="231"/>
      <c r="EW102" s="231"/>
      <c r="EX102" s="231"/>
      <c r="EY102" s="231"/>
      <c r="EZ102" s="231"/>
      <c r="FA102" s="231"/>
      <c r="FB102" s="231"/>
      <c r="FC102" s="231"/>
      <c r="FD102" s="231"/>
      <c r="FE102" s="231"/>
      <c r="FF102" s="231"/>
      <c r="FG102" s="231"/>
      <c r="FH102" s="231"/>
      <c r="FI102" s="231"/>
      <c r="FJ102" s="231"/>
      <c r="FK102" s="231"/>
      <c r="FL102" s="231"/>
      <c r="FM102" s="231"/>
      <c r="FN102" s="231"/>
      <c r="FO102" s="231"/>
      <c r="FP102" s="231"/>
      <c r="FQ102" s="231"/>
      <c r="FR102" s="231"/>
      <c r="FS102" s="231"/>
      <c r="FT102" s="231"/>
      <c r="FU102" s="231"/>
      <c r="FV102" s="231"/>
      <c r="FW102" s="231"/>
      <c r="FX102" s="231"/>
      <c r="FY102" s="231"/>
      <c r="FZ102" s="231"/>
      <c r="GA102" s="231"/>
      <c r="GB102" s="231"/>
      <c r="GC102" s="231"/>
      <c r="GD102" s="231"/>
      <c r="GE102" s="231"/>
      <c r="GF102" s="231"/>
      <c r="GG102" s="231"/>
      <c r="GH102" s="231"/>
      <c r="GI102" s="231"/>
      <c r="GJ102" s="231"/>
      <c r="GK102" s="231"/>
      <c r="GL102" s="231"/>
      <c r="GM102" s="231"/>
      <c r="GN102" s="231"/>
      <c r="GO102" s="231"/>
      <c r="GP102" s="231"/>
      <c r="GQ102" s="231"/>
      <c r="GR102" s="231"/>
      <c r="GS102" s="231"/>
      <c r="GT102" s="231"/>
      <c r="GU102" s="231"/>
      <c r="GV102" s="231"/>
      <c r="GW102" s="231"/>
      <c r="GX102" s="231"/>
      <c r="GY102" s="231"/>
      <c r="GZ102" s="231"/>
      <c r="HA102" s="231"/>
      <c r="HB102" s="231"/>
      <c r="HC102" s="231"/>
      <c r="HD102" s="231"/>
      <c r="HE102" s="231"/>
      <c r="HF102" s="231"/>
      <c r="HG102" s="231"/>
      <c r="HH102" s="231"/>
      <c r="HI102" s="231"/>
      <c r="HJ102" s="231"/>
      <c r="HK102" s="231"/>
      <c r="HL102" s="231"/>
      <c r="HM102" s="231"/>
    </row>
    <row r="103" spans="1:221" s="234" customFormat="1" ht="31.5" customHeight="1">
      <c r="A103" s="231"/>
      <c r="B103" s="238"/>
      <c r="C103" s="255"/>
      <c r="D103" s="268" t="s">
        <v>227</v>
      </c>
      <c r="E103" s="269"/>
      <c r="F103" s="269"/>
      <c r="G103" s="299" t="s">
        <v>178</v>
      </c>
      <c r="H103" s="271" t="s">
        <v>102</v>
      </c>
      <c r="I103" s="275">
        <v>317</v>
      </c>
      <c r="J103" s="273">
        <v>181556</v>
      </c>
      <c r="K103" s="274">
        <f>ROUND(I103*J103,2)</f>
        <v>57553252</v>
      </c>
      <c r="L103" s="261"/>
      <c r="N103" s="980"/>
      <c r="O103" s="231"/>
      <c r="P103" s="231"/>
      <c r="Q103" s="231"/>
      <c r="R103" s="231"/>
      <c r="S103" s="231"/>
      <c r="T103" s="231"/>
      <c r="U103" s="231"/>
      <c r="V103" s="231"/>
      <c r="W103" s="231"/>
      <c r="X103" s="231"/>
      <c r="Y103" s="231"/>
      <c r="Z103" s="231"/>
      <c r="AA103" s="231"/>
      <c r="AB103" s="231"/>
      <c r="AC103" s="231"/>
      <c r="AD103" s="231"/>
      <c r="AE103" s="231"/>
      <c r="AF103" s="231"/>
      <c r="AG103" s="231"/>
      <c r="AH103" s="231"/>
      <c r="AI103" s="231"/>
      <c r="AJ103" s="231"/>
      <c r="AK103" s="231"/>
      <c r="AL103" s="231"/>
      <c r="AM103" s="231"/>
      <c r="AN103" s="231"/>
      <c r="AO103" s="231"/>
      <c r="AP103" s="231"/>
      <c r="AQ103" s="231"/>
      <c r="AR103" s="231"/>
      <c r="AS103" s="231"/>
      <c r="AT103" s="231"/>
      <c r="AU103" s="231"/>
      <c r="AV103" s="231"/>
      <c r="AW103" s="231"/>
      <c r="AX103" s="231"/>
      <c r="AY103" s="231"/>
      <c r="AZ103" s="231"/>
      <c r="BA103" s="231"/>
      <c r="BB103" s="231"/>
      <c r="BC103" s="231"/>
      <c r="BD103" s="231"/>
      <c r="BE103" s="231"/>
      <c r="BF103" s="231"/>
      <c r="BG103" s="231"/>
      <c r="BH103" s="231"/>
      <c r="BI103" s="231"/>
      <c r="BJ103" s="231"/>
      <c r="BK103" s="231"/>
      <c r="BL103" s="231"/>
      <c r="BM103" s="231"/>
      <c r="BN103" s="231"/>
      <c r="BO103" s="231"/>
      <c r="BP103" s="231"/>
      <c r="BQ103" s="231"/>
      <c r="BR103" s="231"/>
      <c r="BS103" s="231"/>
      <c r="BT103" s="231"/>
      <c r="BU103" s="231"/>
      <c r="BV103" s="231"/>
      <c r="BW103" s="231"/>
      <c r="BX103" s="231"/>
      <c r="BY103" s="231"/>
      <c r="BZ103" s="231"/>
      <c r="CA103" s="231"/>
      <c r="CB103" s="231"/>
      <c r="CC103" s="231"/>
      <c r="CD103" s="231"/>
      <c r="CE103" s="231"/>
      <c r="CF103" s="231"/>
      <c r="CG103" s="231"/>
      <c r="CH103" s="231"/>
      <c r="CI103" s="231"/>
      <c r="CJ103" s="231"/>
      <c r="CK103" s="231"/>
      <c r="CL103" s="231"/>
      <c r="CM103" s="231"/>
      <c r="CN103" s="231"/>
      <c r="CO103" s="231"/>
      <c r="CP103" s="231"/>
      <c r="CQ103" s="231"/>
      <c r="CR103" s="231"/>
      <c r="CS103" s="231"/>
      <c r="CT103" s="231"/>
      <c r="CU103" s="231"/>
      <c r="CV103" s="231"/>
      <c r="CW103" s="231"/>
      <c r="CX103" s="231"/>
      <c r="CY103" s="231"/>
      <c r="CZ103" s="231"/>
      <c r="DA103" s="231"/>
      <c r="DB103" s="231"/>
      <c r="DC103" s="231"/>
      <c r="DD103" s="231"/>
      <c r="DE103" s="231"/>
      <c r="DF103" s="231"/>
      <c r="DG103" s="231"/>
      <c r="DH103" s="231"/>
      <c r="DI103" s="231"/>
      <c r="DJ103" s="231"/>
      <c r="DK103" s="231"/>
      <c r="DL103" s="231"/>
      <c r="DM103" s="231"/>
      <c r="DN103" s="231"/>
      <c r="DO103" s="231"/>
      <c r="DP103" s="231"/>
      <c r="DQ103" s="231"/>
      <c r="DR103" s="231"/>
      <c r="DS103" s="231"/>
      <c r="DT103" s="231"/>
      <c r="DU103" s="231"/>
      <c r="DV103" s="231"/>
      <c r="DW103" s="231"/>
      <c r="DX103" s="231"/>
      <c r="DY103" s="231"/>
      <c r="DZ103" s="231"/>
      <c r="EA103" s="231"/>
      <c r="EB103" s="231"/>
      <c r="EC103" s="231"/>
      <c r="ED103" s="231"/>
      <c r="EE103" s="231"/>
      <c r="EF103" s="231"/>
      <c r="EG103" s="231"/>
      <c r="EH103" s="231"/>
      <c r="EI103" s="231"/>
      <c r="EJ103" s="231"/>
      <c r="EK103" s="231"/>
      <c r="EL103" s="231"/>
      <c r="EM103" s="231"/>
      <c r="EN103" s="231"/>
      <c r="EO103" s="231"/>
      <c r="EP103" s="231"/>
      <c r="EQ103" s="231"/>
      <c r="ER103" s="231"/>
      <c r="ES103" s="231"/>
      <c r="ET103" s="231"/>
      <c r="EU103" s="231"/>
      <c r="EV103" s="231"/>
      <c r="EW103" s="231"/>
      <c r="EX103" s="231"/>
      <c r="EY103" s="231"/>
      <c r="EZ103" s="231"/>
      <c r="FA103" s="231"/>
      <c r="FB103" s="231"/>
      <c r="FC103" s="231"/>
      <c r="FD103" s="231"/>
      <c r="FE103" s="231"/>
      <c r="FF103" s="231"/>
      <c r="FG103" s="231"/>
      <c r="FH103" s="231"/>
      <c r="FI103" s="231"/>
      <c r="FJ103" s="231"/>
      <c r="FK103" s="231"/>
      <c r="FL103" s="231"/>
      <c r="FM103" s="231"/>
      <c r="FN103" s="231"/>
      <c r="FO103" s="231"/>
      <c r="FP103" s="231"/>
      <c r="FQ103" s="231"/>
      <c r="FR103" s="231"/>
      <c r="FS103" s="231"/>
      <c r="FT103" s="231"/>
      <c r="FU103" s="231"/>
      <c r="FV103" s="231"/>
      <c r="FW103" s="231"/>
      <c r="FX103" s="231"/>
      <c r="FY103" s="231"/>
      <c r="FZ103" s="231"/>
      <c r="GA103" s="231"/>
      <c r="GB103" s="231"/>
      <c r="GC103" s="231"/>
      <c r="GD103" s="231"/>
      <c r="GE103" s="231"/>
      <c r="GF103" s="231"/>
      <c r="GG103" s="231"/>
      <c r="GH103" s="231"/>
      <c r="GI103" s="231"/>
      <c r="GJ103" s="231"/>
      <c r="GK103" s="231"/>
      <c r="GL103" s="231"/>
      <c r="GM103" s="231"/>
      <c r="GN103" s="231"/>
      <c r="GO103" s="231"/>
      <c r="GP103" s="231"/>
      <c r="GQ103" s="231"/>
      <c r="GR103" s="231"/>
      <c r="GS103" s="231"/>
      <c r="GT103" s="231"/>
      <c r="GU103" s="231"/>
      <c r="GV103" s="231"/>
      <c r="GW103" s="231"/>
      <c r="GX103" s="231"/>
      <c r="GY103" s="231"/>
      <c r="GZ103" s="231"/>
      <c r="HA103" s="231"/>
      <c r="HB103" s="231"/>
      <c r="HC103" s="231"/>
      <c r="HD103" s="231"/>
      <c r="HE103" s="231"/>
      <c r="HF103" s="231"/>
      <c r="HG103" s="231"/>
      <c r="HH103" s="231"/>
      <c r="HI103" s="231"/>
      <c r="HJ103" s="231"/>
      <c r="HK103" s="231"/>
      <c r="HL103" s="231"/>
      <c r="HM103" s="231"/>
    </row>
    <row r="104" spans="1:221" s="234" customFormat="1" ht="15.75" customHeight="1">
      <c r="A104" s="231"/>
      <c r="B104" s="238"/>
      <c r="C104" s="255"/>
      <c r="D104" s="268" t="s">
        <v>228</v>
      </c>
      <c r="E104" s="269"/>
      <c r="F104" s="269"/>
      <c r="G104" s="299" t="s">
        <v>182</v>
      </c>
      <c r="H104" s="288" t="s">
        <v>107</v>
      </c>
      <c r="I104" s="275">
        <v>41</v>
      </c>
      <c r="J104" s="273">
        <v>41164</v>
      </c>
      <c r="K104" s="289">
        <f>ROUND(I104*J104,2)</f>
        <v>1687724</v>
      </c>
      <c r="L104" s="261"/>
      <c r="N104" s="980"/>
      <c r="O104" s="231"/>
      <c r="P104" s="231"/>
      <c r="Q104" s="231"/>
      <c r="R104" s="231"/>
      <c r="S104" s="231"/>
      <c r="T104" s="231"/>
      <c r="U104" s="231"/>
      <c r="V104" s="231"/>
      <c r="W104" s="231"/>
      <c r="X104" s="231"/>
      <c r="Y104" s="231"/>
      <c r="Z104" s="231"/>
      <c r="AA104" s="231"/>
      <c r="AB104" s="231"/>
      <c r="AC104" s="231"/>
      <c r="AD104" s="231"/>
      <c r="AE104" s="231"/>
      <c r="AF104" s="231"/>
      <c r="AG104" s="231"/>
      <c r="AH104" s="231"/>
      <c r="AI104" s="231"/>
      <c r="AJ104" s="231"/>
      <c r="AK104" s="231"/>
      <c r="AL104" s="231"/>
      <c r="AM104" s="231"/>
      <c r="AN104" s="231"/>
      <c r="AO104" s="231"/>
      <c r="AP104" s="231"/>
      <c r="AQ104" s="231"/>
      <c r="AR104" s="231"/>
      <c r="AS104" s="231"/>
      <c r="AT104" s="231"/>
      <c r="AU104" s="231"/>
      <c r="AV104" s="231"/>
      <c r="AW104" s="231"/>
      <c r="AX104" s="231"/>
      <c r="AY104" s="231"/>
      <c r="AZ104" s="231"/>
      <c r="BA104" s="231"/>
      <c r="BB104" s="231"/>
      <c r="BC104" s="231"/>
      <c r="BD104" s="231"/>
      <c r="BE104" s="231"/>
      <c r="BF104" s="231"/>
      <c r="BG104" s="231"/>
      <c r="BH104" s="231"/>
      <c r="BI104" s="231"/>
      <c r="BJ104" s="231"/>
      <c r="BK104" s="231"/>
      <c r="BL104" s="231"/>
      <c r="BM104" s="231"/>
      <c r="BN104" s="231"/>
      <c r="BO104" s="231"/>
      <c r="BP104" s="231"/>
      <c r="BQ104" s="231"/>
      <c r="BR104" s="231"/>
      <c r="BS104" s="231"/>
      <c r="BT104" s="231"/>
      <c r="BU104" s="231"/>
      <c r="BV104" s="231"/>
      <c r="BW104" s="231"/>
      <c r="BX104" s="231"/>
      <c r="BY104" s="231"/>
      <c r="BZ104" s="231"/>
      <c r="CA104" s="231"/>
      <c r="CB104" s="231"/>
      <c r="CC104" s="231"/>
      <c r="CD104" s="231"/>
      <c r="CE104" s="231"/>
      <c r="CF104" s="231"/>
      <c r="CG104" s="231"/>
      <c r="CH104" s="231"/>
      <c r="CI104" s="231"/>
      <c r="CJ104" s="231"/>
      <c r="CK104" s="231"/>
      <c r="CL104" s="231"/>
      <c r="CM104" s="231"/>
      <c r="CN104" s="231"/>
      <c r="CO104" s="231"/>
      <c r="CP104" s="231"/>
      <c r="CQ104" s="231"/>
      <c r="CR104" s="231"/>
      <c r="CS104" s="231"/>
      <c r="CT104" s="231"/>
      <c r="CU104" s="231"/>
      <c r="CV104" s="231"/>
      <c r="CW104" s="231"/>
      <c r="CX104" s="231"/>
      <c r="CY104" s="231"/>
      <c r="CZ104" s="231"/>
      <c r="DA104" s="231"/>
      <c r="DB104" s="231"/>
      <c r="DC104" s="231"/>
      <c r="DD104" s="231"/>
      <c r="DE104" s="231"/>
      <c r="DF104" s="231"/>
      <c r="DG104" s="231"/>
      <c r="DH104" s="231"/>
      <c r="DI104" s="231"/>
      <c r="DJ104" s="231"/>
      <c r="DK104" s="231"/>
      <c r="DL104" s="231"/>
      <c r="DM104" s="231"/>
      <c r="DN104" s="231"/>
      <c r="DO104" s="231"/>
      <c r="DP104" s="231"/>
      <c r="DQ104" s="231"/>
      <c r="DR104" s="231"/>
      <c r="DS104" s="231"/>
      <c r="DT104" s="231"/>
      <c r="DU104" s="231"/>
      <c r="DV104" s="231"/>
      <c r="DW104" s="231"/>
      <c r="DX104" s="231"/>
      <c r="DY104" s="231"/>
      <c r="DZ104" s="231"/>
      <c r="EA104" s="231"/>
      <c r="EB104" s="231"/>
      <c r="EC104" s="231"/>
      <c r="ED104" s="231"/>
      <c r="EE104" s="231"/>
      <c r="EF104" s="231"/>
      <c r="EG104" s="231"/>
      <c r="EH104" s="231"/>
      <c r="EI104" s="231"/>
      <c r="EJ104" s="231"/>
      <c r="EK104" s="231"/>
      <c r="EL104" s="231"/>
      <c r="EM104" s="231"/>
      <c r="EN104" s="231"/>
      <c r="EO104" s="231"/>
      <c r="EP104" s="231"/>
      <c r="EQ104" s="231"/>
      <c r="ER104" s="231"/>
      <c r="ES104" s="231"/>
      <c r="ET104" s="231"/>
      <c r="EU104" s="231"/>
      <c r="EV104" s="231"/>
      <c r="EW104" s="231"/>
      <c r="EX104" s="231"/>
      <c r="EY104" s="231"/>
      <c r="EZ104" s="231"/>
      <c r="FA104" s="231"/>
      <c r="FB104" s="231"/>
      <c r="FC104" s="231"/>
      <c r="FD104" s="231"/>
      <c r="FE104" s="231"/>
      <c r="FF104" s="231"/>
      <c r="FG104" s="231"/>
      <c r="FH104" s="231"/>
      <c r="FI104" s="231"/>
      <c r="FJ104" s="231"/>
      <c r="FK104" s="231"/>
      <c r="FL104" s="231"/>
      <c r="FM104" s="231"/>
      <c r="FN104" s="231"/>
      <c r="FO104" s="231"/>
      <c r="FP104" s="231"/>
      <c r="FQ104" s="231"/>
      <c r="FR104" s="231"/>
      <c r="FS104" s="231"/>
      <c r="FT104" s="231"/>
      <c r="FU104" s="231"/>
      <c r="FV104" s="231"/>
      <c r="FW104" s="231"/>
      <c r="FX104" s="231"/>
      <c r="FY104" s="231"/>
      <c r="FZ104" s="231"/>
      <c r="GA104" s="231"/>
      <c r="GB104" s="231"/>
      <c r="GC104" s="231"/>
      <c r="GD104" s="231"/>
      <c r="GE104" s="231"/>
      <c r="GF104" s="231"/>
      <c r="GG104" s="231"/>
      <c r="GH104" s="231"/>
      <c r="GI104" s="231"/>
      <c r="GJ104" s="231"/>
      <c r="GK104" s="231"/>
      <c r="GL104" s="231"/>
      <c r="GM104" s="231"/>
      <c r="GN104" s="231"/>
      <c r="GO104" s="231"/>
      <c r="GP104" s="231"/>
      <c r="GQ104" s="231"/>
      <c r="GR104" s="231"/>
      <c r="GS104" s="231"/>
      <c r="GT104" s="231"/>
      <c r="GU104" s="231"/>
      <c r="GV104" s="231"/>
      <c r="GW104" s="231"/>
      <c r="GX104" s="231"/>
      <c r="GY104" s="231"/>
      <c r="GZ104" s="231"/>
      <c r="HA104" s="231"/>
      <c r="HB104" s="231"/>
      <c r="HC104" s="231"/>
      <c r="HD104" s="231"/>
      <c r="HE104" s="231"/>
      <c r="HF104" s="231"/>
      <c r="HG104" s="231"/>
      <c r="HH104" s="231"/>
      <c r="HI104" s="231"/>
      <c r="HJ104" s="231"/>
      <c r="HK104" s="231"/>
      <c r="HL104" s="231"/>
      <c r="HM104" s="231"/>
    </row>
    <row r="105" spans="1:221" s="234" customFormat="1" ht="15.75" customHeight="1">
      <c r="A105" s="231"/>
      <c r="B105" s="238"/>
      <c r="C105" s="255"/>
      <c r="D105" s="262">
        <v>3.8</v>
      </c>
      <c r="E105" s="262"/>
      <c r="F105" s="262"/>
      <c r="G105" s="263" t="s">
        <v>229</v>
      </c>
      <c r="H105" s="264"/>
      <c r="I105" s="265"/>
      <c r="J105" s="265">
        <v>0</v>
      </c>
      <c r="K105" s="267"/>
      <c r="L105" s="261"/>
      <c r="N105" s="980"/>
      <c r="O105" s="231"/>
      <c r="P105" s="231"/>
      <c r="Q105" s="231"/>
      <c r="R105" s="231"/>
      <c r="S105" s="231"/>
      <c r="T105" s="231"/>
      <c r="U105" s="231"/>
      <c r="V105" s="231"/>
      <c r="W105" s="231"/>
      <c r="X105" s="231"/>
      <c r="Y105" s="231"/>
      <c r="Z105" s="231"/>
      <c r="AA105" s="231"/>
      <c r="AB105" s="231"/>
      <c r="AC105" s="231"/>
      <c r="AD105" s="231"/>
      <c r="AE105" s="231"/>
      <c r="AF105" s="231"/>
      <c r="AG105" s="231"/>
      <c r="AH105" s="231"/>
      <c r="AI105" s="231"/>
      <c r="AJ105" s="231"/>
      <c r="AK105" s="231"/>
      <c r="AL105" s="231"/>
      <c r="AM105" s="231"/>
      <c r="AN105" s="231"/>
      <c r="AO105" s="231"/>
      <c r="AP105" s="231"/>
      <c r="AQ105" s="231"/>
      <c r="AR105" s="231"/>
      <c r="AS105" s="231"/>
      <c r="AT105" s="231"/>
      <c r="AU105" s="231"/>
      <c r="AV105" s="231"/>
      <c r="AW105" s="231"/>
      <c r="AX105" s="231"/>
      <c r="AY105" s="231"/>
      <c r="AZ105" s="231"/>
      <c r="BA105" s="231"/>
      <c r="BB105" s="231"/>
      <c r="BC105" s="231"/>
      <c r="BD105" s="231"/>
      <c r="BE105" s="231"/>
      <c r="BF105" s="231"/>
      <c r="BG105" s="231"/>
      <c r="BH105" s="231"/>
      <c r="BI105" s="231"/>
      <c r="BJ105" s="231"/>
      <c r="BK105" s="231"/>
      <c r="BL105" s="231"/>
      <c r="BM105" s="231"/>
      <c r="BN105" s="231"/>
      <c r="BO105" s="231"/>
      <c r="BP105" s="231"/>
      <c r="BQ105" s="231"/>
      <c r="BR105" s="231"/>
      <c r="BS105" s="231"/>
      <c r="BT105" s="231"/>
      <c r="BU105" s="231"/>
      <c r="BV105" s="231"/>
      <c r="BW105" s="231"/>
      <c r="BX105" s="231"/>
      <c r="BY105" s="231"/>
      <c r="BZ105" s="231"/>
      <c r="CA105" s="231"/>
      <c r="CB105" s="231"/>
      <c r="CC105" s="231"/>
      <c r="CD105" s="231"/>
      <c r="CE105" s="231"/>
      <c r="CF105" s="231"/>
      <c r="CG105" s="231"/>
      <c r="CH105" s="231"/>
      <c r="CI105" s="231"/>
      <c r="CJ105" s="231"/>
      <c r="CK105" s="231"/>
      <c r="CL105" s="231"/>
      <c r="CM105" s="231"/>
      <c r="CN105" s="231"/>
      <c r="CO105" s="231"/>
      <c r="CP105" s="231"/>
      <c r="CQ105" s="231"/>
      <c r="CR105" s="231"/>
      <c r="CS105" s="231"/>
      <c r="CT105" s="231"/>
      <c r="CU105" s="231"/>
      <c r="CV105" s="231"/>
      <c r="CW105" s="231"/>
      <c r="CX105" s="231"/>
      <c r="CY105" s="231"/>
      <c r="CZ105" s="231"/>
      <c r="DA105" s="231"/>
      <c r="DB105" s="231"/>
      <c r="DC105" s="231"/>
      <c r="DD105" s="231"/>
      <c r="DE105" s="231"/>
      <c r="DF105" s="231"/>
      <c r="DG105" s="231"/>
      <c r="DH105" s="231"/>
      <c r="DI105" s="231"/>
      <c r="DJ105" s="231"/>
      <c r="DK105" s="231"/>
      <c r="DL105" s="231"/>
      <c r="DM105" s="231"/>
      <c r="DN105" s="231"/>
      <c r="DO105" s="231"/>
      <c r="DP105" s="231"/>
      <c r="DQ105" s="231"/>
      <c r="DR105" s="231"/>
      <c r="DS105" s="231"/>
      <c r="DT105" s="231"/>
      <c r="DU105" s="231"/>
      <c r="DV105" s="231"/>
      <c r="DW105" s="231"/>
      <c r="DX105" s="231"/>
      <c r="DY105" s="231"/>
      <c r="DZ105" s="231"/>
      <c r="EA105" s="231"/>
      <c r="EB105" s="231"/>
      <c r="EC105" s="231"/>
      <c r="ED105" s="231"/>
      <c r="EE105" s="231"/>
      <c r="EF105" s="231"/>
      <c r="EG105" s="231"/>
      <c r="EH105" s="231"/>
      <c r="EI105" s="231"/>
      <c r="EJ105" s="231"/>
      <c r="EK105" s="231"/>
      <c r="EL105" s="231"/>
      <c r="EM105" s="231"/>
      <c r="EN105" s="231"/>
      <c r="EO105" s="231"/>
      <c r="EP105" s="231"/>
      <c r="EQ105" s="231"/>
      <c r="ER105" s="231"/>
      <c r="ES105" s="231"/>
      <c r="ET105" s="231"/>
      <c r="EU105" s="231"/>
      <c r="EV105" s="231"/>
      <c r="EW105" s="231"/>
      <c r="EX105" s="231"/>
      <c r="EY105" s="231"/>
      <c r="EZ105" s="231"/>
      <c r="FA105" s="231"/>
      <c r="FB105" s="231"/>
      <c r="FC105" s="231"/>
      <c r="FD105" s="231"/>
      <c r="FE105" s="231"/>
      <c r="FF105" s="231"/>
      <c r="FG105" s="231"/>
      <c r="FH105" s="231"/>
      <c r="FI105" s="231"/>
      <c r="FJ105" s="231"/>
      <c r="FK105" s="231"/>
      <c r="FL105" s="231"/>
      <c r="FM105" s="231"/>
      <c r="FN105" s="231"/>
      <c r="FO105" s="231"/>
      <c r="FP105" s="231"/>
      <c r="FQ105" s="231"/>
      <c r="FR105" s="231"/>
      <c r="FS105" s="231"/>
      <c r="FT105" s="231"/>
      <c r="FU105" s="231"/>
      <c r="FV105" s="231"/>
      <c r="FW105" s="231"/>
      <c r="FX105" s="231"/>
      <c r="FY105" s="231"/>
      <c r="FZ105" s="231"/>
      <c r="GA105" s="231"/>
      <c r="GB105" s="231"/>
      <c r="GC105" s="231"/>
      <c r="GD105" s="231"/>
      <c r="GE105" s="231"/>
      <c r="GF105" s="231"/>
      <c r="GG105" s="231"/>
      <c r="GH105" s="231"/>
      <c r="GI105" s="231"/>
      <c r="GJ105" s="231"/>
      <c r="GK105" s="231"/>
      <c r="GL105" s="231"/>
      <c r="GM105" s="231"/>
      <c r="GN105" s="231"/>
      <c r="GO105" s="231"/>
      <c r="GP105" s="231"/>
      <c r="GQ105" s="231"/>
      <c r="GR105" s="231"/>
      <c r="GS105" s="231"/>
      <c r="GT105" s="231"/>
      <c r="GU105" s="231"/>
      <c r="GV105" s="231"/>
      <c r="GW105" s="231"/>
      <c r="GX105" s="231"/>
      <c r="GY105" s="231"/>
      <c r="GZ105" s="231"/>
      <c r="HA105" s="231"/>
      <c r="HB105" s="231"/>
      <c r="HC105" s="231"/>
      <c r="HD105" s="231"/>
      <c r="HE105" s="231"/>
      <c r="HF105" s="231"/>
      <c r="HG105" s="231"/>
      <c r="HH105" s="231"/>
      <c r="HI105" s="231"/>
      <c r="HJ105" s="231"/>
      <c r="HK105" s="231"/>
      <c r="HL105" s="231"/>
      <c r="HM105" s="231"/>
    </row>
    <row r="106" spans="1:221" s="234" customFormat="1" ht="31.5" customHeight="1">
      <c r="A106" s="231"/>
      <c r="B106" s="238"/>
      <c r="C106" s="255"/>
      <c r="D106" s="316" t="s">
        <v>230</v>
      </c>
      <c r="E106" s="317"/>
      <c r="F106" s="317"/>
      <c r="G106" s="291" t="s">
        <v>190</v>
      </c>
      <c r="H106" s="271" t="s">
        <v>102</v>
      </c>
      <c r="I106" s="275">
        <v>20.58</v>
      </c>
      <c r="J106" s="273">
        <v>789623</v>
      </c>
      <c r="K106" s="286">
        <f>+I106*J106</f>
        <v>16250441.339999998</v>
      </c>
      <c r="L106" s="261"/>
      <c r="N106" s="980"/>
      <c r="O106" s="231"/>
      <c r="P106" s="231"/>
      <c r="Q106" s="231"/>
      <c r="R106" s="231"/>
      <c r="S106" s="231"/>
      <c r="T106" s="231"/>
      <c r="U106" s="231"/>
      <c r="V106" s="231"/>
      <c r="W106" s="231"/>
      <c r="X106" s="231"/>
      <c r="Y106" s="231"/>
      <c r="Z106" s="231"/>
      <c r="AA106" s="231"/>
      <c r="AB106" s="231"/>
      <c r="AC106" s="231"/>
      <c r="AD106" s="231"/>
      <c r="AE106" s="231"/>
      <c r="AF106" s="231"/>
      <c r="AG106" s="231"/>
      <c r="AH106" s="231"/>
      <c r="AI106" s="231"/>
      <c r="AJ106" s="231"/>
      <c r="AK106" s="231"/>
      <c r="AL106" s="231"/>
      <c r="AM106" s="231"/>
      <c r="AN106" s="231"/>
      <c r="AO106" s="231"/>
      <c r="AP106" s="231"/>
      <c r="AQ106" s="231"/>
      <c r="AR106" s="231"/>
      <c r="AS106" s="231"/>
      <c r="AT106" s="231"/>
      <c r="AU106" s="231"/>
      <c r="AV106" s="231"/>
      <c r="AW106" s="231"/>
      <c r="AX106" s="231"/>
      <c r="AY106" s="231"/>
      <c r="AZ106" s="231"/>
      <c r="BA106" s="231"/>
      <c r="BB106" s="231"/>
      <c r="BC106" s="231"/>
      <c r="BD106" s="231"/>
      <c r="BE106" s="231"/>
      <c r="BF106" s="231"/>
      <c r="BG106" s="231"/>
      <c r="BH106" s="231"/>
      <c r="BI106" s="231"/>
      <c r="BJ106" s="231"/>
      <c r="BK106" s="231"/>
      <c r="BL106" s="231"/>
      <c r="BM106" s="231"/>
      <c r="BN106" s="231"/>
      <c r="BO106" s="231"/>
      <c r="BP106" s="231"/>
      <c r="BQ106" s="231"/>
      <c r="BR106" s="231"/>
      <c r="BS106" s="231"/>
      <c r="BT106" s="231"/>
      <c r="BU106" s="231"/>
      <c r="BV106" s="231"/>
      <c r="BW106" s="231"/>
      <c r="BX106" s="231"/>
      <c r="BY106" s="231"/>
      <c r="BZ106" s="231"/>
      <c r="CA106" s="231"/>
      <c r="CB106" s="231"/>
      <c r="CC106" s="231"/>
      <c r="CD106" s="231"/>
      <c r="CE106" s="231"/>
      <c r="CF106" s="231"/>
      <c r="CG106" s="231"/>
      <c r="CH106" s="231"/>
      <c r="CI106" s="231"/>
      <c r="CJ106" s="231"/>
      <c r="CK106" s="231"/>
      <c r="CL106" s="231"/>
      <c r="CM106" s="231"/>
      <c r="CN106" s="231"/>
      <c r="CO106" s="231"/>
      <c r="CP106" s="231"/>
      <c r="CQ106" s="231"/>
      <c r="CR106" s="231"/>
      <c r="CS106" s="231"/>
      <c r="CT106" s="231"/>
      <c r="CU106" s="231"/>
      <c r="CV106" s="231"/>
      <c r="CW106" s="231"/>
      <c r="CX106" s="231"/>
      <c r="CY106" s="231"/>
      <c r="CZ106" s="231"/>
      <c r="DA106" s="231"/>
      <c r="DB106" s="231"/>
      <c r="DC106" s="231"/>
      <c r="DD106" s="231"/>
      <c r="DE106" s="231"/>
      <c r="DF106" s="231"/>
      <c r="DG106" s="231"/>
      <c r="DH106" s="231"/>
      <c r="DI106" s="231"/>
      <c r="DJ106" s="231"/>
      <c r="DK106" s="231"/>
      <c r="DL106" s="231"/>
      <c r="DM106" s="231"/>
      <c r="DN106" s="231"/>
      <c r="DO106" s="231"/>
      <c r="DP106" s="231"/>
      <c r="DQ106" s="231"/>
      <c r="DR106" s="231"/>
      <c r="DS106" s="231"/>
      <c r="DT106" s="231"/>
      <c r="DU106" s="231"/>
      <c r="DV106" s="231"/>
      <c r="DW106" s="231"/>
      <c r="DX106" s="231"/>
      <c r="DY106" s="231"/>
      <c r="DZ106" s="231"/>
      <c r="EA106" s="231"/>
      <c r="EB106" s="231"/>
      <c r="EC106" s="231"/>
      <c r="ED106" s="231"/>
      <c r="EE106" s="231"/>
      <c r="EF106" s="231"/>
      <c r="EG106" s="231"/>
      <c r="EH106" s="231"/>
      <c r="EI106" s="231"/>
      <c r="EJ106" s="231"/>
      <c r="EK106" s="231"/>
      <c r="EL106" s="231"/>
      <c r="EM106" s="231"/>
      <c r="EN106" s="231"/>
      <c r="EO106" s="231"/>
      <c r="EP106" s="231"/>
      <c r="EQ106" s="231"/>
      <c r="ER106" s="231"/>
      <c r="ES106" s="231"/>
      <c r="ET106" s="231"/>
      <c r="EU106" s="231"/>
      <c r="EV106" s="231"/>
      <c r="EW106" s="231"/>
      <c r="EX106" s="231"/>
      <c r="EY106" s="231"/>
      <c r="EZ106" s="231"/>
      <c r="FA106" s="231"/>
      <c r="FB106" s="231"/>
      <c r="FC106" s="231"/>
      <c r="FD106" s="231"/>
      <c r="FE106" s="231"/>
      <c r="FF106" s="231"/>
      <c r="FG106" s="231"/>
      <c r="FH106" s="231"/>
      <c r="FI106" s="231"/>
      <c r="FJ106" s="231"/>
      <c r="FK106" s="231"/>
      <c r="FL106" s="231"/>
      <c r="FM106" s="231"/>
      <c r="FN106" s="231"/>
      <c r="FO106" s="231"/>
      <c r="FP106" s="231"/>
      <c r="FQ106" s="231"/>
      <c r="FR106" s="231"/>
      <c r="FS106" s="231"/>
      <c r="FT106" s="231"/>
      <c r="FU106" s="231"/>
      <c r="FV106" s="231"/>
      <c r="FW106" s="231"/>
      <c r="FX106" s="231"/>
      <c r="FY106" s="231"/>
      <c r="FZ106" s="231"/>
      <c r="GA106" s="231"/>
      <c r="GB106" s="231"/>
      <c r="GC106" s="231"/>
      <c r="GD106" s="231"/>
      <c r="GE106" s="231"/>
      <c r="GF106" s="231"/>
      <c r="GG106" s="231"/>
      <c r="GH106" s="231"/>
      <c r="GI106" s="231"/>
      <c r="GJ106" s="231"/>
      <c r="GK106" s="231"/>
      <c r="GL106" s="231"/>
      <c r="GM106" s="231"/>
      <c r="GN106" s="231"/>
      <c r="GO106" s="231"/>
      <c r="GP106" s="231"/>
      <c r="GQ106" s="231"/>
      <c r="GR106" s="231"/>
      <c r="GS106" s="231"/>
      <c r="GT106" s="231"/>
      <c r="GU106" s="231"/>
      <c r="GV106" s="231"/>
      <c r="GW106" s="231"/>
      <c r="GX106" s="231"/>
      <c r="GY106" s="231"/>
      <c r="GZ106" s="231"/>
      <c r="HA106" s="231"/>
      <c r="HB106" s="231"/>
      <c r="HC106" s="231"/>
      <c r="HD106" s="231"/>
      <c r="HE106" s="231"/>
      <c r="HF106" s="231"/>
      <c r="HG106" s="231"/>
      <c r="HH106" s="231"/>
      <c r="HI106" s="231"/>
      <c r="HJ106" s="231"/>
      <c r="HK106" s="231"/>
      <c r="HL106" s="231"/>
      <c r="HM106" s="231"/>
    </row>
    <row r="107" spans="1:221" s="234" customFormat="1" ht="47.25" customHeight="1">
      <c r="A107" s="231"/>
      <c r="B107" s="238"/>
      <c r="C107" s="255"/>
      <c r="D107" s="316" t="s">
        <v>231</v>
      </c>
      <c r="E107" s="317"/>
      <c r="F107" s="317"/>
      <c r="G107" s="291" t="s">
        <v>188</v>
      </c>
      <c r="H107" s="271" t="s">
        <v>102</v>
      </c>
      <c r="I107" s="275">
        <v>65.88</v>
      </c>
      <c r="J107" s="273">
        <v>576646</v>
      </c>
      <c r="K107" s="286">
        <f>+I107*J107</f>
        <v>37989438.479999997</v>
      </c>
      <c r="L107" s="261"/>
      <c r="N107" s="980"/>
      <c r="O107" s="231"/>
      <c r="P107" s="231"/>
      <c r="Q107" s="231"/>
      <c r="R107" s="231"/>
      <c r="S107" s="231"/>
      <c r="T107" s="231"/>
      <c r="U107" s="231"/>
      <c r="V107" s="231"/>
      <c r="W107" s="231"/>
      <c r="X107" s="231"/>
      <c r="Y107" s="231"/>
      <c r="Z107" s="231"/>
      <c r="AA107" s="231"/>
      <c r="AB107" s="231"/>
      <c r="AC107" s="231"/>
      <c r="AD107" s="231"/>
      <c r="AE107" s="231"/>
      <c r="AF107" s="231"/>
      <c r="AG107" s="231"/>
      <c r="AH107" s="231"/>
      <c r="AI107" s="231"/>
      <c r="AJ107" s="231"/>
      <c r="AK107" s="231"/>
      <c r="AL107" s="231"/>
      <c r="AM107" s="231"/>
      <c r="AN107" s="231"/>
      <c r="AO107" s="231"/>
      <c r="AP107" s="231"/>
      <c r="AQ107" s="231"/>
      <c r="AR107" s="231"/>
      <c r="AS107" s="231"/>
      <c r="AT107" s="231"/>
      <c r="AU107" s="231"/>
      <c r="AV107" s="231"/>
      <c r="AW107" s="231"/>
      <c r="AX107" s="231"/>
      <c r="AY107" s="231"/>
      <c r="AZ107" s="231"/>
      <c r="BA107" s="231"/>
      <c r="BB107" s="231"/>
      <c r="BC107" s="231"/>
      <c r="BD107" s="231"/>
      <c r="BE107" s="231"/>
      <c r="BF107" s="231"/>
      <c r="BG107" s="231"/>
      <c r="BH107" s="231"/>
      <c r="BI107" s="231"/>
      <c r="BJ107" s="231"/>
      <c r="BK107" s="231"/>
      <c r="BL107" s="231"/>
      <c r="BM107" s="231"/>
      <c r="BN107" s="231"/>
      <c r="BO107" s="231"/>
      <c r="BP107" s="231"/>
      <c r="BQ107" s="231"/>
      <c r="BR107" s="231"/>
      <c r="BS107" s="231"/>
      <c r="BT107" s="231"/>
      <c r="BU107" s="231"/>
      <c r="BV107" s="231"/>
      <c r="BW107" s="231"/>
      <c r="BX107" s="231"/>
      <c r="BY107" s="231"/>
      <c r="BZ107" s="231"/>
      <c r="CA107" s="231"/>
      <c r="CB107" s="231"/>
      <c r="CC107" s="231"/>
      <c r="CD107" s="231"/>
      <c r="CE107" s="231"/>
      <c r="CF107" s="231"/>
      <c r="CG107" s="231"/>
      <c r="CH107" s="231"/>
      <c r="CI107" s="231"/>
      <c r="CJ107" s="231"/>
      <c r="CK107" s="231"/>
      <c r="CL107" s="231"/>
      <c r="CM107" s="231"/>
      <c r="CN107" s="231"/>
      <c r="CO107" s="231"/>
      <c r="CP107" s="231"/>
      <c r="CQ107" s="231"/>
      <c r="CR107" s="231"/>
      <c r="CS107" s="231"/>
      <c r="CT107" s="231"/>
      <c r="CU107" s="231"/>
      <c r="CV107" s="231"/>
      <c r="CW107" s="231"/>
      <c r="CX107" s="231"/>
      <c r="CY107" s="231"/>
      <c r="CZ107" s="231"/>
      <c r="DA107" s="231"/>
      <c r="DB107" s="231"/>
      <c r="DC107" s="231"/>
      <c r="DD107" s="231"/>
      <c r="DE107" s="231"/>
      <c r="DF107" s="231"/>
      <c r="DG107" s="231"/>
      <c r="DH107" s="231"/>
      <c r="DI107" s="231"/>
      <c r="DJ107" s="231"/>
      <c r="DK107" s="231"/>
      <c r="DL107" s="231"/>
      <c r="DM107" s="231"/>
      <c r="DN107" s="231"/>
      <c r="DO107" s="231"/>
      <c r="DP107" s="231"/>
      <c r="DQ107" s="231"/>
      <c r="DR107" s="231"/>
      <c r="DS107" s="231"/>
      <c r="DT107" s="231"/>
      <c r="DU107" s="231"/>
      <c r="DV107" s="231"/>
      <c r="DW107" s="231"/>
      <c r="DX107" s="231"/>
      <c r="DY107" s="231"/>
      <c r="DZ107" s="231"/>
      <c r="EA107" s="231"/>
      <c r="EB107" s="231"/>
      <c r="EC107" s="231"/>
      <c r="ED107" s="231"/>
      <c r="EE107" s="231"/>
      <c r="EF107" s="231"/>
      <c r="EG107" s="231"/>
      <c r="EH107" s="231"/>
      <c r="EI107" s="231"/>
      <c r="EJ107" s="231"/>
      <c r="EK107" s="231"/>
      <c r="EL107" s="231"/>
      <c r="EM107" s="231"/>
      <c r="EN107" s="231"/>
      <c r="EO107" s="231"/>
      <c r="EP107" s="231"/>
      <c r="EQ107" s="231"/>
      <c r="ER107" s="231"/>
      <c r="ES107" s="231"/>
      <c r="ET107" s="231"/>
      <c r="EU107" s="231"/>
      <c r="EV107" s="231"/>
      <c r="EW107" s="231"/>
      <c r="EX107" s="231"/>
      <c r="EY107" s="231"/>
      <c r="EZ107" s="231"/>
      <c r="FA107" s="231"/>
      <c r="FB107" s="231"/>
      <c r="FC107" s="231"/>
      <c r="FD107" s="231"/>
      <c r="FE107" s="231"/>
      <c r="FF107" s="231"/>
      <c r="FG107" s="231"/>
      <c r="FH107" s="231"/>
      <c r="FI107" s="231"/>
      <c r="FJ107" s="231"/>
      <c r="FK107" s="231"/>
      <c r="FL107" s="231"/>
      <c r="FM107" s="231"/>
      <c r="FN107" s="231"/>
      <c r="FO107" s="231"/>
      <c r="FP107" s="231"/>
      <c r="FQ107" s="231"/>
      <c r="FR107" s="231"/>
      <c r="FS107" s="231"/>
      <c r="FT107" s="231"/>
      <c r="FU107" s="231"/>
      <c r="FV107" s="231"/>
      <c r="FW107" s="231"/>
      <c r="FX107" s="231"/>
      <c r="FY107" s="231"/>
      <c r="FZ107" s="231"/>
      <c r="GA107" s="231"/>
      <c r="GB107" s="231"/>
      <c r="GC107" s="231"/>
      <c r="GD107" s="231"/>
      <c r="GE107" s="231"/>
      <c r="GF107" s="231"/>
      <c r="GG107" s="231"/>
      <c r="GH107" s="231"/>
      <c r="GI107" s="231"/>
      <c r="GJ107" s="231"/>
      <c r="GK107" s="231"/>
      <c r="GL107" s="231"/>
      <c r="GM107" s="231"/>
      <c r="GN107" s="231"/>
      <c r="GO107" s="231"/>
      <c r="GP107" s="231"/>
      <c r="GQ107" s="231"/>
      <c r="GR107" s="231"/>
      <c r="GS107" s="231"/>
      <c r="GT107" s="231"/>
      <c r="GU107" s="231"/>
      <c r="GV107" s="231"/>
      <c r="GW107" s="231"/>
      <c r="GX107" s="231"/>
      <c r="GY107" s="231"/>
      <c r="GZ107" s="231"/>
      <c r="HA107" s="231"/>
      <c r="HB107" s="231"/>
      <c r="HC107" s="231"/>
      <c r="HD107" s="231"/>
      <c r="HE107" s="231"/>
      <c r="HF107" s="231"/>
      <c r="HG107" s="231"/>
      <c r="HH107" s="231"/>
      <c r="HI107" s="231"/>
      <c r="HJ107" s="231"/>
      <c r="HK107" s="231"/>
      <c r="HL107" s="231"/>
      <c r="HM107" s="231"/>
    </row>
    <row r="108" spans="1:221" s="234" customFormat="1" ht="15.75" customHeight="1">
      <c r="A108" s="231"/>
      <c r="B108" s="238"/>
      <c r="C108" s="255"/>
      <c r="D108" s="262">
        <v>3.8</v>
      </c>
      <c r="E108" s="262"/>
      <c r="F108" s="262"/>
      <c r="G108" s="263" t="s">
        <v>183</v>
      </c>
      <c r="H108" s="264"/>
      <c r="I108" s="265"/>
      <c r="J108" s="265">
        <v>0</v>
      </c>
      <c r="K108" s="267"/>
      <c r="L108" s="261"/>
      <c r="N108" s="980"/>
      <c r="O108" s="231"/>
      <c r="P108" s="231"/>
      <c r="Q108" s="231"/>
      <c r="R108" s="231"/>
      <c r="S108" s="231"/>
      <c r="T108" s="231"/>
      <c r="U108" s="231"/>
      <c r="V108" s="231"/>
      <c r="W108" s="231"/>
      <c r="X108" s="231"/>
      <c r="Y108" s="231"/>
      <c r="Z108" s="231"/>
      <c r="AA108" s="231"/>
      <c r="AB108" s="231"/>
      <c r="AC108" s="231"/>
      <c r="AD108" s="231"/>
      <c r="AE108" s="231"/>
      <c r="AF108" s="231"/>
      <c r="AG108" s="231"/>
      <c r="AH108" s="231"/>
      <c r="AI108" s="231"/>
      <c r="AJ108" s="231"/>
      <c r="AK108" s="231"/>
      <c r="AL108" s="231"/>
      <c r="AM108" s="231"/>
      <c r="AN108" s="231"/>
      <c r="AO108" s="231"/>
      <c r="AP108" s="231"/>
      <c r="AQ108" s="231"/>
      <c r="AR108" s="231"/>
      <c r="AS108" s="231"/>
      <c r="AT108" s="231"/>
      <c r="AU108" s="231"/>
      <c r="AV108" s="231"/>
      <c r="AW108" s="231"/>
      <c r="AX108" s="231"/>
      <c r="AY108" s="231"/>
      <c r="AZ108" s="231"/>
      <c r="BA108" s="231"/>
      <c r="BB108" s="231"/>
      <c r="BC108" s="231"/>
      <c r="BD108" s="231"/>
      <c r="BE108" s="231"/>
      <c r="BF108" s="231"/>
      <c r="BG108" s="231"/>
      <c r="BH108" s="231"/>
      <c r="BI108" s="231"/>
      <c r="BJ108" s="231"/>
      <c r="BK108" s="231"/>
      <c r="BL108" s="231"/>
      <c r="BM108" s="231"/>
      <c r="BN108" s="231"/>
      <c r="BO108" s="231"/>
      <c r="BP108" s="231"/>
      <c r="BQ108" s="231"/>
      <c r="BR108" s="231"/>
      <c r="BS108" s="231"/>
      <c r="BT108" s="231"/>
      <c r="BU108" s="231"/>
      <c r="BV108" s="231"/>
      <c r="BW108" s="231"/>
      <c r="BX108" s="231"/>
      <c r="BY108" s="231"/>
      <c r="BZ108" s="231"/>
      <c r="CA108" s="231"/>
      <c r="CB108" s="231"/>
      <c r="CC108" s="231"/>
      <c r="CD108" s="231"/>
      <c r="CE108" s="231"/>
      <c r="CF108" s="231"/>
      <c r="CG108" s="231"/>
      <c r="CH108" s="231"/>
      <c r="CI108" s="231"/>
      <c r="CJ108" s="231"/>
      <c r="CK108" s="231"/>
      <c r="CL108" s="231"/>
      <c r="CM108" s="231"/>
      <c r="CN108" s="231"/>
      <c r="CO108" s="231"/>
      <c r="CP108" s="231"/>
      <c r="CQ108" s="231"/>
      <c r="CR108" s="231"/>
      <c r="CS108" s="231"/>
      <c r="CT108" s="231"/>
      <c r="CU108" s="231"/>
      <c r="CV108" s="231"/>
      <c r="CW108" s="231"/>
      <c r="CX108" s="231"/>
      <c r="CY108" s="231"/>
      <c r="CZ108" s="231"/>
      <c r="DA108" s="231"/>
      <c r="DB108" s="231"/>
      <c r="DC108" s="231"/>
      <c r="DD108" s="231"/>
      <c r="DE108" s="231"/>
      <c r="DF108" s="231"/>
      <c r="DG108" s="231"/>
      <c r="DH108" s="231"/>
      <c r="DI108" s="231"/>
      <c r="DJ108" s="231"/>
      <c r="DK108" s="231"/>
      <c r="DL108" s="231"/>
      <c r="DM108" s="231"/>
      <c r="DN108" s="231"/>
      <c r="DO108" s="231"/>
      <c r="DP108" s="231"/>
      <c r="DQ108" s="231"/>
      <c r="DR108" s="231"/>
      <c r="DS108" s="231"/>
      <c r="DT108" s="231"/>
      <c r="DU108" s="231"/>
      <c r="DV108" s="231"/>
      <c r="DW108" s="231"/>
      <c r="DX108" s="231"/>
      <c r="DY108" s="231"/>
      <c r="DZ108" s="231"/>
      <c r="EA108" s="231"/>
      <c r="EB108" s="231"/>
      <c r="EC108" s="231"/>
      <c r="ED108" s="231"/>
      <c r="EE108" s="231"/>
      <c r="EF108" s="231"/>
      <c r="EG108" s="231"/>
      <c r="EH108" s="231"/>
      <c r="EI108" s="231"/>
      <c r="EJ108" s="231"/>
      <c r="EK108" s="231"/>
      <c r="EL108" s="231"/>
      <c r="EM108" s="231"/>
      <c r="EN108" s="231"/>
      <c r="EO108" s="231"/>
      <c r="EP108" s="231"/>
      <c r="EQ108" s="231"/>
      <c r="ER108" s="231"/>
      <c r="ES108" s="231"/>
      <c r="ET108" s="231"/>
      <c r="EU108" s="231"/>
      <c r="EV108" s="231"/>
      <c r="EW108" s="231"/>
      <c r="EX108" s="231"/>
      <c r="EY108" s="231"/>
      <c r="EZ108" s="231"/>
      <c r="FA108" s="231"/>
      <c r="FB108" s="231"/>
      <c r="FC108" s="231"/>
      <c r="FD108" s="231"/>
      <c r="FE108" s="231"/>
      <c r="FF108" s="231"/>
      <c r="FG108" s="231"/>
      <c r="FH108" s="231"/>
      <c r="FI108" s="231"/>
      <c r="FJ108" s="231"/>
      <c r="FK108" s="231"/>
      <c r="FL108" s="231"/>
      <c r="FM108" s="231"/>
      <c r="FN108" s="231"/>
      <c r="FO108" s="231"/>
      <c r="FP108" s="231"/>
      <c r="FQ108" s="231"/>
      <c r="FR108" s="231"/>
      <c r="FS108" s="231"/>
      <c r="FT108" s="231"/>
      <c r="FU108" s="231"/>
      <c r="FV108" s="231"/>
      <c r="FW108" s="231"/>
      <c r="FX108" s="231"/>
      <c r="FY108" s="231"/>
      <c r="FZ108" s="231"/>
      <c r="GA108" s="231"/>
      <c r="GB108" s="231"/>
      <c r="GC108" s="231"/>
      <c r="GD108" s="231"/>
      <c r="GE108" s="231"/>
      <c r="GF108" s="231"/>
      <c r="GG108" s="231"/>
      <c r="GH108" s="231"/>
      <c r="GI108" s="231"/>
      <c r="GJ108" s="231"/>
      <c r="GK108" s="231"/>
      <c r="GL108" s="231"/>
      <c r="GM108" s="231"/>
      <c r="GN108" s="231"/>
      <c r="GO108" s="231"/>
      <c r="GP108" s="231"/>
      <c r="GQ108" s="231"/>
      <c r="GR108" s="231"/>
      <c r="GS108" s="231"/>
      <c r="GT108" s="231"/>
      <c r="GU108" s="231"/>
      <c r="GV108" s="231"/>
      <c r="GW108" s="231"/>
      <c r="GX108" s="231"/>
      <c r="GY108" s="231"/>
      <c r="GZ108" s="231"/>
      <c r="HA108" s="231"/>
      <c r="HB108" s="231"/>
      <c r="HC108" s="231"/>
      <c r="HD108" s="231"/>
      <c r="HE108" s="231"/>
      <c r="HF108" s="231"/>
      <c r="HG108" s="231"/>
      <c r="HH108" s="231"/>
      <c r="HI108" s="231"/>
      <c r="HJ108" s="231"/>
      <c r="HK108" s="231"/>
      <c r="HL108" s="231"/>
      <c r="HM108" s="231"/>
    </row>
    <row r="109" spans="1:221" s="234" customFormat="1" ht="47.25" customHeight="1">
      <c r="A109" s="231"/>
      <c r="B109" s="238"/>
      <c r="C109" s="255"/>
      <c r="D109" s="318" t="s">
        <v>232</v>
      </c>
      <c r="E109" s="251"/>
      <c r="F109" s="251"/>
      <c r="G109" s="299" t="s">
        <v>185</v>
      </c>
      <c r="H109" s="288" t="s">
        <v>102</v>
      </c>
      <c r="I109" s="275">
        <v>33.659999999999997</v>
      </c>
      <c r="J109" s="273">
        <v>1343923</v>
      </c>
      <c r="K109" s="319">
        <f>+I109*J109</f>
        <v>45236448.179999992</v>
      </c>
      <c r="L109" s="261"/>
      <c r="N109" s="980"/>
      <c r="O109" s="231"/>
      <c r="P109" s="231"/>
      <c r="Q109" s="231"/>
      <c r="R109" s="231"/>
      <c r="S109" s="231"/>
      <c r="T109" s="231"/>
      <c r="U109" s="231"/>
      <c r="V109" s="231"/>
      <c r="W109" s="231"/>
      <c r="X109" s="231"/>
      <c r="Y109" s="231"/>
      <c r="Z109" s="231"/>
      <c r="AA109" s="231"/>
      <c r="AB109" s="231"/>
      <c r="AC109" s="231"/>
      <c r="AD109" s="231"/>
      <c r="AE109" s="231"/>
      <c r="AF109" s="231"/>
      <c r="AG109" s="231"/>
      <c r="AH109" s="231"/>
      <c r="AI109" s="231"/>
      <c r="AJ109" s="231"/>
      <c r="AK109" s="231"/>
      <c r="AL109" s="231"/>
      <c r="AM109" s="231"/>
      <c r="AN109" s="231"/>
      <c r="AO109" s="231"/>
      <c r="AP109" s="231"/>
      <c r="AQ109" s="231"/>
      <c r="AR109" s="231"/>
      <c r="AS109" s="231"/>
      <c r="AT109" s="231"/>
      <c r="AU109" s="231"/>
      <c r="AV109" s="231"/>
      <c r="AW109" s="231"/>
      <c r="AX109" s="231"/>
      <c r="AY109" s="231"/>
      <c r="AZ109" s="231"/>
      <c r="BA109" s="231"/>
      <c r="BB109" s="231"/>
      <c r="BC109" s="231"/>
      <c r="BD109" s="231"/>
      <c r="BE109" s="231"/>
      <c r="BF109" s="231"/>
      <c r="BG109" s="231"/>
      <c r="BH109" s="231"/>
      <c r="BI109" s="231"/>
      <c r="BJ109" s="231"/>
      <c r="BK109" s="231"/>
      <c r="BL109" s="231"/>
      <c r="BM109" s="231"/>
      <c r="BN109" s="231"/>
      <c r="BO109" s="231"/>
      <c r="BP109" s="231"/>
      <c r="BQ109" s="231"/>
      <c r="BR109" s="231"/>
      <c r="BS109" s="231"/>
      <c r="BT109" s="231"/>
      <c r="BU109" s="231"/>
      <c r="BV109" s="231"/>
      <c r="BW109" s="231"/>
      <c r="BX109" s="231"/>
      <c r="BY109" s="231"/>
      <c r="BZ109" s="231"/>
      <c r="CA109" s="231"/>
      <c r="CB109" s="231"/>
      <c r="CC109" s="231"/>
      <c r="CD109" s="231"/>
      <c r="CE109" s="231"/>
      <c r="CF109" s="231"/>
      <c r="CG109" s="231"/>
      <c r="CH109" s="231"/>
      <c r="CI109" s="231"/>
      <c r="CJ109" s="231"/>
      <c r="CK109" s="231"/>
      <c r="CL109" s="231"/>
      <c r="CM109" s="231"/>
      <c r="CN109" s="231"/>
      <c r="CO109" s="231"/>
      <c r="CP109" s="231"/>
      <c r="CQ109" s="231"/>
      <c r="CR109" s="231"/>
      <c r="CS109" s="231"/>
      <c r="CT109" s="231"/>
      <c r="CU109" s="231"/>
      <c r="CV109" s="231"/>
      <c r="CW109" s="231"/>
      <c r="CX109" s="231"/>
      <c r="CY109" s="231"/>
      <c r="CZ109" s="231"/>
      <c r="DA109" s="231"/>
      <c r="DB109" s="231"/>
      <c r="DC109" s="231"/>
      <c r="DD109" s="231"/>
      <c r="DE109" s="231"/>
      <c r="DF109" s="231"/>
      <c r="DG109" s="231"/>
      <c r="DH109" s="231"/>
      <c r="DI109" s="231"/>
      <c r="DJ109" s="231"/>
      <c r="DK109" s="231"/>
      <c r="DL109" s="231"/>
      <c r="DM109" s="231"/>
      <c r="DN109" s="231"/>
      <c r="DO109" s="231"/>
      <c r="DP109" s="231"/>
      <c r="DQ109" s="231"/>
      <c r="DR109" s="231"/>
      <c r="DS109" s="231"/>
      <c r="DT109" s="231"/>
      <c r="DU109" s="231"/>
      <c r="DV109" s="231"/>
      <c r="DW109" s="231"/>
      <c r="DX109" s="231"/>
      <c r="DY109" s="231"/>
      <c r="DZ109" s="231"/>
      <c r="EA109" s="231"/>
      <c r="EB109" s="231"/>
      <c r="EC109" s="231"/>
      <c r="ED109" s="231"/>
      <c r="EE109" s="231"/>
      <c r="EF109" s="231"/>
      <c r="EG109" s="231"/>
      <c r="EH109" s="231"/>
      <c r="EI109" s="231"/>
      <c r="EJ109" s="231"/>
      <c r="EK109" s="231"/>
      <c r="EL109" s="231"/>
      <c r="EM109" s="231"/>
      <c r="EN109" s="231"/>
      <c r="EO109" s="231"/>
      <c r="EP109" s="231"/>
      <c r="EQ109" s="231"/>
      <c r="ER109" s="231"/>
      <c r="ES109" s="231"/>
      <c r="ET109" s="231"/>
      <c r="EU109" s="231"/>
      <c r="EV109" s="231"/>
      <c r="EW109" s="231"/>
      <c r="EX109" s="231"/>
      <c r="EY109" s="231"/>
      <c r="EZ109" s="231"/>
      <c r="FA109" s="231"/>
      <c r="FB109" s="231"/>
      <c r="FC109" s="231"/>
      <c r="FD109" s="231"/>
      <c r="FE109" s="231"/>
      <c r="FF109" s="231"/>
      <c r="FG109" s="231"/>
      <c r="FH109" s="231"/>
      <c r="FI109" s="231"/>
      <c r="FJ109" s="231"/>
      <c r="FK109" s="231"/>
      <c r="FL109" s="231"/>
      <c r="FM109" s="231"/>
      <c r="FN109" s="231"/>
      <c r="FO109" s="231"/>
      <c r="FP109" s="231"/>
      <c r="FQ109" s="231"/>
      <c r="FR109" s="231"/>
      <c r="FS109" s="231"/>
      <c r="FT109" s="231"/>
      <c r="FU109" s="231"/>
      <c r="FV109" s="231"/>
      <c r="FW109" s="231"/>
      <c r="FX109" s="231"/>
      <c r="FY109" s="231"/>
      <c r="FZ109" s="231"/>
      <c r="GA109" s="231"/>
      <c r="GB109" s="231"/>
      <c r="GC109" s="231"/>
      <c r="GD109" s="231"/>
      <c r="GE109" s="231"/>
      <c r="GF109" s="231"/>
      <c r="GG109" s="231"/>
      <c r="GH109" s="231"/>
      <c r="GI109" s="231"/>
      <c r="GJ109" s="231"/>
      <c r="GK109" s="231"/>
      <c r="GL109" s="231"/>
      <c r="GM109" s="231"/>
      <c r="GN109" s="231"/>
      <c r="GO109" s="231"/>
      <c r="GP109" s="231"/>
      <c r="GQ109" s="231"/>
      <c r="GR109" s="231"/>
      <c r="GS109" s="231"/>
      <c r="GT109" s="231"/>
      <c r="GU109" s="231"/>
      <c r="GV109" s="231"/>
      <c r="GW109" s="231"/>
      <c r="GX109" s="231"/>
      <c r="GY109" s="231"/>
      <c r="GZ109" s="231"/>
      <c r="HA109" s="231"/>
      <c r="HB109" s="231"/>
      <c r="HC109" s="231"/>
      <c r="HD109" s="231"/>
      <c r="HE109" s="231"/>
      <c r="HF109" s="231"/>
      <c r="HG109" s="231"/>
      <c r="HH109" s="231"/>
      <c r="HI109" s="231"/>
      <c r="HJ109" s="231"/>
      <c r="HK109" s="231"/>
      <c r="HL109" s="231"/>
      <c r="HM109" s="231"/>
    </row>
    <row r="110" spans="1:221" s="234" customFormat="1" ht="15.75" customHeight="1">
      <c r="A110" s="231"/>
      <c r="B110" s="238"/>
      <c r="C110" s="255"/>
      <c r="D110" s="276"/>
      <c r="E110" s="276"/>
      <c r="F110" s="276"/>
      <c r="G110" s="277"/>
      <c r="H110" s="276"/>
      <c r="I110" s="262"/>
      <c r="J110" s="278" t="s">
        <v>193</v>
      </c>
      <c r="K110" s="279">
        <f>SUM(K72:K109)</f>
        <v>1224813299.5599999</v>
      </c>
      <c r="L110" s="261"/>
      <c r="N110" s="980"/>
      <c r="O110" s="231"/>
      <c r="P110" s="231"/>
      <c r="Q110" s="231"/>
      <c r="R110" s="231"/>
      <c r="S110" s="231"/>
      <c r="T110" s="231"/>
      <c r="U110" s="231"/>
      <c r="V110" s="231"/>
      <c r="W110" s="231"/>
      <c r="X110" s="231"/>
      <c r="Y110" s="231"/>
      <c r="Z110" s="231"/>
      <c r="AA110" s="231"/>
      <c r="AB110" s="231"/>
      <c r="AC110" s="231"/>
      <c r="AD110" s="231"/>
      <c r="AE110" s="231"/>
      <c r="AF110" s="231"/>
      <c r="AG110" s="231"/>
      <c r="AH110" s="231"/>
      <c r="AI110" s="231"/>
      <c r="AJ110" s="231"/>
      <c r="AK110" s="231"/>
      <c r="AL110" s="231"/>
      <c r="AM110" s="231"/>
      <c r="AN110" s="231"/>
      <c r="AO110" s="231"/>
      <c r="AP110" s="231"/>
      <c r="AQ110" s="231"/>
      <c r="AR110" s="231"/>
      <c r="AS110" s="231"/>
      <c r="AT110" s="231"/>
      <c r="AU110" s="231"/>
      <c r="AV110" s="231"/>
      <c r="AW110" s="231"/>
      <c r="AX110" s="231"/>
      <c r="AY110" s="231"/>
      <c r="AZ110" s="231"/>
      <c r="BA110" s="231"/>
      <c r="BB110" s="231"/>
      <c r="BC110" s="231"/>
      <c r="BD110" s="231"/>
      <c r="BE110" s="231"/>
      <c r="BF110" s="231"/>
      <c r="BG110" s="231"/>
      <c r="BH110" s="231"/>
      <c r="BI110" s="231"/>
      <c r="BJ110" s="231"/>
      <c r="BK110" s="231"/>
      <c r="BL110" s="231"/>
      <c r="BM110" s="231"/>
      <c r="BN110" s="231"/>
      <c r="BO110" s="231"/>
      <c r="BP110" s="231"/>
      <c r="BQ110" s="231"/>
      <c r="BR110" s="231"/>
      <c r="BS110" s="231"/>
      <c r="BT110" s="231"/>
      <c r="BU110" s="231"/>
      <c r="BV110" s="231"/>
      <c r="BW110" s="231"/>
      <c r="BX110" s="231"/>
      <c r="BY110" s="231"/>
      <c r="BZ110" s="231"/>
      <c r="CA110" s="231"/>
      <c r="CB110" s="231"/>
      <c r="CC110" s="231"/>
      <c r="CD110" s="231"/>
      <c r="CE110" s="231"/>
      <c r="CF110" s="231"/>
      <c r="CG110" s="231"/>
      <c r="CH110" s="231"/>
      <c r="CI110" s="231"/>
      <c r="CJ110" s="231"/>
      <c r="CK110" s="231"/>
      <c r="CL110" s="231"/>
      <c r="CM110" s="231"/>
      <c r="CN110" s="231"/>
      <c r="CO110" s="231"/>
      <c r="CP110" s="231"/>
      <c r="CQ110" s="231"/>
      <c r="CR110" s="231"/>
      <c r="CS110" s="231"/>
      <c r="CT110" s="231"/>
      <c r="CU110" s="231"/>
      <c r="CV110" s="231"/>
      <c r="CW110" s="231"/>
      <c r="CX110" s="231"/>
      <c r="CY110" s="231"/>
      <c r="CZ110" s="231"/>
      <c r="DA110" s="231"/>
      <c r="DB110" s="231"/>
      <c r="DC110" s="231"/>
      <c r="DD110" s="231"/>
      <c r="DE110" s="231"/>
      <c r="DF110" s="231"/>
      <c r="DG110" s="231"/>
      <c r="DH110" s="231"/>
      <c r="DI110" s="231"/>
      <c r="DJ110" s="231"/>
      <c r="DK110" s="231"/>
      <c r="DL110" s="231"/>
      <c r="DM110" s="231"/>
      <c r="DN110" s="231"/>
      <c r="DO110" s="231"/>
      <c r="DP110" s="231"/>
      <c r="DQ110" s="231"/>
      <c r="DR110" s="231"/>
      <c r="DS110" s="231"/>
      <c r="DT110" s="231"/>
      <c r="DU110" s="231"/>
      <c r="DV110" s="231"/>
      <c r="DW110" s="231"/>
      <c r="DX110" s="231"/>
      <c r="DY110" s="231"/>
      <c r="DZ110" s="231"/>
      <c r="EA110" s="231"/>
      <c r="EB110" s="231"/>
      <c r="EC110" s="231"/>
      <c r="ED110" s="231"/>
      <c r="EE110" s="231"/>
      <c r="EF110" s="231"/>
      <c r="EG110" s="231"/>
      <c r="EH110" s="231"/>
      <c r="EI110" s="231"/>
      <c r="EJ110" s="231"/>
      <c r="EK110" s="231"/>
      <c r="EL110" s="231"/>
      <c r="EM110" s="231"/>
      <c r="EN110" s="231"/>
      <c r="EO110" s="231"/>
      <c r="EP110" s="231"/>
      <c r="EQ110" s="231"/>
      <c r="ER110" s="231"/>
      <c r="ES110" s="231"/>
      <c r="ET110" s="231"/>
      <c r="EU110" s="231"/>
      <c r="EV110" s="231"/>
      <c r="EW110" s="231"/>
      <c r="EX110" s="231"/>
      <c r="EY110" s="231"/>
      <c r="EZ110" s="231"/>
      <c r="FA110" s="231"/>
      <c r="FB110" s="231"/>
      <c r="FC110" s="231"/>
      <c r="FD110" s="231"/>
      <c r="FE110" s="231"/>
      <c r="FF110" s="231"/>
      <c r="FG110" s="231"/>
      <c r="FH110" s="231"/>
      <c r="FI110" s="231"/>
      <c r="FJ110" s="231"/>
      <c r="FK110" s="231"/>
      <c r="FL110" s="231"/>
      <c r="FM110" s="231"/>
      <c r="FN110" s="231"/>
      <c r="FO110" s="231"/>
      <c r="FP110" s="231"/>
      <c r="FQ110" s="231"/>
      <c r="FR110" s="231"/>
      <c r="FS110" s="231"/>
      <c r="FT110" s="231"/>
      <c r="FU110" s="231"/>
      <c r="FV110" s="231"/>
      <c r="FW110" s="231"/>
      <c r="FX110" s="231"/>
      <c r="FY110" s="231"/>
      <c r="FZ110" s="231"/>
      <c r="GA110" s="231"/>
      <c r="GB110" s="231"/>
      <c r="GC110" s="231"/>
      <c r="GD110" s="231"/>
      <c r="GE110" s="231"/>
      <c r="GF110" s="231"/>
      <c r="GG110" s="231"/>
      <c r="GH110" s="231"/>
      <c r="GI110" s="231"/>
      <c r="GJ110" s="231"/>
      <c r="GK110" s="231"/>
      <c r="GL110" s="231"/>
      <c r="GM110" s="231"/>
      <c r="GN110" s="231"/>
      <c r="GO110" s="231"/>
      <c r="GP110" s="231"/>
      <c r="GQ110" s="231"/>
      <c r="GR110" s="231"/>
      <c r="GS110" s="231"/>
      <c r="GT110" s="231"/>
      <c r="GU110" s="231"/>
      <c r="GV110" s="231"/>
      <c r="GW110" s="231"/>
      <c r="GX110" s="231"/>
      <c r="GY110" s="231"/>
      <c r="GZ110" s="231"/>
      <c r="HA110" s="231"/>
      <c r="HB110" s="231"/>
      <c r="HC110" s="231"/>
      <c r="HD110" s="231"/>
      <c r="HE110" s="231"/>
      <c r="HF110" s="231"/>
      <c r="HG110" s="231"/>
      <c r="HH110" s="231"/>
      <c r="HI110" s="231"/>
      <c r="HJ110" s="231"/>
      <c r="HK110" s="231"/>
      <c r="HL110" s="231"/>
      <c r="HM110" s="231"/>
    </row>
    <row r="111" spans="1:221" s="234" customFormat="1" ht="15.75" customHeight="1">
      <c r="A111" s="231"/>
      <c r="B111" s="238"/>
      <c r="C111" s="255"/>
      <c r="D111" s="280"/>
      <c r="E111" s="280"/>
      <c r="F111" s="280"/>
      <c r="G111" s="281"/>
      <c r="H111" s="280"/>
      <c r="I111" s="282"/>
      <c r="J111" s="283"/>
      <c r="K111" s="284"/>
      <c r="L111" s="261"/>
      <c r="N111" s="980"/>
      <c r="O111" s="231"/>
      <c r="P111" s="231"/>
      <c r="Q111" s="231"/>
      <c r="R111" s="231"/>
      <c r="S111" s="231"/>
      <c r="T111" s="231"/>
      <c r="U111" s="231"/>
      <c r="V111" s="231"/>
      <c r="W111" s="231"/>
      <c r="X111" s="231"/>
      <c r="Y111" s="231"/>
      <c r="Z111" s="231"/>
      <c r="AA111" s="231"/>
      <c r="AB111" s="231"/>
      <c r="AC111" s="231"/>
      <c r="AD111" s="231"/>
      <c r="AE111" s="231"/>
      <c r="AF111" s="231"/>
      <c r="AG111" s="231"/>
      <c r="AH111" s="231"/>
      <c r="AI111" s="231"/>
      <c r="AJ111" s="231"/>
      <c r="AK111" s="231"/>
      <c r="AL111" s="231"/>
      <c r="AM111" s="231"/>
      <c r="AN111" s="231"/>
      <c r="AO111" s="231"/>
      <c r="AP111" s="231"/>
      <c r="AQ111" s="231"/>
      <c r="AR111" s="231"/>
      <c r="AS111" s="231"/>
      <c r="AT111" s="231"/>
      <c r="AU111" s="231"/>
      <c r="AV111" s="231"/>
      <c r="AW111" s="231"/>
      <c r="AX111" s="231"/>
      <c r="AY111" s="231"/>
      <c r="AZ111" s="231"/>
      <c r="BA111" s="231"/>
      <c r="BB111" s="231"/>
      <c r="BC111" s="231"/>
      <c r="BD111" s="231"/>
      <c r="BE111" s="231"/>
      <c r="BF111" s="231"/>
      <c r="BG111" s="231"/>
      <c r="BH111" s="231"/>
      <c r="BI111" s="231"/>
      <c r="BJ111" s="231"/>
      <c r="BK111" s="231"/>
      <c r="BL111" s="231"/>
      <c r="BM111" s="231"/>
      <c r="BN111" s="231"/>
      <c r="BO111" s="231"/>
      <c r="BP111" s="231"/>
      <c r="BQ111" s="231"/>
      <c r="BR111" s="231"/>
      <c r="BS111" s="231"/>
      <c r="BT111" s="231"/>
      <c r="BU111" s="231"/>
      <c r="BV111" s="231"/>
      <c r="BW111" s="231"/>
      <c r="BX111" s="231"/>
      <c r="BY111" s="231"/>
      <c r="BZ111" s="231"/>
      <c r="CA111" s="231"/>
      <c r="CB111" s="231"/>
      <c r="CC111" s="231"/>
      <c r="CD111" s="231"/>
      <c r="CE111" s="231"/>
      <c r="CF111" s="231"/>
      <c r="CG111" s="231"/>
      <c r="CH111" s="231"/>
      <c r="CI111" s="231"/>
      <c r="CJ111" s="231"/>
      <c r="CK111" s="231"/>
      <c r="CL111" s="231"/>
      <c r="CM111" s="231"/>
      <c r="CN111" s="231"/>
      <c r="CO111" s="231"/>
      <c r="CP111" s="231"/>
      <c r="CQ111" s="231"/>
      <c r="CR111" s="231"/>
      <c r="CS111" s="231"/>
      <c r="CT111" s="231"/>
      <c r="CU111" s="231"/>
      <c r="CV111" s="231"/>
      <c r="CW111" s="231"/>
      <c r="CX111" s="231"/>
      <c r="CY111" s="231"/>
      <c r="CZ111" s="231"/>
      <c r="DA111" s="231"/>
      <c r="DB111" s="231"/>
      <c r="DC111" s="231"/>
      <c r="DD111" s="231"/>
      <c r="DE111" s="231"/>
      <c r="DF111" s="231"/>
      <c r="DG111" s="231"/>
      <c r="DH111" s="231"/>
      <c r="DI111" s="231"/>
      <c r="DJ111" s="231"/>
      <c r="DK111" s="231"/>
      <c r="DL111" s="231"/>
      <c r="DM111" s="231"/>
      <c r="DN111" s="231"/>
      <c r="DO111" s="231"/>
      <c r="DP111" s="231"/>
      <c r="DQ111" s="231"/>
      <c r="DR111" s="231"/>
      <c r="DS111" s="231"/>
      <c r="DT111" s="231"/>
      <c r="DU111" s="231"/>
      <c r="DV111" s="231"/>
      <c r="DW111" s="231"/>
      <c r="DX111" s="231"/>
      <c r="DY111" s="231"/>
      <c r="DZ111" s="231"/>
      <c r="EA111" s="231"/>
      <c r="EB111" s="231"/>
      <c r="EC111" s="231"/>
      <c r="ED111" s="231"/>
      <c r="EE111" s="231"/>
      <c r="EF111" s="231"/>
      <c r="EG111" s="231"/>
      <c r="EH111" s="231"/>
      <c r="EI111" s="231"/>
      <c r="EJ111" s="231"/>
      <c r="EK111" s="231"/>
      <c r="EL111" s="231"/>
      <c r="EM111" s="231"/>
      <c r="EN111" s="231"/>
      <c r="EO111" s="231"/>
      <c r="EP111" s="231"/>
      <c r="EQ111" s="231"/>
      <c r="ER111" s="231"/>
      <c r="ES111" s="231"/>
      <c r="ET111" s="231"/>
      <c r="EU111" s="231"/>
      <c r="EV111" s="231"/>
      <c r="EW111" s="231"/>
      <c r="EX111" s="231"/>
      <c r="EY111" s="231"/>
      <c r="EZ111" s="231"/>
      <c r="FA111" s="231"/>
      <c r="FB111" s="231"/>
      <c r="FC111" s="231"/>
      <c r="FD111" s="231"/>
      <c r="FE111" s="231"/>
      <c r="FF111" s="231"/>
      <c r="FG111" s="231"/>
      <c r="FH111" s="231"/>
      <c r="FI111" s="231"/>
      <c r="FJ111" s="231"/>
      <c r="FK111" s="231"/>
      <c r="FL111" s="231"/>
      <c r="FM111" s="231"/>
      <c r="FN111" s="231"/>
      <c r="FO111" s="231"/>
      <c r="FP111" s="231"/>
      <c r="FQ111" s="231"/>
      <c r="FR111" s="231"/>
      <c r="FS111" s="231"/>
      <c r="FT111" s="231"/>
      <c r="FU111" s="231"/>
      <c r="FV111" s="231"/>
      <c r="FW111" s="231"/>
      <c r="FX111" s="231"/>
      <c r="FY111" s="231"/>
      <c r="FZ111" s="231"/>
      <c r="GA111" s="231"/>
      <c r="GB111" s="231"/>
      <c r="GC111" s="231"/>
      <c r="GD111" s="231"/>
      <c r="GE111" s="231"/>
      <c r="GF111" s="231"/>
      <c r="GG111" s="231"/>
      <c r="GH111" s="231"/>
      <c r="GI111" s="231"/>
      <c r="GJ111" s="231"/>
      <c r="GK111" s="231"/>
      <c r="GL111" s="231"/>
      <c r="GM111" s="231"/>
      <c r="GN111" s="231"/>
      <c r="GO111" s="231"/>
      <c r="GP111" s="231"/>
      <c r="GQ111" s="231"/>
      <c r="GR111" s="231"/>
      <c r="GS111" s="231"/>
      <c r="GT111" s="231"/>
      <c r="GU111" s="231"/>
      <c r="GV111" s="231"/>
      <c r="GW111" s="231"/>
      <c r="GX111" s="231"/>
      <c r="GY111" s="231"/>
      <c r="GZ111" s="231"/>
      <c r="HA111" s="231"/>
      <c r="HB111" s="231"/>
      <c r="HC111" s="231"/>
      <c r="HD111" s="231"/>
      <c r="HE111" s="231"/>
      <c r="HF111" s="231"/>
      <c r="HG111" s="231"/>
      <c r="HH111" s="231"/>
      <c r="HI111" s="231"/>
      <c r="HJ111" s="231"/>
      <c r="HK111" s="231"/>
      <c r="HL111" s="231"/>
      <c r="HM111" s="231"/>
    </row>
    <row r="112" spans="1:221" s="234" customFormat="1" ht="15.75" customHeight="1">
      <c r="A112" s="231"/>
      <c r="B112" s="238"/>
      <c r="C112" s="255"/>
      <c r="D112" s="280"/>
      <c r="E112" s="280"/>
      <c r="F112" s="280"/>
      <c r="G112" s="281"/>
      <c r="H112" s="280"/>
      <c r="I112" s="282"/>
      <c r="J112" s="283"/>
      <c r="K112" s="284"/>
      <c r="L112" s="261"/>
      <c r="N112" s="980"/>
      <c r="O112" s="231"/>
      <c r="P112" s="231"/>
      <c r="Q112" s="231"/>
      <c r="R112" s="231"/>
      <c r="S112" s="231"/>
      <c r="T112" s="231"/>
      <c r="U112" s="231"/>
      <c r="V112" s="231"/>
      <c r="W112" s="231"/>
      <c r="X112" s="231"/>
      <c r="Y112" s="231"/>
      <c r="Z112" s="231"/>
      <c r="AA112" s="231"/>
      <c r="AB112" s="231"/>
      <c r="AC112" s="231"/>
      <c r="AD112" s="231"/>
      <c r="AE112" s="231"/>
      <c r="AF112" s="231"/>
      <c r="AG112" s="231"/>
      <c r="AH112" s="231"/>
      <c r="AI112" s="231"/>
      <c r="AJ112" s="231"/>
      <c r="AK112" s="231"/>
      <c r="AL112" s="231"/>
      <c r="AM112" s="231"/>
      <c r="AN112" s="231"/>
      <c r="AO112" s="231"/>
      <c r="AP112" s="231"/>
      <c r="AQ112" s="231"/>
      <c r="AR112" s="231"/>
      <c r="AS112" s="231"/>
      <c r="AT112" s="231"/>
      <c r="AU112" s="231"/>
      <c r="AV112" s="231"/>
      <c r="AW112" s="231"/>
      <c r="AX112" s="231"/>
      <c r="AY112" s="231"/>
      <c r="AZ112" s="231"/>
      <c r="BA112" s="231"/>
      <c r="BB112" s="231"/>
      <c r="BC112" s="231"/>
      <c r="BD112" s="231"/>
      <c r="BE112" s="231"/>
      <c r="BF112" s="231"/>
      <c r="BG112" s="231"/>
      <c r="BH112" s="231"/>
      <c r="BI112" s="231"/>
      <c r="BJ112" s="231"/>
      <c r="BK112" s="231"/>
      <c r="BL112" s="231"/>
      <c r="BM112" s="231"/>
      <c r="BN112" s="231"/>
      <c r="BO112" s="231"/>
      <c r="BP112" s="231"/>
      <c r="BQ112" s="231"/>
      <c r="BR112" s="231"/>
      <c r="BS112" s="231"/>
      <c r="BT112" s="231"/>
      <c r="BU112" s="231"/>
      <c r="BV112" s="231"/>
      <c r="BW112" s="231"/>
      <c r="BX112" s="231"/>
      <c r="BY112" s="231"/>
      <c r="BZ112" s="231"/>
      <c r="CA112" s="231"/>
      <c r="CB112" s="231"/>
      <c r="CC112" s="231"/>
      <c r="CD112" s="231"/>
      <c r="CE112" s="231"/>
      <c r="CF112" s="231"/>
      <c r="CG112" s="231"/>
      <c r="CH112" s="231"/>
      <c r="CI112" s="231"/>
      <c r="CJ112" s="231"/>
      <c r="CK112" s="231"/>
      <c r="CL112" s="231"/>
      <c r="CM112" s="231"/>
      <c r="CN112" s="231"/>
      <c r="CO112" s="231"/>
      <c r="CP112" s="231"/>
      <c r="CQ112" s="231"/>
      <c r="CR112" s="231"/>
      <c r="CS112" s="231"/>
      <c r="CT112" s="231"/>
      <c r="CU112" s="231"/>
      <c r="CV112" s="231"/>
      <c r="CW112" s="231"/>
      <c r="CX112" s="231"/>
      <c r="CY112" s="231"/>
      <c r="CZ112" s="231"/>
      <c r="DA112" s="231"/>
      <c r="DB112" s="231"/>
      <c r="DC112" s="231"/>
      <c r="DD112" s="231"/>
      <c r="DE112" s="231"/>
      <c r="DF112" s="231"/>
      <c r="DG112" s="231"/>
      <c r="DH112" s="231"/>
      <c r="DI112" s="231"/>
      <c r="DJ112" s="231"/>
      <c r="DK112" s="231"/>
      <c r="DL112" s="231"/>
      <c r="DM112" s="231"/>
      <c r="DN112" s="231"/>
      <c r="DO112" s="231"/>
      <c r="DP112" s="231"/>
      <c r="DQ112" s="231"/>
      <c r="DR112" s="231"/>
      <c r="DS112" s="231"/>
      <c r="DT112" s="231"/>
      <c r="DU112" s="231"/>
      <c r="DV112" s="231"/>
      <c r="DW112" s="231"/>
      <c r="DX112" s="231"/>
      <c r="DY112" s="231"/>
      <c r="DZ112" s="231"/>
      <c r="EA112" s="231"/>
      <c r="EB112" s="231"/>
      <c r="EC112" s="231"/>
      <c r="ED112" s="231"/>
      <c r="EE112" s="231"/>
      <c r="EF112" s="231"/>
      <c r="EG112" s="231"/>
      <c r="EH112" s="231"/>
      <c r="EI112" s="231"/>
      <c r="EJ112" s="231"/>
      <c r="EK112" s="231"/>
      <c r="EL112" s="231"/>
      <c r="EM112" s="231"/>
      <c r="EN112" s="231"/>
      <c r="EO112" s="231"/>
      <c r="EP112" s="231"/>
      <c r="EQ112" s="231"/>
      <c r="ER112" s="231"/>
      <c r="ES112" s="231"/>
      <c r="ET112" s="231"/>
      <c r="EU112" s="231"/>
      <c r="EV112" s="231"/>
      <c r="EW112" s="231"/>
      <c r="EX112" s="231"/>
      <c r="EY112" s="231"/>
      <c r="EZ112" s="231"/>
      <c r="FA112" s="231"/>
      <c r="FB112" s="231"/>
      <c r="FC112" s="231"/>
      <c r="FD112" s="231"/>
      <c r="FE112" s="231"/>
      <c r="FF112" s="231"/>
      <c r="FG112" s="231"/>
      <c r="FH112" s="231"/>
      <c r="FI112" s="231"/>
      <c r="FJ112" s="231"/>
      <c r="FK112" s="231"/>
      <c r="FL112" s="231"/>
      <c r="FM112" s="231"/>
      <c r="FN112" s="231"/>
      <c r="FO112" s="231"/>
      <c r="FP112" s="231"/>
      <c r="FQ112" s="231"/>
      <c r="FR112" s="231"/>
      <c r="FS112" s="231"/>
      <c r="FT112" s="231"/>
      <c r="FU112" s="231"/>
      <c r="FV112" s="231"/>
      <c r="FW112" s="231"/>
      <c r="FX112" s="231"/>
      <c r="FY112" s="231"/>
      <c r="FZ112" s="231"/>
      <c r="GA112" s="231"/>
      <c r="GB112" s="231"/>
      <c r="GC112" s="231"/>
      <c r="GD112" s="231"/>
      <c r="GE112" s="231"/>
      <c r="GF112" s="231"/>
      <c r="GG112" s="231"/>
      <c r="GH112" s="231"/>
      <c r="GI112" s="231"/>
      <c r="GJ112" s="231"/>
      <c r="GK112" s="231"/>
      <c r="GL112" s="231"/>
      <c r="GM112" s="231"/>
      <c r="GN112" s="231"/>
      <c r="GO112" s="231"/>
      <c r="GP112" s="231"/>
      <c r="GQ112" s="231"/>
      <c r="GR112" s="231"/>
      <c r="GS112" s="231"/>
      <c r="GT112" s="231"/>
      <c r="GU112" s="231"/>
      <c r="GV112" s="231"/>
      <c r="GW112" s="231"/>
      <c r="GX112" s="231"/>
      <c r="GY112" s="231"/>
      <c r="GZ112" s="231"/>
      <c r="HA112" s="231"/>
      <c r="HB112" s="231"/>
      <c r="HC112" s="231"/>
      <c r="HD112" s="231"/>
      <c r="HE112" s="231"/>
      <c r="HF112" s="231"/>
      <c r="HG112" s="231"/>
      <c r="HH112" s="231"/>
      <c r="HI112" s="231"/>
      <c r="HJ112" s="231"/>
      <c r="HK112" s="231"/>
      <c r="HL112" s="231"/>
      <c r="HM112" s="231"/>
    </row>
    <row r="113" spans="1:221" s="234" customFormat="1" ht="20.25" customHeight="1">
      <c r="A113" s="231"/>
      <c r="B113" s="238"/>
      <c r="C113" s="255"/>
      <c r="D113" s="308">
        <v>4</v>
      </c>
      <c r="E113" s="308"/>
      <c r="F113" s="308"/>
      <c r="G113" s="257" t="s">
        <v>233</v>
      </c>
      <c r="H113" s="258"/>
      <c r="I113" s="256"/>
      <c r="J113" s="259"/>
      <c r="K113" s="260"/>
      <c r="L113" s="261"/>
      <c r="N113" s="980"/>
      <c r="O113" s="231"/>
      <c r="P113" s="231"/>
      <c r="Q113" s="231"/>
      <c r="R113" s="231"/>
      <c r="S113" s="231"/>
      <c r="T113" s="231"/>
      <c r="U113" s="231"/>
      <c r="V113" s="231"/>
      <c r="W113" s="231"/>
      <c r="X113" s="231"/>
      <c r="Y113" s="231"/>
      <c r="Z113" s="231"/>
      <c r="AA113" s="231"/>
      <c r="AB113" s="231"/>
      <c r="AC113" s="231"/>
      <c r="AD113" s="231"/>
      <c r="AE113" s="231"/>
      <c r="AF113" s="231"/>
      <c r="AG113" s="231"/>
      <c r="AH113" s="231"/>
      <c r="AI113" s="231"/>
      <c r="AJ113" s="231"/>
      <c r="AK113" s="231"/>
      <c r="AL113" s="231"/>
      <c r="AM113" s="231"/>
      <c r="AN113" s="231"/>
      <c r="AO113" s="231"/>
      <c r="AP113" s="231"/>
      <c r="AQ113" s="231"/>
      <c r="AR113" s="231"/>
      <c r="AS113" s="231"/>
      <c r="AT113" s="231"/>
      <c r="AU113" s="231"/>
      <c r="AV113" s="231"/>
      <c r="AW113" s="231"/>
      <c r="AX113" s="231"/>
      <c r="AY113" s="231"/>
      <c r="AZ113" s="231"/>
      <c r="BA113" s="231"/>
      <c r="BB113" s="231"/>
      <c r="BC113" s="231"/>
      <c r="BD113" s="231"/>
      <c r="BE113" s="231"/>
      <c r="BF113" s="231"/>
      <c r="BG113" s="231"/>
      <c r="BH113" s="231"/>
      <c r="BI113" s="231"/>
      <c r="BJ113" s="231"/>
      <c r="BK113" s="231"/>
      <c r="BL113" s="231"/>
      <c r="BM113" s="231"/>
      <c r="BN113" s="231"/>
      <c r="BO113" s="231"/>
      <c r="BP113" s="231"/>
      <c r="BQ113" s="231"/>
      <c r="BR113" s="231"/>
      <c r="BS113" s="231"/>
      <c r="BT113" s="231"/>
      <c r="BU113" s="231"/>
      <c r="BV113" s="231"/>
      <c r="BW113" s="231"/>
      <c r="BX113" s="231"/>
      <c r="BY113" s="231"/>
      <c r="BZ113" s="231"/>
      <c r="CA113" s="231"/>
      <c r="CB113" s="231"/>
      <c r="CC113" s="231"/>
      <c r="CD113" s="231"/>
      <c r="CE113" s="231"/>
      <c r="CF113" s="231"/>
      <c r="CG113" s="231"/>
      <c r="CH113" s="231"/>
      <c r="CI113" s="231"/>
      <c r="CJ113" s="231"/>
      <c r="CK113" s="231"/>
      <c r="CL113" s="231"/>
      <c r="CM113" s="231"/>
      <c r="CN113" s="231"/>
      <c r="CO113" s="231"/>
      <c r="CP113" s="231"/>
      <c r="CQ113" s="231"/>
      <c r="CR113" s="231"/>
      <c r="CS113" s="231"/>
      <c r="CT113" s="231"/>
      <c r="CU113" s="231"/>
      <c r="CV113" s="231"/>
      <c r="CW113" s="231"/>
      <c r="CX113" s="231"/>
      <c r="CY113" s="231"/>
      <c r="CZ113" s="231"/>
      <c r="DA113" s="231"/>
      <c r="DB113" s="231"/>
      <c r="DC113" s="231"/>
      <c r="DD113" s="231"/>
      <c r="DE113" s="231"/>
      <c r="DF113" s="231"/>
      <c r="DG113" s="231"/>
      <c r="DH113" s="231"/>
      <c r="DI113" s="231"/>
      <c r="DJ113" s="231"/>
      <c r="DK113" s="231"/>
      <c r="DL113" s="231"/>
      <c r="DM113" s="231"/>
      <c r="DN113" s="231"/>
      <c r="DO113" s="231"/>
      <c r="DP113" s="231"/>
      <c r="DQ113" s="231"/>
      <c r="DR113" s="231"/>
      <c r="DS113" s="231"/>
      <c r="DT113" s="231"/>
      <c r="DU113" s="231"/>
      <c r="DV113" s="231"/>
      <c r="DW113" s="231"/>
      <c r="DX113" s="231"/>
      <c r="DY113" s="231"/>
      <c r="DZ113" s="231"/>
      <c r="EA113" s="231"/>
      <c r="EB113" s="231"/>
      <c r="EC113" s="231"/>
      <c r="ED113" s="231"/>
      <c r="EE113" s="231"/>
      <c r="EF113" s="231"/>
      <c r="EG113" s="231"/>
      <c r="EH113" s="231"/>
      <c r="EI113" s="231"/>
      <c r="EJ113" s="231"/>
      <c r="EK113" s="231"/>
      <c r="EL113" s="231"/>
      <c r="EM113" s="231"/>
      <c r="EN113" s="231"/>
      <c r="EO113" s="231"/>
      <c r="EP113" s="231"/>
      <c r="EQ113" s="231"/>
      <c r="ER113" s="231"/>
      <c r="ES113" s="231"/>
      <c r="ET113" s="231"/>
      <c r="EU113" s="231"/>
      <c r="EV113" s="231"/>
      <c r="EW113" s="231"/>
      <c r="EX113" s="231"/>
      <c r="EY113" s="231"/>
      <c r="EZ113" s="231"/>
      <c r="FA113" s="231"/>
      <c r="FB113" s="231"/>
      <c r="FC113" s="231"/>
      <c r="FD113" s="231"/>
      <c r="FE113" s="231"/>
      <c r="FF113" s="231"/>
      <c r="FG113" s="231"/>
      <c r="FH113" s="231"/>
      <c r="FI113" s="231"/>
      <c r="FJ113" s="231"/>
      <c r="FK113" s="231"/>
      <c r="FL113" s="231"/>
      <c r="FM113" s="231"/>
      <c r="FN113" s="231"/>
      <c r="FO113" s="231"/>
      <c r="FP113" s="231"/>
      <c r="FQ113" s="231"/>
      <c r="FR113" s="231"/>
      <c r="FS113" s="231"/>
      <c r="FT113" s="231"/>
      <c r="FU113" s="231"/>
      <c r="FV113" s="231"/>
      <c r="FW113" s="231"/>
      <c r="FX113" s="231"/>
      <c r="FY113" s="231"/>
      <c r="FZ113" s="231"/>
      <c r="GA113" s="231"/>
      <c r="GB113" s="231"/>
      <c r="GC113" s="231"/>
      <c r="GD113" s="231"/>
      <c r="GE113" s="231"/>
      <c r="GF113" s="231"/>
      <c r="GG113" s="231"/>
      <c r="GH113" s="231"/>
      <c r="GI113" s="231"/>
      <c r="GJ113" s="231"/>
      <c r="GK113" s="231"/>
      <c r="GL113" s="231"/>
      <c r="GM113" s="231"/>
      <c r="GN113" s="231"/>
      <c r="GO113" s="231"/>
      <c r="GP113" s="231"/>
      <c r="GQ113" s="231"/>
      <c r="GR113" s="231"/>
      <c r="GS113" s="231"/>
      <c r="GT113" s="231"/>
      <c r="GU113" s="231"/>
      <c r="GV113" s="231"/>
      <c r="GW113" s="231"/>
      <c r="GX113" s="231"/>
      <c r="GY113" s="231"/>
      <c r="GZ113" s="231"/>
      <c r="HA113" s="231"/>
      <c r="HB113" s="231"/>
      <c r="HC113" s="231"/>
      <c r="HD113" s="231"/>
      <c r="HE113" s="231"/>
      <c r="HF113" s="231"/>
      <c r="HG113" s="231"/>
      <c r="HH113" s="231"/>
      <c r="HI113" s="231"/>
      <c r="HJ113" s="231"/>
      <c r="HK113" s="231"/>
      <c r="HL113" s="231"/>
      <c r="HM113" s="231"/>
    </row>
    <row r="114" spans="1:221" s="234" customFormat="1" ht="15.75" customHeight="1">
      <c r="A114" s="231"/>
      <c r="B114" s="238"/>
      <c r="C114" s="255"/>
      <c r="D114" s="262">
        <v>4.0999999999999996</v>
      </c>
      <c r="E114" s="262"/>
      <c r="F114" s="262"/>
      <c r="G114" s="263" t="s">
        <v>121</v>
      </c>
      <c r="H114" s="264"/>
      <c r="I114" s="265"/>
      <c r="J114" s="266"/>
      <c r="K114" s="267"/>
      <c r="L114" s="261"/>
      <c r="N114" s="980"/>
      <c r="O114" s="231"/>
      <c r="P114" s="231"/>
      <c r="Q114" s="231"/>
      <c r="R114" s="231"/>
      <c r="S114" s="231"/>
      <c r="T114" s="231"/>
      <c r="U114" s="231"/>
      <c r="V114" s="231"/>
      <c r="W114" s="231"/>
      <c r="X114" s="231"/>
      <c r="Y114" s="231"/>
      <c r="Z114" s="231"/>
      <c r="AA114" s="231"/>
      <c r="AB114" s="231"/>
      <c r="AC114" s="231"/>
      <c r="AD114" s="231"/>
      <c r="AE114" s="231"/>
      <c r="AF114" s="231"/>
      <c r="AG114" s="231"/>
      <c r="AH114" s="231"/>
      <c r="AI114" s="231"/>
      <c r="AJ114" s="231"/>
      <c r="AK114" s="231"/>
      <c r="AL114" s="231"/>
      <c r="AM114" s="231"/>
      <c r="AN114" s="231"/>
      <c r="AO114" s="231"/>
      <c r="AP114" s="231"/>
      <c r="AQ114" s="231"/>
      <c r="AR114" s="231"/>
      <c r="AS114" s="231"/>
      <c r="AT114" s="231"/>
      <c r="AU114" s="231"/>
      <c r="AV114" s="231"/>
      <c r="AW114" s="231"/>
      <c r="AX114" s="231"/>
      <c r="AY114" s="231"/>
      <c r="AZ114" s="231"/>
      <c r="BA114" s="231"/>
      <c r="BB114" s="231"/>
      <c r="BC114" s="231"/>
      <c r="BD114" s="231"/>
      <c r="BE114" s="231"/>
      <c r="BF114" s="231"/>
      <c r="BG114" s="231"/>
      <c r="BH114" s="231"/>
      <c r="BI114" s="231"/>
      <c r="BJ114" s="231"/>
      <c r="BK114" s="231"/>
      <c r="BL114" s="231"/>
      <c r="BM114" s="231"/>
      <c r="BN114" s="231"/>
      <c r="BO114" s="231"/>
      <c r="BP114" s="231"/>
      <c r="BQ114" s="231"/>
      <c r="BR114" s="231"/>
      <c r="BS114" s="231"/>
      <c r="BT114" s="231"/>
      <c r="BU114" s="231"/>
      <c r="BV114" s="231"/>
      <c r="BW114" s="231"/>
      <c r="BX114" s="231"/>
      <c r="BY114" s="231"/>
      <c r="BZ114" s="231"/>
      <c r="CA114" s="231"/>
      <c r="CB114" s="231"/>
      <c r="CC114" s="231"/>
      <c r="CD114" s="231"/>
      <c r="CE114" s="231"/>
      <c r="CF114" s="231"/>
      <c r="CG114" s="231"/>
      <c r="CH114" s="231"/>
      <c r="CI114" s="231"/>
      <c r="CJ114" s="231"/>
      <c r="CK114" s="231"/>
      <c r="CL114" s="231"/>
      <c r="CM114" s="231"/>
      <c r="CN114" s="231"/>
      <c r="CO114" s="231"/>
      <c r="CP114" s="231"/>
      <c r="CQ114" s="231"/>
      <c r="CR114" s="231"/>
      <c r="CS114" s="231"/>
      <c r="CT114" s="231"/>
      <c r="CU114" s="231"/>
      <c r="CV114" s="231"/>
      <c r="CW114" s="231"/>
      <c r="CX114" s="231"/>
      <c r="CY114" s="231"/>
      <c r="CZ114" s="231"/>
      <c r="DA114" s="231"/>
      <c r="DB114" s="231"/>
      <c r="DC114" s="231"/>
      <c r="DD114" s="231"/>
      <c r="DE114" s="231"/>
      <c r="DF114" s="231"/>
      <c r="DG114" s="231"/>
      <c r="DH114" s="231"/>
      <c r="DI114" s="231"/>
      <c r="DJ114" s="231"/>
      <c r="DK114" s="231"/>
      <c r="DL114" s="231"/>
      <c r="DM114" s="231"/>
      <c r="DN114" s="231"/>
      <c r="DO114" s="231"/>
      <c r="DP114" s="231"/>
      <c r="DQ114" s="231"/>
      <c r="DR114" s="231"/>
      <c r="DS114" s="231"/>
      <c r="DT114" s="231"/>
      <c r="DU114" s="231"/>
      <c r="DV114" s="231"/>
      <c r="DW114" s="231"/>
      <c r="DX114" s="231"/>
      <c r="DY114" s="231"/>
      <c r="DZ114" s="231"/>
      <c r="EA114" s="231"/>
      <c r="EB114" s="231"/>
      <c r="EC114" s="231"/>
      <c r="ED114" s="231"/>
      <c r="EE114" s="231"/>
      <c r="EF114" s="231"/>
      <c r="EG114" s="231"/>
      <c r="EH114" s="231"/>
      <c r="EI114" s="231"/>
      <c r="EJ114" s="231"/>
      <c r="EK114" s="231"/>
      <c r="EL114" s="231"/>
      <c r="EM114" s="231"/>
      <c r="EN114" s="231"/>
      <c r="EO114" s="231"/>
      <c r="EP114" s="231"/>
      <c r="EQ114" s="231"/>
      <c r="ER114" s="231"/>
      <c r="ES114" s="231"/>
      <c r="ET114" s="231"/>
      <c r="EU114" s="231"/>
      <c r="EV114" s="231"/>
      <c r="EW114" s="231"/>
      <c r="EX114" s="231"/>
      <c r="EY114" s="231"/>
      <c r="EZ114" s="231"/>
      <c r="FA114" s="231"/>
      <c r="FB114" s="231"/>
      <c r="FC114" s="231"/>
      <c r="FD114" s="231"/>
      <c r="FE114" s="231"/>
      <c r="FF114" s="231"/>
      <c r="FG114" s="231"/>
      <c r="FH114" s="231"/>
      <c r="FI114" s="231"/>
      <c r="FJ114" s="231"/>
      <c r="FK114" s="231"/>
      <c r="FL114" s="231"/>
      <c r="FM114" s="231"/>
      <c r="FN114" s="231"/>
      <c r="FO114" s="231"/>
      <c r="FP114" s="231"/>
      <c r="FQ114" s="231"/>
      <c r="FR114" s="231"/>
      <c r="FS114" s="231"/>
      <c r="FT114" s="231"/>
      <c r="FU114" s="231"/>
      <c r="FV114" s="231"/>
      <c r="FW114" s="231"/>
      <c r="FX114" s="231"/>
      <c r="FY114" s="231"/>
      <c r="FZ114" s="231"/>
      <c r="GA114" s="231"/>
      <c r="GB114" s="231"/>
      <c r="GC114" s="231"/>
      <c r="GD114" s="231"/>
      <c r="GE114" s="231"/>
      <c r="GF114" s="231"/>
      <c r="GG114" s="231"/>
      <c r="GH114" s="231"/>
      <c r="GI114" s="231"/>
      <c r="GJ114" s="231"/>
      <c r="GK114" s="231"/>
      <c r="GL114" s="231"/>
      <c r="GM114" s="231"/>
      <c r="GN114" s="231"/>
      <c r="GO114" s="231"/>
      <c r="GP114" s="231"/>
      <c r="GQ114" s="231"/>
      <c r="GR114" s="231"/>
      <c r="GS114" s="231"/>
      <c r="GT114" s="231"/>
      <c r="GU114" s="231"/>
      <c r="GV114" s="231"/>
      <c r="GW114" s="231"/>
      <c r="GX114" s="231"/>
      <c r="GY114" s="231"/>
      <c r="GZ114" s="231"/>
      <c r="HA114" s="231"/>
      <c r="HB114" s="231"/>
      <c r="HC114" s="231"/>
      <c r="HD114" s="231"/>
      <c r="HE114" s="231"/>
      <c r="HF114" s="231"/>
      <c r="HG114" s="231"/>
      <c r="HH114" s="231"/>
      <c r="HI114" s="231"/>
      <c r="HJ114" s="231"/>
      <c r="HK114" s="231"/>
      <c r="HL114" s="231"/>
      <c r="HM114" s="231"/>
    </row>
    <row r="115" spans="1:221" s="234" customFormat="1" ht="15.75" customHeight="1">
      <c r="A115" s="231"/>
      <c r="B115" s="238"/>
      <c r="C115" s="255"/>
      <c r="D115" s="268" t="s">
        <v>234</v>
      </c>
      <c r="E115" s="269"/>
      <c r="F115" s="269"/>
      <c r="G115" s="270" t="s">
        <v>123</v>
      </c>
      <c r="H115" s="271" t="s">
        <v>116</v>
      </c>
      <c r="I115" s="275">
        <v>406.72</v>
      </c>
      <c r="J115" s="273">
        <v>86955</v>
      </c>
      <c r="K115" s="274">
        <f>ROUND(I115*J115,2)</f>
        <v>35366337.600000001</v>
      </c>
      <c r="L115" s="261"/>
      <c r="N115" s="980"/>
      <c r="O115" s="231"/>
      <c r="P115" s="231"/>
      <c r="Q115" s="231"/>
      <c r="R115" s="231"/>
      <c r="S115" s="231"/>
      <c r="T115" s="231"/>
      <c r="U115" s="231"/>
      <c r="V115" s="231"/>
      <c r="W115" s="231"/>
      <c r="X115" s="231"/>
      <c r="Y115" s="231"/>
      <c r="Z115" s="231"/>
      <c r="AA115" s="231"/>
      <c r="AB115" s="231"/>
      <c r="AC115" s="231"/>
      <c r="AD115" s="231"/>
      <c r="AE115" s="231"/>
      <c r="AF115" s="231"/>
      <c r="AG115" s="231"/>
      <c r="AH115" s="231"/>
      <c r="AI115" s="231"/>
      <c r="AJ115" s="231"/>
      <c r="AK115" s="231"/>
      <c r="AL115" s="231"/>
      <c r="AM115" s="231"/>
      <c r="AN115" s="231"/>
      <c r="AO115" s="231"/>
      <c r="AP115" s="231"/>
      <c r="AQ115" s="231"/>
      <c r="AR115" s="231"/>
      <c r="AS115" s="231"/>
      <c r="AT115" s="231"/>
      <c r="AU115" s="231"/>
      <c r="AV115" s="231"/>
      <c r="AW115" s="231"/>
      <c r="AX115" s="231"/>
      <c r="AY115" s="231"/>
      <c r="AZ115" s="231"/>
      <c r="BA115" s="231"/>
      <c r="BB115" s="231"/>
      <c r="BC115" s="231"/>
      <c r="BD115" s="231"/>
      <c r="BE115" s="231"/>
      <c r="BF115" s="231"/>
      <c r="BG115" s="231"/>
      <c r="BH115" s="231"/>
      <c r="BI115" s="231"/>
      <c r="BJ115" s="231"/>
      <c r="BK115" s="231"/>
      <c r="BL115" s="231"/>
      <c r="BM115" s="231"/>
      <c r="BN115" s="231"/>
      <c r="BO115" s="231"/>
      <c r="BP115" s="231"/>
      <c r="BQ115" s="231"/>
      <c r="BR115" s="231"/>
      <c r="BS115" s="231"/>
      <c r="BT115" s="231"/>
      <c r="BU115" s="231"/>
      <c r="BV115" s="231"/>
      <c r="BW115" s="231"/>
      <c r="BX115" s="231"/>
      <c r="BY115" s="231"/>
      <c r="BZ115" s="231"/>
      <c r="CA115" s="231"/>
      <c r="CB115" s="231"/>
      <c r="CC115" s="231"/>
      <c r="CD115" s="231"/>
      <c r="CE115" s="231"/>
      <c r="CF115" s="231"/>
      <c r="CG115" s="231"/>
      <c r="CH115" s="231"/>
      <c r="CI115" s="231"/>
      <c r="CJ115" s="231"/>
      <c r="CK115" s="231"/>
      <c r="CL115" s="231"/>
      <c r="CM115" s="231"/>
      <c r="CN115" s="231"/>
      <c r="CO115" s="231"/>
      <c r="CP115" s="231"/>
      <c r="CQ115" s="231"/>
      <c r="CR115" s="231"/>
      <c r="CS115" s="231"/>
      <c r="CT115" s="231"/>
      <c r="CU115" s="231"/>
      <c r="CV115" s="231"/>
      <c r="CW115" s="231"/>
      <c r="CX115" s="231"/>
      <c r="CY115" s="231"/>
      <c r="CZ115" s="231"/>
      <c r="DA115" s="231"/>
      <c r="DB115" s="231"/>
      <c r="DC115" s="231"/>
      <c r="DD115" s="231"/>
      <c r="DE115" s="231"/>
      <c r="DF115" s="231"/>
      <c r="DG115" s="231"/>
      <c r="DH115" s="231"/>
      <c r="DI115" s="231"/>
      <c r="DJ115" s="231"/>
      <c r="DK115" s="231"/>
      <c r="DL115" s="231"/>
      <c r="DM115" s="231"/>
      <c r="DN115" s="231"/>
      <c r="DO115" s="231"/>
      <c r="DP115" s="231"/>
      <c r="DQ115" s="231"/>
      <c r="DR115" s="231"/>
      <c r="DS115" s="231"/>
      <c r="DT115" s="231"/>
      <c r="DU115" s="231"/>
      <c r="DV115" s="231"/>
      <c r="DW115" s="231"/>
      <c r="DX115" s="231"/>
      <c r="DY115" s="231"/>
      <c r="DZ115" s="231"/>
      <c r="EA115" s="231"/>
      <c r="EB115" s="231"/>
      <c r="EC115" s="231"/>
      <c r="ED115" s="231"/>
      <c r="EE115" s="231"/>
      <c r="EF115" s="231"/>
      <c r="EG115" s="231"/>
      <c r="EH115" s="231"/>
      <c r="EI115" s="231"/>
      <c r="EJ115" s="231"/>
      <c r="EK115" s="231"/>
      <c r="EL115" s="231"/>
      <c r="EM115" s="231"/>
      <c r="EN115" s="231"/>
      <c r="EO115" s="231"/>
      <c r="EP115" s="231"/>
      <c r="EQ115" s="231"/>
      <c r="ER115" s="231"/>
      <c r="ES115" s="231"/>
      <c r="ET115" s="231"/>
      <c r="EU115" s="231"/>
      <c r="EV115" s="231"/>
      <c r="EW115" s="231"/>
      <c r="EX115" s="231"/>
      <c r="EY115" s="231"/>
      <c r="EZ115" s="231"/>
      <c r="FA115" s="231"/>
      <c r="FB115" s="231"/>
      <c r="FC115" s="231"/>
      <c r="FD115" s="231"/>
      <c r="FE115" s="231"/>
      <c r="FF115" s="231"/>
      <c r="FG115" s="231"/>
      <c r="FH115" s="231"/>
      <c r="FI115" s="231"/>
      <c r="FJ115" s="231"/>
      <c r="FK115" s="231"/>
      <c r="FL115" s="231"/>
      <c r="FM115" s="231"/>
      <c r="FN115" s="231"/>
      <c r="FO115" s="231"/>
      <c r="FP115" s="231"/>
      <c r="FQ115" s="231"/>
      <c r="FR115" s="231"/>
      <c r="FS115" s="231"/>
      <c r="FT115" s="231"/>
      <c r="FU115" s="231"/>
      <c r="FV115" s="231"/>
      <c r="FW115" s="231"/>
      <c r="FX115" s="231"/>
      <c r="FY115" s="231"/>
      <c r="FZ115" s="231"/>
      <c r="GA115" s="231"/>
      <c r="GB115" s="231"/>
      <c r="GC115" s="231"/>
      <c r="GD115" s="231"/>
      <c r="GE115" s="231"/>
      <c r="GF115" s="231"/>
      <c r="GG115" s="231"/>
      <c r="GH115" s="231"/>
      <c r="GI115" s="231"/>
      <c r="GJ115" s="231"/>
      <c r="GK115" s="231"/>
      <c r="GL115" s="231"/>
      <c r="GM115" s="231"/>
      <c r="GN115" s="231"/>
      <c r="GO115" s="231"/>
      <c r="GP115" s="231"/>
      <c r="GQ115" s="231"/>
      <c r="GR115" s="231"/>
      <c r="GS115" s="231"/>
      <c r="GT115" s="231"/>
      <c r="GU115" s="231"/>
      <c r="GV115" s="231"/>
      <c r="GW115" s="231"/>
      <c r="GX115" s="231"/>
      <c r="GY115" s="231"/>
      <c r="GZ115" s="231"/>
      <c r="HA115" s="231"/>
      <c r="HB115" s="231"/>
      <c r="HC115" s="231"/>
      <c r="HD115" s="231"/>
      <c r="HE115" s="231"/>
      <c r="HF115" s="231"/>
      <c r="HG115" s="231"/>
      <c r="HH115" s="231"/>
      <c r="HI115" s="231"/>
      <c r="HJ115" s="231"/>
      <c r="HK115" s="231"/>
      <c r="HL115" s="231"/>
      <c r="HM115" s="231"/>
    </row>
    <row r="116" spans="1:221" s="234" customFormat="1" ht="15.75" customHeight="1">
      <c r="A116" s="231"/>
      <c r="B116" s="238"/>
      <c r="C116" s="255"/>
      <c r="D116" s="268" t="s">
        <v>235</v>
      </c>
      <c r="E116" s="269"/>
      <c r="F116" s="269"/>
      <c r="G116" s="270" t="s">
        <v>125</v>
      </c>
      <c r="H116" s="271" t="s">
        <v>116</v>
      </c>
      <c r="I116" s="275">
        <v>508.4</v>
      </c>
      <c r="J116" s="273">
        <v>25229</v>
      </c>
      <c r="K116" s="274">
        <f>ROUND(I116*J116,2)</f>
        <v>12826423.6</v>
      </c>
      <c r="L116" s="261"/>
      <c r="N116" s="980"/>
      <c r="O116" s="231"/>
      <c r="P116" s="231"/>
      <c r="Q116" s="231"/>
      <c r="R116" s="231"/>
      <c r="S116" s="231"/>
      <c r="T116" s="231"/>
      <c r="U116" s="231"/>
      <c r="V116" s="231"/>
      <c r="W116" s="231"/>
      <c r="X116" s="231"/>
      <c r="Y116" s="231"/>
      <c r="Z116" s="231"/>
      <c r="AA116" s="231"/>
      <c r="AB116" s="231"/>
      <c r="AC116" s="231"/>
      <c r="AD116" s="231"/>
      <c r="AE116" s="231"/>
      <c r="AF116" s="231"/>
      <c r="AG116" s="231"/>
      <c r="AH116" s="231"/>
      <c r="AI116" s="231"/>
      <c r="AJ116" s="231"/>
      <c r="AK116" s="231"/>
      <c r="AL116" s="231"/>
      <c r="AM116" s="231"/>
      <c r="AN116" s="231"/>
      <c r="AO116" s="231"/>
      <c r="AP116" s="231"/>
      <c r="AQ116" s="231"/>
      <c r="AR116" s="231"/>
      <c r="AS116" s="231"/>
      <c r="AT116" s="231"/>
      <c r="AU116" s="231"/>
      <c r="AV116" s="231"/>
      <c r="AW116" s="231"/>
      <c r="AX116" s="231"/>
      <c r="AY116" s="231"/>
      <c r="AZ116" s="231"/>
      <c r="BA116" s="231"/>
      <c r="BB116" s="231"/>
      <c r="BC116" s="231"/>
      <c r="BD116" s="231"/>
      <c r="BE116" s="231"/>
      <c r="BF116" s="231"/>
      <c r="BG116" s="231"/>
      <c r="BH116" s="231"/>
      <c r="BI116" s="231"/>
      <c r="BJ116" s="231"/>
      <c r="BK116" s="231"/>
      <c r="BL116" s="231"/>
      <c r="BM116" s="231"/>
      <c r="BN116" s="231"/>
      <c r="BO116" s="231"/>
      <c r="BP116" s="231"/>
      <c r="BQ116" s="231"/>
      <c r="BR116" s="231"/>
      <c r="BS116" s="231"/>
      <c r="BT116" s="231"/>
      <c r="BU116" s="231"/>
      <c r="BV116" s="231"/>
      <c r="BW116" s="231"/>
      <c r="BX116" s="231"/>
      <c r="BY116" s="231"/>
      <c r="BZ116" s="231"/>
      <c r="CA116" s="231"/>
      <c r="CB116" s="231"/>
      <c r="CC116" s="231"/>
      <c r="CD116" s="231"/>
      <c r="CE116" s="231"/>
      <c r="CF116" s="231"/>
      <c r="CG116" s="231"/>
      <c r="CH116" s="231"/>
      <c r="CI116" s="231"/>
      <c r="CJ116" s="231"/>
      <c r="CK116" s="231"/>
      <c r="CL116" s="231"/>
      <c r="CM116" s="231"/>
      <c r="CN116" s="231"/>
      <c r="CO116" s="231"/>
      <c r="CP116" s="231"/>
      <c r="CQ116" s="231"/>
      <c r="CR116" s="231"/>
      <c r="CS116" s="231"/>
      <c r="CT116" s="231"/>
      <c r="CU116" s="231"/>
      <c r="CV116" s="231"/>
      <c r="CW116" s="231"/>
      <c r="CX116" s="231"/>
      <c r="CY116" s="231"/>
      <c r="CZ116" s="231"/>
      <c r="DA116" s="231"/>
      <c r="DB116" s="231"/>
      <c r="DC116" s="231"/>
      <c r="DD116" s="231"/>
      <c r="DE116" s="231"/>
      <c r="DF116" s="231"/>
      <c r="DG116" s="231"/>
      <c r="DH116" s="231"/>
      <c r="DI116" s="231"/>
      <c r="DJ116" s="231"/>
      <c r="DK116" s="231"/>
      <c r="DL116" s="231"/>
      <c r="DM116" s="231"/>
      <c r="DN116" s="231"/>
      <c r="DO116" s="231"/>
      <c r="DP116" s="231"/>
      <c r="DQ116" s="231"/>
      <c r="DR116" s="231"/>
      <c r="DS116" s="231"/>
      <c r="DT116" s="231"/>
      <c r="DU116" s="231"/>
      <c r="DV116" s="231"/>
      <c r="DW116" s="231"/>
      <c r="DX116" s="231"/>
      <c r="DY116" s="231"/>
      <c r="DZ116" s="231"/>
      <c r="EA116" s="231"/>
      <c r="EB116" s="231"/>
      <c r="EC116" s="231"/>
      <c r="ED116" s="231"/>
      <c r="EE116" s="231"/>
      <c r="EF116" s="231"/>
      <c r="EG116" s="231"/>
      <c r="EH116" s="231"/>
      <c r="EI116" s="231"/>
      <c r="EJ116" s="231"/>
      <c r="EK116" s="231"/>
      <c r="EL116" s="231"/>
      <c r="EM116" s="231"/>
      <c r="EN116" s="231"/>
      <c r="EO116" s="231"/>
      <c r="EP116" s="231"/>
      <c r="EQ116" s="231"/>
      <c r="ER116" s="231"/>
      <c r="ES116" s="231"/>
      <c r="ET116" s="231"/>
      <c r="EU116" s="231"/>
      <c r="EV116" s="231"/>
      <c r="EW116" s="231"/>
      <c r="EX116" s="231"/>
      <c r="EY116" s="231"/>
      <c r="EZ116" s="231"/>
      <c r="FA116" s="231"/>
      <c r="FB116" s="231"/>
      <c r="FC116" s="231"/>
      <c r="FD116" s="231"/>
      <c r="FE116" s="231"/>
      <c r="FF116" s="231"/>
      <c r="FG116" s="231"/>
      <c r="FH116" s="231"/>
      <c r="FI116" s="231"/>
      <c r="FJ116" s="231"/>
      <c r="FK116" s="231"/>
      <c r="FL116" s="231"/>
      <c r="FM116" s="231"/>
      <c r="FN116" s="231"/>
      <c r="FO116" s="231"/>
      <c r="FP116" s="231"/>
      <c r="FQ116" s="231"/>
      <c r="FR116" s="231"/>
      <c r="FS116" s="231"/>
      <c r="FT116" s="231"/>
      <c r="FU116" s="231"/>
      <c r="FV116" s="231"/>
      <c r="FW116" s="231"/>
      <c r="FX116" s="231"/>
      <c r="FY116" s="231"/>
      <c r="FZ116" s="231"/>
      <c r="GA116" s="231"/>
      <c r="GB116" s="231"/>
      <c r="GC116" s="231"/>
      <c r="GD116" s="231"/>
      <c r="GE116" s="231"/>
      <c r="GF116" s="231"/>
      <c r="GG116" s="231"/>
      <c r="GH116" s="231"/>
      <c r="GI116" s="231"/>
      <c r="GJ116" s="231"/>
      <c r="GK116" s="231"/>
      <c r="GL116" s="231"/>
      <c r="GM116" s="231"/>
      <c r="GN116" s="231"/>
      <c r="GO116" s="231"/>
      <c r="GP116" s="231"/>
      <c r="GQ116" s="231"/>
      <c r="GR116" s="231"/>
      <c r="GS116" s="231"/>
      <c r="GT116" s="231"/>
      <c r="GU116" s="231"/>
      <c r="GV116" s="231"/>
      <c r="GW116" s="231"/>
      <c r="GX116" s="231"/>
      <c r="GY116" s="231"/>
      <c r="GZ116" s="231"/>
      <c r="HA116" s="231"/>
      <c r="HB116" s="231"/>
      <c r="HC116" s="231"/>
      <c r="HD116" s="231"/>
      <c r="HE116" s="231"/>
      <c r="HF116" s="231"/>
      <c r="HG116" s="231"/>
      <c r="HH116" s="231"/>
      <c r="HI116" s="231"/>
      <c r="HJ116" s="231"/>
      <c r="HK116" s="231"/>
      <c r="HL116" s="231"/>
      <c r="HM116" s="231"/>
    </row>
    <row r="117" spans="1:221" s="234" customFormat="1" ht="15.75" customHeight="1">
      <c r="A117" s="231"/>
      <c r="B117" s="238"/>
      <c r="C117" s="255"/>
      <c r="D117" s="262">
        <v>4.2</v>
      </c>
      <c r="E117" s="262"/>
      <c r="F117" s="262"/>
      <c r="G117" s="812" t="s">
        <v>126</v>
      </c>
      <c r="H117" s="812"/>
      <c r="I117" s="812"/>
      <c r="J117" s="812"/>
      <c r="K117" s="267"/>
      <c r="L117" s="261"/>
      <c r="N117" s="980"/>
      <c r="O117" s="231"/>
      <c r="P117" s="231"/>
      <c r="Q117" s="231"/>
      <c r="R117" s="231"/>
      <c r="S117" s="231"/>
      <c r="T117" s="231"/>
      <c r="U117" s="231"/>
      <c r="V117" s="231"/>
      <c r="W117" s="231"/>
      <c r="X117" s="231"/>
      <c r="Y117" s="231"/>
      <c r="Z117" s="231"/>
      <c r="AA117" s="231"/>
      <c r="AB117" s="231"/>
      <c r="AC117" s="231"/>
      <c r="AD117" s="231"/>
      <c r="AE117" s="231"/>
      <c r="AF117" s="231"/>
      <c r="AG117" s="231"/>
      <c r="AH117" s="231"/>
      <c r="AI117" s="231"/>
      <c r="AJ117" s="231"/>
      <c r="AK117" s="231"/>
      <c r="AL117" s="231"/>
      <c r="AM117" s="231"/>
      <c r="AN117" s="231"/>
      <c r="AO117" s="231"/>
      <c r="AP117" s="231"/>
      <c r="AQ117" s="231"/>
      <c r="AR117" s="231"/>
      <c r="AS117" s="231"/>
      <c r="AT117" s="231"/>
      <c r="AU117" s="231"/>
      <c r="AV117" s="231"/>
      <c r="AW117" s="231"/>
      <c r="AX117" s="231"/>
      <c r="AY117" s="231"/>
      <c r="AZ117" s="231"/>
      <c r="BA117" s="231"/>
      <c r="BB117" s="231"/>
      <c r="BC117" s="231"/>
      <c r="BD117" s="231"/>
      <c r="BE117" s="231"/>
      <c r="BF117" s="231"/>
      <c r="BG117" s="231"/>
      <c r="BH117" s="231"/>
      <c r="BI117" s="231"/>
      <c r="BJ117" s="231"/>
      <c r="BK117" s="231"/>
      <c r="BL117" s="231"/>
      <c r="BM117" s="231"/>
      <c r="BN117" s="231"/>
      <c r="BO117" s="231"/>
      <c r="BP117" s="231"/>
      <c r="BQ117" s="231"/>
      <c r="BR117" s="231"/>
      <c r="BS117" s="231"/>
      <c r="BT117" s="231"/>
      <c r="BU117" s="231"/>
      <c r="BV117" s="231"/>
      <c r="BW117" s="231"/>
      <c r="BX117" s="231"/>
      <c r="BY117" s="231"/>
      <c r="BZ117" s="231"/>
      <c r="CA117" s="231"/>
      <c r="CB117" s="231"/>
      <c r="CC117" s="231"/>
      <c r="CD117" s="231"/>
      <c r="CE117" s="231"/>
      <c r="CF117" s="231"/>
      <c r="CG117" s="231"/>
      <c r="CH117" s="231"/>
      <c r="CI117" s="231"/>
      <c r="CJ117" s="231"/>
      <c r="CK117" s="231"/>
      <c r="CL117" s="231"/>
      <c r="CM117" s="231"/>
      <c r="CN117" s="231"/>
      <c r="CO117" s="231"/>
      <c r="CP117" s="231"/>
      <c r="CQ117" s="231"/>
      <c r="CR117" s="231"/>
      <c r="CS117" s="231"/>
      <c r="CT117" s="231"/>
      <c r="CU117" s="231"/>
      <c r="CV117" s="231"/>
      <c r="CW117" s="231"/>
      <c r="CX117" s="231"/>
      <c r="CY117" s="231"/>
      <c r="CZ117" s="231"/>
      <c r="DA117" s="231"/>
      <c r="DB117" s="231"/>
      <c r="DC117" s="231"/>
      <c r="DD117" s="231"/>
      <c r="DE117" s="231"/>
      <c r="DF117" s="231"/>
      <c r="DG117" s="231"/>
      <c r="DH117" s="231"/>
      <c r="DI117" s="231"/>
      <c r="DJ117" s="231"/>
      <c r="DK117" s="231"/>
      <c r="DL117" s="231"/>
      <c r="DM117" s="231"/>
      <c r="DN117" s="231"/>
      <c r="DO117" s="231"/>
      <c r="DP117" s="231"/>
      <c r="DQ117" s="231"/>
      <c r="DR117" s="231"/>
      <c r="DS117" s="231"/>
      <c r="DT117" s="231"/>
      <c r="DU117" s="231"/>
      <c r="DV117" s="231"/>
      <c r="DW117" s="231"/>
      <c r="DX117" s="231"/>
      <c r="DY117" s="231"/>
      <c r="DZ117" s="231"/>
      <c r="EA117" s="231"/>
      <c r="EB117" s="231"/>
      <c r="EC117" s="231"/>
      <c r="ED117" s="231"/>
      <c r="EE117" s="231"/>
      <c r="EF117" s="231"/>
      <c r="EG117" s="231"/>
      <c r="EH117" s="231"/>
      <c r="EI117" s="231"/>
      <c r="EJ117" s="231"/>
      <c r="EK117" s="231"/>
      <c r="EL117" s="231"/>
      <c r="EM117" s="231"/>
      <c r="EN117" s="231"/>
      <c r="EO117" s="231"/>
      <c r="EP117" s="231"/>
      <c r="EQ117" s="231"/>
      <c r="ER117" s="231"/>
      <c r="ES117" s="231"/>
      <c r="ET117" s="231"/>
      <c r="EU117" s="231"/>
      <c r="EV117" s="231"/>
      <c r="EW117" s="231"/>
      <c r="EX117" s="231"/>
      <c r="EY117" s="231"/>
      <c r="EZ117" s="231"/>
      <c r="FA117" s="231"/>
      <c r="FB117" s="231"/>
      <c r="FC117" s="231"/>
      <c r="FD117" s="231"/>
      <c r="FE117" s="231"/>
      <c r="FF117" s="231"/>
      <c r="FG117" s="231"/>
      <c r="FH117" s="231"/>
      <c r="FI117" s="231"/>
      <c r="FJ117" s="231"/>
      <c r="FK117" s="231"/>
      <c r="FL117" s="231"/>
      <c r="FM117" s="231"/>
      <c r="FN117" s="231"/>
      <c r="FO117" s="231"/>
      <c r="FP117" s="231"/>
      <c r="FQ117" s="231"/>
      <c r="FR117" s="231"/>
      <c r="FS117" s="231"/>
      <c r="FT117" s="231"/>
      <c r="FU117" s="231"/>
      <c r="FV117" s="231"/>
      <c r="FW117" s="231"/>
      <c r="FX117" s="231"/>
      <c r="FY117" s="231"/>
      <c r="FZ117" s="231"/>
      <c r="GA117" s="231"/>
      <c r="GB117" s="231"/>
      <c r="GC117" s="231"/>
      <c r="GD117" s="231"/>
      <c r="GE117" s="231"/>
      <c r="GF117" s="231"/>
      <c r="GG117" s="231"/>
      <c r="GH117" s="231"/>
      <c r="GI117" s="231"/>
      <c r="GJ117" s="231"/>
      <c r="GK117" s="231"/>
      <c r="GL117" s="231"/>
      <c r="GM117" s="231"/>
      <c r="GN117" s="231"/>
      <c r="GO117" s="231"/>
      <c r="GP117" s="231"/>
      <c r="GQ117" s="231"/>
      <c r="GR117" s="231"/>
      <c r="GS117" s="231"/>
      <c r="GT117" s="231"/>
      <c r="GU117" s="231"/>
      <c r="GV117" s="231"/>
      <c r="GW117" s="231"/>
      <c r="GX117" s="231"/>
      <c r="GY117" s="231"/>
      <c r="GZ117" s="231"/>
      <c r="HA117" s="231"/>
      <c r="HB117" s="231"/>
      <c r="HC117" s="231"/>
      <c r="HD117" s="231"/>
      <c r="HE117" s="231"/>
      <c r="HF117" s="231"/>
      <c r="HG117" s="231"/>
      <c r="HH117" s="231"/>
      <c r="HI117" s="231"/>
      <c r="HJ117" s="231"/>
      <c r="HK117" s="231"/>
      <c r="HL117" s="231"/>
      <c r="HM117" s="231"/>
    </row>
    <row r="118" spans="1:221" s="234" customFormat="1" ht="31.5" customHeight="1">
      <c r="A118" s="231"/>
      <c r="B118" s="238"/>
      <c r="C118" s="255"/>
      <c r="D118" s="268" t="s">
        <v>236</v>
      </c>
      <c r="E118" s="269"/>
      <c r="F118" s="269"/>
      <c r="G118" s="285" t="s">
        <v>128</v>
      </c>
      <c r="H118" s="271" t="s">
        <v>116</v>
      </c>
      <c r="I118" s="275">
        <v>2.33</v>
      </c>
      <c r="J118" s="273">
        <v>1030412</v>
      </c>
      <c r="K118" s="274">
        <f t="shared" ref="K118:K125" si="5">ROUND(I118*J118,2)</f>
        <v>2400859.96</v>
      </c>
      <c r="L118" s="261"/>
      <c r="N118" s="980"/>
      <c r="O118" s="231"/>
      <c r="P118" s="231"/>
      <c r="Q118" s="231"/>
      <c r="R118" s="231"/>
      <c r="S118" s="231"/>
      <c r="T118" s="231"/>
      <c r="U118" s="231"/>
      <c r="V118" s="231"/>
      <c r="W118" s="231"/>
      <c r="X118" s="231"/>
      <c r="Y118" s="231"/>
      <c r="Z118" s="231"/>
      <c r="AA118" s="231"/>
      <c r="AB118" s="231"/>
      <c r="AC118" s="231"/>
      <c r="AD118" s="231"/>
      <c r="AE118" s="231"/>
      <c r="AF118" s="231"/>
      <c r="AG118" s="231"/>
      <c r="AH118" s="231"/>
      <c r="AI118" s="231"/>
      <c r="AJ118" s="231"/>
      <c r="AK118" s="231"/>
      <c r="AL118" s="231"/>
      <c r="AM118" s="231"/>
      <c r="AN118" s="231"/>
      <c r="AO118" s="231"/>
      <c r="AP118" s="231"/>
      <c r="AQ118" s="231"/>
      <c r="AR118" s="231"/>
      <c r="AS118" s="231"/>
      <c r="AT118" s="231"/>
      <c r="AU118" s="231"/>
      <c r="AV118" s="231"/>
      <c r="AW118" s="231"/>
      <c r="AX118" s="231"/>
      <c r="AY118" s="231"/>
      <c r="AZ118" s="231"/>
      <c r="BA118" s="231"/>
      <c r="BB118" s="231"/>
      <c r="BC118" s="231"/>
      <c r="BD118" s="231"/>
      <c r="BE118" s="231"/>
      <c r="BF118" s="231"/>
      <c r="BG118" s="231"/>
      <c r="BH118" s="231"/>
      <c r="BI118" s="231"/>
      <c r="BJ118" s="231"/>
      <c r="BK118" s="231"/>
      <c r="BL118" s="231"/>
      <c r="BM118" s="231"/>
      <c r="BN118" s="231"/>
      <c r="BO118" s="231"/>
      <c r="BP118" s="231"/>
      <c r="BQ118" s="231"/>
      <c r="BR118" s="231"/>
      <c r="BS118" s="231"/>
      <c r="BT118" s="231"/>
      <c r="BU118" s="231"/>
      <c r="BV118" s="231"/>
      <c r="BW118" s="231"/>
      <c r="BX118" s="231"/>
      <c r="BY118" s="231"/>
      <c r="BZ118" s="231"/>
      <c r="CA118" s="231"/>
      <c r="CB118" s="231"/>
      <c r="CC118" s="231"/>
      <c r="CD118" s="231"/>
      <c r="CE118" s="231"/>
      <c r="CF118" s="231"/>
      <c r="CG118" s="231"/>
      <c r="CH118" s="231"/>
      <c r="CI118" s="231"/>
      <c r="CJ118" s="231"/>
      <c r="CK118" s="231"/>
      <c r="CL118" s="231"/>
      <c r="CM118" s="231"/>
      <c r="CN118" s="231"/>
      <c r="CO118" s="231"/>
      <c r="CP118" s="231"/>
      <c r="CQ118" s="231"/>
      <c r="CR118" s="231"/>
      <c r="CS118" s="231"/>
      <c r="CT118" s="231"/>
      <c r="CU118" s="231"/>
      <c r="CV118" s="231"/>
      <c r="CW118" s="231"/>
      <c r="CX118" s="231"/>
      <c r="CY118" s="231"/>
      <c r="CZ118" s="231"/>
      <c r="DA118" s="231"/>
      <c r="DB118" s="231"/>
      <c r="DC118" s="231"/>
      <c r="DD118" s="231"/>
      <c r="DE118" s="231"/>
      <c r="DF118" s="231"/>
      <c r="DG118" s="231"/>
      <c r="DH118" s="231"/>
      <c r="DI118" s="231"/>
      <c r="DJ118" s="231"/>
      <c r="DK118" s="231"/>
      <c r="DL118" s="231"/>
      <c r="DM118" s="231"/>
      <c r="DN118" s="231"/>
      <c r="DO118" s="231"/>
      <c r="DP118" s="231"/>
      <c r="DQ118" s="231"/>
      <c r="DR118" s="231"/>
      <c r="DS118" s="231"/>
      <c r="DT118" s="231"/>
      <c r="DU118" s="231"/>
      <c r="DV118" s="231"/>
      <c r="DW118" s="231"/>
      <c r="DX118" s="231"/>
      <c r="DY118" s="231"/>
      <c r="DZ118" s="231"/>
      <c r="EA118" s="231"/>
      <c r="EB118" s="231"/>
      <c r="EC118" s="231"/>
      <c r="ED118" s="231"/>
      <c r="EE118" s="231"/>
      <c r="EF118" s="231"/>
      <c r="EG118" s="231"/>
      <c r="EH118" s="231"/>
      <c r="EI118" s="231"/>
      <c r="EJ118" s="231"/>
      <c r="EK118" s="231"/>
      <c r="EL118" s="231"/>
      <c r="EM118" s="231"/>
      <c r="EN118" s="231"/>
      <c r="EO118" s="231"/>
      <c r="EP118" s="231"/>
      <c r="EQ118" s="231"/>
      <c r="ER118" s="231"/>
      <c r="ES118" s="231"/>
      <c r="ET118" s="231"/>
      <c r="EU118" s="231"/>
      <c r="EV118" s="231"/>
      <c r="EW118" s="231"/>
      <c r="EX118" s="231"/>
      <c r="EY118" s="231"/>
      <c r="EZ118" s="231"/>
      <c r="FA118" s="231"/>
      <c r="FB118" s="231"/>
      <c r="FC118" s="231"/>
      <c r="FD118" s="231"/>
      <c r="FE118" s="231"/>
      <c r="FF118" s="231"/>
      <c r="FG118" s="231"/>
      <c r="FH118" s="231"/>
      <c r="FI118" s="231"/>
      <c r="FJ118" s="231"/>
      <c r="FK118" s="231"/>
      <c r="FL118" s="231"/>
      <c r="FM118" s="231"/>
      <c r="FN118" s="231"/>
      <c r="FO118" s="231"/>
      <c r="FP118" s="231"/>
      <c r="FQ118" s="231"/>
      <c r="FR118" s="231"/>
      <c r="FS118" s="231"/>
      <c r="FT118" s="231"/>
      <c r="FU118" s="231"/>
      <c r="FV118" s="231"/>
      <c r="FW118" s="231"/>
      <c r="FX118" s="231"/>
      <c r="FY118" s="231"/>
      <c r="FZ118" s="231"/>
      <c r="GA118" s="231"/>
      <c r="GB118" s="231"/>
      <c r="GC118" s="231"/>
      <c r="GD118" s="231"/>
      <c r="GE118" s="231"/>
      <c r="GF118" s="231"/>
      <c r="GG118" s="231"/>
      <c r="GH118" s="231"/>
      <c r="GI118" s="231"/>
      <c r="GJ118" s="231"/>
      <c r="GK118" s="231"/>
      <c r="GL118" s="231"/>
      <c r="GM118" s="231"/>
      <c r="GN118" s="231"/>
      <c r="GO118" s="231"/>
      <c r="GP118" s="231"/>
      <c r="GQ118" s="231"/>
      <c r="GR118" s="231"/>
      <c r="GS118" s="231"/>
      <c r="GT118" s="231"/>
      <c r="GU118" s="231"/>
      <c r="GV118" s="231"/>
      <c r="GW118" s="231"/>
      <c r="GX118" s="231"/>
      <c r="GY118" s="231"/>
      <c r="GZ118" s="231"/>
      <c r="HA118" s="231"/>
      <c r="HB118" s="231"/>
      <c r="HC118" s="231"/>
      <c r="HD118" s="231"/>
      <c r="HE118" s="231"/>
      <c r="HF118" s="231"/>
      <c r="HG118" s="231"/>
      <c r="HH118" s="231"/>
      <c r="HI118" s="231"/>
      <c r="HJ118" s="231"/>
      <c r="HK118" s="231"/>
      <c r="HL118" s="231"/>
      <c r="HM118" s="231"/>
    </row>
    <row r="119" spans="1:221" s="234" customFormat="1" ht="15.75" customHeight="1">
      <c r="A119" s="231"/>
      <c r="B119" s="238"/>
      <c r="C119" s="255"/>
      <c r="D119" s="268" t="s">
        <v>237</v>
      </c>
      <c r="E119" s="269"/>
      <c r="F119" s="269"/>
      <c r="G119" s="285" t="s">
        <v>199</v>
      </c>
      <c r="H119" s="271" t="s">
        <v>116</v>
      </c>
      <c r="I119" s="275">
        <v>13.95</v>
      </c>
      <c r="J119" s="273">
        <v>1324913</v>
      </c>
      <c r="K119" s="274">
        <f t="shared" si="5"/>
        <v>18482536.350000001</v>
      </c>
      <c r="L119" s="261"/>
      <c r="N119" s="980"/>
      <c r="O119" s="231"/>
      <c r="P119" s="231"/>
      <c r="Q119" s="231"/>
      <c r="R119" s="231"/>
      <c r="S119" s="231"/>
      <c r="T119" s="231"/>
      <c r="U119" s="231"/>
      <c r="V119" s="231"/>
      <c r="W119" s="231"/>
      <c r="X119" s="231"/>
      <c r="Y119" s="231"/>
      <c r="Z119" s="231"/>
      <c r="AA119" s="231"/>
      <c r="AB119" s="231"/>
      <c r="AC119" s="231"/>
      <c r="AD119" s="231"/>
      <c r="AE119" s="231"/>
      <c r="AF119" s="231"/>
      <c r="AG119" s="231"/>
      <c r="AH119" s="231"/>
      <c r="AI119" s="231"/>
      <c r="AJ119" s="231"/>
      <c r="AK119" s="231"/>
      <c r="AL119" s="231"/>
      <c r="AM119" s="231"/>
      <c r="AN119" s="231"/>
      <c r="AO119" s="231"/>
      <c r="AP119" s="231"/>
      <c r="AQ119" s="231"/>
      <c r="AR119" s="231"/>
      <c r="AS119" s="231"/>
      <c r="AT119" s="231"/>
      <c r="AU119" s="231"/>
      <c r="AV119" s="231"/>
      <c r="AW119" s="231"/>
      <c r="AX119" s="231"/>
      <c r="AY119" s="231"/>
      <c r="AZ119" s="231"/>
      <c r="BA119" s="231"/>
      <c r="BB119" s="231"/>
      <c r="BC119" s="231"/>
      <c r="BD119" s="231"/>
      <c r="BE119" s="231"/>
      <c r="BF119" s="231"/>
      <c r="BG119" s="231"/>
      <c r="BH119" s="231"/>
      <c r="BI119" s="231"/>
      <c r="BJ119" s="231"/>
      <c r="BK119" s="231"/>
      <c r="BL119" s="231"/>
      <c r="BM119" s="231"/>
      <c r="BN119" s="231"/>
      <c r="BO119" s="231"/>
      <c r="BP119" s="231"/>
      <c r="BQ119" s="231"/>
      <c r="BR119" s="231"/>
      <c r="BS119" s="231"/>
      <c r="BT119" s="231"/>
      <c r="BU119" s="231"/>
      <c r="BV119" s="231"/>
      <c r="BW119" s="231"/>
      <c r="BX119" s="231"/>
      <c r="BY119" s="231"/>
      <c r="BZ119" s="231"/>
      <c r="CA119" s="231"/>
      <c r="CB119" s="231"/>
      <c r="CC119" s="231"/>
      <c r="CD119" s="231"/>
      <c r="CE119" s="231"/>
      <c r="CF119" s="231"/>
      <c r="CG119" s="231"/>
      <c r="CH119" s="231"/>
      <c r="CI119" s="231"/>
      <c r="CJ119" s="231"/>
      <c r="CK119" s="231"/>
      <c r="CL119" s="231"/>
      <c r="CM119" s="231"/>
      <c r="CN119" s="231"/>
      <c r="CO119" s="231"/>
      <c r="CP119" s="231"/>
      <c r="CQ119" s="231"/>
      <c r="CR119" s="231"/>
      <c r="CS119" s="231"/>
      <c r="CT119" s="231"/>
      <c r="CU119" s="231"/>
      <c r="CV119" s="231"/>
      <c r="CW119" s="231"/>
      <c r="CX119" s="231"/>
      <c r="CY119" s="231"/>
      <c r="CZ119" s="231"/>
      <c r="DA119" s="231"/>
      <c r="DB119" s="231"/>
      <c r="DC119" s="231"/>
      <c r="DD119" s="231"/>
      <c r="DE119" s="231"/>
      <c r="DF119" s="231"/>
      <c r="DG119" s="231"/>
      <c r="DH119" s="231"/>
      <c r="DI119" s="231"/>
      <c r="DJ119" s="231"/>
      <c r="DK119" s="231"/>
      <c r="DL119" s="231"/>
      <c r="DM119" s="231"/>
      <c r="DN119" s="231"/>
      <c r="DO119" s="231"/>
      <c r="DP119" s="231"/>
      <c r="DQ119" s="231"/>
      <c r="DR119" s="231"/>
      <c r="DS119" s="231"/>
      <c r="DT119" s="231"/>
      <c r="DU119" s="231"/>
      <c r="DV119" s="231"/>
      <c r="DW119" s="231"/>
      <c r="DX119" s="231"/>
      <c r="DY119" s="231"/>
      <c r="DZ119" s="231"/>
      <c r="EA119" s="231"/>
      <c r="EB119" s="231"/>
      <c r="EC119" s="231"/>
      <c r="ED119" s="231"/>
      <c r="EE119" s="231"/>
      <c r="EF119" s="231"/>
      <c r="EG119" s="231"/>
      <c r="EH119" s="231"/>
      <c r="EI119" s="231"/>
      <c r="EJ119" s="231"/>
      <c r="EK119" s="231"/>
      <c r="EL119" s="231"/>
      <c r="EM119" s="231"/>
      <c r="EN119" s="231"/>
      <c r="EO119" s="231"/>
      <c r="EP119" s="231"/>
      <c r="EQ119" s="231"/>
      <c r="ER119" s="231"/>
      <c r="ES119" s="231"/>
      <c r="ET119" s="231"/>
      <c r="EU119" s="231"/>
      <c r="EV119" s="231"/>
      <c r="EW119" s="231"/>
      <c r="EX119" s="231"/>
      <c r="EY119" s="231"/>
      <c r="EZ119" s="231"/>
      <c r="FA119" s="231"/>
      <c r="FB119" s="231"/>
      <c r="FC119" s="231"/>
      <c r="FD119" s="231"/>
      <c r="FE119" s="231"/>
      <c r="FF119" s="231"/>
      <c r="FG119" s="231"/>
      <c r="FH119" s="231"/>
      <c r="FI119" s="231"/>
      <c r="FJ119" s="231"/>
      <c r="FK119" s="231"/>
      <c r="FL119" s="231"/>
      <c r="FM119" s="231"/>
      <c r="FN119" s="231"/>
      <c r="FO119" s="231"/>
      <c r="FP119" s="231"/>
      <c r="FQ119" s="231"/>
      <c r="FR119" s="231"/>
      <c r="FS119" s="231"/>
      <c r="FT119" s="231"/>
      <c r="FU119" s="231"/>
      <c r="FV119" s="231"/>
      <c r="FW119" s="231"/>
      <c r="FX119" s="231"/>
      <c r="FY119" s="231"/>
      <c r="FZ119" s="231"/>
      <c r="GA119" s="231"/>
      <c r="GB119" s="231"/>
      <c r="GC119" s="231"/>
      <c r="GD119" s="231"/>
      <c r="GE119" s="231"/>
      <c r="GF119" s="231"/>
      <c r="GG119" s="231"/>
      <c r="GH119" s="231"/>
      <c r="GI119" s="231"/>
      <c r="GJ119" s="231"/>
      <c r="GK119" s="231"/>
      <c r="GL119" s="231"/>
      <c r="GM119" s="231"/>
      <c r="GN119" s="231"/>
      <c r="GO119" s="231"/>
      <c r="GP119" s="231"/>
      <c r="GQ119" s="231"/>
      <c r="GR119" s="231"/>
      <c r="GS119" s="231"/>
      <c r="GT119" s="231"/>
      <c r="GU119" s="231"/>
      <c r="GV119" s="231"/>
      <c r="GW119" s="231"/>
      <c r="GX119" s="231"/>
      <c r="GY119" s="231"/>
      <c r="GZ119" s="231"/>
      <c r="HA119" s="231"/>
      <c r="HB119" s="231"/>
      <c r="HC119" s="231"/>
      <c r="HD119" s="231"/>
      <c r="HE119" s="231"/>
      <c r="HF119" s="231"/>
      <c r="HG119" s="231"/>
      <c r="HH119" s="231"/>
      <c r="HI119" s="231"/>
      <c r="HJ119" s="231"/>
      <c r="HK119" s="231"/>
      <c r="HL119" s="231"/>
      <c r="HM119" s="231"/>
    </row>
    <row r="120" spans="1:221" s="234" customFormat="1" ht="31.5" customHeight="1">
      <c r="A120" s="231"/>
      <c r="B120" s="238"/>
      <c r="C120" s="255"/>
      <c r="D120" s="268" t="s">
        <v>238</v>
      </c>
      <c r="E120" s="269"/>
      <c r="F120" s="269"/>
      <c r="G120" s="285" t="s">
        <v>132</v>
      </c>
      <c r="H120" s="271" t="s">
        <v>116</v>
      </c>
      <c r="I120" s="275">
        <v>23.25</v>
      </c>
      <c r="J120" s="273">
        <v>992470</v>
      </c>
      <c r="K120" s="274">
        <f t="shared" si="5"/>
        <v>23074927.5</v>
      </c>
      <c r="L120" s="261"/>
      <c r="N120" s="980"/>
      <c r="O120" s="231"/>
      <c r="P120" s="231"/>
      <c r="Q120" s="231"/>
      <c r="R120" s="231"/>
      <c r="S120" s="231"/>
      <c r="T120" s="231"/>
      <c r="U120" s="231"/>
      <c r="V120" s="231"/>
      <c r="W120" s="231"/>
      <c r="X120" s="231"/>
      <c r="Y120" s="231"/>
      <c r="Z120" s="231"/>
      <c r="AA120" s="231"/>
      <c r="AB120" s="231"/>
      <c r="AC120" s="231"/>
      <c r="AD120" s="231"/>
      <c r="AE120" s="231"/>
      <c r="AF120" s="231"/>
      <c r="AG120" s="231"/>
      <c r="AH120" s="231"/>
      <c r="AI120" s="231"/>
      <c r="AJ120" s="231"/>
      <c r="AK120" s="231"/>
      <c r="AL120" s="231"/>
      <c r="AM120" s="231"/>
      <c r="AN120" s="231"/>
      <c r="AO120" s="231"/>
      <c r="AP120" s="231"/>
      <c r="AQ120" s="231"/>
      <c r="AR120" s="231"/>
      <c r="AS120" s="231"/>
      <c r="AT120" s="231"/>
      <c r="AU120" s="231"/>
      <c r="AV120" s="231"/>
      <c r="AW120" s="231"/>
      <c r="AX120" s="231"/>
      <c r="AY120" s="231"/>
      <c r="AZ120" s="231"/>
      <c r="BA120" s="231"/>
      <c r="BB120" s="231"/>
      <c r="BC120" s="231"/>
      <c r="BD120" s="231"/>
      <c r="BE120" s="231"/>
      <c r="BF120" s="231"/>
      <c r="BG120" s="231"/>
      <c r="BH120" s="231"/>
      <c r="BI120" s="231"/>
      <c r="BJ120" s="231"/>
      <c r="BK120" s="231"/>
      <c r="BL120" s="231"/>
      <c r="BM120" s="231"/>
      <c r="BN120" s="231"/>
      <c r="BO120" s="231"/>
      <c r="BP120" s="231"/>
      <c r="BQ120" s="231"/>
      <c r="BR120" s="231"/>
      <c r="BS120" s="231"/>
      <c r="BT120" s="231"/>
      <c r="BU120" s="231"/>
      <c r="BV120" s="231"/>
      <c r="BW120" s="231"/>
      <c r="BX120" s="231"/>
      <c r="BY120" s="231"/>
      <c r="BZ120" s="231"/>
      <c r="CA120" s="231"/>
      <c r="CB120" s="231"/>
      <c r="CC120" s="231"/>
      <c r="CD120" s="231"/>
      <c r="CE120" s="231"/>
      <c r="CF120" s="231"/>
      <c r="CG120" s="231"/>
      <c r="CH120" s="231"/>
      <c r="CI120" s="231"/>
      <c r="CJ120" s="231"/>
      <c r="CK120" s="231"/>
      <c r="CL120" s="231"/>
      <c r="CM120" s="231"/>
      <c r="CN120" s="231"/>
      <c r="CO120" s="231"/>
      <c r="CP120" s="231"/>
      <c r="CQ120" s="231"/>
      <c r="CR120" s="231"/>
      <c r="CS120" s="231"/>
      <c r="CT120" s="231"/>
      <c r="CU120" s="231"/>
      <c r="CV120" s="231"/>
      <c r="CW120" s="231"/>
      <c r="CX120" s="231"/>
      <c r="CY120" s="231"/>
      <c r="CZ120" s="231"/>
      <c r="DA120" s="231"/>
      <c r="DB120" s="231"/>
      <c r="DC120" s="231"/>
      <c r="DD120" s="231"/>
      <c r="DE120" s="231"/>
      <c r="DF120" s="231"/>
      <c r="DG120" s="231"/>
      <c r="DH120" s="231"/>
      <c r="DI120" s="231"/>
      <c r="DJ120" s="231"/>
      <c r="DK120" s="231"/>
      <c r="DL120" s="231"/>
      <c r="DM120" s="231"/>
      <c r="DN120" s="231"/>
      <c r="DO120" s="231"/>
      <c r="DP120" s="231"/>
      <c r="DQ120" s="231"/>
      <c r="DR120" s="231"/>
      <c r="DS120" s="231"/>
      <c r="DT120" s="231"/>
      <c r="DU120" s="231"/>
      <c r="DV120" s="231"/>
      <c r="DW120" s="231"/>
      <c r="DX120" s="231"/>
      <c r="DY120" s="231"/>
      <c r="DZ120" s="231"/>
      <c r="EA120" s="231"/>
      <c r="EB120" s="231"/>
      <c r="EC120" s="231"/>
      <c r="ED120" s="231"/>
      <c r="EE120" s="231"/>
      <c r="EF120" s="231"/>
      <c r="EG120" s="231"/>
      <c r="EH120" s="231"/>
      <c r="EI120" s="231"/>
      <c r="EJ120" s="231"/>
      <c r="EK120" s="231"/>
      <c r="EL120" s="231"/>
      <c r="EM120" s="231"/>
      <c r="EN120" s="231"/>
      <c r="EO120" s="231"/>
      <c r="EP120" s="231"/>
      <c r="EQ120" s="231"/>
      <c r="ER120" s="231"/>
      <c r="ES120" s="231"/>
      <c r="ET120" s="231"/>
      <c r="EU120" s="231"/>
      <c r="EV120" s="231"/>
      <c r="EW120" s="231"/>
      <c r="EX120" s="231"/>
      <c r="EY120" s="231"/>
      <c r="EZ120" s="231"/>
      <c r="FA120" s="231"/>
      <c r="FB120" s="231"/>
      <c r="FC120" s="231"/>
      <c r="FD120" s="231"/>
      <c r="FE120" s="231"/>
      <c r="FF120" s="231"/>
      <c r="FG120" s="231"/>
      <c r="FH120" s="231"/>
      <c r="FI120" s="231"/>
      <c r="FJ120" s="231"/>
      <c r="FK120" s="231"/>
      <c r="FL120" s="231"/>
      <c r="FM120" s="231"/>
      <c r="FN120" s="231"/>
      <c r="FO120" s="231"/>
      <c r="FP120" s="231"/>
      <c r="FQ120" s="231"/>
      <c r="FR120" s="231"/>
      <c r="FS120" s="231"/>
      <c r="FT120" s="231"/>
      <c r="FU120" s="231"/>
      <c r="FV120" s="231"/>
      <c r="FW120" s="231"/>
      <c r="FX120" s="231"/>
      <c r="FY120" s="231"/>
      <c r="FZ120" s="231"/>
      <c r="GA120" s="231"/>
      <c r="GB120" s="231"/>
      <c r="GC120" s="231"/>
      <c r="GD120" s="231"/>
      <c r="GE120" s="231"/>
      <c r="GF120" s="231"/>
      <c r="GG120" s="231"/>
      <c r="GH120" s="231"/>
      <c r="GI120" s="231"/>
      <c r="GJ120" s="231"/>
      <c r="GK120" s="231"/>
      <c r="GL120" s="231"/>
      <c r="GM120" s="231"/>
      <c r="GN120" s="231"/>
      <c r="GO120" s="231"/>
      <c r="GP120" s="231"/>
      <c r="GQ120" s="231"/>
      <c r="GR120" s="231"/>
      <c r="GS120" s="231"/>
      <c r="GT120" s="231"/>
      <c r="GU120" s="231"/>
      <c r="GV120" s="231"/>
      <c r="GW120" s="231"/>
      <c r="GX120" s="231"/>
      <c r="GY120" s="231"/>
      <c r="GZ120" s="231"/>
      <c r="HA120" s="231"/>
      <c r="HB120" s="231"/>
      <c r="HC120" s="231"/>
      <c r="HD120" s="231"/>
      <c r="HE120" s="231"/>
      <c r="HF120" s="231"/>
      <c r="HG120" s="231"/>
      <c r="HH120" s="231"/>
      <c r="HI120" s="231"/>
      <c r="HJ120" s="231"/>
      <c r="HK120" s="231"/>
      <c r="HL120" s="231"/>
      <c r="HM120" s="231"/>
    </row>
    <row r="121" spans="1:221" s="234" customFormat="1" ht="31.5" customHeight="1">
      <c r="A121" s="231"/>
      <c r="B121" s="238"/>
      <c r="C121" s="255"/>
      <c r="D121" s="268" t="s">
        <v>239</v>
      </c>
      <c r="E121" s="269"/>
      <c r="F121" s="269"/>
      <c r="G121" s="285" t="s">
        <v>202</v>
      </c>
      <c r="H121" s="271" t="s">
        <v>116</v>
      </c>
      <c r="I121" s="275">
        <v>27.8</v>
      </c>
      <c r="J121" s="273">
        <v>1560708</v>
      </c>
      <c r="K121" s="274">
        <f t="shared" si="5"/>
        <v>43387682.399999999</v>
      </c>
      <c r="L121" s="261"/>
      <c r="N121" s="980"/>
      <c r="O121" s="231"/>
      <c r="P121" s="231"/>
      <c r="Q121" s="231"/>
      <c r="R121" s="231"/>
      <c r="S121" s="231"/>
      <c r="T121" s="231"/>
      <c r="U121" s="231"/>
      <c r="V121" s="231"/>
      <c r="W121" s="231"/>
      <c r="X121" s="231"/>
      <c r="Y121" s="231"/>
      <c r="Z121" s="231"/>
      <c r="AA121" s="231"/>
      <c r="AB121" s="231"/>
      <c r="AC121" s="231"/>
      <c r="AD121" s="231"/>
      <c r="AE121" s="231"/>
      <c r="AF121" s="231"/>
      <c r="AG121" s="231"/>
      <c r="AH121" s="231"/>
      <c r="AI121" s="231"/>
      <c r="AJ121" s="231"/>
      <c r="AK121" s="231"/>
      <c r="AL121" s="231"/>
      <c r="AM121" s="231"/>
      <c r="AN121" s="231"/>
      <c r="AO121" s="231"/>
      <c r="AP121" s="231"/>
      <c r="AQ121" s="231"/>
      <c r="AR121" s="231"/>
      <c r="AS121" s="231"/>
      <c r="AT121" s="231"/>
      <c r="AU121" s="231"/>
      <c r="AV121" s="231"/>
      <c r="AW121" s="231"/>
      <c r="AX121" s="231"/>
      <c r="AY121" s="231"/>
      <c r="AZ121" s="231"/>
      <c r="BA121" s="231"/>
      <c r="BB121" s="231"/>
      <c r="BC121" s="231"/>
      <c r="BD121" s="231"/>
      <c r="BE121" s="231"/>
      <c r="BF121" s="231"/>
      <c r="BG121" s="231"/>
      <c r="BH121" s="231"/>
      <c r="BI121" s="231"/>
      <c r="BJ121" s="231"/>
      <c r="BK121" s="231"/>
      <c r="BL121" s="231"/>
      <c r="BM121" s="231"/>
      <c r="BN121" s="231"/>
      <c r="BO121" s="231"/>
      <c r="BP121" s="231"/>
      <c r="BQ121" s="231"/>
      <c r="BR121" s="231"/>
      <c r="BS121" s="231"/>
      <c r="BT121" s="231"/>
      <c r="BU121" s="231"/>
      <c r="BV121" s="231"/>
      <c r="BW121" s="231"/>
      <c r="BX121" s="231"/>
      <c r="BY121" s="231"/>
      <c r="BZ121" s="231"/>
      <c r="CA121" s="231"/>
      <c r="CB121" s="231"/>
      <c r="CC121" s="231"/>
      <c r="CD121" s="231"/>
      <c r="CE121" s="231"/>
      <c r="CF121" s="231"/>
      <c r="CG121" s="231"/>
      <c r="CH121" s="231"/>
      <c r="CI121" s="231"/>
      <c r="CJ121" s="231"/>
      <c r="CK121" s="231"/>
      <c r="CL121" s="231"/>
      <c r="CM121" s="231"/>
      <c r="CN121" s="231"/>
      <c r="CO121" s="231"/>
      <c r="CP121" s="231"/>
      <c r="CQ121" s="231"/>
      <c r="CR121" s="231"/>
      <c r="CS121" s="231"/>
      <c r="CT121" s="231"/>
      <c r="CU121" s="231"/>
      <c r="CV121" s="231"/>
      <c r="CW121" s="231"/>
      <c r="CX121" s="231"/>
      <c r="CY121" s="231"/>
      <c r="CZ121" s="231"/>
      <c r="DA121" s="231"/>
      <c r="DB121" s="231"/>
      <c r="DC121" s="231"/>
      <c r="DD121" s="231"/>
      <c r="DE121" s="231"/>
      <c r="DF121" s="231"/>
      <c r="DG121" s="231"/>
      <c r="DH121" s="231"/>
      <c r="DI121" s="231"/>
      <c r="DJ121" s="231"/>
      <c r="DK121" s="231"/>
      <c r="DL121" s="231"/>
      <c r="DM121" s="231"/>
      <c r="DN121" s="231"/>
      <c r="DO121" s="231"/>
      <c r="DP121" s="231"/>
      <c r="DQ121" s="231"/>
      <c r="DR121" s="231"/>
      <c r="DS121" s="231"/>
      <c r="DT121" s="231"/>
      <c r="DU121" s="231"/>
      <c r="DV121" s="231"/>
      <c r="DW121" s="231"/>
      <c r="DX121" s="231"/>
      <c r="DY121" s="231"/>
      <c r="DZ121" s="231"/>
      <c r="EA121" s="231"/>
      <c r="EB121" s="231"/>
      <c r="EC121" s="231"/>
      <c r="ED121" s="231"/>
      <c r="EE121" s="231"/>
      <c r="EF121" s="231"/>
      <c r="EG121" s="231"/>
      <c r="EH121" s="231"/>
      <c r="EI121" s="231"/>
      <c r="EJ121" s="231"/>
      <c r="EK121" s="231"/>
      <c r="EL121" s="231"/>
      <c r="EM121" s="231"/>
      <c r="EN121" s="231"/>
      <c r="EO121" s="231"/>
      <c r="EP121" s="231"/>
      <c r="EQ121" s="231"/>
      <c r="ER121" s="231"/>
      <c r="ES121" s="231"/>
      <c r="ET121" s="231"/>
      <c r="EU121" s="231"/>
      <c r="EV121" s="231"/>
      <c r="EW121" s="231"/>
      <c r="EX121" s="231"/>
      <c r="EY121" s="231"/>
      <c r="EZ121" s="231"/>
      <c r="FA121" s="231"/>
      <c r="FB121" s="231"/>
      <c r="FC121" s="231"/>
      <c r="FD121" s="231"/>
      <c r="FE121" s="231"/>
      <c r="FF121" s="231"/>
      <c r="FG121" s="231"/>
      <c r="FH121" s="231"/>
      <c r="FI121" s="231"/>
      <c r="FJ121" s="231"/>
      <c r="FK121" s="231"/>
      <c r="FL121" s="231"/>
      <c r="FM121" s="231"/>
      <c r="FN121" s="231"/>
      <c r="FO121" s="231"/>
      <c r="FP121" s="231"/>
      <c r="FQ121" s="231"/>
      <c r="FR121" s="231"/>
      <c r="FS121" s="231"/>
      <c r="FT121" s="231"/>
      <c r="FU121" s="231"/>
      <c r="FV121" s="231"/>
      <c r="FW121" s="231"/>
      <c r="FX121" s="231"/>
      <c r="FY121" s="231"/>
      <c r="FZ121" s="231"/>
      <c r="GA121" s="231"/>
      <c r="GB121" s="231"/>
      <c r="GC121" s="231"/>
      <c r="GD121" s="231"/>
      <c r="GE121" s="231"/>
      <c r="GF121" s="231"/>
      <c r="GG121" s="231"/>
      <c r="GH121" s="231"/>
      <c r="GI121" s="231"/>
      <c r="GJ121" s="231"/>
      <c r="GK121" s="231"/>
      <c r="GL121" s="231"/>
      <c r="GM121" s="231"/>
      <c r="GN121" s="231"/>
      <c r="GO121" s="231"/>
      <c r="GP121" s="231"/>
      <c r="GQ121" s="231"/>
      <c r="GR121" s="231"/>
      <c r="GS121" s="231"/>
      <c r="GT121" s="231"/>
      <c r="GU121" s="231"/>
      <c r="GV121" s="231"/>
      <c r="GW121" s="231"/>
      <c r="GX121" s="231"/>
      <c r="GY121" s="231"/>
      <c r="GZ121" s="231"/>
      <c r="HA121" s="231"/>
      <c r="HB121" s="231"/>
      <c r="HC121" s="231"/>
      <c r="HD121" s="231"/>
      <c r="HE121" s="231"/>
      <c r="HF121" s="231"/>
      <c r="HG121" s="231"/>
      <c r="HH121" s="231"/>
      <c r="HI121" s="231"/>
      <c r="HJ121" s="231"/>
      <c r="HK121" s="231"/>
      <c r="HL121" s="231"/>
      <c r="HM121" s="231"/>
    </row>
    <row r="122" spans="1:221" s="234" customFormat="1" ht="31.5" customHeight="1">
      <c r="A122" s="231"/>
      <c r="B122" s="238"/>
      <c r="C122" s="255"/>
      <c r="D122" s="268" t="s">
        <v>240</v>
      </c>
      <c r="E122" s="269"/>
      <c r="F122" s="269"/>
      <c r="G122" s="285" t="s">
        <v>241</v>
      </c>
      <c r="H122" s="271" t="s">
        <v>102</v>
      </c>
      <c r="I122" s="275">
        <v>432</v>
      </c>
      <c r="J122" s="273">
        <v>176641</v>
      </c>
      <c r="K122" s="274">
        <f t="shared" si="5"/>
        <v>76308912</v>
      </c>
      <c r="L122" s="261"/>
      <c r="N122" s="980"/>
      <c r="O122" s="231"/>
      <c r="P122" s="231"/>
      <c r="Q122" s="231"/>
      <c r="R122" s="231"/>
      <c r="S122" s="231"/>
      <c r="T122" s="231"/>
      <c r="U122" s="231"/>
      <c r="V122" s="231"/>
      <c r="W122" s="231"/>
      <c r="X122" s="231"/>
      <c r="Y122" s="231"/>
      <c r="Z122" s="231"/>
      <c r="AA122" s="231"/>
      <c r="AB122" s="231"/>
      <c r="AC122" s="231"/>
      <c r="AD122" s="231"/>
      <c r="AE122" s="231"/>
      <c r="AF122" s="231"/>
      <c r="AG122" s="231"/>
      <c r="AH122" s="231"/>
      <c r="AI122" s="231"/>
      <c r="AJ122" s="231"/>
      <c r="AK122" s="231"/>
      <c r="AL122" s="231"/>
      <c r="AM122" s="231"/>
      <c r="AN122" s="231"/>
      <c r="AO122" s="231"/>
      <c r="AP122" s="231"/>
      <c r="AQ122" s="231"/>
      <c r="AR122" s="231"/>
      <c r="AS122" s="231"/>
      <c r="AT122" s="231"/>
      <c r="AU122" s="231"/>
      <c r="AV122" s="231"/>
      <c r="AW122" s="231"/>
      <c r="AX122" s="231"/>
      <c r="AY122" s="231"/>
      <c r="AZ122" s="231"/>
      <c r="BA122" s="231"/>
      <c r="BB122" s="231"/>
      <c r="BC122" s="231"/>
      <c r="BD122" s="231"/>
      <c r="BE122" s="231"/>
      <c r="BF122" s="231"/>
      <c r="BG122" s="231"/>
      <c r="BH122" s="231"/>
      <c r="BI122" s="231"/>
      <c r="BJ122" s="231"/>
      <c r="BK122" s="231"/>
      <c r="BL122" s="231"/>
      <c r="BM122" s="231"/>
      <c r="BN122" s="231"/>
      <c r="BO122" s="231"/>
      <c r="BP122" s="231"/>
      <c r="BQ122" s="231"/>
      <c r="BR122" s="231"/>
      <c r="BS122" s="231"/>
      <c r="BT122" s="231"/>
      <c r="BU122" s="231"/>
      <c r="BV122" s="231"/>
      <c r="BW122" s="231"/>
      <c r="BX122" s="231"/>
      <c r="BY122" s="231"/>
      <c r="BZ122" s="231"/>
      <c r="CA122" s="231"/>
      <c r="CB122" s="231"/>
      <c r="CC122" s="231"/>
      <c r="CD122" s="231"/>
      <c r="CE122" s="231"/>
      <c r="CF122" s="231"/>
      <c r="CG122" s="231"/>
      <c r="CH122" s="231"/>
      <c r="CI122" s="231"/>
      <c r="CJ122" s="231"/>
      <c r="CK122" s="231"/>
      <c r="CL122" s="231"/>
      <c r="CM122" s="231"/>
      <c r="CN122" s="231"/>
      <c r="CO122" s="231"/>
      <c r="CP122" s="231"/>
      <c r="CQ122" s="231"/>
      <c r="CR122" s="231"/>
      <c r="CS122" s="231"/>
      <c r="CT122" s="231"/>
      <c r="CU122" s="231"/>
      <c r="CV122" s="231"/>
      <c r="CW122" s="231"/>
      <c r="CX122" s="231"/>
      <c r="CY122" s="231"/>
      <c r="CZ122" s="231"/>
      <c r="DA122" s="231"/>
      <c r="DB122" s="231"/>
      <c r="DC122" s="231"/>
      <c r="DD122" s="231"/>
      <c r="DE122" s="231"/>
      <c r="DF122" s="231"/>
      <c r="DG122" s="231"/>
      <c r="DH122" s="231"/>
      <c r="DI122" s="231"/>
      <c r="DJ122" s="231"/>
      <c r="DK122" s="231"/>
      <c r="DL122" s="231"/>
      <c r="DM122" s="231"/>
      <c r="DN122" s="231"/>
      <c r="DO122" s="231"/>
      <c r="DP122" s="231"/>
      <c r="DQ122" s="231"/>
      <c r="DR122" s="231"/>
      <c r="DS122" s="231"/>
      <c r="DT122" s="231"/>
      <c r="DU122" s="231"/>
      <c r="DV122" s="231"/>
      <c r="DW122" s="231"/>
      <c r="DX122" s="231"/>
      <c r="DY122" s="231"/>
      <c r="DZ122" s="231"/>
      <c r="EA122" s="231"/>
      <c r="EB122" s="231"/>
      <c r="EC122" s="231"/>
      <c r="ED122" s="231"/>
      <c r="EE122" s="231"/>
      <c r="EF122" s="231"/>
      <c r="EG122" s="231"/>
      <c r="EH122" s="231"/>
      <c r="EI122" s="231"/>
      <c r="EJ122" s="231"/>
      <c r="EK122" s="231"/>
      <c r="EL122" s="231"/>
      <c r="EM122" s="231"/>
      <c r="EN122" s="231"/>
      <c r="EO122" s="231"/>
      <c r="EP122" s="231"/>
      <c r="EQ122" s="231"/>
      <c r="ER122" s="231"/>
      <c r="ES122" s="231"/>
      <c r="ET122" s="231"/>
      <c r="EU122" s="231"/>
      <c r="EV122" s="231"/>
      <c r="EW122" s="231"/>
      <c r="EX122" s="231"/>
      <c r="EY122" s="231"/>
      <c r="EZ122" s="231"/>
      <c r="FA122" s="231"/>
      <c r="FB122" s="231"/>
      <c r="FC122" s="231"/>
      <c r="FD122" s="231"/>
      <c r="FE122" s="231"/>
      <c r="FF122" s="231"/>
      <c r="FG122" s="231"/>
      <c r="FH122" s="231"/>
      <c r="FI122" s="231"/>
      <c r="FJ122" s="231"/>
      <c r="FK122" s="231"/>
      <c r="FL122" s="231"/>
      <c r="FM122" s="231"/>
      <c r="FN122" s="231"/>
      <c r="FO122" s="231"/>
      <c r="FP122" s="231"/>
      <c r="FQ122" s="231"/>
      <c r="FR122" s="231"/>
      <c r="FS122" s="231"/>
      <c r="FT122" s="231"/>
      <c r="FU122" s="231"/>
      <c r="FV122" s="231"/>
      <c r="FW122" s="231"/>
      <c r="FX122" s="231"/>
      <c r="FY122" s="231"/>
      <c r="FZ122" s="231"/>
      <c r="GA122" s="231"/>
      <c r="GB122" s="231"/>
      <c r="GC122" s="231"/>
      <c r="GD122" s="231"/>
      <c r="GE122" s="231"/>
      <c r="GF122" s="231"/>
      <c r="GG122" s="231"/>
      <c r="GH122" s="231"/>
      <c r="GI122" s="231"/>
      <c r="GJ122" s="231"/>
      <c r="GK122" s="231"/>
      <c r="GL122" s="231"/>
      <c r="GM122" s="231"/>
      <c r="GN122" s="231"/>
      <c r="GO122" s="231"/>
      <c r="GP122" s="231"/>
      <c r="GQ122" s="231"/>
      <c r="GR122" s="231"/>
      <c r="GS122" s="231"/>
      <c r="GT122" s="231"/>
      <c r="GU122" s="231"/>
      <c r="GV122" s="231"/>
      <c r="GW122" s="231"/>
      <c r="GX122" s="231"/>
      <c r="GY122" s="231"/>
      <c r="GZ122" s="231"/>
      <c r="HA122" s="231"/>
      <c r="HB122" s="231"/>
      <c r="HC122" s="231"/>
      <c r="HD122" s="231"/>
      <c r="HE122" s="231"/>
      <c r="HF122" s="231"/>
      <c r="HG122" s="231"/>
      <c r="HH122" s="231"/>
      <c r="HI122" s="231"/>
      <c r="HJ122" s="231"/>
      <c r="HK122" s="231"/>
      <c r="HL122" s="231"/>
      <c r="HM122" s="231"/>
    </row>
    <row r="123" spans="1:221" s="234" customFormat="1" ht="31.5" customHeight="1">
      <c r="A123" s="231"/>
      <c r="B123" s="238"/>
      <c r="C123" s="255"/>
      <c r="D123" s="268" t="s">
        <v>242</v>
      </c>
      <c r="E123" s="269"/>
      <c r="F123" s="269"/>
      <c r="G123" s="285" t="s">
        <v>243</v>
      </c>
      <c r="H123" s="271" t="s">
        <v>116</v>
      </c>
      <c r="I123" s="275">
        <v>13.77</v>
      </c>
      <c r="J123" s="273">
        <v>2501618</v>
      </c>
      <c r="K123" s="274">
        <f t="shared" si="5"/>
        <v>34447279.859999999</v>
      </c>
      <c r="L123" s="261"/>
      <c r="N123" s="980"/>
      <c r="O123" s="231"/>
      <c r="P123" s="231"/>
      <c r="Q123" s="231"/>
      <c r="R123" s="231"/>
      <c r="S123" s="231"/>
      <c r="T123" s="231"/>
      <c r="U123" s="231"/>
      <c r="V123" s="231"/>
      <c r="W123" s="231"/>
      <c r="X123" s="231"/>
      <c r="Y123" s="231"/>
      <c r="Z123" s="231"/>
      <c r="AA123" s="231"/>
      <c r="AB123" s="231"/>
      <c r="AC123" s="231"/>
      <c r="AD123" s="231"/>
      <c r="AE123" s="231"/>
      <c r="AF123" s="231"/>
      <c r="AG123" s="231"/>
      <c r="AH123" s="231"/>
      <c r="AI123" s="231"/>
      <c r="AJ123" s="231"/>
      <c r="AK123" s="231"/>
      <c r="AL123" s="231"/>
      <c r="AM123" s="231"/>
      <c r="AN123" s="231"/>
      <c r="AO123" s="231"/>
      <c r="AP123" s="231"/>
      <c r="AQ123" s="231"/>
      <c r="AR123" s="231"/>
      <c r="AS123" s="231"/>
      <c r="AT123" s="231"/>
      <c r="AU123" s="231"/>
      <c r="AV123" s="231"/>
      <c r="AW123" s="231"/>
      <c r="AX123" s="231"/>
      <c r="AY123" s="231"/>
      <c r="AZ123" s="231"/>
      <c r="BA123" s="231"/>
      <c r="BB123" s="231"/>
      <c r="BC123" s="231"/>
      <c r="BD123" s="231"/>
      <c r="BE123" s="231"/>
      <c r="BF123" s="231"/>
      <c r="BG123" s="231"/>
      <c r="BH123" s="231"/>
      <c r="BI123" s="231"/>
      <c r="BJ123" s="231"/>
      <c r="BK123" s="231"/>
      <c r="BL123" s="231"/>
      <c r="BM123" s="231"/>
      <c r="BN123" s="231"/>
      <c r="BO123" s="231"/>
      <c r="BP123" s="231"/>
      <c r="BQ123" s="231"/>
      <c r="BR123" s="231"/>
      <c r="BS123" s="231"/>
      <c r="BT123" s="231"/>
      <c r="BU123" s="231"/>
      <c r="BV123" s="231"/>
      <c r="BW123" s="231"/>
      <c r="BX123" s="231"/>
      <c r="BY123" s="231"/>
      <c r="BZ123" s="231"/>
      <c r="CA123" s="231"/>
      <c r="CB123" s="231"/>
      <c r="CC123" s="231"/>
      <c r="CD123" s="231"/>
      <c r="CE123" s="231"/>
      <c r="CF123" s="231"/>
      <c r="CG123" s="231"/>
      <c r="CH123" s="231"/>
      <c r="CI123" s="231"/>
      <c r="CJ123" s="231"/>
      <c r="CK123" s="231"/>
      <c r="CL123" s="231"/>
      <c r="CM123" s="231"/>
      <c r="CN123" s="231"/>
      <c r="CO123" s="231"/>
      <c r="CP123" s="231"/>
      <c r="CQ123" s="231"/>
      <c r="CR123" s="231"/>
      <c r="CS123" s="231"/>
      <c r="CT123" s="231"/>
      <c r="CU123" s="231"/>
      <c r="CV123" s="231"/>
      <c r="CW123" s="231"/>
      <c r="CX123" s="231"/>
      <c r="CY123" s="231"/>
      <c r="CZ123" s="231"/>
      <c r="DA123" s="231"/>
      <c r="DB123" s="231"/>
      <c r="DC123" s="231"/>
      <c r="DD123" s="231"/>
      <c r="DE123" s="231"/>
      <c r="DF123" s="231"/>
      <c r="DG123" s="231"/>
      <c r="DH123" s="231"/>
      <c r="DI123" s="231"/>
      <c r="DJ123" s="231"/>
      <c r="DK123" s="231"/>
      <c r="DL123" s="231"/>
      <c r="DM123" s="231"/>
      <c r="DN123" s="231"/>
      <c r="DO123" s="231"/>
      <c r="DP123" s="231"/>
      <c r="DQ123" s="231"/>
      <c r="DR123" s="231"/>
      <c r="DS123" s="231"/>
      <c r="DT123" s="231"/>
      <c r="DU123" s="231"/>
      <c r="DV123" s="231"/>
      <c r="DW123" s="231"/>
      <c r="DX123" s="231"/>
      <c r="DY123" s="231"/>
      <c r="DZ123" s="231"/>
      <c r="EA123" s="231"/>
      <c r="EB123" s="231"/>
      <c r="EC123" s="231"/>
      <c r="ED123" s="231"/>
      <c r="EE123" s="231"/>
      <c r="EF123" s="231"/>
      <c r="EG123" s="231"/>
      <c r="EH123" s="231"/>
      <c r="EI123" s="231"/>
      <c r="EJ123" s="231"/>
      <c r="EK123" s="231"/>
      <c r="EL123" s="231"/>
      <c r="EM123" s="231"/>
      <c r="EN123" s="231"/>
      <c r="EO123" s="231"/>
      <c r="EP123" s="231"/>
      <c r="EQ123" s="231"/>
      <c r="ER123" s="231"/>
      <c r="ES123" s="231"/>
      <c r="ET123" s="231"/>
      <c r="EU123" s="231"/>
      <c r="EV123" s="231"/>
      <c r="EW123" s="231"/>
      <c r="EX123" s="231"/>
      <c r="EY123" s="231"/>
      <c r="EZ123" s="231"/>
      <c r="FA123" s="231"/>
      <c r="FB123" s="231"/>
      <c r="FC123" s="231"/>
      <c r="FD123" s="231"/>
      <c r="FE123" s="231"/>
      <c r="FF123" s="231"/>
      <c r="FG123" s="231"/>
      <c r="FH123" s="231"/>
      <c r="FI123" s="231"/>
      <c r="FJ123" s="231"/>
      <c r="FK123" s="231"/>
      <c r="FL123" s="231"/>
      <c r="FM123" s="231"/>
      <c r="FN123" s="231"/>
      <c r="FO123" s="231"/>
      <c r="FP123" s="231"/>
      <c r="FQ123" s="231"/>
      <c r="FR123" s="231"/>
      <c r="FS123" s="231"/>
      <c r="FT123" s="231"/>
      <c r="FU123" s="231"/>
      <c r="FV123" s="231"/>
      <c r="FW123" s="231"/>
      <c r="FX123" s="231"/>
      <c r="FY123" s="231"/>
      <c r="FZ123" s="231"/>
      <c r="GA123" s="231"/>
      <c r="GB123" s="231"/>
      <c r="GC123" s="231"/>
      <c r="GD123" s="231"/>
      <c r="GE123" s="231"/>
      <c r="GF123" s="231"/>
      <c r="GG123" s="231"/>
      <c r="GH123" s="231"/>
      <c r="GI123" s="231"/>
      <c r="GJ123" s="231"/>
      <c r="GK123" s="231"/>
      <c r="GL123" s="231"/>
      <c r="GM123" s="231"/>
      <c r="GN123" s="231"/>
      <c r="GO123" s="231"/>
      <c r="GP123" s="231"/>
      <c r="GQ123" s="231"/>
      <c r="GR123" s="231"/>
      <c r="GS123" s="231"/>
      <c r="GT123" s="231"/>
      <c r="GU123" s="231"/>
      <c r="GV123" s="231"/>
      <c r="GW123" s="231"/>
      <c r="GX123" s="231"/>
      <c r="GY123" s="231"/>
      <c r="GZ123" s="231"/>
      <c r="HA123" s="231"/>
      <c r="HB123" s="231"/>
      <c r="HC123" s="231"/>
      <c r="HD123" s="231"/>
      <c r="HE123" s="231"/>
      <c r="HF123" s="231"/>
      <c r="HG123" s="231"/>
      <c r="HH123" s="231"/>
      <c r="HI123" s="231"/>
      <c r="HJ123" s="231"/>
      <c r="HK123" s="231"/>
      <c r="HL123" s="231"/>
      <c r="HM123" s="231"/>
    </row>
    <row r="124" spans="1:221" s="234" customFormat="1" ht="31.5" customHeight="1">
      <c r="A124" s="231"/>
      <c r="B124" s="238"/>
      <c r="C124" s="255"/>
      <c r="D124" s="268" t="s">
        <v>244</v>
      </c>
      <c r="E124" s="269"/>
      <c r="F124" s="269"/>
      <c r="G124" s="285" t="s">
        <v>140</v>
      </c>
      <c r="H124" s="271" t="s">
        <v>116</v>
      </c>
      <c r="I124" s="275">
        <v>11.11</v>
      </c>
      <c r="J124" s="273">
        <v>2497123</v>
      </c>
      <c r="K124" s="274">
        <f t="shared" si="5"/>
        <v>27743036.530000001</v>
      </c>
      <c r="L124" s="261"/>
      <c r="N124" s="980"/>
      <c r="O124" s="231"/>
      <c r="P124" s="231"/>
      <c r="Q124" s="231"/>
      <c r="R124" s="231"/>
      <c r="S124" s="231"/>
      <c r="T124" s="231"/>
      <c r="U124" s="231"/>
      <c r="V124" s="231"/>
      <c r="W124" s="231"/>
      <c r="X124" s="231"/>
      <c r="Y124" s="231"/>
      <c r="Z124" s="231"/>
      <c r="AA124" s="231"/>
      <c r="AB124" s="231"/>
      <c r="AC124" s="231"/>
      <c r="AD124" s="231"/>
      <c r="AE124" s="231"/>
      <c r="AF124" s="231"/>
      <c r="AG124" s="231"/>
      <c r="AH124" s="231"/>
      <c r="AI124" s="231"/>
      <c r="AJ124" s="231"/>
      <c r="AK124" s="231"/>
      <c r="AL124" s="231"/>
      <c r="AM124" s="231"/>
      <c r="AN124" s="231"/>
      <c r="AO124" s="231"/>
      <c r="AP124" s="231"/>
      <c r="AQ124" s="231"/>
      <c r="AR124" s="231"/>
      <c r="AS124" s="231"/>
      <c r="AT124" s="231"/>
      <c r="AU124" s="231"/>
      <c r="AV124" s="231"/>
      <c r="AW124" s="231"/>
      <c r="AX124" s="231"/>
      <c r="AY124" s="231"/>
      <c r="AZ124" s="231"/>
      <c r="BA124" s="231"/>
      <c r="BB124" s="231"/>
      <c r="BC124" s="231"/>
      <c r="BD124" s="231"/>
      <c r="BE124" s="231"/>
      <c r="BF124" s="231"/>
      <c r="BG124" s="231"/>
      <c r="BH124" s="231"/>
      <c r="BI124" s="231"/>
      <c r="BJ124" s="231"/>
      <c r="BK124" s="231"/>
      <c r="BL124" s="231"/>
      <c r="BM124" s="231"/>
      <c r="BN124" s="231"/>
      <c r="BO124" s="231"/>
      <c r="BP124" s="231"/>
      <c r="BQ124" s="231"/>
      <c r="BR124" s="231"/>
      <c r="BS124" s="231"/>
      <c r="BT124" s="231"/>
      <c r="BU124" s="231"/>
      <c r="BV124" s="231"/>
      <c r="BW124" s="231"/>
      <c r="BX124" s="231"/>
      <c r="BY124" s="231"/>
      <c r="BZ124" s="231"/>
      <c r="CA124" s="231"/>
      <c r="CB124" s="231"/>
      <c r="CC124" s="231"/>
      <c r="CD124" s="231"/>
      <c r="CE124" s="231"/>
      <c r="CF124" s="231"/>
      <c r="CG124" s="231"/>
      <c r="CH124" s="231"/>
      <c r="CI124" s="231"/>
      <c r="CJ124" s="231"/>
      <c r="CK124" s="231"/>
      <c r="CL124" s="231"/>
      <c r="CM124" s="231"/>
      <c r="CN124" s="231"/>
      <c r="CO124" s="231"/>
      <c r="CP124" s="231"/>
      <c r="CQ124" s="231"/>
      <c r="CR124" s="231"/>
      <c r="CS124" s="231"/>
      <c r="CT124" s="231"/>
      <c r="CU124" s="231"/>
      <c r="CV124" s="231"/>
      <c r="CW124" s="231"/>
      <c r="CX124" s="231"/>
      <c r="CY124" s="231"/>
      <c r="CZ124" s="231"/>
      <c r="DA124" s="231"/>
      <c r="DB124" s="231"/>
      <c r="DC124" s="231"/>
      <c r="DD124" s="231"/>
      <c r="DE124" s="231"/>
      <c r="DF124" s="231"/>
      <c r="DG124" s="231"/>
      <c r="DH124" s="231"/>
      <c r="DI124" s="231"/>
      <c r="DJ124" s="231"/>
      <c r="DK124" s="231"/>
      <c r="DL124" s="231"/>
      <c r="DM124" s="231"/>
      <c r="DN124" s="231"/>
      <c r="DO124" s="231"/>
      <c r="DP124" s="231"/>
      <c r="DQ124" s="231"/>
      <c r="DR124" s="231"/>
      <c r="DS124" s="231"/>
      <c r="DT124" s="231"/>
      <c r="DU124" s="231"/>
      <c r="DV124" s="231"/>
      <c r="DW124" s="231"/>
      <c r="DX124" s="231"/>
      <c r="DY124" s="231"/>
      <c r="DZ124" s="231"/>
      <c r="EA124" s="231"/>
      <c r="EB124" s="231"/>
      <c r="EC124" s="231"/>
      <c r="ED124" s="231"/>
      <c r="EE124" s="231"/>
      <c r="EF124" s="231"/>
      <c r="EG124" s="231"/>
      <c r="EH124" s="231"/>
      <c r="EI124" s="231"/>
      <c r="EJ124" s="231"/>
      <c r="EK124" s="231"/>
      <c r="EL124" s="231"/>
      <c r="EM124" s="231"/>
      <c r="EN124" s="231"/>
      <c r="EO124" s="231"/>
      <c r="EP124" s="231"/>
      <c r="EQ124" s="231"/>
      <c r="ER124" s="231"/>
      <c r="ES124" s="231"/>
      <c r="ET124" s="231"/>
      <c r="EU124" s="231"/>
      <c r="EV124" s="231"/>
      <c r="EW124" s="231"/>
      <c r="EX124" s="231"/>
      <c r="EY124" s="231"/>
      <c r="EZ124" s="231"/>
      <c r="FA124" s="231"/>
      <c r="FB124" s="231"/>
      <c r="FC124" s="231"/>
      <c r="FD124" s="231"/>
      <c r="FE124" s="231"/>
      <c r="FF124" s="231"/>
      <c r="FG124" s="231"/>
      <c r="FH124" s="231"/>
      <c r="FI124" s="231"/>
      <c r="FJ124" s="231"/>
      <c r="FK124" s="231"/>
      <c r="FL124" s="231"/>
      <c r="FM124" s="231"/>
      <c r="FN124" s="231"/>
      <c r="FO124" s="231"/>
      <c r="FP124" s="231"/>
      <c r="FQ124" s="231"/>
      <c r="FR124" s="231"/>
      <c r="FS124" s="231"/>
      <c r="FT124" s="231"/>
      <c r="FU124" s="231"/>
      <c r="FV124" s="231"/>
      <c r="FW124" s="231"/>
      <c r="FX124" s="231"/>
      <c r="FY124" s="231"/>
      <c r="FZ124" s="231"/>
      <c r="GA124" s="231"/>
      <c r="GB124" s="231"/>
      <c r="GC124" s="231"/>
      <c r="GD124" s="231"/>
      <c r="GE124" s="231"/>
      <c r="GF124" s="231"/>
      <c r="GG124" s="231"/>
      <c r="GH124" s="231"/>
      <c r="GI124" s="231"/>
      <c r="GJ124" s="231"/>
      <c r="GK124" s="231"/>
      <c r="GL124" s="231"/>
      <c r="GM124" s="231"/>
      <c r="GN124" s="231"/>
      <c r="GO124" s="231"/>
      <c r="GP124" s="231"/>
      <c r="GQ124" s="231"/>
      <c r="GR124" s="231"/>
      <c r="GS124" s="231"/>
      <c r="GT124" s="231"/>
      <c r="GU124" s="231"/>
      <c r="GV124" s="231"/>
      <c r="GW124" s="231"/>
      <c r="GX124" s="231"/>
      <c r="GY124" s="231"/>
      <c r="GZ124" s="231"/>
      <c r="HA124" s="231"/>
      <c r="HB124" s="231"/>
      <c r="HC124" s="231"/>
      <c r="HD124" s="231"/>
      <c r="HE124" s="231"/>
      <c r="HF124" s="231"/>
      <c r="HG124" s="231"/>
      <c r="HH124" s="231"/>
      <c r="HI124" s="231"/>
      <c r="HJ124" s="231"/>
      <c r="HK124" s="231"/>
      <c r="HL124" s="231"/>
      <c r="HM124" s="231"/>
    </row>
    <row r="125" spans="1:221" s="234" customFormat="1" ht="31.5" customHeight="1">
      <c r="A125" s="231"/>
      <c r="B125" s="238"/>
      <c r="C125" s="255"/>
      <c r="D125" s="268" t="s">
        <v>245</v>
      </c>
      <c r="E125" s="269"/>
      <c r="F125" s="269"/>
      <c r="G125" s="285" t="s">
        <v>144</v>
      </c>
      <c r="H125" s="271" t="s">
        <v>145</v>
      </c>
      <c r="I125" s="275">
        <v>7728.57</v>
      </c>
      <c r="J125" s="273">
        <v>11802</v>
      </c>
      <c r="K125" s="274">
        <f t="shared" si="5"/>
        <v>91212583.140000001</v>
      </c>
      <c r="L125" s="261"/>
      <c r="N125" s="980"/>
      <c r="O125" s="231"/>
      <c r="P125" s="231"/>
      <c r="Q125" s="231"/>
      <c r="R125" s="231"/>
      <c r="S125" s="231"/>
      <c r="T125" s="231"/>
      <c r="U125" s="231"/>
      <c r="V125" s="231"/>
      <c r="W125" s="231"/>
      <c r="X125" s="231"/>
      <c r="Y125" s="231"/>
      <c r="Z125" s="231"/>
      <c r="AA125" s="231"/>
      <c r="AB125" s="231"/>
      <c r="AC125" s="231"/>
      <c r="AD125" s="231"/>
      <c r="AE125" s="231"/>
      <c r="AF125" s="231"/>
      <c r="AG125" s="231"/>
      <c r="AH125" s="231"/>
      <c r="AI125" s="231"/>
      <c r="AJ125" s="231"/>
      <c r="AK125" s="231"/>
      <c r="AL125" s="231"/>
      <c r="AM125" s="231"/>
      <c r="AN125" s="231"/>
      <c r="AO125" s="231"/>
      <c r="AP125" s="231"/>
      <c r="AQ125" s="231"/>
      <c r="AR125" s="231"/>
      <c r="AS125" s="231"/>
      <c r="AT125" s="231"/>
      <c r="AU125" s="231"/>
      <c r="AV125" s="231"/>
      <c r="AW125" s="231"/>
      <c r="AX125" s="231"/>
      <c r="AY125" s="231"/>
      <c r="AZ125" s="231"/>
      <c r="BA125" s="231"/>
      <c r="BB125" s="231"/>
      <c r="BC125" s="231"/>
      <c r="BD125" s="231"/>
      <c r="BE125" s="231"/>
      <c r="BF125" s="231"/>
      <c r="BG125" s="231"/>
      <c r="BH125" s="231"/>
      <c r="BI125" s="231"/>
      <c r="BJ125" s="231"/>
      <c r="BK125" s="231"/>
      <c r="BL125" s="231"/>
      <c r="BM125" s="231"/>
      <c r="BN125" s="231"/>
      <c r="BO125" s="231"/>
      <c r="BP125" s="231"/>
      <c r="BQ125" s="231"/>
      <c r="BR125" s="231"/>
      <c r="BS125" s="231"/>
      <c r="BT125" s="231"/>
      <c r="BU125" s="231"/>
      <c r="BV125" s="231"/>
      <c r="BW125" s="231"/>
      <c r="BX125" s="231"/>
      <c r="BY125" s="231"/>
      <c r="BZ125" s="231"/>
      <c r="CA125" s="231"/>
      <c r="CB125" s="231"/>
      <c r="CC125" s="231"/>
      <c r="CD125" s="231"/>
      <c r="CE125" s="231"/>
      <c r="CF125" s="231"/>
      <c r="CG125" s="231"/>
      <c r="CH125" s="231"/>
      <c r="CI125" s="231"/>
      <c r="CJ125" s="231"/>
      <c r="CK125" s="231"/>
      <c r="CL125" s="231"/>
      <c r="CM125" s="231"/>
      <c r="CN125" s="231"/>
      <c r="CO125" s="231"/>
      <c r="CP125" s="231"/>
      <c r="CQ125" s="231"/>
      <c r="CR125" s="231"/>
      <c r="CS125" s="231"/>
      <c r="CT125" s="231"/>
      <c r="CU125" s="231"/>
      <c r="CV125" s="231"/>
      <c r="CW125" s="231"/>
      <c r="CX125" s="231"/>
      <c r="CY125" s="231"/>
      <c r="CZ125" s="231"/>
      <c r="DA125" s="231"/>
      <c r="DB125" s="231"/>
      <c r="DC125" s="231"/>
      <c r="DD125" s="231"/>
      <c r="DE125" s="231"/>
      <c r="DF125" s="231"/>
      <c r="DG125" s="231"/>
      <c r="DH125" s="231"/>
      <c r="DI125" s="231"/>
      <c r="DJ125" s="231"/>
      <c r="DK125" s="231"/>
      <c r="DL125" s="231"/>
      <c r="DM125" s="231"/>
      <c r="DN125" s="231"/>
      <c r="DO125" s="231"/>
      <c r="DP125" s="231"/>
      <c r="DQ125" s="231"/>
      <c r="DR125" s="231"/>
      <c r="DS125" s="231"/>
      <c r="DT125" s="231"/>
      <c r="DU125" s="231"/>
      <c r="DV125" s="231"/>
      <c r="DW125" s="231"/>
      <c r="DX125" s="231"/>
      <c r="DY125" s="231"/>
      <c r="DZ125" s="231"/>
      <c r="EA125" s="231"/>
      <c r="EB125" s="231"/>
      <c r="EC125" s="231"/>
      <c r="ED125" s="231"/>
      <c r="EE125" s="231"/>
      <c r="EF125" s="231"/>
      <c r="EG125" s="231"/>
      <c r="EH125" s="231"/>
      <c r="EI125" s="231"/>
      <c r="EJ125" s="231"/>
      <c r="EK125" s="231"/>
      <c r="EL125" s="231"/>
      <c r="EM125" s="231"/>
      <c r="EN125" s="231"/>
      <c r="EO125" s="231"/>
      <c r="EP125" s="231"/>
      <c r="EQ125" s="231"/>
      <c r="ER125" s="231"/>
      <c r="ES125" s="231"/>
      <c r="ET125" s="231"/>
      <c r="EU125" s="231"/>
      <c r="EV125" s="231"/>
      <c r="EW125" s="231"/>
      <c r="EX125" s="231"/>
      <c r="EY125" s="231"/>
      <c r="EZ125" s="231"/>
      <c r="FA125" s="231"/>
      <c r="FB125" s="231"/>
      <c r="FC125" s="231"/>
      <c r="FD125" s="231"/>
      <c r="FE125" s="231"/>
      <c r="FF125" s="231"/>
      <c r="FG125" s="231"/>
      <c r="FH125" s="231"/>
      <c r="FI125" s="231"/>
      <c r="FJ125" s="231"/>
      <c r="FK125" s="231"/>
      <c r="FL125" s="231"/>
      <c r="FM125" s="231"/>
      <c r="FN125" s="231"/>
      <c r="FO125" s="231"/>
      <c r="FP125" s="231"/>
      <c r="FQ125" s="231"/>
      <c r="FR125" s="231"/>
      <c r="FS125" s="231"/>
      <c r="FT125" s="231"/>
      <c r="FU125" s="231"/>
      <c r="FV125" s="231"/>
      <c r="FW125" s="231"/>
      <c r="FX125" s="231"/>
      <c r="FY125" s="231"/>
      <c r="FZ125" s="231"/>
      <c r="GA125" s="231"/>
      <c r="GB125" s="231"/>
      <c r="GC125" s="231"/>
      <c r="GD125" s="231"/>
      <c r="GE125" s="231"/>
      <c r="GF125" s="231"/>
      <c r="GG125" s="231"/>
      <c r="GH125" s="231"/>
      <c r="GI125" s="231"/>
      <c r="GJ125" s="231"/>
      <c r="GK125" s="231"/>
      <c r="GL125" s="231"/>
      <c r="GM125" s="231"/>
      <c r="GN125" s="231"/>
      <c r="GO125" s="231"/>
      <c r="GP125" s="231"/>
      <c r="GQ125" s="231"/>
      <c r="GR125" s="231"/>
      <c r="GS125" s="231"/>
      <c r="GT125" s="231"/>
      <c r="GU125" s="231"/>
      <c r="GV125" s="231"/>
      <c r="GW125" s="231"/>
      <c r="GX125" s="231"/>
      <c r="GY125" s="231"/>
      <c r="GZ125" s="231"/>
      <c r="HA125" s="231"/>
      <c r="HB125" s="231"/>
      <c r="HC125" s="231"/>
      <c r="HD125" s="231"/>
      <c r="HE125" s="231"/>
      <c r="HF125" s="231"/>
      <c r="HG125" s="231"/>
      <c r="HH125" s="231"/>
      <c r="HI125" s="231"/>
      <c r="HJ125" s="231"/>
      <c r="HK125" s="231"/>
      <c r="HL125" s="231"/>
      <c r="HM125" s="231"/>
    </row>
    <row r="126" spans="1:221" s="234" customFormat="1" ht="15.75" customHeight="1">
      <c r="A126" s="231"/>
      <c r="B126" s="238"/>
      <c r="C126" s="255"/>
      <c r="D126" s="262">
        <v>4.3</v>
      </c>
      <c r="E126" s="262"/>
      <c r="F126" s="262"/>
      <c r="G126" s="263" t="s">
        <v>146</v>
      </c>
      <c r="H126" s="264"/>
      <c r="I126" s="265"/>
      <c r="J126" s="266"/>
      <c r="K126" s="267"/>
      <c r="L126" s="261"/>
      <c r="N126" s="980"/>
      <c r="O126" s="231"/>
      <c r="P126" s="231"/>
      <c r="Q126" s="231"/>
      <c r="R126" s="231"/>
      <c r="S126" s="231"/>
      <c r="T126" s="231"/>
      <c r="U126" s="231"/>
      <c r="V126" s="231"/>
      <c r="W126" s="231"/>
      <c r="X126" s="231"/>
      <c r="Y126" s="231"/>
      <c r="Z126" s="231"/>
      <c r="AA126" s="231"/>
      <c r="AB126" s="231"/>
      <c r="AC126" s="231"/>
      <c r="AD126" s="231"/>
      <c r="AE126" s="231"/>
      <c r="AF126" s="231"/>
      <c r="AG126" s="231"/>
      <c r="AH126" s="231"/>
      <c r="AI126" s="231"/>
      <c r="AJ126" s="231"/>
      <c r="AK126" s="231"/>
      <c r="AL126" s="231"/>
      <c r="AM126" s="231"/>
      <c r="AN126" s="231"/>
      <c r="AO126" s="231"/>
      <c r="AP126" s="231"/>
      <c r="AQ126" s="231"/>
      <c r="AR126" s="231"/>
      <c r="AS126" s="231"/>
      <c r="AT126" s="231"/>
      <c r="AU126" s="231"/>
      <c r="AV126" s="231"/>
      <c r="AW126" s="231"/>
      <c r="AX126" s="231"/>
      <c r="AY126" s="231"/>
      <c r="AZ126" s="231"/>
      <c r="BA126" s="231"/>
      <c r="BB126" s="231"/>
      <c r="BC126" s="231"/>
      <c r="BD126" s="231"/>
      <c r="BE126" s="231"/>
      <c r="BF126" s="231"/>
      <c r="BG126" s="231"/>
      <c r="BH126" s="231"/>
      <c r="BI126" s="231"/>
      <c r="BJ126" s="231"/>
      <c r="BK126" s="231"/>
      <c r="BL126" s="231"/>
      <c r="BM126" s="231"/>
      <c r="BN126" s="231"/>
      <c r="BO126" s="231"/>
      <c r="BP126" s="231"/>
      <c r="BQ126" s="231"/>
      <c r="BR126" s="231"/>
      <c r="BS126" s="231"/>
      <c r="BT126" s="231"/>
      <c r="BU126" s="231"/>
      <c r="BV126" s="231"/>
      <c r="BW126" s="231"/>
      <c r="BX126" s="231"/>
      <c r="BY126" s="231"/>
      <c r="BZ126" s="231"/>
      <c r="CA126" s="231"/>
      <c r="CB126" s="231"/>
      <c r="CC126" s="231"/>
      <c r="CD126" s="231"/>
      <c r="CE126" s="231"/>
      <c r="CF126" s="231"/>
      <c r="CG126" s="231"/>
      <c r="CH126" s="231"/>
      <c r="CI126" s="231"/>
      <c r="CJ126" s="231"/>
      <c r="CK126" s="231"/>
      <c r="CL126" s="231"/>
      <c r="CM126" s="231"/>
      <c r="CN126" s="231"/>
      <c r="CO126" s="231"/>
      <c r="CP126" s="231"/>
      <c r="CQ126" s="231"/>
      <c r="CR126" s="231"/>
      <c r="CS126" s="231"/>
      <c r="CT126" s="231"/>
      <c r="CU126" s="231"/>
      <c r="CV126" s="231"/>
      <c r="CW126" s="231"/>
      <c r="CX126" s="231"/>
      <c r="CY126" s="231"/>
      <c r="CZ126" s="231"/>
      <c r="DA126" s="231"/>
      <c r="DB126" s="231"/>
      <c r="DC126" s="231"/>
      <c r="DD126" s="231"/>
      <c r="DE126" s="231"/>
      <c r="DF126" s="231"/>
      <c r="DG126" s="231"/>
      <c r="DH126" s="231"/>
      <c r="DI126" s="231"/>
      <c r="DJ126" s="231"/>
      <c r="DK126" s="231"/>
      <c r="DL126" s="231"/>
      <c r="DM126" s="231"/>
      <c r="DN126" s="231"/>
      <c r="DO126" s="231"/>
      <c r="DP126" s="231"/>
      <c r="DQ126" s="231"/>
      <c r="DR126" s="231"/>
      <c r="DS126" s="231"/>
      <c r="DT126" s="231"/>
      <c r="DU126" s="231"/>
      <c r="DV126" s="231"/>
      <c r="DW126" s="231"/>
      <c r="DX126" s="231"/>
      <c r="DY126" s="231"/>
      <c r="DZ126" s="231"/>
      <c r="EA126" s="231"/>
      <c r="EB126" s="231"/>
      <c r="EC126" s="231"/>
      <c r="ED126" s="231"/>
      <c r="EE126" s="231"/>
      <c r="EF126" s="231"/>
      <c r="EG126" s="231"/>
      <c r="EH126" s="231"/>
      <c r="EI126" s="231"/>
      <c r="EJ126" s="231"/>
      <c r="EK126" s="231"/>
      <c r="EL126" s="231"/>
      <c r="EM126" s="231"/>
      <c r="EN126" s="231"/>
      <c r="EO126" s="231"/>
      <c r="EP126" s="231"/>
      <c r="EQ126" s="231"/>
      <c r="ER126" s="231"/>
      <c r="ES126" s="231"/>
      <c r="ET126" s="231"/>
      <c r="EU126" s="231"/>
      <c r="EV126" s="231"/>
      <c r="EW126" s="231"/>
      <c r="EX126" s="231"/>
      <c r="EY126" s="231"/>
      <c r="EZ126" s="231"/>
      <c r="FA126" s="231"/>
      <c r="FB126" s="231"/>
      <c r="FC126" s="231"/>
      <c r="FD126" s="231"/>
      <c r="FE126" s="231"/>
      <c r="FF126" s="231"/>
      <c r="FG126" s="231"/>
      <c r="FH126" s="231"/>
      <c r="FI126" s="231"/>
      <c r="FJ126" s="231"/>
      <c r="FK126" s="231"/>
      <c r="FL126" s="231"/>
      <c r="FM126" s="231"/>
      <c r="FN126" s="231"/>
      <c r="FO126" s="231"/>
      <c r="FP126" s="231"/>
      <c r="FQ126" s="231"/>
      <c r="FR126" s="231"/>
      <c r="FS126" s="231"/>
      <c r="FT126" s="231"/>
      <c r="FU126" s="231"/>
      <c r="FV126" s="231"/>
      <c r="FW126" s="231"/>
      <c r="FX126" s="231"/>
      <c r="FY126" s="231"/>
      <c r="FZ126" s="231"/>
      <c r="GA126" s="231"/>
      <c r="GB126" s="231"/>
      <c r="GC126" s="231"/>
      <c r="GD126" s="231"/>
      <c r="GE126" s="231"/>
      <c r="GF126" s="231"/>
      <c r="GG126" s="231"/>
      <c r="GH126" s="231"/>
      <c r="GI126" s="231"/>
      <c r="GJ126" s="231"/>
      <c r="GK126" s="231"/>
      <c r="GL126" s="231"/>
      <c r="GM126" s="231"/>
      <c r="GN126" s="231"/>
      <c r="GO126" s="231"/>
      <c r="GP126" s="231"/>
      <c r="GQ126" s="231"/>
      <c r="GR126" s="231"/>
      <c r="GS126" s="231"/>
      <c r="GT126" s="231"/>
      <c r="GU126" s="231"/>
      <c r="GV126" s="231"/>
      <c r="GW126" s="231"/>
      <c r="GX126" s="231"/>
      <c r="GY126" s="231"/>
      <c r="GZ126" s="231"/>
      <c r="HA126" s="231"/>
      <c r="HB126" s="231"/>
      <c r="HC126" s="231"/>
      <c r="HD126" s="231"/>
      <c r="HE126" s="231"/>
      <c r="HF126" s="231"/>
      <c r="HG126" s="231"/>
      <c r="HH126" s="231"/>
      <c r="HI126" s="231"/>
      <c r="HJ126" s="231"/>
      <c r="HK126" s="231"/>
      <c r="HL126" s="231"/>
      <c r="HM126" s="231"/>
    </row>
    <row r="127" spans="1:221" s="234" customFormat="1" ht="31.5" customHeight="1">
      <c r="A127" s="231"/>
      <c r="B127" s="238"/>
      <c r="C127" s="255"/>
      <c r="D127" s="268" t="s">
        <v>246</v>
      </c>
      <c r="E127" s="269"/>
      <c r="F127" s="269"/>
      <c r="G127" s="285" t="s">
        <v>150</v>
      </c>
      <c r="H127" s="271" t="s">
        <v>102</v>
      </c>
      <c r="I127" s="275">
        <v>440.42</v>
      </c>
      <c r="J127" s="273">
        <v>503668</v>
      </c>
      <c r="K127" s="274">
        <f>ROUND(I127*J127,2)</f>
        <v>221825460.56</v>
      </c>
      <c r="L127" s="261"/>
      <c r="N127" s="980"/>
      <c r="O127" s="231"/>
      <c r="P127" s="231"/>
      <c r="Q127" s="231"/>
      <c r="R127" s="231"/>
      <c r="S127" s="231"/>
      <c r="T127" s="231"/>
      <c r="U127" s="231"/>
      <c r="V127" s="231"/>
      <c r="W127" s="231"/>
      <c r="X127" s="231"/>
      <c r="Y127" s="231"/>
      <c r="Z127" s="231"/>
      <c r="AA127" s="231"/>
      <c r="AB127" s="231"/>
      <c r="AC127" s="231"/>
      <c r="AD127" s="231"/>
      <c r="AE127" s="231"/>
      <c r="AF127" s="231"/>
      <c r="AG127" s="231"/>
      <c r="AH127" s="231"/>
      <c r="AI127" s="231"/>
      <c r="AJ127" s="231"/>
      <c r="AK127" s="231"/>
      <c r="AL127" s="231"/>
      <c r="AM127" s="231"/>
      <c r="AN127" s="231"/>
      <c r="AO127" s="231"/>
      <c r="AP127" s="231"/>
      <c r="AQ127" s="231"/>
      <c r="AR127" s="231"/>
      <c r="AS127" s="231"/>
      <c r="AT127" s="231"/>
      <c r="AU127" s="231"/>
      <c r="AV127" s="231"/>
      <c r="AW127" s="231"/>
      <c r="AX127" s="231"/>
      <c r="AY127" s="231"/>
      <c r="AZ127" s="231"/>
      <c r="BA127" s="231"/>
      <c r="BB127" s="231"/>
      <c r="BC127" s="231"/>
      <c r="BD127" s="231"/>
      <c r="BE127" s="231"/>
      <c r="BF127" s="231"/>
      <c r="BG127" s="231"/>
      <c r="BH127" s="231"/>
      <c r="BI127" s="231"/>
      <c r="BJ127" s="231"/>
      <c r="BK127" s="231"/>
      <c r="BL127" s="231"/>
      <c r="BM127" s="231"/>
      <c r="BN127" s="231"/>
      <c r="BO127" s="231"/>
      <c r="BP127" s="231"/>
      <c r="BQ127" s="231"/>
      <c r="BR127" s="231"/>
      <c r="BS127" s="231"/>
      <c r="BT127" s="231"/>
      <c r="BU127" s="231"/>
      <c r="BV127" s="231"/>
      <c r="BW127" s="231"/>
      <c r="BX127" s="231"/>
      <c r="BY127" s="231"/>
      <c r="BZ127" s="231"/>
      <c r="CA127" s="231"/>
      <c r="CB127" s="231"/>
      <c r="CC127" s="231"/>
      <c r="CD127" s="231"/>
      <c r="CE127" s="231"/>
      <c r="CF127" s="231"/>
      <c r="CG127" s="231"/>
      <c r="CH127" s="231"/>
      <c r="CI127" s="231"/>
      <c r="CJ127" s="231"/>
      <c r="CK127" s="231"/>
      <c r="CL127" s="231"/>
      <c r="CM127" s="231"/>
      <c r="CN127" s="231"/>
      <c r="CO127" s="231"/>
      <c r="CP127" s="231"/>
      <c r="CQ127" s="231"/>
      <c r="CR127" s="231"/>
      <c r="CS127" s="231"/>
      <c r="CT127" s="231"/>
      <c r="CU127" s="231"/>
      <c r="CV127" s="231"/>
      <c r="CW127" s="231"/>
      <c r="CX127" s="231"/>
      <c r="CY127" s="231"/>
      <c r="CZ127" s="231"/>
      <c r="DA127" s="231"/>
      <c r="DB127" s="231"/>
      <c r="DC127" s="231"/>
      <c r="DD127" s="231"/>
      <c r="DE127" s="231"/>
      <c r="DF127" s="231"/>
      <c r="DG127" s="231"/>
      <c r="DH127" s="231"/>
      <c r="DI127" s="231"/>
      <c r="DJ127" s="231"/>
      <c r="DK127" s="231"/>
      <c r="DL127" s="231"/>
      <c r="DM127" s="231"/>
      <c r="DN127" s="231"/>
      <c r="DO127" s="231"/>
      <c r="DP127" s="231"/>
      <c r="DQ127" s="231"/>
      <c r="DR127" s="231"/>
      <c r="DS127" s="231"/>
      <c r="DT127" s="231"/>
      <c r="DU127" s="231"/>
      <c r="DV127" s="231"/>
      <c r="DW127" s="231"/>
      <c r="DX127" s="231"/>
      <c r="DY127" s="231"/>
      <c r="DZ127" s="231"/>
      <c r="EA127" s="231"/>
      <c r="EB127" s="231"/>
      <c r="EC127" s="231"/>
      <c r="ED127" s="231"/>
      <c r="EE127" s="231"/>
      <c r="EF127" s="231"/>
      <c r="EG127" s="231"/>
      <c r="EH127" s="231"/>
      <c r="EI127" s="231"/>
      <c r="EJ127" s="231"/>
      <c r="EK127" s="231"/>
      <c r="EL127" s="231"/>
      <c r="EM127" s="231"/>
      <c r="EN127" s="231"/>
      <c r="EO127" s="231"/>
      <c r="EP127" s="231"/>
      <c r="EQ127" s="231"/>
      <c r="ER127" s="231"/>
      <c r="ES127" s="231"/>
      <c r="ET127" s="231"/>
      <c r="EU127" s="231"/>
      <c r="EV127" s="231"/>
      <c r="EW127" s="231"/>
      <c r="EX127" s="231"/>
      <c r="EY127" s="231"/>
      <c r="EZ127" s="231"/>
      <c r="FA127" s="231"/>
      <c r="FB127" s="231"/>
      <c r="FC127" s="231"/>
      <c r="FD127" s="231"/>
      <c r="FE127" s="231"/>
      <c r="FF127" s="231"/>
      <c r="FG127" s="231"/>
      <c r="FH127" s="231"/>
      <c r="FI127" s="231"/>
      <c r="FJ127" s="231"/>
      <c r="FK127" s="231"/>
      <c r="FL127" s="231"/>
      <c r="FM127" s="231"/>
      <c r="FN127" s="231"/>
      <c r="FO127" s="231"/>
      <c r="FP127" s="231"/>
      <c r="FQ127" s="231"/>
      <c r="FR127" s="231"/>
      <c r="FS127" s="231"/>
      <c r="FT127" s="231"/>
      <c r="FU127" s="231"/>
      <c r="FV127" s="231"/>
      <c r="FW127" s="231"/>
      <c r="FX127" s="231"/>
      <c r="FY127" s="231"/>
      <c r="FZ127" s="231"/>
      <c r="GA127" s="231"/>
      <c r="GB127" s="231"/>
      <c r="GC127" s="231"/>
      <c r="GD127" s="231"/>
      <c r="GE127" s="231"/>
      <c r="GF127" s="231"/>
      <c r="GG127" s="231"/>
      <c r="GH127" s="231"/>
      <c r="GI127" s="231"/>
      <c r="GJ127" s="231"/>
      <c r="GK127" s="231"/>
      <c r="GL127" s="231"/>
      <c r="GM127" s="231"/>
      <c r="GN127" s="231"/>
      <c r="GO127" s="231"/>
      <c r="GP127" s="231"/>
      <c r="GQ127" s="231"/>
      <c r="GR127" s="231"/>
      <c r="GS127" s="231"/>
      <c r="GT127" s="231"/>
      <c r="GU127" s="231"/>
      <c r="GV127" s="231"/>
      <c r="GW127" s="231"/>
      <c r="GX127" s="231"/>
      <c r="GY127" s="231"/>
      <c r="GZ127" s="231"/>
      <c r="HA127" s="231"/>
      <c r="HB127" s="231"/>
      <c r="HC127" s="231"/>
      <c r="HD127" s="231"/>
      <c r="HE127" s="231"/>
      <c r="HF127" s="231"/>
      <c r="HG127" s="231"/>
      <c r="HH127" s="231"/>
      <c r="HI127" s="231"/>
      <c r="HJ127" s="231"/>
      <c r="HK127" s="231"/>
      <c r="HL127" s="231"/>
      <c r="HM127" s="231"/>
    </row>
    <row r="128" spans="1:221" s="234" customFormat="1" ht="63" customHeight="1">
      <c r="A128" s="231"/>
      <c r="B128" s="238"/>
      <c r="C128" s="255"/>
      <c r="D128" s="268" t="s">
        <v>247</v>
      </c>
      <c r="E128" s="269"/>
      <c r="F128" s="269"/>
      <c r="G128" s="285" t="s">
        <v>148</v>
      </c>
      <c r="H128" s="271" t="s">
        <v>145</v>
      </c>
      <c r="I128" s="275">
        <v>6647.62</v>
      </c>
      <c r="J128" s="273">
        <v>34512</v>
      </c>
      <c r="K128" s="274">
        <f>ROUND(I128*J128,2)</f>
        <v>229422661.44</v>
      </c>
      <c r="L128" s="261"/>
      <c r="N128" s="980"/>
      <c r="O128" s="231"/>
      <c r="P128" s="231"/>
      <c r="Q128" s="231"/>
      <c r="R128" s="231"/>
      <c r="S128" s="231"/>
      <c r="T128" s="231"/>
      <c r="U128" s="231"/>
      <c r="V128" s="231"/>
      <c r="W128" s="231"/>
      <c r="X128" s="231"/>
      <c r="Y128" s="231"/>
      <c r="Z128" s="231"/>
      <c r="AA128" s="231"/>
      <c r="AB128" s="231"/>
      <c r="AC128" s="231"/>
      <c r="AD128" s="231"/>
      <c r="AE128" s="231"/>
      <c r="AF128" s="231"/>
      <c r="AG128" s="231"/>
      <c r="AH128" s="231"/>
      <c r="AI128" s="231"/>
      <c r="AJ128" s="231"/>
      <c r="AK128" s="231"/>
      <c r="AL128" s="231"/>
      <c r="AM128" s="231"/>
      <c r="AN128" s="231"/>
      <c r="AO128" s="231"/>
      <c r="AP128" s="231"/>
      <c r="AQ128" s="231"/>
      <c r="AR128" s="231"/>
      <c r="AS128" s="231"/>
      <c r="AT128" s="231"/>
      <c r="AU128" s="231"/>
      <c r="AV128" s="231"/>
      <c r="AW128" s="231"/>
      <c r="AX128" s="231"/>
      <c r="AY128" s="231"/>
      <c r="AZ128" s="231"/>
      <c r="BA128" s="231"/>
      <c r="BB128" s="231"/>
      <c r="BC128" s="231"/>
      <c r="BD128" s="231"/>
      <c r="BE128" s="231"/>
      <c r="BF128" s="231"/>
      <c r="BG128" s="231"/>
      <c r="BH128" s="231"/>
      <c r="BI128" s="231"/>
      <c r="BJ128" s="231"/>
      <c r="BK128" s="231"/>
      <c r="BL128" s="231"/>
      <c r="BM128" s="231"/>
      <c r="BN128" s="231"/>
      <c r="BO128" s="231"/>
      <c r="BP128" s="231"/>
      <c r="BQ128" s="231"/>
      <c r="BR128" s="231"/>
      <c r="BS128" s="231"/>
      <c r="BT128" s="231"/>
      <c r="BU128" s="231"/>
      <c r="BV128" s="231"/>
      <c r="BW128" s="231"/>
      <c r="BX128" s="231"/>
      <c r="BY128" s="231"/>
      <c r="BZ128" s="231"/>
      <c r="CA128" s="231"/>
      <c r="CB128" s="231"/>
      <c r="CC128" s="231"/>
      <c r="CD128" s="231"/>
      <c r="CE128" s="231"/>
      <c r="CF128" s="231"/>
      <c r="CG128" s="231"/>
      <c r="CH128" s="231"/>
      <c r="CI128" s="231"/>
      <c r="CJ128" s="231"/>
      <c r="CK128" s="231"/>
      <c r="CL128" s="231"/>
      <c r="CM128" s="231"/>
      <c r="CN128" s="231"/>
      <c r="CO128" s="231"/>
      <c r="CP128" s="231"/>
      <c r="CQ128" s="231"/>
      <c r="CR128" s="231"/>
      <c r="CS128" s="231"/>
      <c r="CT128" s="231"/>
      <c r="CU128" s="231"/>
      <c r="CV128" s="231"/>
      <c r="CW128" s="231"/>
      <c r="CX128" s="231"/>
      <c r="CY128" s="231"/>
      <c r="CZ128" s="231"/>
      <c r="DA128" s="231"/>
      <c r="DB128" s="231"/>
      <c r="DC128" s="231"/>
      <c r="DD128" s="231"/>
      <c r="DE128" s="231"/>
      <c r="DF128" s="231"/>
      <c r="DG128" s="231"/>
      <c r="DH128" s="231"/>
      <c r="DI128" s="231"/>
      <c r="DJ128" s="231"/>
      <c r="DK128" s="231"/>
      <c r="DL128" s="231"/>
      <c r="DM128" s="231"/>
      <c r="DN128" s="231"/>
      <c r="DO128" s="231"/>
      <c r="DP128" s="231"/>
      <c r="DQ128" s="231"/>
      <c r="DR128" s="231"/>
      <c r="DS128" s="231"/>
      <c r="DT128" s="231"/>
      <c r="DU128" s="231"/>
      <c r="DV128" s="231"/>
      <c r="DW128" s="231"/>
      <c r="DX128" s="231"/>
      <c r="DY128" s="231"/>
      <c r="DZ128" s="231"/>
      <c r="EA128" s="231"/>
      <c r="EB128" s="231"/>
      <c r="EC128" s="231"/>
      <c r="ED128" s="231"/>
      <c r="EE128" s="231"/>
      <c r="EF128" s="231"/>
      <c r="EG128" s="231"/>
      <c r="EH128" s="231"/>
      <c r="EI128" s="231"/>
      <c r="EJ128" s="231"/>
      <c r="EK128" s="231"/>
      <c r="EL128" s="231"/>
      <c r="EM128" s="231"/>
      <c r="EN128" s="231"/>
      <c r="EO128" s="231"/>
      <c r="EP128" s="231"/>
      <c r="EQ128" s="231"/>
      <c r="ER128" s="231"/>
      <c r="ES128" s="231"/>
      <c r="ET128" s="231"/>
      <c r="EU128" s="231"/>
      <c r="EV128" s="231"/>
      <c r="EW128" s="231"/>
      <c r="EX128" s="231"/>
      <c r="EY128" s="231"/>
      <c r="EZ128" s="231"/>
      <c r="FA128" s="231"/>
      <c r="FB128" s="231"/>
      <c r="FC128" s="231"/>
      <c r="FD128" s="231"/>
      <c r="FE128" s="231"/>
      <c r="FF128" s="231"/>
      <c r="FG128" s="231"/>
      <c r="FH128" s="231"/>
      <c r="FI128" s="231"/>
      <c r="FJ128" s="231"/>
      <c r="FK128" s="231"/>
      <c r="FL128" s="231"/>
      <c r="FM128" s="231"/>
      <c r="FN128" s="231"/>
      <c r="FO128" s="231"/>
      <c r="FP128" s="231"/>
      <c r="FQ128" s="231"/>
      <c r="FR128" s="231"/>
      <c r="FS128" s="231"/>
      <c r="FT128" s="231"/>
      <c r="FU128" s="231"/>
      <c r="FV128" s="231"/>
      <c r="FW128" s="231"/>
      <c r="FX128" s="231"/>
      <c r="FY128" s="231"/>
      <c r="FZ128" s="231"/>
      <c r="GA128" s="231"/>
      <c r="GB128" s="231"/>
      <c r="GC128" s="231"/>
      <c r="GD128" s="231"/>
      <c r="GE128" s="231"/>
      <c r="GF128" s="231"/>
      <c r="GG128" s="231"/>
      <c r="GH128" s="231"/>
      <c r="GI128" s="231"/>
      <c r="GJ128" s="231"/>
      <c r="GK128" s="231"/>
      <c r="GL128" s="231"/>
      <c r="GM128" s="231"/>
      <c r="GN128" s="231"/>
      <c r="GO128" s="231"/>
      <c r="GP128" s="231"/>
      <c r="GQ128" s="231"/>
      <c r="GR128" s="231"/>
      <c r="GS128" s="231"/>
      <c r="GT128" s="231"/>
      <c r="GU128" s="231"/>
      <c r="GV128" s="231"/>
      <c r="GW128" s="231"/>
      <c r="GX128" s="231"/>
      <c r="GY128" s="231"/>
      <c r="GZ128" s="231"/>
      <c r="HA128" s="231"/>
      <c r="HB128" s="231"/>
      <c r="HC128" s="231"/>
      <c r="HD128" s="231"/>
      <c r="HE128" s="231"/>
      <c r="HF128" s="231"/>
      <c r="HG128" s="231"/>
      <c r="HH128" s="231"/>
      <c r="HI128" s="231"/>
      <c r="HJ128" s="231"/>
      <c r="HK128" s="231"/>
      <c r="HL128" s="231"/>
      <c r="HM128" s="231"/>
    </row>
    <row r="129" spans="1:221" s="234" customFormat="1" ht="15.75" customHeight="1">
      <c r="A129" s="231"/>
      <c r="B129" s="238"/>
      <c r="C129" s="255"/>
      <c r="D129" s="268" t="s">
        <v>248</v>
      </c>
      <c r="E129" s="310"/>
      <c r="F129" s="310"/>
      <c r="G129" s="311" t="s">
        <v>213</v>
      </c>
      <c r="H129" s="271" t="s">
        <v>107</v>
      </c>
      <c r="I129" s="275">
        <v>71.209999999999994</v>
      </c>
      <c r="J129" s="273">
        <v>159018</v>
      </c>
      <c r="K129" s="274">
        <f>ROUND(I129*J129,2)</f>
        <v>11323671.779999999</v>
      </c>
      <c r="L129" s="261"/>
      <c r="N129" s="980"/>
      <c r="O129" s="231"/>
      <c r="P129" s="231"/>
      <c r="Q129" s="231"/>
      <c r="R129" s="231"/>
      <c r="S129" s="231"/>
      <c r="T129" s="231"/>
      <c r="U129" s="231"/>
      <c r="V129" s="231"/>
      <c r="W129" s="231"/>
      <c r="X129" s="231"/>
      <c r="Y129" s="231"/>
      <c r="Z129" s="231"/>
      <c r="AA129" s="231"/>
      <c r="AB129" s="231"/>
      <c r="AC129" s="231"/>
      <c r="AD129" s="231"/>
      <c r="AE129" s="231"/>
      <c r="AF129" s="231"/>
      <c r="AG129" s="231"/>
      <c r="AH129" s="231"/>
      <c r="AI129" s="231"/>
      <c r="AJ129" s="231"/>
      <c r="AK129" s="231"/>
      <c r="AL129" s="231"/>
      <c r="AM129" s="231"/>
      <c r="AN129" s="231"/>
      <c r="AO129" s="231"/>
      <c r="AP129" s="231"/>
      <c r="AQ129" s="231"/>
      <c r="AR129" s="231"/>
      <c r="AS129" s="231"/>
      <c r="AT129" s="231"/>
      <c r="AU129" s="231"/>
      <c r="AV129" s="231"/>
      <c r="AW129" s="231"/>
      <c r="AX129" s="231"/>
      <c r="AY129" s="231"/>
      <c r="AZ129" s="231"/>
      <c r="BA129" s="231"/>
      <c r="BB129" s="231"/>
      <c r="BC129" s="231"/>
      <c r="BD129" s="231"/>
      <c r="BE129" s="231"/>
      <c r="BF129" s="231"/>
      <c r="BG129" s="231"/>
      <c r="BH129" s="231"/>
      <c r="BI129" s="231"/>
      <c r="BJ129" s="231"/>
      <c r="BK129" s="231"/>
      <c r="BL129" s="231"/>
      <c r="BM129" s="231"/>
      <c r="BN129" s="231"/>
      <c r="BO129" s="231"/>
      <c r="BP129" s="231"/>
      <c r="BQ129" s="231"/>
      <c r="BR129" s="231"/>
      <c r="BS129" s="231"/>
      <c r="BT129" s="231"/>
      <c r="BU129" s="231"/>
      <c r="BV129" s="231"/>
      <c r="BW129" s="231"/>
      <c r="BX129" s="231"/>
      <c r="BY129" s="231"/>
      <c r="BZ129" s="231"/>
      <c r="CA129" s="231"/>
      <c r="CB129" s="231"/>
      <c r="CC129" s="231"/>
      <c r="CD129" s="231"/>
      <c r="CE129" s="231"/>
      <c r="CF129" s="231"/>
      <c r="CG129" s="231"/>
      <c r="CH129" s="231"/>
      <c r="CI129" s="231"/>
      <c r="CJ129" s="231"/>
      <c r="CK129" s="231"/>
      <c r="CL129" s="231"/>
      <c r="CM129" s="231"/>
      <c r="CN129" s="231"/>
      <c r="CO129" s="231"/>
      <c r="CP129" s="231"/>
      <c r="CQ129" s="231"/>
      <c r="CR129" s="231"/>
      <c r="CS129" s="231"/>
      <c r="CT129" s="231"/>
      <c r="CU129" s="231"/>
      <c r="CV129" s="231"/>
      <c r="CW129" s="231"/>
      <c r="CX129" s="231"/>
      <c r="CY129" s="231"/>
      <c r="CZ129" s="231"/>
      <c r="DA129" s="231"/>
      <c r="DB129" s="231"/>
      <c r="DC129" s="231"/>
      <c r="DD129" s="231"/>
      <c r="DE129" s="231"/>
      <c r="DF129" s="231"/>
      <c r="DG129" s="231"/>
      <c r="DH129" s="231"/>
      <c r="DI129" s="231"/>
      <c r="DJ129" s="231"/>
      <c r="DK129" s="231"/>
      <c r="DL129" s="231"/>
      <c r="DM129" s="231"/>
      <c r="DN129" s="231"/>
      <c r="DO129" s="231"/>
      <c r="DP129" s="231"/>
      <c r="DQ129" s="231"/>
      <c r="DR129" s="231"/>
      <c r="DS129" s="231"/>
      <c r="DT129" s="231"/>
      <c r="DU129" s="231"/>
      <c r="DV129" s="231"/>
      <c r="DW129" s="231"/>
      <c r="DX129" s="231"/>
      <c r="DY129" s="231"/>
      <c r="DZ129" s="231"/>
      <c r="EA129" s="231"/>
      <c r="EB129" s="231"/>
      <c r="EC129" s="231"/>
      <c r="ED129" s="231"/>
      <c r="EE129" s="231"/>
      <c r="EF129" s="231"/>
      <c r="EG129" s="231"/>
      <c r="EH129" s="231"/>
      <c r="EI129" s="231"/>
      <c r="EJ129" s="231"/>
      <c r="EK129" s="231"/>
      <c r="EL129" s="231"/>
      <c r="EM129" s="231"/>
      <c r="EN129" s="231"/>
      <c r="EO129" s="231"/>
      <c r="EP129" s="231"/>
      <c r="EQ129" s="231"/>
      <c r="ER129" s="231"/>
      <c r="ES129" s="231"/>
      <c r="ET129" s="231"/>
      <c r="EU129" s="231"/>
      <c r="EV129" s="231"/>
      <c r="EW129" s="231"/>
      <c r="EX129" s="231"/>
      <c r="EY129" s="231"/>
      <c r="EZ129" s="231"/>
      <c r="FA129" s="231"/>
      <c r="FB129" s="231"/>
      <c r="FC129" s="231"/>
      <c r="FD129" s="231"/>
      <c r="FE129" s="231"/>
      <c r="FF129" s="231"/>
      <c r="FG129" s="231"/>
      <c r="FH129" s="231"/>
      <c r="FI129" s="231"/>
      <c r="FJ129" s="231"/>
      <c r="FK129" s="231"/>
      <c r="FL129" s="231"/>
      <c r="FM129" s="231"/>
      <c r="FN129" s="231"/>
      <c r="FO129" s="231"/>
      <c r="FP129" s="231"/>
      <c r="FQ129" s="231"/>
      <c r="FR129" s="231"/>
      <c r="FS129" s="231"/>
      <c r="FT129" s="231"/>
      <c r="FU129" s="231"/>
      <c r="FV129" s="231"/>
      <c r="FW129" s="231"/>
      <c r="FX129" s="231"/>
      <c r="FY129" s="231"/>
      <c r="FZ129" s="231"/>
      <c r="GA129" s="231"/>
      <c r="GB129" s="231"/>
      <c r="GC129" s="231"/>
      <c r="GD129" s="231"/>
      <c r="GE129" s="231"/>
      <c r="GF129" s="231"/>
      <c r="GG129" s="231"/>
      <c r="GH129" s="231"/>
      <c r="GI129" s="231"/>
      <c r="GJ129" s="231"/>
      <c r="GK129" s="231"/>
      <c r="GL129" s="231"/>
      <c r="GM129" s="231"/>
      <c r="GN129" s="231"/>
      <c r="GO129" s="231"/>
      <c r="GP129" s="231"/>
      <c r="GQ129" s="231"/>
      <c r="GR129" s="231"/>
      <c r="GS129" s="231"/>
      <c r="GT129" s="231"/>
      <c r="GU129" s="231"/>
      <c r="GV129" s="231"/>
      <c r="GW129" s="231"/>
      <c r="GX129" s="231"/>
      <c r="GY129" s="231"/>
      <c r="GZ129" s="231"/>
      <c r="HA129" s="231"/>
      <c r="HB129" s="231"/>
      <c r="HC129" s="231"/>
      <c r="HD129" s="231"/>
      <c r="HE129" s="231"/>
      <c r="HF129" s="231"/>
      <c r="HG129" s="231"/>
      <c r="HH129" s="231"/>
      <c r="HI129" s="231"/>
      <c r="HJ129" s="231"/>
      <c r="HK129" s="231"/>
      <c r="HL129" s="231"/>
      <c r="HM129" s="231"/>
    </row>
    <row r="130" spans="1:221" s="234" customFormat="1" ht="15.75" customHeight="1">
      <c r="A130" s="231"/>
      <c r="B130" s="238"/>
      <c r="C130" s="255"/>
      <c r="D130" s="262">
        <v>4.4000000000000004</v>
      </c>
      <c r="E130" s="262"/>
      <c r="F130" s="262"/>
      <c r="G130" s="263" t="s">
        <v>153</v>
      </c>
      <c r="H130" s="264"/>
      <c r="I130" s="265"/>
      <c r="J130" s="266">
        <v>0</v>
      </c>
      <c r="K130" s="267"/>
      <c r="L130" s="261"/>
      <c r="N130" s="980"/>
      <c r="O130" s="231"/>
      <c r="P130" s="231"/>
      <c r="Q130" s="231"/>
      <c r="R130" s="231"/>
      <c r="S130" s="231"/>
      <c r="T130" s="231"/>
      <c r="U130" s="231"/>
      <c r="V130" s="231"/>
      <c r="W130" s="231"/>
      <c r="X130" s="231"/>
      <c r="Y130" s="231"/>
      <c r="Z130" s="231"/>
      <c r="AA130" s="231"/>
      <c r="AB130" s="231"/>
      <c r="AC130" s="231"/>
      <c r="AD130" s="231"/>
      <c r="AE130" s="231"/>
      <c r="AF130" s="231"/>
      <c r="AG130" s="231"/>
      <c r="AH130" s="231"/>
      <c r="AI130" s="231"/>
      <c r="AJ130" s="231"/>
      <c r="AK130" s="231"/>
      <c r="AL130" s="231"/>
      <c r="AM130" s="231"/>
      <c r="AN130" s="231"/>
      <c r="AO130" s="231"/>
      <c r="AP130" s="231"/>
      <c r="AQ130" s="231"/>
      <c r="AR130" s="231"/>
      <c r="AS130" s="231"/>
      <c r="AT130" s="231"/>
      <c r="AU130" s="231"/>
      <c r="AV130" s="231"/>
      <c r="AW130" s="231"/>
      <c r="AX130" s="231"/>
      <c r="AY130" s="231"/>
      <c r="AZ130" s="231"/>
      <c r="BA130" s="231"/>
      <c r="BB130" s="231"/>
      <c r="BC130" s="231"/>
      <c r="BD130" s="231"/>
      <c r="BE130" s="231"/>
      <c r="BF130" s="231"/>
      <c r="BG130" s="231"/>
      <c r="BH130" s="231"/>
      <c r="BI130" s="231"/>
      <c r="BJ130" s="231"/>
      <c r="BK130" s="231"/>
      <c r="BL130" s="231"/>
      <c r="BM130" s="231"/>
      <c r="BN130" s="231"/>
      <c r="BO130" s="231"/>
      <c r="BP130" s="231"/>
      <c r="BQ130" s="231"/>
      <c r="BR130" s="231"/>
      <c r="BS130" s="231"/>
      <c r="BT130" s="231"/>
      <c r="BU130" s="231"/>
      <c r="BV130" s="231"/>
      <c r="BW130" s="231"/>
      <c r="BX130" s="231"/>
      <c r="BY130" s="231"/>
      <c r="BZ130" s="231"/>
      <c r="CA130" s="231"/>
      <c r="CB130" s="231"/>
      <c r="CC130" s="231"/>
      <c r="CD130" s="231"/>
      <c r="CE130" s="231"/>
      <c r="CF130" s="231"/>
      <c r="CG130" s="231"/>
      <c r="CH130" s="231"/>
      <c r="CI130" s="231"/>
      <c r="CJ130" s="231"/>
      <c r="CK130" s="231"/>
      <c r="CL130" s="231"/>
      <c r="CM130" s="231"/>
      <c r="CN130" s="231"/>
      <c r="CO130" s="231"/>
      <c r="CP130" s="231"/>
      <c r="CQ130" s="231"/>
      <c r="CR130" s="231"/>
      <c r="CS130" s="231"/>
      <c r="CT130" s="231"/>
      <c r="CU130" s="231"/>
      <c r="CV130" s="231"/>
      <c r="CW130" s="231"/>
      <c r="CX130" s="231"/>
      <c r="CY130" s="231"/>
      <c r="CZ130" s="231"/>
      <c r="DA130" s="231"/>
      <c r="DB130" s="231"/>
      <c r="DC130" s="231"/>
      <c r="DD130" s="231"/>
      <c r="DE130" s="231"/>
      <c r="DF130" s="231"/>
      <c r="DG130" s="231"/>
      <c r="DH130" s="231"/>
      <c r="DI130" s="231"/>
      <c r="DJ130" s="231"/>
      <c r="DK130" s="231"/>
      <c r="DL130" s="231"/>
      <c r="DM130" s="231"/>
      <c r="DN130" s="231"/>
      <c r="DO130" s="231"/>
      <c r="DP130" s="231"/>
      <c r="DQ130" s="231"/>
      <c r="DR130" s="231"/>
      <c r="DS130" s="231"/>
      <c r="DT130" s="231"/>
      <c r="DU130" s="231"/>
      <c r="DV130" s="231"/>
      <c r="DW130" s="231"/>
      <c r="DX130" s="231"/>
      <c r="DY130" s="231"/>
      <c r="DZ130" s="231"/>
      <c r="EA130" s="231"/>
      <c r="EB130" s="231"/>
      <c r="EC130" s="231"/>
      <c r="ED130" s="231"/>
      <c r="EE130" s="231"/>
      <c r="EF130" s="231"/>
      <c r="EG130" s="231"/>
      <c r="EH130" s="231"/>
      <c r="EI130" s="231"/>
      <c r="EJ130" s="231"/>
      <c r="EK130" s="231"/>
      <c r="EL130" s="231"/>
      <c r="EM130" s="231"/>
      <c r="EN130" s="231"/>
      <c r="EO130" s="231"/>
      <c r="EP130" s="231"/>
      <c r="EQ130" s="231"/>
      <c r="ER130" s="231"/>
      <c r="ES130" s="231"/>
      <c r="ET130" s="231"/>
      <c r="EU130" s="231"/>
      <c r="EV130" s="231"/>
      <c r="EW130" s="231"/>
      <c r="EX130" s="231"/>
      <c r="EY130" s="231"/>
      <c r="EZ130" s="231"/>
      <c r="FA130" s="231"/>
      <c r="FB130" s="231"/>
      <c r="FC130" s="231"/>
      <c r="FD130" s="231"/>
      <c r="FE130" s="231"/>
      <c r="FF130" s="231"/>
      <c r="FG130" s="231"/>
      <c r="FH130" s="231"/>
      <c r="FI130" s="231"/>
      <c r="FJ130" s="231"/>
      <c r="FK130" s="231"/>
      <c r="FL130" s="231"/>
      <c r="FM130" s="231"/>
      <c r="FN130" s="231"/>
      <c r="FO130" s="231"/>
      <c r="FP130" s="231"/>
      <c r="FQ130" s="231"/>
      <c r="FR130" s="231"/>
      <c r="FS130" s="231"/>
      <c r="FT130" s="231"/>
      <c r="FU130" s="231"/>
      <c r="FV130" s="231"/>
      <c r="FW130" s="231"/>
      <c r="FX130" s="231"/>
      <c r="FY130" s="231"/>
      <c r="FZ130" s="231"/>
      <c r="GA130" s="231"/>
      <c r="GB130" s="231"/>
      <c r="GC130" s="231"/>
      <c r="GD130" s="231"/>
      <c r="GE130" s="231"/>
      <c r="GF130" s="231"/>
      <c r="GG130" s="231"/>
      <c r="GH130" s="231"/>
      <c r="GI130" s="231"/>
      <c r="GJ130" s="231"/>
      <c r="GK130" s="231"/>
      <c r="GL130" s="231"/>
      <c r="GM130" s="231"/>
      <c r="GN130" s="231"/>
      <c r="GO130" s="231"/>
      <c r="GP130" s="231"/>
      <c r="GQ130" s="231"/>
      <c r="GR130" s="231"/>
      <c r="GS130" s="231"/>
      <c r="GT130" s="231"/>
      <c r="GU130" s="231"/>
      <c r="GV130" s="231"/>
      <c r="GW130" s="231"/>
      <c r="GX130" s="231"/>
      <c r="GY130" s="231"/>
      <c r="GZ130" s="231"/>
      <c r="HA130" s="231"/>
      <c r="HB130" s="231"/>
      <c r="HC130" s="231"/>
      <c r="HD130" s="231"/>
      <c r="HE130" s="231"/>
      <c r="HF130" s="231"/>
      <c r="HG130" s="231"/>
      <c r="HH130" s="231"/>
      <c r="HI130" s="231"/>
      <c r="HJ130" s="231"/>
      <c r="HK130" s="231"/>
      <c r="HL130" s="231"/>
      <c r="HM130" s="231"/>
    </row>
    <row r="131" spans="1:221" s="234" customFormat="1" ht="31.5" customHeight="1">
      <c r="A131" s="231"/>
      <c r="B131" s="238"/>
      <c r="C131" s="255"/>
      <c r="D131" s="268" t="s">
        <v>249</v>
      </c>
      <c r="E131" s="269"/>
      <c r="F131" s="269"/>
      <c r="G131" s="285" t="s">
        <v>155</v>
      </c>
      <c r="H131" s="271" t="s">
        <v>102</v>
      </c>
      <c r="I131" s="275">
        <v>275.51</v>
      </c>
      <c r="J131" s="273">
        <v>169863</v>
      </c>
      <c r="K131" s="274">
        <f>ROUND(I131*J131,2)</f>
        <v>46798955.130000003</v>
      </c>
      <c r="L131" s="261"/>
      <c r="N131" s="980"/>
      <c r="O131" s="231"/>
      <c r="P131" s="231"/>
      <c r="Q131" s="231"/>
      <c r="R131" s="231"/>
      <c r="S131" s="231"/>
      <c r="T131" s="231"/>
      <c r="U131" s="231"/>
      <c r="V131" s="231"/>
      <c r="W131" s="231"/>
      <c r="X131" s="231"/>
      <c r="Y131" s="231"/>
      <c r="Z131" s="231"/>
      <c r="AA131" s="231"/>
      <c r="AB131" s="231"/>
      <c r="AC131" s="231"/>
      <c r="AD131" s="231"/>
      <c r="AE131" s="231"/>
      <c r="AF131" s="231"/>
      <c r="AG131" s="231"/>
      <c r="AH131" s="231"/>
      <c r="AI131" s="231"/>
      <c r="AJ131" s="231"/>
      <c r="AK131" s="231"/>
      <c r="AL131" s="231"/>
      <c r="AM131" s="231"/>
      <c r="AN131" s="231"/>
      <c r="AO131" s="231"/>
      <c r="AP131" s="231"/>
      <c r="AQ131" s="231"/>
      <c r="AR131" s="231"/>
      <c r="AS131" s="231"/>
      <c r="AT131" s="231"/>
      <c r="AU131" s="231"/>
      <c r="AV131" s="231"/>
      <c r="AW131" s="231"/>
      <c r="AX131" s="231"/>
      <c r="AY131" s="231"/>
      <c r="AZ131" s="231"/>
      <c r="BA131" s="231"/>
      <c r="BB131" s="231"/>
      <c r="BC131" s="231"/>
      <c r="BD131" s="231"/>
      <c r="BE131" s="231"/>
      <c r="BF131" s="231"/>
      <c r="BG131" s="231"/>
      <c r="BH131" s="231"/>
      <c r="BI131" s="231"/>
      <c r="BJ131" s="231"/>
      <c r="BK131" s="231"/>
      <c r="BL131" s="231"/>
      <c r="BM131" s="231"/>
      <c r="BN131" s="231"/>
      <c r="BO131" s="231"/>
      <c r="BP131" s="231"/>
      <c r="BQ131" s="231"/>
      <c r="BR131" s="231"/>
      <c r="BS131" s="231"/>
      <c r="BT131" s="231"/>
      <c r="BU131" s="231"/>
      <c r="BV131" s="231"/>
      <c r="BW131" s="231"/>
      <c r="BX131" s="231"/>
      <c r="BY131" s="231"/>
      <c r="BZ131" s="231"/>
      <c r="CA131" s="231"/>
      <c r="CB131" s="231"/>
      <c r="CC131" s="231"/>
      <c r="CD131" s="231"/>
      <c r="CE131" s="231"/>
      <c r="CF131" s="231"/>
      <c r="CG131" s="231"/>
      <c r="CH131" s="231"/>
      <c r="CI131" s="231"/>
      <c r="CJ131" s="231"/>
      <c r="CK131" s="231"/>
      <c r="CL131" s="231"/>
      <c r="CM131" s="231"/>
      <c r="CN131" s="231"/>
      <c r="CO131" s="231"/>
      <c r="CP131" s="231"/>
      <c r="CQ131" s="231"/>
      <c r="CR131" s="231"/>
      <c r="CS131" s="231"/>
      <c r="CT131" s="231"/>
      <c r="CU131" s="231"/>
      <c r="CV131" s="231"/>
      <c r="CW131" s="231"/>
      <c r="CX131" s="231"/>
      <c r="CY131" s="231"/>
      <c r="CZ131" s="231"/>
      <c r="DA131" s="231"/>
      <c r="DB131" s="231"/>
      <c r="DC131" s="231"/>
      <c r="DD131" s="231"/>
      <c r="DE131" s="231"/>
      <c r="DF131" s="231"/>
      <c r="DG131" s="231"/>
      <c r="DH131" s="231"/>
      <c r="DI131" s="231"/>
      <c r="DJ131" s="231"/>
      <c r="DK131" s="231"/>
      <c r="DL131" s="231"/>
      <c r="DM131" s="231"/>
      <c r="DN131" s="231"/>
      <c r="DO131" s="231"/>
      <c r="DP131" s="231"/>
      <c r="DQ131" s="231"/>
      <c r="DR131" s="231"/>
      <c r="DS131" s="231"/>
      <c r="DT131" s="231"/>
      <c r="DU131" s="231"/>
      <c r="DV131" s="231"/>
      <c r="DW131" s="231"/>
      <c r="DX131" s="231"/>
      <c r="DY131" s="231"/>
      <c r="DZ131" s="231"/>
      <c r="EA131" s="231"/>
      <c r="EB131" s="231"/>
      <c r="EC131" s="231"/>
      <c r="ED131" s="231"/>
      <c r="EE131" s="231"/>
      <c r="EF131" s="231"/>
      <c r="EG131" s="231"/>
      <c r="EH131" s="231"/>
      <c r="EI131" s="231"/>
      <c r="EJ131" s="231"/>
      <c r="EK131" s="231"/>
      <c r="EL131" s="231"/>
      <c r="EM131" s="231"/>
      <c r="EN131" s="231"/>
      <c r="EO131" s="231"/>
      <c r="EP131" s="231"/>
      <c r="EQ131" s="231"/>
      <c r="ER131" s="231"/>
      <c r="ES131" s="231"/>
      <c r="ET131" s="231"/>
      <c r="EU131" s="231"/>
      <c r="EV131" s="231"/>
      <c r="EW131" s="231"/>
      <c r="EX131" s="231"/>
      <c r="EY131" s="231"/>
      <c r="EZ131" s="231"/>
      <c r="FA131" s="231"/>
      <c r="FB131" s="231"/>
      <c r="FC131" s="231"/>
      <c r="FD131" s="231"/>
      <c r="FE131" s="231"/>
      <c r="FF131" s="231"/>
      <c r="FG131" s="231"/>
      <c r="FH131" s="231"/>
      <c r="FI131" s="231"/>
      <c r="FJ131" s="231"/>
      <c r="FK131" s="231"/>
      <c r="FL131" s="231"/>
      <c r="FM131" s="231"/>
      <c r="FN131" s="231"/>
      <c r="FO131" s="231"/>
      <c r="FP131" s="231"/>
      <c r="FQ131" s="231"/>
      <c r="FR131" s="231"/>
      <c r="FS131" s="231"/>
      <c r="FT131" s="231"/>
      <c r="FU131" s="231"/>
      <c r="FV131" s="231"/>
      <c r="FW131" s="231"/>
      <c r="FX131" s="231"/>
      <c r="FY131" s="231"/>
      <c r="FZ131" s="231"/>
      <c r="GA131" s="231"/>
      <c r="GB131" s="231"/>
      <c r="GC131" s="231"/>
      <c r="GD131" s="231"/>
      <c r="GE131" s="231"/>
      <c r="GF131" s="231"/>
      <c r="GG131" s="231"/>
      <c r="GH131" s="231"/>
      <c r="GI131" s="231"/>
      <c r="GJ131" s="231"/>
      <c r="GK131" s="231"/>
      <c r="GL131" s="231"/>
      <c r="GM131" s="231"/>
      <c r="GN131" s="231"/>
      <c r="GO131" s="231"/>
      <c r="GP131" s="231"/>
      <c r="GQ131" s="231"/>
      <c r="GR131" s="231"/>
      <c r="GS131" s="231"/>
      <c r="GT131" s="231"/>
      <c r="GU131" s="231"/>
      <c r="GV131" s="231"/>
      <c r="GW131" s="231"/>
      <c r="GX131" s="231"/>
      <c r="GY131" s="231"/>
      <c r="GZ131" s="231"/>
      <c r="HA131" s="231"/>
      <c r="HB131" s="231"/>
      <c r="HC131" s="231"/>
      <c r="HD131" s="231"/>
      <c r="HE131" s="231"/>
      <c r="HF131" s="231"/>
      <c r="HG131" s="231"/>
      <c r="HH131" s="231"/>
      <c r="HI131" s="231"/>
      <c r="HJ131" s="231"/>
      <c r="HK131" s="231"/>
      <c r="HL131" s="231"/>
      <c r="HM131" s="231"/>
    </row>
    <row r="132" spans="1:221" s="234" customFormat="1" ht="15.75" customHeight="1">
      <c r="A132" s="231"/>
      <c r="B132" s="238"/>
      <c r="C132" s="255"/>
      <c r="D132" s="268" t="s">
        <v>250</v>
      </c>
      <c r="E132" s="269"/>
      <c r="F132" s="269"/>
      <c r="G132" s="285" t="s">
        <v>157</v>
      </c>
      <c r="H132" s="271" t="s">
        <v>102</v>
      </c>
      <c r="I132" s="275">
        <v>230.28</v>
      </c>
      <c r="J132" s="273">
        <v>156964</v>
      </c>
      <c r="K132" s="274">
        <f>ROUND(I132*J132,2)</f>
        <v>36145669.920000002</v>
      </c>
      <c r="L132" s="261"/>
      <c r="N132" s="980"/>
      <c r="O132" s="231"/>
      <c r="P132" s="231"/>
      <c r="Q132" s="231"/>
      <c r="R132" s="231"/>
      <c r="S132" s="231"/>
      <c r="T132" s="231"/>
      <c r="U132" s="231"/>
      <c r="V132" s="231"/>
      <c r="W132" s="231"/>
      <c r="X132" s="231"/>
      <c r="Y132" s="231"/>
      <c r="Z132" s="231"/>
      <c r="AA132" s="231"/>
      <c r="AB132" s="231"/>
      <c r="AC132" s="231"/>
      <c r="AD132" s="231"/>
      <c r="AE132" s="231"/>
      <c r="AF132" s="231"/>
      <c r="AG132" s="231"/>
      <c r="AH132" s="231"/>
      <c r="AI132" s="231"/>
      <c r="AJ132" s="231"/>
      <c r="AK132" s="231"/>
      <c r="AL132" s="231"/>
      <c r="AM132" s="231"/>
      <c r="AN132" s="231"/>
      <c r="AO132" s="231"/>
      <c r="AP132" s="231"/>
      <c r="AQ132" s="231"/>
      <c r="AR132" s="231"/>
      <c r="AS132" s="231"/>
      <c r="AT132" s="231"/>
      <c r="AU132" s="231"/>
      <c r="AV132" s="231"/>
      <c r="AW132" s="231"/>
      <c r="AX132" s="231"/>
      <c r="AY132" s="231"/>
      <c r="AZ132" s="231"/>
      <c r="BA132" s="231"/>
      <c r="BB132" s="231"/>
      <c r="BC132" s="231"/>
      <c r="BD132" s="231"/>
      <c r="BE132" s="231"/>
      <c r="BF132" s="231"/>
      <c r="BG132" s="231"/>
      <c r="BH132" s="231"/>
      <c r="BI132" s="231"/>
      <c r="BJ132" s="231"/>
      <c r="BK132" s="231"/>
      <c r="BL132" s="231"/>
      <c r="BM132" s="231"/>
      <c r="BN132" s="231"/>
      <c r="BO132" s="231"/>
      <c r="BP132" s="231"/>
      <c r="BQ132" s="231"/>
      <c r="BR132" s="231"/>
      <c r="BS132" s="231"/>
      <c r="BT132" s="231"/>
      <c r="BU132" s="231"/>
      <c r="BV132" s="231"/>
      <c r="BW132" s="231"/>
      <c r="BX132" s="231"/>
      <c r="BY132" s="231"/>
      <c r="BZ132" s="231"/>
      <c r="CA132" s="231"/>
      <c r="CB132" s="231"/>
      <c r="CC132" s="231"/>
      <c r="CD132" s="231"/>
      <c r="CE132" s="231"/>
      <c r="CF132" s="231"/>
      <c r="CG132" s="231"/>
      <c r="CH132" s="231"/>
      <c r="CI132" s="231"/>
      <c r="CJ132" s="231"/>
      <c r="CK132" s="231"/>
      <c r="CL132" s="231"/>
      <c r="CM132" s="231"/>
      <c r="CN132" s="231"/>
      <c r="CO132" s="231"/>
      <c r="CP132" s="231"/>
      <c r="CQ132" s="231"/>
      <c r="CR132" s="231"/>
      <c r="CS132" s="231"/>
      <c r="CT132" s="231"/>
      <c r="CU132" s="231"/>
      <c r="CV132" s="231"/>
      <c r="CW132" s="231"/>
      <c r="CX132" s="231"/>
      <c r="CY132" s="231"/>
      <c r="CZ132" s="231"/>
      <c r="DA132" s="231"/>
      <c r="DB132" s="231"/>
      <c r="DC132" s="231"/>
      <c r="DD132" s="231"/>
      <c r="DE132" s="231"/>
      <c r="DF132" s="231"/>
      <c r="DG132" s="231"/>
      <c r="DH132" s="231"/>
      <c r="DI132" s="231"/>
      <c r="DJ132" s="231"/>
      <c r="DK132" s="231"/>
      <c r="DL132" s="231"/>
      <c r="DM132" s="231"/>
      <c r="DN132" s="231"/>
      <c r="DO132" s="231"/>
      <c r="DP132" s="231"/>
      <c r="DQ132" s="231"/>
      <c r="DR132" s="231"/>
      <c r="DS132" s="231"/>
      <c r="DT132" s="231"/>
      <c r="DU132" s="231"/>
      <c r="DV132" s="231"/>
      <c r="DW132" s="231"/>
      <c r="DX132" s="231"/>
      <c r="DY132" s="231"/>
      <c r="DZ132" s="231"/>
      <c r="EA132" s="231"/>
      <c r="EB132" s="231"/>
      <c r="EC132" s="231"/>
      <c r="ED132" s="231"/>
      <c r="EE132" s="231"/>
      <c r="EF132" s="231"/>
      <c r="EG132" s="231"/>
      <c r="EH132" s="231"/>
      <c r="EI132" s="231"/>
      <c r="EJ132" s="231"/>
      <c r="EK132" s="231"/>
      <c r="EL132" s="231"/>
      <c r="EM132" s="231"/>
      <c r="EN132" s="231"/>
      <c r="EO132" s="231"/>
      <c r="EP132" s="231"/>
      <c r="EQ132" s="231"/>
      <c r="ER132" s="231"/>
      <c r="ES132" s="231"/>
      <c r="ET132" s="231"/>
      <c r="EU132" s="231"/>
      <c r="EV132" s="231"/>
      <c r="EW132" s="231"/>
      <c r="EX132" s="231"/>
      <c r="EY132" s="231"/>
      <c r="EZ132" s="231"/>
      <c r="FA132" s="231"/>
      <c r="FB132" s="231"/>
      <c r="FC132" s="231"/>
      <c r="FD132" s="231"/>
      <c r="FE132" s="231"/>
      <c r="FF132" s="231"/>
      <c r="FG132" s="231"/>
      <c r="FH132" s="231"/>
      <c r="FI132" s="231"/>
      <c r="FJ132" s="231"/>
      <c r="FK132" s="231"/>
      <c r="FL132" s="231"/>
      <c r="FM132" s="231"/>
      <c r="FN132" s="231"/>
      <c r="FO132" s="231"/>
      <c r="FP132" s="231"/>
      <c r="FQ132" s="231"/>
      <c r="FR132" s="231"/>
      <c r="FS132" s="231"/>
      <c r="FT132" s="231"/>
      <c r="FU132" s="231"/>
      <c r="FV132" s="231"/>
      <c r="FW132" s="231"/>
      <c r="FX132" s="231"/>
      <c r="FY132" s="231"/>
      <c r="FZ132" s="231"/>
      <c r="GA132" s="231"/>
      <c r="GB132" s="231"/>
      <c r="GC132" s="231"/>
      <c r="GD132" s="231"/>
      <c r="GE132" s="231"/>
      <c r="GF132" s="231"/>
      <c r="GG132" s="231"/>
      <c r="GH132" s="231"/>
      <c r="GI132" s="231"/>
      <c r="GJ132" s="231"/>
      <c r="GK132" s="231"/>
      <c r="GL132" s="231"/>
      <c r="GM132" s="231"/>
      <c r="GN132" s="231"/>
      <c r="GO132" s="231"/>
      <c r="GP132" s="231"/>
      <c r="GQ132" s="231"/>
      <c r="GR132" s="231"/>
      <c r="GS132" s="231"/>
      <c r="GT132" s="231"/>
      <c r="GU132" s="231"/>
      <c r="GV132" s="231"/>
      <c r="GW132" s="231"/>
      <c r="GX132" s="231"/>
      <c r="GY132" s="231"/>
      <c r="GZ132" s="231"/>
      <c r="HA132" s="231"/>
      <c r="HB132" s="231"/>
      <c r="HC132" s="231"/>
      <c r="HD132" s="231"/>
      <c r="HE132" s="231"/>
      <c r="HF132" s="231"/>
      <c r="HG132" s="231"/>
      <c r="HH132" s="231"/>
      <c r="HI132" s="231"/>
      <c r="HJ132" s="231"/>
      <c r="HK132" s="231"/>
      <c r="HL132" s="231"/>
      <c r="HM132" s="231"/>
    </row>
    <row r="133" spans="1:221" s="234" customFormat="1" ht="31.5" customHeight="1">
      <c r="A133" s="231"/>
      <c r="B133" s="238"/>
      <c r="C133" s="255"/>
      <c r="D133" s="268" t="s">
        <v>251</v>
      </c>
      <c r="E133" s="269"/>
      <c r="F133" s="269"/>
      <c r="G133" s="285" t="s">
        <v>159</v>
      </c>
      <c r="H133" s="271" t="s">
        <v>116</v>
      </c>
      <c r="I133" s="275">
        <v>3.9</v>
      </c>
      <c r="J133" s="273">
        <v>2434729</v>
      </c>
      <c r="K133" s="274">
        <f>ROUND(I133*J133,2)</f>
        <v>9495443.0999999996</v>
      </c>
      <c r="L133" s="261"/>
      <c r="N133" s="980"/>
      <c r="O133" s="231"/>
      <c r="P133" s="231"/>
      <c r="Q133" s="231"/>
      <c r="R133" s="231"/>
      <c r="S133" s="231"/>
      <c r="T133" s="231"/>
      <c r="U133" s="231"/>
      <c r="V133" s="231"/>
      <c r="W133" s="231"/>
      <c r="X133" s="231"/>
      <c r="Y133" s="231"/>
      <c r="Z133" s="231"/>
      <c r="AA133" s="231"/>
      <c r="AB133" s="231"/>
      <c r="AC133" s="231"/>
      <c r="AD133" s="231"/>
      <c r="AE133" s="231"/>
      <c r="AF133" s="231"/>
      <c r="AG133" s="231"/>
      <c r="AH133" s="231"/>
      <c r="AI133" s="231"/>
      <c r="AJ133" s="231"/>
      <c r="AK133" s="231"/>
      <c r="AL133" s="231"/>
      <c r="AM133" s="231"/>
      <c r="AN133" s="231"/>
      <c r="AO133" s="231"/>
      <c r="AP133" s="231"/>
      <c r="AQ133" s="231"/>
      <c r="AR133" s="231"/>
      <c r="AS133" s="231"/>
      <c r="AT133" s="231"/>
      <c r="AU133" s="231"/>
      <c r="AV133" s="231"/>
      <c r="AW133" s="231"/>
      <c r="AX133" s="231"/>
      <c r="AY133" s="231"/>
      <c r="AZ133" s="231"/>
      <c r="BA133" s="231"/>
      <c r="BB133" s="231"/>
      <c r="BC133" s="231"/>
      <c r="BD133" s="231"/>
      <c r="BE133" s="231"/>
      <c r="BF133" s="231"/>
      <c r="BG133" s="231"/>
      <c r="BH133" s="231"/>
      <c r="BI133" s="231"/>
      <c r="BJ133" s="231"/>
      <c r="BK133" s="231"/>
      <c r="BL133" s="231"/>
      <c r="BM133" s="231"/>
      <c r="BN133" s="231"/>
      <c r="BO133" s="231"/>
      <c r="BP133" s="231"/>
      <c r="BQ133" s="231"/>
      <c r="BR133" s="231"/>
      <c r="BS133" s="231"/>
      <c r="BT133" s="231"/>
      <c r="BU133" s="231"/>
      <c r="BV133" s="231"/>
      <c r="BW133" s="231"/>
      <c r="BX133" s="231"/>
      <c r="BY133" s="231"/>
      <c r="BZ133" s="231"/>
      <c r="CA133" s="231"/>
      <c r="CB133" s="231"/>
      <c r="CC133" s="231"/>
      <c r="CD133" s="231"/>
      <c r="CE133" s="231"/>
      <c r="CF133" s="231"/>
      <c r="CG133" s="231"/>
      <c r="CH133" s="231"/>
      <c r="CI133" s="231"/>
      <c r="CJ133" s="231"/>
      <c r="CK133" s="231"/>
      <c r="CL133" s="231"/>
      <c r="CM133" s="231"/>
      <c r="CN133" s="231"/>
      <c r="CO133" s="231"/>
      <c r="CP133" s="231"/>
      <c r="CQ133" s="231"/>
      <c r="CR133" s="231"/>
      <c r="CS133" s="231"/>
      <c r="CT133" s="231"/>
      <c r="CU133" s="231"/>
      <c r="CV133" s="231"/>
      <c r="CW133" s="231"/>
      <c r="CX133" s="231"/>
      <c r="CY133" s="231"/>
      <c r="CZ133" s="231"/>
      <c r="DA133" s="231"/>
      <c r="DB133" s="231"/>
      <c r="DC133" s="231"/>
      <c r="DD133" s="231"/>
      <c r="DE133" s="231"/>
      <c r="DF133" s="231"/>
      <c r="DG133" s="231"/>
      <c r="DH133" s="231"/>
      <c r="DI133" s="231"/>
      <c r="DJ133" s="231"/>
      <c r="DK133" s="231"/>
      <c r="DL133" s="231"/>
      <c r="DM133" s="231"/>
      <c r="DN133" s="231"/>
      <c r="DO133" s="231"/>
      <c r="DP133" s="231"/>
      <c r="DQ133" s="231"/>
      <c r="DR133" s="231"/>
      <c r="DS133" s="231"/>
      <c r="DT133" s="231"/>
      <c r="DU133" s="231"/>
      <c r="DV133" s="231"/>
      <c r="DW133" s="231"/>
      <c r="DX133" s="231"/>
      <c r="DY133" s="231"/>
      <c r="DZ133" s="231"/>
      <c r="EA133" s="231"/>
      <c r="EB133" s="231"/>
      <c r="EC133" s="231"/>
      <c r="ED133" s="231"/>
      <c r="EE133" s="231"/>
      <c r="EF133" s="231"/>
      <c r="EG133" s="231"/>
      <c r="EH133" s="231"/>
      <c r="EI133" s="231"/>
      <c r="EJ133" s="231"/>
      <c r="EK133" s="231"/>
      <c r="EL133" s="231"/>
      <c r="EM133" s="231"/>
      <c r="EN133" s="231"/>
      <c r="EO133" s="231"/>
      <c r="EP133" s="231"/>
      <c r="EQ133" s="231"/>
      <c r="ER133" s="231"/>
      <c r="ES133" s="231"/>
      <c r="ET133" s="231"/>
      <c r="EU133" s="231"/>
      <c r="EV133" s="231"/>
      <c r="EW133" s="231"/>
      <c r="EX133" s="231"/>
      <c r="EY133" s="231"/>
      <c r="EZ133" s="231"/>
      <c r="FA133" s="231"/>
      <c r="FB133" s="231"/>
      <c r="FC133" s="231"/>
      <c r="FD133" s="231"/>
      <c r="FE133" s="231"/>
      <c r="FF133" s="231"/>
      <c r="FG133" s="231"/>
      <c r="FH133" s="231"/>
      <c r="FI133" s="231"/>
      <c r="FJ133" s="231"/>
      <c r="FK133" s="231"/>
      <c r="FL133" s="231"/>
      <c r="FM133" s="231"/>
      <c r="FN133" s="231"/>
      <c r="FO133" s="231"/>
      <c r="FP133" s="231"/>
      <c r="FQ133" s="231"/>
      <c r="FR133" s="231"/>
      <c r="FS133" s="231"/>
      <c r="FT133" s="231"/>
      <c r="FU133" s="231"/>
      <c r="FV133" s="231"/>
      <c r="FW133" s="231"/>
      <c r="FX133" s="231"/>
      <c r="FY133" s="231"/>
      <c r="FZ133" s="231"/>
      <c r="GA133" s="231"/>
      <c r="GB133" s="231"/>
      <c r="GC133" s="231"/>
      <c r="GD133" s="231"/>
      <c r="GE133" s="231"/>
      <c r="GF133" s="231"/>
      <c r="GG133" s="231"/>
      <c r="GH133" s="231"/>
      <c r="GI133" s="231"/>
      <c r="GJ133" s="231"/>
      <c r="GK133" s="231"/>
      <c r="GL133" s="231"/>
      <c r="GM133" s="231"/>
      <c r="GN133" s="231"/>
      <c r="GO133" s="231"/>
      <c r="GP133" s="231"/>
      <c r="GQ133" s="231"/>
      <c r="GR133" s="231"/>
      <c r="GS133" s="231"/>
      <c r="GT133" s="231"/>
      <c r="GU133" s="231"/>
      <c r="GV133" s="231"/>
      <c r="GW133" s="231"/>
      <c r="GX133" s="231"/>
      <c r="GY133" s="231"/>
      <c r="GZ133" s="231"/>
      <c r="HA133" s="231"/>
      <c r="HB133" s="231"/>
      <c r="HC133" s="231"/>
      <c r="HD133" s="231"/>
      <c r="HE133" s="231"/>
      <c r="HF133" s="231"/>
      <c r="HG133" s="231"/>
      <c r="HH133" s="231"/>
      <c r="HI133" s="231"/>
      <c r="HJ133" s="231"/>
      <c r="HK133" s="231"/>
      <c r="HL133" s="231"/>
      <c r="HM133" s="231"/>
    </row>
    <row r="134" spans="1:221" s="234" customFormat="1" ht="31.5" customHeight="1">
      <c r="A134" s="231"/>
      <c r="B134" s="238"/>
      <c r="C134" s="255"/>
      <c r="D134" s="268" t="s">
        <v>252</v>
      </c>
      <c r="E134" s="269"/>
      <c r="F134" s="269"/>
      <c r="G134" s="285" t="s">
        <v>161</v>
      </c>
      <c r="H134" s="271" t="s">
        <v>116</v>
      </c>
      <c r="I134" s="275">
        <v>3.67</v>
      </c>
      <c r="J134" s="273">
        <v>2497123</v>
      </c>
      <c r="K134" s="274">
        <f>ROUND(I134*J134,2)</f>
        <v>9164441.4100000001</v>
      </c>
      <c r="L134" s="261"/>
      <c r="N134" s="980"/>
      <c r="O134" s="231"/>
      <c r="P134" s="231"/>
      <c r="Q134" s="231"/>
      <c r="R134" s="231"/>
      <c r="S134" s="231"/>
      <c r="T134" s="231"/>
      <c r="U134" s="231"/>
      <c r="V134" s="231"/>
      <c r="W134" s="231"/>
      <c r="X134" s="231"/>
      <c r="Y134" s="231"/>
      <c r="Z134" s="231"/>
      <c r="AA134" s="231"/>
      <c r="AB134" s="231"/>
      <c r="AC134" s="231"/>
      <c r="AD134" s="231"/>
      <c r="AE134" s="231"/>
      <c r="AF134" s="231"/>
      <c r="AG134" s="231"/>
      <c r="AH134" s="231"/>
      <c r="AI134" s="231"/>
      <c r="AJ134" s="231"/>
      <c r="AK134" s="231"/>
      <c r="AL134" s="231"/>
      <c r="AM134" s="231"/>
      <c r="AN134" s="231"/>
      <c r="AO134" s="231"/>
      <c r="AP134" s="231"/>
      <c r="AQ134" s="231"/>
      <c r="AR134" s="231"/>
      <c r="AS134" s="231"/>
      <c r="AT134" s="231"/>
      <c r="AU134" s="231"/>
      <c r="AV134" s="231"/>
      <c r="AW134" s="231"/>
      <c r="AX134" s="231"/>
      <c r="AY134" s="231"/>
      <c r="AZ134" s="231"/>
      <c r="BA134" s="231"/>
      <c r="BB134" s="231"/>
      <c r="BC134" s="231"/>
      <c r="BD134" s="231"/>
      <c r="BE134" s="231"/>
      <c r="BF134" s="231"/>
      <c r="BG134" s="231"/>
      <c r="BH134" s="231"/>
      <c r="BI134" s="231"/>
      <c r="BJ134" s="231"/>
      <c r="BK134" s="231"/>
      <c r="BL134" s="231"/>
      <c r="BM134" s="231"/>
      <c r="BN134" s="231"/>
      <c r="BO134" s="231"/>
      <c r="BP134" s="231"/>
      <c r="BQ134" s="231"/>
      <c r="BR134" s="231"/>
      <c r="BS134" s="231"/>
      <c r="BT134" s="231"/>
      <c r="BU134" s="231"/>
      <c r="BV134" s="231"/>
      <c r="BW134" s="231"/>
      <c r="BX134" s="231"/>
      <c r="BY134" s="231"/>
      <c r="BZ134" s="231"/>
      <c r="CA134" s="231"/>
      <c r="CB134" s="231"/>
      <c r="CC134" s="231"/>
      <c r="CD134" s="231"/>
      <c r="CE134" s="231"/>
      <c r="CF134" s="231"/>
      <c r="CG134" s="231"/>
      <c r="CH134" s="231"/>
      <c r="CI134" s="231"/>
      <c r="CJ134" s="231"/>
      <c r="CK134" s="231"/>
      <c r="CL134" s="231"/>
      <c r="CM134" s="231"/>
      <c r="CN134" s="231"/>
      <c r="CO134" s="231"/>
      <c r="CP134" s="231"/>
      <c r="CQ134" s="231"/>
      <c r="CR134" s="231"/>
      <c r="CS134" s="231"/>
      <c r="CT134" s="231"/>
      <c r="CU134" s="231"/>
      <c r="CV134" s="231"/>
      <c r="CW134" s="231"/>
      <c r="CX134" s="231"/>
      <c r="CY134" s="231"/>
      <c r="CZ134" s="231"/>
      <c r="DA134" s="231"/>
      <c r="DB134" s="231"/>
      <c r="DC134" s="231"/>
      <c r="DD134" s="231"/>
      <c r="DE134" s="231"/>
      <c r="DF134" s="231"/>
      <c r="DG134" s="231"/>
      <c r="DH134" s="231"/>
      <c r="DI134" s="231"/>
      <c r="DJ134" s="231"/>
      <c r="DK134" s="231"/>
      <c r="DL134" s="231"/>
      <c r="DM134" s="231"/>
      <c r="DN134" s="231"/>
      <c r="DO134" s="231"/>
      <c r="DP134" s="231"/>
      <c r="DQ134" s="231"/>
      <c r="DR134" s="231"/>
      <c r="DS134" s="231"/>
      <c r="DT134" s="231"/>
      <c r="DU134" s="231"/>
      <c r="DV134" s="231"/>
      <c r="DW134" s="231"/>
      <c r="DX134" s="231"/>
      <c r="DY134" s="231"/>
      <c r="DZ134" s="231"/>
      <c r="EA134" s="231"/>
      <c r="EB134" s="231"/>
      <c r="EC134" s="231"/>
      <c r="ED134" s="231"/>
      <c r="EE134" s="231"/>
      <c r="EF134" s="231"/>
      <c r="EG134" s="231"/>
      <c r="EH134" s="231"/>
      <c r="EI134" s="231"/>
      <c r="EJ134" s="231"/>
      <c r="EK134" s="231"/>
      <c r="EL134" s="231"/>
      <c r="EM134" s="231"/>
      <c r="EN134" s="231"/>
      <c r="EO134" s="231"/>
      <c r="EP134" s="231"/>
      <c r="EQ134" s="231"/>
      <c r="ER134" s="231"/>
      <c r="ES134" s="231"/>
      <c r="ET134" s="231"/>
      <c r="EU134" s="231"/>
      <c r="EV134" s="231"/>
      <c r="EW134" s="231"/>
      <c r="EX134" s="231"/>
      <c r="EY134" s="231"/>
      <c r="EZ134" s="231"/>
      <c r="FA134" s="231"/>
      <c r="FB134" s="231"/>
      <c r="FC134" s="231"/>
      <c r="FD134" s="231"/>
      <c r="FE134" s="231"/>
      <c r="FF134" s="231"/>
      <c r="FG134" s="231"/>
      <c r="FH134" s="231"/>
      <c r="FI134" s="231"/>
      <c r="FJ134" s="231"/>
      <c r="FK134" s="231"/>
      <c r="FL134" s="231"/>
      <c r="FM134" s="231"/>
      <c r="FN134" s="231"/>
      <c r="FO134" s="231"/>
      <c r="FP134" s="231"/>
      <c r="FQ134" s="231"/>
      <c r="FR134" s="231"/>
      <c r="FS134" s="231"/>
      <c r="FT134" s="231"/>
      <c r="FU134" s="231"/>
      <c r="FV134" s="231"/>
      <c r="FW134" s="231"/>
      <c r="FX134" s="231"/>
      <c r="FY134" s="231"/>
      <c r="FZ134" s="231"/>
      <c r="GA134" s="231"/>
      <c r="GB134" s="231"/>
      <c r="GC134" s="231"/>
      <c r="GD134" s="231"/>
      <c r="GE134" s="231"/>
      <c r="GF134" s="231"/>
      <c r="GG134" s="231"/>
      <c r="GH134" s="231"/>
      <c r="GI134" s="231"/>
      <c r="GJ134" s="231"/>
      <c r="GK134" s="231"/>
      <c r="GL134" s="231"/>
      <c r="GM134" s="231"/>
      <c r="GN134" s="231"/>
      <c r="GO134" s="231"/>
      <c r="GP134" s="231"/>
      <c r="GQ134" s="231"/>
      <c r="GR134" s="231"/>
      <c r="GS134" s="231"/>
      <c r="GT134" s="231"/>
      <c r="GU134" s="231"/>
      <c r="GV134" s="231"/>
      <c r="GW134" s="231"/>
      <c r="GX134" s="231"/>
      <c r="GY134" s="231"/>
      <c r="GZ134" s="231"/>
      <c r="HA134" s="231"/>
      <c r="HB134" s="231"/>
      <c r="HC134" s="231"/>
      <c r="HD134" s="231"/>
      <c r="HE134" s="231"/>
      <c r="HF134" s="231"/>
      <c r="HG134" s="231"/>
      <c r="HH134" s="231"/>
      <c r="HI134" s="231"/>
      <c r="HJ134" s="231"/>
      <c r="HK134" s="231"/>
      <c r="HL134" s="231"/>
      <c r="HM134" s="231"/>
    </row>
    <row r="135" spans="1:221" s="234" customFormat="1" ht="31.5" customHeight="1">
      <c r="A135" s="231"/>
      <c r="B135" s="238"/>
      <c r="C135" s="255"/>
      <c r="D135" s="268" t="s">
        <v>253</v>
      </c>
      <c r="E135" s="269"/>
      <c r="F135" s="269"/>
      <c r="G135" s="291" t="s">
        <v>163</v>
      </c>
      <c r="H135" s="271" t="s">
        <v>107</v>
      </c>
      <c r="I135" s="275">
        <v>56.4</v>
      </c>
      <c r="J135" s="273">
        <v>60157</v>
      </c>
      <c r="K135" s="274">
        <f>ROUND(I135*J135,2)</f>
        <v>3392854.8</v>
      </c>
      <c r="L135" s="261"/>
      <c r="N135" s="980"/>
      <c r="O135" s="231"/>
      <c r="P135" s="231"/>
      <c r="Q135" s="231"/>
      <c r="R135" s="231"/>
      <c r="S135" s="231"/>
      <c r="T135" s="231"/>
      <c r="U135" s="231"/>
      <c r="V135" s="231"/>
      <c r="W135" s="231"/>
      <c r="X135" s="231"/>
      <c r="Y135" s="231"/>
      <c r="Z135" s="231"/>
      <c r="AA135" s="231"/>
      <c r="AB135" s="231"/>
      <c r="AC135" s="231"/>
      <c r="AD135" s="231"/>
      <c r="AE135" s="231"/>
      <c r="AF135" s="231"/>
      <c r="AG135" s="231"/>
      <c r="AH135" s="231"/>
      <c r="AI135" s="231"/>
      <c r="AJ135" s="231"/>
      <c r="AK135" s="231"/>
      <c r="AL135" s="231"/>
      <c r="AM135" s="231"/>
      <c r="AN135" s="231"/>
      <c r="AO135" s="231"/>
      <c r="AP135" s="231"/>
      <c r="AQ135" s="231"/>
      <c r="AR135" s="231"/>
      <c r="AS135" s="231"/>
      <c r="AT135" s="231"/>
      <c r="AU135" s="231"/>
      <c r="AV135" s="231"/>
      <c r="AW135" s="231"/>
      <c r="AX135" s="231"/>
      <c r="AY135" s="231"/>
      <c r="AZ135" s="231"/>
      <c r="BA135" s="231"/>
      <c r="BB135" s="231"/>
      <c r="BC135" s="231"/>
      <c r="BD135" s="231"/>
      <c r="BE135" s="231"/>
      <c r="BF135" s="231"/>
      <c r="BG135" s="231"/>
      <c r="BH135" s="231"/>
      <c r="BI135" s="231"/>
      <c r="BJ135" s="231"/>
      <c r="BK135" s="231"/>
      <c r="BL135" s="231"/>
      <c r="BM135" s="231"/>
      <c r="BN135" s="231"/>
      <c r="BO135" s="231"/>
      <c r="BP135" s="231"/>
      <c r="BQ135" s="231"/>
      <c r="BR135" s="231"/>
      <c r="BS135" s="231"/>
      <c r="BT135" s="231"/>
      <c r="BU135" s="231"/>
      <c r="BV135" s="231"/>
      <c r="BW135" s="231"/>
      <c r="BX135" s="231"/>
      <c r="BY135" s="231"/>
      <c r="BZ135" s="231"/>
      <c r="CA135" s="231"/>
      <c r="CB135" s="231"/>
      <c r="CC135" s="231"/>
      <c r="CD135" s="231"/>
      <c r="CE135" s="231"/>
      <c r="CF135" s="231"/>
      <c r="CG135" s="231"/>
      <c r="CH135" s="231"/>
      <c r="CI135" s="231"/>
      <c r="CJ135" s="231"/>
      <c r="CK135" s="231"/>
      <c r="CL135" s="231"/>
      <c r="CM135" s="231"/>
      <c r="CN135" s="231"/>
      <c r="CO135" s="231"/>
      <c r="CP135" s="231"/>
      <c r="CQ135" s="231"/>
      <c r="CR135" s="231"/>
      <c r="CS135" s="231"/>
      <c r="CT135" s="231"/>
      <c r="CU135" s="231"/>
      <c r="CV135" s="231"/>
      <c r="CW135" s="231"/>
      <c r="CX135" s="231"/>
      <c r="CY135" s="231"/>
      <c r="CZ135" s="231"/>
      <c r="DA135" s="231"/>
      <c r="DB135" s="231"/>
      <c r="DC135" s="231"/>
      <c r="DD135" s="231"/>
      <c r="DE135" s="231"/>
      <c r="DF135" s="231"/>
      <c r="DG135" s="231"/>
      <c r="DH135" s="231"/>
      <c r="DI135" s="231"/>
      <c r="DJ135" s="231"/>
      <c r="DK135" s="231"/>
      <c r="DL135" s="231"/>
      <c r="DM135" s="231"/>
      <c r="DN135" s="231"/>
      <c r="DO135" s="231"/>
      <c r="DP135" s="231"/>
      <c r="DQ135" s="231"/>
      <c r="DR135" s="231"/>
      <c r="DS135" s="231"/>
      <c r="DT135" s="231"/>
      <c r="DU135" s="231"/>
      <c r="DV135" s="231"/>
      <c r="DW135" s="231"/>
      <c r="DX135" s="231"/>
      <c r="DY135" s="231"/>
      <c r="DZ135" s="231"/>
      <c r="EA135" s="231"/>
      <c r="EB135" s="231"/>
      <c r="EC135" s="231"/>
      <c r="ED135" s="231"/>
      <c r="EE135" s="231"/>
      <c r="EF135" s="231"/>
      <c r="EG135" s="231"/>
      <c r="EH135" s="231"/>
      <c r="EI135" s="231"/>
      <c r="EJ135" s="231"/>
      <c r="EK135" s="231"/>
      <c r="EL135" s="231"/>
      <c r="EM135" s="231"/>
      <c r="EN135" s="231"/>
      <c r="EO135" s="231"/>
      <c r="EP135" s="231"/>
      <c r="EQ135" s="231"/>
      <c r="ER135" s="231"/>
      <c r="ES135" s="231"/>
      <c r="ET135" s="231"/>
      <c r="EU135" s="231"/>
      <c r="EV135" s="231"/>
      <c r="EW135" s="231"/>
      <c r="EX135" s="231"/>
      <c r="EY135" s="231"/>
      <c r="EZ135" s="231"/>
      <c r="FA135" s="231"/>
      <c r="FB135" s="231"/>
      <c r="FC135" s="231"/>
      <c r="FD135" s="231"/>
      <c r="FE135" s="231"/>
      <c r="FF135" s="231"/>
      <c r="FG135" s="231"/>
      <c r="FH135" s="231"/>
      <c r="FI135" s="231"/>
      <c r="FJ135" s="231"/>
      <c r="FK135" s="231"/>
      <c r="FL135" s="231"/>
      <c r="FM135" s="231"/>
      <c r="FN135" s="231"/>
      <c r="FO135" s="231"/>
      <c r="FP135" s="231"/>
      <c r="FQ135" s="231"/>
      <c r="FR135" s="231"/>
      <c r="FS135" s="231"/>
      <c r="FT135" s="231"/>
      <c r="FU135" s="231"/>
      <c r="FV135" s="231"/>
      <c r="FW135" s="231"/>
      <c r="FX135" s="231"/>
      <c r="FY135" s="231"/>
      <c r="FZ135" s="231"/>
      <c r="GA135" s="231"/>
      <c r="GB135" s="231"/>
      <c r="GC135" s="231"/>
      <c r="GD135" s="231"/>
      <c r="GE135" s="231"/>
      <c r="GF135" s="231"/>
      <c r="GG135" s="231"/>
      <c r="GH135" s="231"/>
      <c r="GI135" s="231"/>
      <c r="GJ135" s="231"/>
      <c r="GK135" s="231"/>
      <c r="GL135" s="231"/>
      <c r="GM135" s="231"/>
      <c r="GN135" s="231"/>
      <c r="GO135" s="231"/>
      <c r="GP135" s="231"/>
      <c r="GQ135" s="231"/>
      <c r="GR135" s="231"/>
      <c r="GS135" s="231"/>
      <c r="GT135" s="231"/>
      <c r="GU135" s="231"/>
      <c r="GV135" s="231"/>
      <c r="GW135" s="231"/>
      <c r="GX135" s="231"/>
      <c r="GY135" s="231"/>
      <c r="GZ135" s="231"/>
      <c r="HA135" s="231"/>
      <c r="HB135" s="231"/>
      <c r="HC135" s="231"/>
      <c r="HD135" s="231"/>
      <c r="HE135" s="231"/>
      <c r="HF135" s="231"/>
      <c r="HG135" s="231"/>
      <c r="HH135" s="231"/>
      <c r="HI135" s="231"/>
      <c r="HJ135" s="231"/>
      <c r="HK135" s="231"/>
      <c r="HL135" s="231"/>
      <c r="HM135" s="231"/>
    </row>
    <row r="136" spans="1:221" s="234" customFormat="1" ht="15.75" customHeight="1">
      <c r="A136" s="231"/>
      <c r="B136" s="238"/>
      <c r="C136" s="255"/>
      <c r="D136" s="262">
        <v>4.5</v>
      </c>
      <c r="E136" s="262"/>
      <c r="F136" s="262"/>
      <c r="G136" s="263" t="s">
        <v>176</v>
      </c>
      <c r="H136" s="264"/>
      <c r="I136" s="265"/>
      <c r="J136" s="266">
        <v>0</v>
      </c>
      <c r="K136" s="267"/>
      <c r="L136" s="261"/>
      <c r="N136" s="980"/>
      <c r="O136" s="231"/>
      <c r="P136" s="231"/>
      <c r="Q136" s="231"/>
      <c r="R136" s="231"/>
      <c r="S136" s="231"/>
      <c r="T136" s="231"/>
      <c r="U136" s="231"/>
      <c r="V136" s="231"/>
      <c r="W136" s="231"/>
      <c r="X136" s="231"/>
      <c r="Y136" s="231"/>
      <c r="Z136" s="231"/>
      <c r="AA136" s="231"/>
      <c r="AB136" s="231"/>
      <c r="AC136" s="231"/>
      <c r="AD136" s="231"/>
      <c r="AE136" s="231"/>
      <c r="AF136" s="231"/>
      <c r="AG136" s="231"/>
      <c r="AH136" s="231"/>
      <c r="AI136" s="231"/>
      <c r="AJ136" s="231"/>
      <c r="AK136" s="231"/>
      <c r="AL136" s="231"/>
      <c r="AM136" s="231"/>
      <c r="AN136" s="231"/>
      <c r="AO136" s="231"/>
      <c r="AP136" s="231"/>
      <c r="AQ136" s="231"/>
      <c r="AR136" s="231"/>
      <c r="AS136" s="231"/>
      <c r="AT136" s="231"/>
      <c r="AU136" s="231"/>
      <c r="AV136" s="231"/>
      <c r="AW136" s="231"/>
      <c r="AX136" s="231"/>
      <c r="AY136" s="231"/>
      <c r="AZ136" s="231"/>
      <c r="BA136" s="231"/>
      <c r="BB136" s="231"/>
      <c r="BC136" s="231"/>
      <c r="BD136" s="231"/>
      <c r="BE136" s="231"/>
      <c r="BF136" s="231"/>
      <c r="BG136" s="231"/>
      <c r="BH136" s="231"/>
      <c r="BI136" s="231"/>
      <c r="BJ136" s="231"/>
      <c r="BK136" s="231"/>
      <c r="BL136" s="231"/>
      <c r="BM136" s="231"/>
      <c r="BN136" s="231"/>
      <c r="BO136" s="231"/>
      <c r="BP136" s="231"/>
      <c r="BQ136" s="231"/>
      <c r="BR136" s="231"/>
      <c r="BS136" s="231"/>
      <c r="BT136" s="231"/>
      <c r="BU136" s="231"/>
      <c r="BV136" s="231"/>
      <c r="BW136" s="231"/>
      <c r="BX136" s="231"/>
      <c r="BY136" s="231"/>
      <c r="BZ136" s="231"/>
      <c r="CA136" s="231"/>
      <c r="CB136" s="231"/>
      <c r="CC136" s="231"/>
      <c r="CD136" s="231"/>
      <c r="CE136" s="231"/>
      <c r="CF136" s="231"/>
      <c r="CG136" s="231"/>
      <c r="CH136" s="231"/>
      <c r="CI136" s="231"/>
      <c r="CJ136" s="231"/>
      <c r="CK136" s="231"/>
      <c r="CL136" s="231"/>
      <c r="CM136" s="231"/>
      <c r="CN136" s="231"/>
      <c r="CO136" s="231"/>
      <c r="CP136" s="231"/>
      <c r="CQ136" s="231"/>
      <c r="CR136" s="231"/>
      <c r="CS136" s="231"/>
      <c r="CT136" s="231"/>
      <c r="CU136" s="231"/>
      <c r="CV136" s="231"/>
      <c r="CW136" s="231"/>
      <c r="CX136" s="231"/>
      <c r="CY136" s="231"/>
      <c r="CZ136" s="231"/>
      <c r="DA136" s="231"/>
      <c r="DB136" s="231"/>
      <c r="DC136" s="231"/>
      <c r="DD136" s="231"/>
      <c r="DE136" s="231"/>
      <c r="DF136" s="231"/>
      <c r="DG136" s="231"/>
      <c r="DH136" s="231"/>
      <c r="DI136" s="231"/>
      <c r="DJ136" s="231"/>
      <c r="DK136" s="231"/>
      <c r="DL136" s="231"/>
      <c r="DM136" s="231"/>
      <c r="DN136" s="231"/>
      <c r="DO136" s="231"/>
      <c r="DP136" s="231"/>
      <c r="DQ136" s="231"/>
      <c r="DR136" s="231"/>
      <c r="DS136" s="231"/>
      <c r="DT136" s="231"/>
      <c r="DU136" s="231"/>
      <c r="DV136" s="231"/>
      <c r="DW136" s="231"/>
      <c r="DX136" s="231"/>
      <c r="DY136" s="231"/>
      <c r="DZ136" s="231"/>
      <c r="EA136" s="231"/>
      <c r="EB136" s="231"/>
      <c r="EC136" s="231"/>
      <c r="ED136" s="231"/>
      <c r="EE136" s="231"/>
      <c r="EF136" s="231"/>
      <c r="EG136" s="231"/>
      <c r="EH136" s="231"/>
      <c r="EI136" s="231"/>
      <c r="EJ136" s="231"/>
      <c r="EK136" s="231"/>
      <c r="EL136" s="231"/>
      <c r="EM136" s="231"/>
      <c r="EN136" s="231"/>
      <c r="EO136" s="231"/>
      <c r="EP136" s="231"/>
      <c r="EQ136" s="231"/>
      <c r="ER136" s="231"/>
      <c r="ES136" s="231"/>
      <c r="ET136" s="231"/>
      <c r="EU136" s="231"/>
      <c r="EV136" s="231"/>
      <c r="EW136" s="231"/>
      <c r="EX136" s="231"/>
      <c r="EY136" s="231"/>
      <c r="EZ136" s="231"/>
      <c r="FA136" s="231"/>
      <c r="FB136" s="231"/>
      <c r="FC136" s="231"/>
      <c r="FD136" s="231"/>
      <c r="FE136" s="231"/>
      <c r="FF136" s="231"/>
      <c r="FG136" s="231"/>
      <c r="FH136" s="231"/>
      <c r="FI136" s="231"/>
      <c r="FJ136" s="231"/>
      <c r="FK136" s="231"/>
      <c r="FL136" s="231"/>
      <c r="FM136" s="231"/>
      <c r="FN136" s="231"/>
      <c r="FO136" s="231"/>
      <c r="FP136" s="231"/>
      <c r="FQ136" s="231"/>
      <c r="FR136" s="231"/>
      <c r="FS136" s="231"/>
      <c r="FT136" s="231"/>
      <c r="FU136" s="231"/>
      <c r="FV136" s="231"/>
      <c r="FW136" s="231"/>
      <c r="FX136" s="231"/>
      <c r="FY136" s="231"/>
      <c r="FZ136" s="231"/>
      <c r="GA136" s="231"/>
      <c r="GB136" s="231"/>
      <c r="GC136" s="231"/>
      <c r="GD136" s="231"/>
      <c r="GE136" s="231"/>
      <c r="GF136" s="231"/>
      <c r="GG136" s="231"/>
      <c r="GH136" s="231"/>
      <c r="GI136" s="231"/>
      <c r="GJ136" s="231"/>
      <c r="GK136" s="231"/>
      <c r="GL136" s="231"/>
      <c r="GM136" s="231"/>
      <c r="GN136" s="231"/>
      <c r="GO136" s="231"/>
      <c r="GP136" s="231"/>
      <c r="GQ136" s="231"/>
      <c r="GR136" s="231"/>
      <c r="GS136" s="231"/>
      <c r="GT136" s="231"/>
      <c r="GU136" s="231"/>
      <c r="GV136" s="231"/>
      <c r="GW136" s="231"/>
      <c r="GX136" s="231"/>
      <c r="GY136" s="231"/>
      <c r="GZ136" s="231"/>
      <c r="HA136" s="231"/>
      <c r="HB136" s="231"/>
      <c r="HC136" s="231"/>
      <c r="HD136" s="231"/>
      <c r="HE136" s="231"/>
      <c r="HF136" s="231"/>
      <c r="HG136" s="231"/>
      <c r="HH136" s="231"/>
      <c r="HI136" s="231"/>
      <c r="HJ136" s="231"/>
      <c r="HK136" s="231"/>
      <c r="HL136" s="231"/>
      <c r="HM136" s="231"/>
    </row>
    <row r="137" spans="1:221" s="234" customFormat="1" ht="31.5" customHeight="1">
      <c r="A137" s="231"/>
      <c r="B137" s="238"/>
      <c r="C137" s="255"/>
      <c r="D137" s="268" t="s">
        <v>254</v>
      </c>
      <c r="E137" s="269"/>
      <c r="F137" s="269"/>
      <c r="G137" s="299" t="s">
        <v>178</v>
      </c>
      <c r="H137" s="271" t="s">
        <v>102</v>
      </c>
      <c r="I137" s="275">
        <v>320</v>
      </c>
      <c r="J137" s="273">
        <v>181556</v>
      </c>
      <c r="K137" s="274">
        <f>ROUND(I137*J137,2)</f>
        <v>58097920</v>
      </c>
      <c r="L137" s="261"/>
      <c r="N137" s="980"/>
      <c r="O137" s="231"/>
      <c r="P137" s="231"/>
      <c r="Q137" s="231"/>
      <c r="R137" s="231"/>
      <c r="S137" s="231"/>
      <c r="T137" s="231"/>
      <c r="U137" s="231"/>
      <c r="V137" s="231"/>
      <c r="W137" s="231"/>
      <c r="X137" s="231"/>
      <c r="Y137" s="231"/>
      <c r="Z137" s="231"/>
      <c r="AA137" s="231"/>
      <c r="AB137" s="231"/>
      <c r="AC137" s="231"/>
      <c r="AD137" s="231"/>
      <c r="AE137" s="231"/>
      <c r="AF137" s="231"/>
      <c r="AG137" s="231"/>
      <c r="AH137" s="231"/>
      <c r="AI137" s="231"/>
      <c r="AJ137" s="231"/>
      <c r="AK137" s="231"/>
      <c r="AL137" s="231"/>
      <c r="AM137" s="231"/>
      <c r="AN137" s="231"/>
      <c r="AO137" s="231"/>
      <c r="AP137" s="231"/>
      <c r="AQ137" s="231"/>
      <c r="AR137" s="231"/>
      <c r="AS137" s="231"/>
      <c r="AT137" s="231"/>
      <c r="AU137" s="231"/>
      <c r="AV137" s="231"/>
      <c r="AW137" s="231"/>
      <c r="AX137" s="231"/>
      <c r="AY137" s="231"/>
      <c r="AZ137" s="231"/>
      <c r="BA137" s="231"/>
      <c r="BB137" s="231"/>
      <c r="BC137" s="231"/>
      <c r="BD137" s="231"/>
      <c r="BE137" s="231"/>
      <c r="BF137" s="231"/>
      <c r="BG137" s="231"/>
      <c r="BH137" s="231"/>
      <c r="BI137" s="231"/>
      <c r="BJ137" s="231"/>
      <c r="BK137" s="231"/>
      <c r="BL137" s="231"/>
      <c r="BM137" s="231"/>
      <c r="BN137" s="231"/>
      <c r="BO137" s="231"/>
      <c r="BP137" s="231"/>
      <c r="BQ137" s="231"/>
      <c r="BR137" s="231"/>
      <c r="BS137" s="231"/>
      <c r="BT137" s="231"/>
      <c r="BU137" s="231"/>
      <c r="BV137" s="231"/>
      <c r="BW137" s="231"/>
      <c r="BX137" s="231"/>
      <c r="BY137" s="231"/>
      <c r="BZ137" s="231"/>
      <c r="CA137" s="231"/>
      <c r="CB137" s="231"/>
      <c r="CC137" s="231"/>
      <c r="CD137" s="231"/>
      <c r="CE137" s="231"/>
      <c r="CF137" s="231"/>
      <c r="CG137" s="231"/>
      <c r="CH137" s="231"/>
      <c r="CI137" s="231"/>
      <c r="CJ137" s="231"/>
      <c r="CK137" s="231"/>
      <c r="CL137" s="231"/>
      <c r="CM137" s="231"/>
      <c r="CN137" s="231"/>
      <c r="CO137" s="231"/>
      <c r="CP137" s="231"/>
      <c r="CQ137" s="231"/>
      <c r="CR137" s="231"/>
      <c r="CS137" s="231"/>
      <c r="CT137" s="231"/>
      <c r="CU137" s="231"/>
      <c r="CV137" s="231"/>
      <c r="CW137" s="231"/>
      <c r="CX137" s="231"/>
      <c r="CY137" s="231"/>
      <c r="CZ137" s="231"/>
      <c r="DA137" s="231"/>
      <c r="DB137" s="231"/>
      <c r="DC137" s="231"/>
      <c r="DD137" s="231"/>
      <c r="DE137" s="231"/>
      <c r="DF137" s="231"/>
      <c r="DG137" s="231"/>
      <c r="DH137" s="231"/>
      <c r="DI137" s="231"/>
      <c r="DJ137" s="231"/>
      <c r="DK137" s="231"/>
      <c r="DL137" s="231"/>
      <c r="DM137" s="231"/>
      <c r="DN137" s="231"/>
      <c r="DO137" s="231"/>
      <c r="DP137" s="231"/>
      <c r="DQ137" s="231"/>
      <c r="DR137" s="231"/>
      <c r="DS137" s="231"/>
      <c r="DT137" s="231"/>
      <c r="DU137" s="231"/>
      <c r="DV137" s="231"/>
      <c r="DW137" s="231"/>
      <c r="DX137" s="231"/>
      <c r="DY137" s="231"/>
      <c r="DZ137" s="231"/>
      <c r="EA137" s="231"/>
      <c r="EB137" s="231"/>
      <c r="EC137" s="231"/>
      <c r="ED137" s="231"/>
      <c r="EE137" s="231"/>
      <c r="EF137" s="231"/>
      <c r="EG137" s="231"/>
      <c r="EH137" s="231"/>
      <c r="EI137" s="231"/>
      <c r="EJ137" s="231"/>
      <c r="EK137" s="231"/>
      <c r="EL137" s="231"/>
      <c r="EM137" s="231"/>
      <c r="EN137" s="231"/>
      <c r="EO137" s="231"/>
      <c r="EP137" s="231"/>
      <c r="EQ137" s="231"/>
      <c r="ER137" s="231"/>
      <c r="ES137" s="231"/>
      <c r="ET137" s="231"/>
      <c r="EU137" s="231"/>
      <c r="EV137" s="231"/>
      <c r="EW137" s="231"/>
      <c r="EX137" s="231"/>
      <c r="EY137" s="231"/>
      <c r="EZ137" s="231"/>
      <c r="FA137" s="231"/>
      <c r="FB137" s="231"/>
      <c r="FC137" s="231"/>
      <c r="FD137" s="231"/>
      <c r="FE137" s="231"/>
      <c r="FF137" s="231"/>
      <c r="FG137" s="231"/>
      <c r="FH137" s="231"/>
      <c r="FI137" s="231"/>
      <c r="FJ137" s="231"/>
      <c r="FK137" s="231"/>
      <c r="FL137" s="231"/>
      <c r="FM137" s="231"/>
      <c r="FN137" s="231"/>
      <c r="FO137" s="231"/>
      <c r="FP137" s="231"/>
      <c r="FQ137" s="231"/>
      <c r="FR137" s="231"/>
      <c r="FS137" s="231"/>
      <c r="FT137" s="231"/>
      <c r="FU137" s="231"/>
      <c r="FV137" s="231"/>
      <c r="FW137" s="231"/>
      <c r="FX137" s="231"/>
      <c r="FY137" s="231"/>
      <c r="FZ137" s="231"/>
      <c r="GA137" s="231"/>
      <c r="GB137" s="231"/>
      <c r="GC137" s="231"/>
      <c r="GD137" s="231"/>
      <c r="GE137" s="231"/>
      <c r="GF137" s="231"/>
      <c r="GG137" s="231"/>
      <c r="GH137" s="231"/>
      <c r="GI137" s="231"/>
      <c r="GJ137" s="231"/>
      <c r="GK137" s="231"/>
      <c r="GL137" s="231"/>
      <c r="GM137" s="231"/>
      <c r="GN137" s="231"/>
      <c r="GO137" s="231"/>
      <c r="GP137" s="231"/>
      <c r="GQ137" s="231"/>
      <c r="GR137" s="231"/>
      <c r="GS137" s="231"/>
      <c r="GT137" s="231"/>
      <c r="GU137" s="231"/>
      <c r="GV137" s="231"/>
      <c r="GW137" s="231"/>
      <c r="GX137" s="231"/>
      <c r="GY137" s="231"/>
      <c r="GZ137" s="231"/>
      <c r="HA137" s="231"/>
      <c r="HB137" s="231"/>
      <c r="HC137" s="231"/>
      <c r="HD137" s="231"/>
      <c r="HE137" s="231"/>
      <c r="HF137" s="231"/>
      <c r="HG137" s="231"/>
      <c r="HH137" s="231"/>
      <c r="HI137" s="231"/>
      <c r="HJ137" s="231"/>
      <c r="HK137" s="231"/>
      <c r="HL137" s="231"/>
      <c r="HM137" s="231"/>
    </row>
    <row r="138" spans="1:221" s="234" customFormat="1" ht="15.75" customHeight="1">
      <c r="A138" s="231"/>
      <c r="B138" s="238"/>
      <c r="C138" s="255"/>
      <c r="D138" s="268" t="s">
        <v>255</v>
      </c>
      <c r="E138" s="269"/>
      <c r="F138" s="269"/>
      <c r="G138" s="291" t="s">
        <v>180</v>
      </c>
      <c r="H138" s="271" t="s">
        <v>107</v>
      </c>
      <c r="I138" s="275">
        <v>135.19999999999999</v>
      </c>
      <c r="J138" s="273">
        <v>12937</v>
      </c>
      <c r="K138" s="274">
        <f>ROUND(I138*J138,2)</f>
        <v>1749082.4</v>
      </c>
      <c r="L138" s="261"/>
      <c r="N138" s="980"/>
      <c r="O138" s="231"/>
      <c r="P138" s="231"/>
      <c r="Q138" s="231"/>
      <c r="R138" s="231"/>
      <c r="S138" s="231"/>
      <c r="T138" s="231"/>
      <c r="U138" s="231"/>
      <c r="V138" s="231"/>
      <c r="W138" s="231"/>
      <c r="X138" s="231"/>
      <c r="Y138" s="231"/>
      <c r="Z138" s="231"/>
      <c r="AA138" s="231"/>
      <c r="AB138" s="231"/>
      <c r="AC138" s="231"/>
      <c r="AD138" s="231"/>
      <c r="AE138" s="231"/>
      <c r="AF138" s="231"/>
      <c r="AG138" s="231"/>
      <c r="AH138" s="231"/>
      <c r="AI138" s="231"/>
      <c r="AJ138" s="231"/>
      <c r="AK138" s="231"/>
      <c r="AL138" s="231"/>
      <c r="AM138" s="231"/>
      <c r="AN138" s="231"/>
      <c r="AO138" s="231"/>
      <c r="AP138" s="231"/>
      <c r="AQ138" s="231"/>
      <c r="AR138" s="231"/>
      <c r="AS138" s="231"/>
      <c r="AT138" s="231"/>
      <c r="AU138" s="231"/>
      <c r="AV138" s="231"/>
      <c r="AW138" s="231"/>
      <c r="AX138" s="231"/>
      <c r="AY138" s="231"/>
      <c r="AZ138" s="231"/>
      <c r="BA138" s="231"/>
      <c r="BB138" s="231"/>
      <c r="BC138" s="231"/>
      <c r="BD138" s="231"/>
      <c r="BE138" s="231"/>
      <c r="BF138" s="231"/>
      <c r="BG138" s="231"/>
      <c r="BH138" s="231"/>
      <c r="BI138" s="231"/>
      <c r="BJ138" s="231"/>
      <c r="BK138" s="231"/>
      <c r="BL138" s="231"/>
      <c r="BM138" s="231"/>
      <c r="BN138" s="231"/>
      <c r="BO138" s="231"/>
      <c r="BP138" s="231"/>
      <c r="BQ138" s="231"/>
      <c r="BR138" s="231"/>
      <c r="BS138" s="231"/>
      <c r="BT138" s="231"/>
      <c r="BU138" s="231"/>
      <c r="BV138" s="231"/>
      <c r="BW138" s="231"/>
      <c r="BX138" s="231"/>
      <c r="BY138" s="231"/>
      <c r="BZ138" s="231"/>
      <c r="CA138" s="231"/>
      <c r="CB138" s="231"/>
      <c r="CC138" s="231"/>
      <c r="CD138" s="231"/>
      <c r="CE138" s="231"/>
      <c r="CF138" s="231"/>
      <c r="CG138" s="231"/>
      <c r="CH138" s="231"/>
      <c r="CI138" s="231"/>
      <c r="CJ138" s="231"/>
      <c r="CK138" s="231"/>
      <c r="CL138" s="231"/>
      <c r="CM138" s="231"/>
      <c r="CN138" s="231"/>
      <c r="CO138" s="231"/>
      <c r="CP138" s="231"/>
      <c r="CQ138" s="231"/>
      <c r="CR138" s="231"/>
      <c r="CS138" s="231"/>
      <c r="CT138" s="231"/>
      <c r="CU138" s="231"/>
      <c r="CV138" s="231"/>
      <c r="CW138" s="231"/>
      <c r="CX138" s="231"/>
      <c r="CY138" s="231"/>
      <c r="CZ138" s="231"/>
      <c r="DA138" s="231"/>
      <c r="DB138" s="231"/>
      <c r="DC138" s="231"/>
      <c r="DD138" s="231"/>
      <c r="DE138" s="231"/>
      <c r="DF138" s="231"/>
      <c r="DG138" s="231"/>
      <c r="DH138" s="231"/>
      <c r="DI138" s="231"/>
      <c r="DJ138" s="231"/>
      <c r="DK138" s="231"/>
      <c r="DL138" s="231"/>
      <c r="DM138" s="231"/>
      <c r="DN138" s="231"/>
      <c r="DO138" s="231"/>
      <c r="DP138" s="231"/>
      <c r="DQ138" s="231"/>
      <c r="DR138" s="231"/>
      <c r="DS138" s="231"/>
      <c r="DT138" s="231"/>
      <c r="DU138" s="231"/>
      <c r="DV138" s="231"/>
      <c r="DW138" s="231"/>
      <c r="DX138" s="231"/>
      <c r="DY138" s="231"/>
      <c r="DZ138" s="231"/>
      <c r="EA138" s="231"/>
      <c r="EB138" s="231"/>
      <c r="EC138" s="231"/>
      <c r="ED138" s="231"/>
      <c r="EE138" s="231"/>
      <c r="EF138" s="231"/>
      <c r="EG138" s="231"/>
      <c r="EH138" s="231"/>
      <c r="EI138" s="231"/>
      <c r="EJ138" s="231"/>
      <c r="EK138" s="231"/>
      <c r="EL138" s="231"/>
      <c r="EM138" s="231"/>
      <c r="EN138" s="231"/>
      <c r="EO138" s="231"/>
      <c r="EP138" s="231"/>
      <c r="EQ138" s="231"/>
      <c r="ER138" s="231"/>
      <c r="ES138" s="231"/>
      <c r="ET138" s="231"/>
      <c r="EU138" s="231"/>
      <c r="EV138" s="231"/>
      <c r="EW138" s="231"/>
      <c r="EX138" s="231"/>
      <c r="EY138" s="231"/>
      <c r="EZ138" s="231"/>
      <c r="FA138" s="231"/>
      <c r="FB138" s="231"/>
      <c r="FC138" s="231"/>
      <c r="FD138" s="231"/>
      <c r="FE138" s="231"/>
      <c r="FF138" s="231"/>
      <c r="FG138" s="231"/>
      <c r="FH138" s="231"/>
      <c r="FI138" s="231"/>
      <c r="FJ138" s="231"/>
      <c r="FK138" s="231"/>
      <c r="FL138" s="231"/>
      <c r="FM138" s="231"/>
      <c r="FN138" s="231"/>
      <c r="FO138" s="231"/>
      <c r="FP138" s="231"/>
      <c r="FQ138" s="231"/>
      <c r="FR138" s="231"/>
      <c r="FS138" s="231"/>
      <c r="FT138" s="231"/>
      <c r="FU138" s="231"/>
      <c r="FV138" s="231"/>
      <c r="FW138" s="231"/>
      <c r="FX138" s="231"/>
      <c r="FY138" s="231"/>
      <c r="FZ138" s="231"/>
      <c r="GA138" s="231"/>
      <c r="GB138" s="231"/>
      <c r="GC138" s="231"/>
      <c r="GD138" s="231"/>
      <c r="GE138" s="231"/>
      <c r="GF138" s="231"/>
      <c r="GG138" s="231"/>
      <c r="GH138" s="231"/>
      <c r="GI138" s="231"/>
      <c r="GJ138" s="231"/>
      <c r="GK138" s="231"/>
      <c r="GL138" s="231"/>
      <c r="GM138" s="231"/>
      <c r="GN138" s="231"/>
      <c r="GO138" s="231"/>
      <c r="GP138" s="231"/>
      <c r="GQ138" s="231"/>
      <c r="GR138" s="231"/>
      <c r="GS138" s="231"/>
      <c r="GT138" s="231"/>
      <c r="GU138" s="231"/>
      <c r="GV138" s="231"/>
      <c r="GW138" s="231"/>
      <c r="GX138" s="231"/>
      <c r="GY138" s="231"/>
      <c r="GZ138" s="231"/>
      <c r="HA138" s="231"/>
      <c r="HB138" s="231"/>
      <c r="HC138" s="231"/>
      <c r="HD138" s="231"/>
      <c r="HE138" s="231"/>
      <c r="HF138" s="231"/>
      <c r="HG138" s="231"/>
      <c r="HH138" s="231"/>
      <c r="HI138" s="231"/>
      <c r="HJ138" s="231"/>
      <c r="HK138" s="231"/>
      <c r="HL138" s="231"/>
      <c r="HM138" s="231"/>
    </row>
    <row r="139" spans="1:221" s="234" customFormat="1" ht="15.75" customHeight="1">
      <c r="A139" s="231"/>
      <c r="B139" s="238"/>
      <c r="C139" s="255"/>
      <c r="D139" s="262">
        <v>4.5999999999999996</v>
      </c>
      <c r="E139" s="262"/>
      <c r="F139" s="262"/>
      <c r="G139" s="263" t="s">
        <v>186</v>
      </c>
      <c r="H139" s="264"/>
      <c r="I139" s="265"/>
      <c r="J139" s="266">
        <v>0</v>
      </c>
      <c r="K139" s="267"/>
      <c r="L139" s="261"/>
      <c r="N139" s="980"/>
      <c r="O139" s="231"/>
      <c r="P139" s="231"/>
      <c r="Q139" s="231"/>
      <c r="R139" s="231"/>
      <c r="S139" s="231"/>
      <c r="T139" s="231"/>
      <c r="U139" s="231"/>
      <c r="V139" s="231"/>
      <c r="W139" s="231"/>
      <c r="X139" s="231"/>
      <c r="Y139" s="231"/>
      <c r="Z139" s="231"/>
      <c r="AA139" s="231"/>
      <c r="AB139" s="231"/>
      <c r="AC139" s="231"/>
      <c r="AD139" s="231"/>
      <c r="AE139" s="231"/>
      <c r="AF139" s="231"/>
      <c r="AG139" s="231"/>
      <c r="AH139" s="231"/>
      <c r="AI139" s="231"/>
      <c r="AJ139" s="231"/>
      <c r="AK139" s="231"/>
      <c r="AL139" s="231"/>
      <c r="AM139" s="231"/>
      <c r="AN139" s="231"/>
      <c r="AO139" s="231"/>
      <c r="AP139" s="231"/>
      <c r="AQ139" s="231"/>
      <c r="AR139" s="231"/>
      <c r="AS139" s="231"/>
      <c r="AT139" s="231"/>
      <c r="AU139" s="231"/>
      <c r="AV139" s="231"/>
      <c r="AW139" s="231"/>
      <c r="AX139" s="231"/>
      <c r="AY139" s="231"/>
      <c r="AZ139" s="231"/>
      <c r="BA139" s="231"/>
      <c r="BB139" s="231"/>
      <c r="BC139" s="231"/>
      <c r="BD139" s="231"/>
      <c r="BE139" s="231"/>
      <c r="BF139" s="231"/>
      <c r="BG139" s="231"/>
      <c r="BH139" s="231"/>
      <c r="BI139" s="231"/>
      <c r="BJ139" s="231"/>
      <c r="BK139" s="231"/>
      <c r="BL139" s="231"/>
      <c r="BM139" s="231"/>
      <c r="BN139" s="231"/>
      <c r="BO139" s="231"/>
      <c r="BP139" s="231"/>
      <c r="BQ139" s="231"/>
      <c r="BR139" s="231"/>
      <c r="BS139" s="231"/>
      <c r="BT139" s="231"/>
      <c r="BU139" s="231"/>
      <c r="BV139" s="231"/>
      <c r="BW139" s="231"/>
      <c r="BX139" s="231"/>
      <c r="BY139" s="231"/>
      <c r="BZ139" s="231"/>
      <c r="CA139" s="231"/>
      <c r="CB139" s="231"/>
      <c r="CC139" s="231"/>
      <c r="CD139" s="231"/>
      <c r="CE139" s="231"/>
      <c r="CF139" s="231"/>
      <c r="CG139" s="231"/>
      <c r="CH139" s="231"/>
      <c r="CI139" s="231"/>
      <c r="CJ139" s="231"/>
      <c r="CK139" s="231"/>
      <c r="CL139" s="231"/>
      <c r="CM139" s="231"/>
      <c r="CN139" s="231"/>
      <c r="CO139" s="231"/>
      <c r="CP139" s="231"/>
      <c r="CQ139" s="231"/>
      <c r="CR139" s="231"/>
      <c r="CS139" s="231"/>
      <c r="CT139" s="231"/>
      <c r="CU139" s="231"/>
      <c r="CV139" s="231"/>
      <c r="CW139" s="231"/>
      <c r="CX139" s="231"/>
      <c r="CY139" s="231"/>
      <c r="CZ139" s="231"/>
      <c r="DA139" s="231"/>
      <c r="DB139" s="231"/>
      <c r="DC139" s="231"/>
      <c r="DD139" s="231"/>
      <c r="DE139" s="231"/>
      <c r="DF139" s="231"/>
      <c r="DG139" s="231"/>
      <c r="DH139" s="231"/>
      <c r="DI139" s="231"/>
      <c r="DJ139" s="231"/>
      <c r="DK139" s="231"/>
      <c r="DL139" s="231"/>
      <c r="DM139" s="231"/>
      <c r="DN139" s="231"/>
      <c r="DO139" s="231"/>
      <c r="DP139" s="231"/>
      <c r="DQ139" s="231"/>
      <c r="DR139" s="231"/>
      <c r="DS139" s="231"/>
      <c r="DT139" s="231"/>
      <c r="DU139" s="231"/>
      <c r="DV139" s="231"/>
      <c r="DW139" s="231"/>
      <c r="DX139" s="231"/>
      <c r="DY139" s="231"/>
      <c r="DZ139" s="231"/>
      <c r="EA139" s="231"/>
      <c r="EB139" s="231"/>
      <c r="EC139" s="231"/>
      <c r="ED139" s="231"/>
      <c r="EE139" s="231"/>
      <c r="EF139" s="231"/>
      <c r="EG139" s="231"/>
      <c r="EH139" s="231"/>
      <c r="EI139" s="231"/>
      <c r="EJ139" s="231"/>
      <c r="EK139" s="231"/>
      <c r="EL139" s="231"/>
      <c r="EM139" s="231"/>
      <c r="EN139" s="231"/>
      <c r="EO139" s="231"/>
      <c r="EP139" s="231"/>
      <c r="EQ139" s="231"/>
      <c r="ER139" s="231"/>
      <c r="ES139" s="231"/>
      <c r="ET139" s="231"/>
      <c r="EU139" s="231"/>
      <c r="EV139" s="231"/>
      <c r="EW139" s="231"/>
      <c r="EX139" s="231"/>
      <c r="EY139" s="231"/>
      <c r="EZ139" s="231"/>
      <c r="FA139" s="231"/>
      <c r="FB139" s="231"/>
      <c r="FC139" s="231"/>
      <c r="FD139" s="231"/>
      <c r="FE139" s="231"/>
      <c r="FF139" s="231"/>
      <c r="FG139" s="231"/>
      <c r="FH139" s="231"/>
      <c r="FI139" s="231"/>
      <c r="FJ139" s="231"/>
      <c r="FK139" s="231"/>
      <c r="FL139" s="231"/>
      <c r="FM139" s="231"/>
      <c r="FN139" s="231"/>
      <c r="FO139" s="231"/>
      <c r="FP139" s="231"/>
      <c r="FQ139" s="231"/>
      <c r="FR139" s="231"/>
      <c r="FS139" s="231"/>
      <c r="FT139" s="231"/>
      <c r="FU139" s="231"/>
      <c r="FV139" s="231"/>
      <c r="FW139" s="231"/>
      <c r="FX139" s="231"/>
      <c r="FY139" s="231"/>
      <c r="FZ139" s="231"/>
      <c r="GA139" s="231"/>
      <c r="GB139" s="231"/>
      <c r="GC139" s="231"/>
      <c r="GD139" s="231"/>
      <c r="GE139" s="231"/>
      <c r="GF139" s="231"/>
      <c r="GG139" s="231"/>
      <c r="GH139" s="231"/>
      <c r="GI139" s="231"/>
      <c r="GJ139" s="231"/>
      <c r="GK139" s="231"/>
      <c r="GL139" s="231"/>
      <c r="GM139" s="231"/>
      <c r="GN139" s="231"/>
      <c r="GO139" s="231"/>
      <c r="GP139" s="231"/>
      <c r="GQ139" s="231"/>
      <c r="GR139" s="231"/>
      <c r="GS139" s="231"/>
      <c r="GT139" s="231"/>
      <c r="GU139" s="231"/>
      <c r="GV139" s="231"/>
      <c r="GW139" s="231"/>
      <c r="GX139" s="231"/>
      <c r="GY139" s="231"/>
      <c r="GZ139" s="231"/>
      <c r="HA139" s="231"/>
      <c r="HB139" s="231"/>
      <c r="HC139" s="231"/>
      <c r="HD139" s="231"/>
      <c r="HE139" s="231"/>
      <c r="HF139" s="231"/>
      <c r="HG139" s="231"/>
      <c r="HH139" s="231"/>
      <c r="HI139" s="231"/>
      <c r="HJ139" s="231"/>
      <c r="HK139" s="231"/>
      <c r="HL139" s="231"/>
      <c r="HM139" s="231"/>
    </row>
    <row r="140" spans="1:221" s="234" customFormat="1" ht="47.25" customHeight="1">
      <c r="A140" s="231"/>
      <c r="B140" s="238"/>
      <c r="C140" s="255"/>
      <c r="D140" s="268" t="s">
        <v>256</v>
      </c>
      <c r="E140" s="269"/>
      <c r="F140" s="269"/>
      <c r="G140" s="291" t="s">
        <v>188</v>
      </c>
      <c r="H140" s="271" t="s">
        <v>102</v>
      </c>
      <c r="I140" s="275">
        <v>72.72</v>
      </c>
      <c r="J140" s="273">
        <v>576646</v>
      </c>
      <c r="K140" s="274">
        <f>ROUND(I140*J140,2)</f>
        <v>41933697.119999997</v>
      </c>
      <c r="L140" s="261"/>
      <c r="N140" s="980"/>
      <c r="O140" s="231"/>
      <c r="P140" s="231"/>
      <c r="Q140" s="231"/>
      <c r="R140" s="231"/>
      <c r="S140" s="231"/>
      <c r="T140" s="231"/>
      <c r="U140" s="231"/>
      <c r="V140" s="231"/>
      <c r="W140" s="231"/>
      <c r="X140" s="231"/>
      <c r="Y140" s="231"/>
      <c r="Z140" s="231"/>
      <c r="AA140" s="231"/>
      <c r="AB140" s="231"/>
      <c r="AC140" s="231"/>
      <c r="AD140" s="231"/>
      <c r="AE140" s="231"/>
      <c r="AF140" s="231"/>
      <c r="AG140" s="231"/>
      <c r="AH140" s="231"/>
      <c r="AI140" s="231"/>
      <c r="AJ140" s="231"/>
      <c r="AK140" s="231"/>
      <c r="AL140" s="231"/>
      <c r="AM140" s="231"/>
      <c r="AN140" s="231"/>
      <c r="AO140" s="231"/>
      <c r="AP140" s="231"/>
      <c r="AQ140" s="231"/>
      <c r="AR140" s="231"/>
      <c r="AS140" s="231"/>
      <c r="AT140" s="231"/>
      <c r="AU140" s="231"/>
      <c r="AV140" s="231"/>
      <c r="AW140" s="231"/>
      <c r="AX140" s="231"/>
      <c r="AY140" s="231"/>
      <c r="AZ140" s="231"/>
      <c r="BA140" s="231"/>
      <c r="BB140" s="231"/>
      <c r="BC140" s="231"/>
      <c r="BD140" s="231"/>
      <c r="BE140" s="231"/>
      <c r="BF140" s="231"/>
      <c r="BG140" s="231"/>
      <c r="BH140" s="231"/>
      <c r="BI140" s="231"/>
      <c r="BJ140" s="231"/>
      <c r="BK140" s="231"/>
      <c r="BL140" s="231"/>
      <c r="BM140" s="231"/>
      <c r="BN140" s="231"/>
      <c r="BO140" s="231"/>
      <c r="BP140" s="231"/>
      <c r="BQ140" s="231"/>
      <c r="BR140" s="231"/>
      <c r="BS140" s="231"/>
      <c r="BT140" s="231"/>
      <c r="BU140" s="231"/>
      <c r="BV140" s="231"/>
      <c r="BW140" s="231"/>
      <c r="BX140" s="231"/>
      <c r="BY140" s="231"/>
      <c r="BZ140" s="231"/>
      <c r="CA140" s="231"/>
      <c r="CB140" s="231"/>
      <c r="CC140" s="231"/>
      <c r="CD140" s="231"/>
      <c r="CE140" s="231"/>
      <c r="CF140" s="231"/>
      <c r="CG140" s="231"/>
      <c r="CH140" s="231"/>
      <c r="CI140" s="231"/>
      <c r="CJ140" s="231"/>
      <c r="CK140" s="231"/>
      <c r="CL140" s="231"/>
      <c r="CM140" s="231"/>
      <c r="CN140" s="231"/>
      <c r="CO140" s="231"/>
      <c r="CP140" s="231"/>
      <c r="CQ140" s="231"/>
      <c r="CR140" s="231"/>
      <c r="CS140" s="231"/>
      <c r="CT140" s="231"/>
      <c r="CU140" s="231"/>
      <c r="CV140" s="231"/>
      <c r="CW140" s="231"/>
      <c r="CX140" s="231"/>
      <c r="CY140" s="231"/>
      <c r="CZ140" s="231"/>
      <c r="DA140" s="231"/>
      <c r="DB140" s="231"/>
      <c r="DC140" s="231"/>
      <c r="DD140" s="231"/>
      <c r="DE140" s="231"/>
      <c r="DF140" s="231"/>
      <c r="DG140" s="231"/>
      <c r="DH140" s="231"/>
      <c r="DI140" s="231"/>
      <c r="DJ140" s="231"/>
      <c r="DK140" s="231"/>
      <c r="DL140" s="231"/>
      <c r="DM140" s="231"/>
      <c r="DN140" s="231"/>
      <c r="DO140" s="231"/>
      <c r="DP140" s="231"/>
      <c r="DQ140" s="231"/>
      <c r="DR140" s="231"/>
      <c r="DS140" s="231"/>
      <c r="DT140" s="231"/>
      <c r="DU140" s="231"/>
      <c r="DV140" s="231"/>
      <c r="DW140" s="231"/>
      <c r="DX140" s="231"/>
      <c r="DY140" s="231"/>
      <c r="DZ140" s="231"/>
      <c r="EA140" s="231"/>
      <c r="EB140" s="231"/>
      <c r="EC140" s="231"/>
      <c r="ED140" s="231"/>
      <c r="EE140" s="231"/>
      <c r="EF140" s="231"/>
      <c r="EG140" s="231"/>
      <c r="EH140" s="231"/>
      <c r="EI140" s="231"/>
      <c r="EJ140" s="231"/>
      <c r="EK140" s="231"/>
      <c r="EL140" s="231"/>
      <c r="EM140" s="231"/>
      <c r="EN140" s="231"/>
      <c r="EO140" s="231"/>
      <c r="EP140" s="231"/>
      <c r="EQ140" s="231"/>
      <c r="ER140" s="231"/>
      <c r="ES140" s="231"/>
      <c r="ET140" s="231"/>
      <c r="EU140" s="231"/>
      <c r="EV140" s="231"/>
      <c r="EW140" s="231"/>
      <c r="EX140" s="231"/>
      <c r="EY140" s="231"/>
      <c r="EZ140" s="231"/>
      <c r="FA140" s="231"/>
      <c r="FB140" s="231"/>
      <c r="FC140" s="231"/>
      <c r="FD140" s="231"/>
      <c r="FE140" s="231"/>
      <c r="FF140" s="231"/>
      <c r="FG140" s="231"/>
      <c r="FH140" s="231"/>
      <c r="FI140" s="231"/>
      <c r="FJ140" s="231"/>
      <c r="FK140" s="231"/>
      <c r="FL140" s="231"/>
      <c r="FM140" s="231"/>
      <c r="FN140" s="231"/>
      <c r="FO140" s="231"/>
      <c r="FP140" s="231"/>
      <c r="FQ140" s="231"/>
      <c r="FR140" s="231"/>
      <c r="FS140" s="231"/>
      <c r="FT140" s="231"/>
      <c r="FU140" s="231"/>
      <c r="FV140" s="231"/>
      <c r="FW140" s="231"/>
      <c r="FX140" s="231"/>
      <c r="FY140" s="231"/>
      <c r="FZ140" s="231"/>
      <c r="GA140" s="231"/>
      <c r="GB140" s="231"/>
      <c r="GC140" s="231"/>
      <c r="GD140" s="231"/>
      <c r="GE140" s="231"/>
      <c r="GF140" s="231"/>
      <c r="GG140" s="231"/>
      <c r="GH140" s="231"/>
      <c r="GI140" s="231"/>
      <c r="GJ140" s="231"/>
      <c r="GK140" s="231"/>
      <c r="GL140" s="231"/>
      <c r="GM140" s="231"/>
      <c r="GN140" s="231"/>
      <c r="GO140" s="231"/>
      <c r="GP140" s="231"/>
      <c r="GQ140" s="231"/>
      <c r="GR140" s="231"/>
      <c r="GS140" s="231"/>
      <c r="GT140" s="231"/>
      <c r="GU140" s="231"/>
      <c r="GV140" s="231"/>
      <c r="GW140" s="231"/>
      <c r="GX140" s="231"/>
      <c r="GY140" s="231"/>
      <c r="GZ140" s="231"/>
      <c r="HA140" s="231"/>
      <c r="HB140" s="231"/>
      <c r="HC140" s="231"/>
      <c r="HD140" s="231"/>
      <c r="HE140" s="231"/>
      <c r="HF140" s="231"/>
      <c r="HG140" s="231"/>
      <c r="HH140" s="231"/>
      <c r="HI140" s="231"/>
      <c r="HJ140" s="231"/>
      <c r="HK140" s="231"/>
      <c r="HL140" s="231"/>
      <c r="HM140" s="231"/>
    </row>
    <row r="141" spans="1:221" s="234" customFormat="1" ht="31.5" customHeight="1">
      <c r="A141" s="231"/>
      <c r="B141" s="238"/>
      <c r="C141" s="255"/>
      <c r="D141" s="316" t="s">
        <v>257</v>
      </c>
      <c r="E141" s="317"/>
      <c r="F141" s="317"/>
      <c r="G141" s="291" t="s">
        <v>190</v>
      </c>
      <c r="H141" s="271" t="s">
        <v>102</v>
      </c>
      <c r="I141" s="275">
        <v>12.6</v>
      </c>
      <c r="J141" s="273">
        <v>789623</v>
      </c>
      <c r="K141" s="286">
        <f>+I141*J141</f>
        <v>9949249.7999999989</v>
      </c>
      <c r="L141" s="261"/>
      <c r="N141" s="980"/>
      <c r="O141" s="231"/>
      <c r="P141" s="231"/>
      <c r="Q141" s="231"/>
      <c r="R141" s="231"/>
      <c r="S141" s="231"/>
      <c r="T141" s="231"/>
      <c r="U141" s="231"/>
      <c r="V141" s="231"/>
      <c r="W141" s="231"/>
      <c r="X141" s="231"/>
      <c r="Y141" s="231"/>
      <c r="Z141" s="231"/>
      <c r="AA141" s="231"/>
      <c r="AB141" s="231"/>
      <c r="AC141" s="231"/>
      <c r="AD141" s="231"/>
      <c r="AE141" s="231"/>
      <c r="AF141" s="231"/>
      <c r="AG141" s="231"/>
      <c r="AH141" s="231"/>
      <c r="AI141" s="231"/>
      <c r="AJ141" s="231"/>
      <c r="AK141" s="231"/>
      <c r="AL141" s="231"/>
      <c r="AM141" s="231"/>
      <c r="AN141" s="231"/>
      <c r="AO141" s="231"/>
      <c r="AP141" s="231"/>
      <c r="AQ141" s="231"/>
      <c r="AR141" s="231"/>
      <c r="AS141" s="231"/>
      <c r="AT141" s="231"/>
      <c r="AU141" s="231"/>
      <c r="AV141" s="231"/>
      <c r="AW141" s="231"/>
      <c r="AX141" s="231"/>
      <c r="AY141" s="231"/>
      <c r="AZ141" s="231"/>
      <c r="BA141" s="231"/>
      <c r="BB141" s="231"/>
      <c r="BC141" s="231"/>
      <c r="BD141" s="231"/>
      <c r="BE141" s="231"/>
      <c r="BF141" s="231"/>
      <c r="BG141" s="231"/>
      <c r="BH141" s="231"/>
      <c r="BI141" s="231"/>
      <c r="BJ141" s="231"/>
      <c r="BK141" s="231"/>
      <c r="BL141" s="231"/>
      <c r="BM141" s="231"/>
      <c r="BN141" s="231"/>
      <c r="BO141" s="231"/>
      <c r="BP141" s="231"/>
      <c r="BQ141" s="231"/>
      <c r="BR141" s="231"/>
      <c r="BS141" s="231"/>
      <c r="BT141" s="231"/>
      <c r="BU141" s="231"/>
      <c r="BV141" s="231"/>
      <c r="BW141" s="231"/>
      <c r="BX141" s="231"/>
      <c r="BY141" s="231"/>
      <c r="BZ141" s="231"/>
      <c r="CA141" s="231"/>
      <c r="CB141" s="231"/>
      <c r="CC141" s="231"/>
      <c r="CD141" s="231"/>
      <c r="CE141" s="231"/>
      <c r="CF141" s="231"/>
      <c r="CG141" s="231"/>
      <c r="CH141" s="231"/>
      <c r="CI141" s="231"/>
      <c r="CJ141" s="231"/>
      <c r="CK141" s="231"/>
      <c r="CL141" s="231"/>
      <c r="CM141" s="231"/>
      <c r="CN141" s="231"/>
      <c r="CO141" s="231"/>
      <c r="CP141" s="231"/>
      <c r="CQ141" s="231"/>
      <c r="CR141" s="231"/>
      <c r="CS141" s="231"/>
      <c r="CT141" s="231"/>
      <c r="CU141" s="231"/>
      <c r="CV141" s="231"/>
      <c r="CW141" s="231"/>
      <c r="CX141" s="231"/>
      <c r="CY141" s="231"/>
      <c r="CZ141" s="231"/>
      <c r="DA141" s="231"/>
      <c r="DB141" s="231"/>
      <c r="DC141" s="231"/>
      <c r="DD141" s="231"/>
      <c r="DE141" s="231"/>
      <c r="DF141" s="231"/>
      <c r="DG141" s="231"/>
      <c r="DH141" s="231"/>
      <c r="DI141" s="231"/>
      <c r="DJ141" s="231"/>
      <c r="DK141" s="231"/>
      <c r="DL141" s="231"/>
      <c r="DM141" s="231"/>
      <c r="DN141" s="231"/>
      <c r="DO141" s="231"/>
      <c r="DP141" s="231"/>
      <c r="DQ141" s="231"/>
      <c r="DR141" s="231"/>
      <c r="DS141" s="231"/>
      <c r="DT141" s="231"/>
      <c r="DU141" s="231"/>
      <c r="DV141" s="231"/>
      <c r="DW141" s="231"/>
      <c r="DX141" s="231"/>
      <c r="DY141" s="231"/>
      <c r="DZ141" s="231"/>
      <c r="EA141" s="231"/>
      <c r="EB141" s="231"/>
      <c r="EC141" s="231"/>
      <c r="ED141" s="231"/>
      <c r="EE141" s="231"/>
      <c r="EF141" s="231"/>
      <c r="EG141" s="231"/>
      <c r="EH141" s="231"/>
      <c r="EI141" s="231"/>
      <c r="EJ141" s="231"/>
      <c r="EK141" s="231"/>
      <c r="EL141" s="231"/>
      <c r="EM141" s="231"/>
      <c r="EN141" s="231"/>
      <c r="EO141" s="231"/>
      <c r="EP141" s="231"/>
      <c r="EQ141" s="231"/>
      <c r="ER141" s="231"/>
      <c r="ES141" s="231"/>
      <c r="ET141" s="231"/>
      <c r="EU141" s="231"/>
      <c r="EV141" s="231"/>
      <c r="EW141" s="231"/>
      <c r="EX141" s="231"/>
      <c r="EY141" s="231"/>
      <c r="EZ141" s="231"/>
      <c r="FA141" s="231"/>
      <c r="FB141" s="231"/>
      <c r="FC141" s="231"/>
      <c r="FD141" s="231"/>
      <c r="FE141" s="231"/>
      <c r="FF141" s="231"/>
      <c r="FG141" s="231"/>
      <c r="FH141" s="231"/>
      <c r="FI141" s="231"/>
      <c r="FJ141" s="231"/>
      <c r="FK141" s="231"/>
      <c r="FL141" s="231"/>
      <c r="FM141" s="231"/>
      <c r="FN141" s="231"/>
      <c r="FO141" s="231"/>
      <c r="FP141" s="231"/>
      <c r="FQ141" s="231"/>
      <c r="FR141" s="231"/>
      <c r="FS141" s="231"/>
      <c r="FT141" s="231"/>
      <c r="FU141" s="231"/>
      <c r="FV141" s="231"/>
      <c r="FW141" s="231"/>
      <c r="FX141" s="231"/>
      <c r="FY141" s="231"/>
      <c r="FZ141" s="231"/>
      <c r="GA141" s="231"/>
      <c r="GB141" s="231"/>
      <c r="GC141" s="231"/>
      <c r="GD141" s="231"/>
      <c r="GE141" s="231"/>
      <c r="GF141" s="231"/>
      <c r="GG141" s="231"/>
      <c r="GH141" s="231"/>
      <c r="GI141" s="231"/>
      <c r="GJ141" s="231"/>
      <c r="GK141" s="231"/>
      <c r="GL141" s="231"/>
      <c r="GM141" s="231"/>
      <c r="GN141" s="231"/>
      <c r="GO141" s="231"/>
      <c r="GP141" s="231"/>
      <c r="GQ141" s="231"/>
      <c r="GR141" s="231"/>
      <c r="GS141" s="231"/>
      <c r="GT141" s="231"/>
      <c r="GU141" s="231"/>
      <c r="GV141" s="231"/>
      <c r="GW141" s="231"/>
      <c r="GX141" s="231"/>
      <c r="GY141" s="231"/>
      <c r="GZ141" s="231"/>
      <c r="HA141" s="231"/>
      <c r="HB141" s="231"/>
      <c r="HC141" s="231"/>
      <c r="HD141" s="231"/>
      <c r="HE141" s="231"/>
      <c r="HF141" s="231"/>
      <c r="HG141" s="231"/>
      <c r="HH141" s="231"/>
      <c r="HI141" s="231"/>
      <c r="HJ141" s="231"/>
      <c r="HK141" s="231"/>
      <c r="HL141" s="231"/>
      <c r="HM141" s="231"/>
    </row>
    <row r="142" spans="1:221" s="234" customFormat="1" ht="15.75" customHeight="1">
      <c r="A142" s="231"/>
      <c r="B142" s="238"/>
      <c r="C142" s="255"/>
      <c r="D142" s="276"/>
      <c r="E142" s="276"/>
      <c r="F142" s="276"/>
      <c r="G142" s="277"/>
      <c r="H142" s="276"/>
      <c r="I142" s="262"/>
      <c r="J142" s="278" t="s">
        <v>119</v>
      </c>
      <c r="K142" s="279">
        <f>SUM(K115:K141)</f>
        <v>1044549686.3999999</v>
      </c>
      <c r="L142" s="261"/>
      <c r="N142" s="980"/>
      <c r="O142" s="231"/>
      <c r="P142" s="231"/>
      <c r="Q142" s="231"/>
      <c r="R142" s="231"/>
      <c r="S142" s="231"/>
      <c r="T142" s="231"/>
      <c r="U142" s="231"/>
      <c r="V142" s="231"/>
      <c r="W142" s="231"/>
      <c r="X142" s="231"/>
      <c r="Y142" s="231"/>
      <c r="Z142" s="231"/>
      <c r="AA142" s="231"/>
      <c r="AB142" s="231"/>
      <c r="AC142" s="231"/>
      <c r="AD142" s="231"/>
      <c r="AE142" s="231"/>
      <c r="AF142" s="231"/>
      <c r="AG142" s="231"/>
      <c r="AH142" s="231"/>
      <c r="AI142" s="231"/>
      <c r="AJ142" s="231"/>
      <c r="AK142" s="231"/>
      <c r="AL142" s="231"/>
      <c r="AM142" s="231"/>
      <c r="AN142" s="231"/>
      <c r="AO142" s="231"/>
      <c r="AP142" s="231"/>
      <c r="AQ142" s="231"/>
      <c r="AR142" s="231"/>
      <c r="AS142" s="231"/>
      <c r="AT142" s="231"/>
      <c r="AU142" s="231"/>
      <c r="AV142" s="231"/>
      <c r="AW142" s="231"/>
      <c r="AX142" s="231"/>
      <c r="AY142" s="231"/>
      <c r="AZ142" s="231"/>
      <c r="BA142" s="231"/>
      <c r="BB142" s="231"/>
      <c r="BC142" s="231"/>
      <c r="BD142" s="231"/>
      <c r="BE142" s="231"/>
      <c r="BF142" s="231"/>
      <c r="BG142" s="231"/>
      <c r="BH142" s="231"/>
      <c r="BI142" s="231"/>
      <c r="BJ142" s="231"/>
      <c r="BK142" s="231"/>
      <c r="BL142" s="231"/>
      <c r="BM142" s="231"/>
      <c r="BN142" s="231"/>
      <c r="BO142" s="231"/>
      <c r="BP142" s="231"/>
      <c r="BQ142" s="231"/>
      <c r="BR142" s="231"/>
      <c r="BS142" s="231"/>
      <c r="BT142" s="231"/>
      <c r="BU142" s="231"/>
      <c r="BV142" s="231"/>
      <c r="BW142" s="231"/>
      <c r="BX142" s="231"/>
      <c r="BY142" s="231"/>
      <c r="BZ142" s="231"/>
      <c r="CA142" s="231"/>
      <c r="CB142" s="231"/>
      <c r="CC142" s="231"/>
      <c r="CD142" s="231"/>
      <c r="CE142" s="231"/>
      <c r="CF142" s="231"/>
      <c r="CG142" s="231"/>
      <c r="CH142" s="231"/>
      <c r="CI142" s="231"/>
      <c r="CJ142" s="231"/>
      <c r="CK142" s="231"/>
      <c r="CL142" s="231"/>
      <c r="CM142" s="231"/>
      <c r="CN142" s="231"/>
      <c r="CO142" s="231"/>
      <c r="CP142" s="231"/>
      <c r="CQ142" s="231"/>
      <c r="CR142" s="231"/>
      <c r="CS142" s="231"/>
      <c r="CT142" s="231"/>
      <c r="CU142" s="231"/>
      <c r="CV142" s="231"/>
      <c r="CW142" s="231"/>
      <c r="CX142" s="231"/>
      <c r="CY142" s="231"/>
      <c r="CZ142" s="231"/>
      <c r="DA142" s="231"/>
      <c r="DB142" s="231"/>
      <c r="DC142" s="231"/>
      <c r="DD142" s="231"/>
      <c r="DE142" s="231"/>
      <c r="DF142" s="231"/>
      <c r="DG142" s="231"/>
      <c r="DH142" s="231"/>
      <c r="DI142" s="231"/>
      <c r="DJ142" s="231"/>
      <c r="DK142" s="231"/>
      <c r="DL142" s="231"/>
      <c r="DM142" s="231"/>
      <c r="DN142" s="231"/>
      <c r="DO142" s="231"/>
      <c r="DP142" s="231"/>
      <c r="DQ142" s="231"/>
      <c r="DR142" s="231"/>
      <c r="DS142" s="231"/>
      <c r="DT142" s="231"/>
      <c r="DU142" s="231"/>
      <c r="DV142" s="231"/>
      <c r="DW142" s="231"/>
      <c r="DX142" s="231"/>
      <c r="DY142" s="231"/>
      <c r="DZ142" s="231"/>
      <c r="EA142" s="231"/>
      <c r="EB142" s="231"/>
      <c r="EC142" s="231"/>
      <c r="ED142" s="231"/>
      <c r="EE142" s="231"/>
      <c r="EF142" s="231"/>
      <c r="EG142" s="231"/>
      <c r="EH142" s="231"/>
      <c r="EI142" s="231"/>
      <c r="EJ142" s="231"/>
      <c r="EK142" s="231"/>
      <c r="EL142" s="231"/>
      <c r="EM142" s="231"/>
      <c r="EN142" s="231"/>
      <c r="EO142" s="231"/>
      <c r="EP142" s="231"/>
      <c r="EQ142" s="231"/>
      <c r="ER142" s="231"/>
      <c r="ES142" s="231"/>
      <c r="ET142" s="231"/>
      <c r="EU142" s="231"/>
      <c r="EV142" s="231"/>
      <c r="EW142" s="231"/>
      <c r="EX142" s="231"/>
      <c r="EY142" s="231"/>
      <c r="EZ142" s="231"/>
      <c r="FA142" s="231"/>
      <c r="FB142" s="231"/>
      <c r="FC142" s="231"/>
      <c r="FD142" s="231"/>
      <c r="FE142" s="231"/>
      <c r="FF142" s="231"/>
      <c r="FG142" s="231"/>
      <c r="FH142" s="231"/>
      <c r="FI142" s="231"/>
      <c r="FJ142" s="231"/>
      <c r="FK142" s="231"/>
      <c r="FL142" s="231"/>
      <c r="FM142" s="231"/>
      <c r="FN142" s="231"/>
      <c r="FO142" s="231"/>
      <c r="FP142" s="231"/>
      <c r="FQ142" s="231"/>
      <c r="FR142" s="231"/>
      <c r="FS142" s="231"/>
      <c r="FT142" s="231"/>
      <c r="FU142" s="231"/>
      <c r="FV142" s="231"/>
      <c r="FW142" s="231"/>
      <c r="FX142" s="231"/>
      <c r="FY142" s="231"/>
      <c r="FZ142" s="231"/>
      <c r="GA142" s="231"/>
      <c r="GB142" s="231"/>
      <c r="GC142" s="231"/>
      <c r="GD142" s="231"/>
      <c r="GE142" s="231"/>
      <c r="GF142" s="231"/>
      <c r="GG142" s="231"/>
      <c r="GH142" s="231"/>
      <c r="GI142" s="231"/>
      <c r="GJ142" s="231"/>
      <c r="GK142" s="231"/>
      <c r="GL142" s="231"/>
      <c r="GM142" s="231"/>
      <c r="GN142" s="231"/>
      <c r="GO142" s="231"/>
      <c r="GP142" s="231"/>
      <c r="GQ142" s="231"/>
      <c r="GR142" s="231"/>
      <c r="GS142" s="231"/>
      <c r="GT142" s="231"/>
      <c r="GU142" s="231"/>
      <c r="GV142" s="231"/>
      <c r="GW142" s="231"/>
      <c r="GX142" s="231"/>
      <c r="GY142" s="231"/>
      <c r="GZ142" s="231"/>
      <c r="HA142" s="231"/>
      <c r="HB142" s="231"/>
      <c r="HC142" s="231"/>
      <c r="HD142" s="231"/>
      <c r="HE142" s="231"/>
      <c r="HF142" s="231"/>
      <c r="HG142" s="231"/>
      <c r="HH142" s="231"/>
      <c r="HI142" s="231"/>
      <c r="HJ142" s="231"/>
      <c r="HK142" s="231"/>
      <c r="HL142" s="231"/>
      <c r="HM142" s="231"/>
    </row>
    <row r="143" spans="1:221" s="234" customFormat="1" ht="15.75" customHeight="1">
      <c r="A143" s="231"/>
      <c r="B143" s="238"/>
      <c r="C143" s="255"/>
      <c r="D143" s="280"/>
      <c r="E143" s="280"/>
      <c r="F143" s="280"/>
      <c r="G143" s="281"/>
      <c r="H143" s="280"/>
      <c r="I143" s="282"/>
      <c r="J143" s="283"/>
      <c r="K143" s="284"/>
      <c r="L143" s="261"/>
      <c r="N143" s="980"/>
      <c r="O143" s="231"/>
      <c r="P143" s="231"/>
      <c r="Q143" s="231"/>
      <c r="R143" s="231"/>
      <c r="S143" s="231"/>
      <c r="T143" s="231"/>
      <c r="U143" s="231"/>
      <c r="V143" s="231"/>
      <c r="W143" s="231"/>
      <c r="X143" s="231"/>
      <c r="Y143" s="231"/>
      <c r="Z143" s="231"/>
      <c r="AA143" s="231"/>
      <c r="AB143" s="231"/>
      <c r="AC143" s="231"/>
      <c r="AD143" s="231"/>
      <c r="AE143" s="231"/>
      <c r="AF143" s="231"/>
      <c r="AG143" s="231"/>
      <c r="AH143" s="231"/>
      <c r="AI143" s="231"/>
      <c r="AJ143" s="231"/>
      <c r="AK143" s="231"/>
      <c r="AL143" s="231"/>
      <c r="AM143" s="231"/>
      <c r="AN143" s="231"/>
      <c r="AO143" s="231"/>
      <c r="AP143" s="231"/>
      <c r="AQ143" s="231"/>
      <c r="AR143" s="231"/>
      <c r="AS143" s="231"/>
      <c r="AT143" s="231"/>
      <c r="AU143" s="231"/>
      <c r="AV143" s="231"/>
      <c r="AW143" s="231"/>
      <c r="AX143" s="231"/>
      <c r="AY143" s="231"/>
      <c r="AZ143" s="231"/>
      <c r="BA143" s="231"/>
      <c r="BB143" s="231"/>
      <c r="BC143" s="231"/>
      <c r="BD143" s="231"/>
      <c r="BE143" s="231"/>
      <c r="BF143" s="231"/>
      <c r="BG143" s="231"/>
      <c r="BH143" s="231"/>
      <c r="BI143" s="231"/>
      <c r="BJ143" s="231"/>
      <c r="BK143" s="231"/>
      <c r="BL143" s="231"/>
      <c r="BM143" s="231"/>
      <c r="BN143" s="231"/>
      <c r="BO143" s="231"/>
      <c r="BP143" s="231"/>
      <c r="BQ143" s="231"/>
      <c r="BR143" s="231"/>
      <c r="BS143" s="231"/>
      <c r="BT143" s="231"/>
      <c r="BU143" s="231"/>
      <c r="BV143" s="231"/>
      <c r="BW143" s="231"/>
      <c r="BX143" s="231"/>
      <c r="BY143" s="231"/>
      <c r="BZ143" s="231"/>
      <c r="CA143" s="231"/>
      <c r="CB143" s="231"/>
      <c r="CC143" s="231"/>
      <c r="CD143" s="231"/>
      <c r="CE143" s="231"/>
      <c r="CF143" s="231"/>
      <c r="CG143" s="231"/>
      <c r="CH143" s="231"/>
      <c r="CI143" s="231"/>
      <c r="CJ143" s="231"/>
      <c r="CK143" s="231"/>
      <c r="CL143" s="231"/>
      <c r="CM143" s="231"/>
      <c r="CN143" s="231"/>
      <c r="CO143" s="231"/>
      <c r="CP143" s="231"/>
      <c r="CQ143" s="231"/>
      <c r="CR143" s="231"/>
      <c r="CS143" s="231"/>
      <c r="CT143" s="231"/>
      <c r="CU143" s="231"/>
      <c r="CV143" s="231"/>
      <c r="CW143" s="231"/>
      <c r="CX143" s="231"/>
      <c r="CY143" s="231"/>
      <c r="CZ143" s="231"/>
      <c r="DA143" s="231"/>
      <c r="DB143" s="231"/>
      <c r="DC143" s="231"/>
      <c r="DD143" s="231"/>
      <c r="DE143" s="231"/>
      <c r="DF143" s="231"/>
      <c r="DG143" s="231"/>
      <c r="DH143" s="231"/>
      <c r="DI143" s="231"/>
      <c r="DJ143" s="231"/>
      <c r="DK143" s="231"/>
      <c r="DL143" s="231"/>
      <c r="DM143" s="231"/>
      <c r="DN143" s="231"/>
      <c r="DO143" s="231"/>
      <c r="DP143" s="231"/>
      <c r="DQ143" s="231"/>
      <c r="DR143" s="231"/>
      <c r="DS143" s="231"/>
      <c r="DT143" s="231"/>
      <c r="DU143" s="231"/>
      <c r="DV143" s="231"/>
      <c r="DW143" s="231"/>
      <c r="DX143" s="231"/>
      <c r="DY143" s="231"/>
      <c r="DZ143" s="231"/>
      <c r="EA143" s="231"/>
      <c r="EB143" s="231"/>
      <c r="EC143" s="231"/>
      <c r="ED143" s="231"/>
      <c r="EE143" s="231"/>
      <c r="EF143" s="231"/>
      <c r="EG143" s="231"/>
      <c r="EH143" s="231"/>
      <c r="EI143" s="231"/>
      <c r="EJ143" s="231"/>
      <c r="EK143" s="231"/>
      <c r="EL143" s="231"/>
      <c r="EM143" s="231"/>
      <c r="EN143" s="231"/>
      <c r="EO143" s="231"/>
      <c r="EP143" s="231"/>
      <c r="EQ143" s="231"/>
      <c r="ER143" s="231"/>
      <c r="ES143" s="231"/>
      <c r="ET143" s="231"/>
      <c r="EU143" s="231"/>
      <c r="EV143" s="231"/>
      <c r="EW143" s="231"/>
      <c r="EX143" s="231"/>
      <c r="EY143" s="231"/>
      <c r="EZ143" s="231"/>
      <c r="FA143" s="231"/>
      <c r="FB143" s="231"/>
      <c r="FC143" s="231"/>
      <c r="FD143" s="231"/>
      <c r="FE143" s="231"/>
      <c r="FF143" s="231"/>
      <c r="FG143" s="231"/>
      <c r="FH143" s="231"/>
      <c r="FI143" s="231"/>
      <c r="FJ143" s="231"/>
      <c r="FK143" s="231"/>
      <c r="FL143" s="231"/>
      <c r="FM143" s="231"/>
      <c r="FN143" s="231"/>
      <c r="FO143" s="231"/>
      <c r="FP143" s="231"/>
      <c r="FQ143" s="231"/>
      <c r="FR143" s="231"/>
      <c r="FS143" s="231"/>
      <c r="FT143" s="231"/>
      <c r="FU143" s="231"/>
      <c r="FV143" s="231"/>
      <c r="FW143" s="231"/>
      <c r="FX143" s="231"/>
      <c r="FY143" s="231"/>
      <c r="FZ143" s="231"/>
      <c r="GA143" s="231"/>
      <c r="GB143" s="231"/>
      <c r="GC143" s="231"/>
      <c r="GD143" s="231"/>
      <c r="GE143" s="231"/>
      <c r="GF143" s="231"/>
      <c r="GG143" s="231"/>
      <c r="GH143" s="231"/>
      <c r="GI143" s="231"/>
      <c r="GJ143" s="231"/>
      <c r="GK143" s="231"/>
      <c r="GL143" s="231"/>
      <c r="GM143" s="231"/>
      <c r="GN143" s="231"/>
      <c r="GO143" s="231"/>
      <c r="GP143" s="231"/>
      <c r="GQ143" s="231"/>
      <c r="GR143" s="231"/>
      <c r="GS143" s="231"/>
      <c r="GT143" s="231"/>
      <c r="GU143" s="231"/>
      <c r="GV143" s="231"/>
      <c r="GW143" s="231"/>
      <c r="GX143" s="231"/>
      <c r="GY143" s="231"/>
      <c r="GZ143" s="231"/>
      <c r="HA143" s="231"/>
      <c r="HB143" s="231"/>
      <c r="HC143" s="231"/>
      <c r="HD143" s="231"/>
      <c r="HE143" s="231"/>
      <c r="HF143" s="231"/>
      <c r="HG143" s="231"/>
      <c r="HH143" s="231"/>
      <c r="HI143" s="231"/>
      <c r="HJ143" s="231"/>
      <c r="HK143" s="231"/>
      <c r="HL143" s="231"/>
      <c r="HM143" s="231"/>
    </row>
    <row r="144" spans="1:221" s="234" customFormat="1" ht="15.75" customHeight="1">
      <c r="A144" s="231"/>
      <c r="B144" s="238"/>
      <c r="C144" s="255"/>
      <c r="D144" s="280"/>
      <c r="E144" s="280"/>
      <c r="F144" s="280"/>
      <c r="G144" s="281"/>
      <c r="H144" s="280"/>
      <c r="I144" s="282"/>
      <c r="J144" s="283"/>
      <c r="K144" s="284"/>
      <c r="L144" s="261"/>
      <c r="N144" s="980"/>
      <c r="O144" s="231"/>
      <c r="P144" s="231"/>
      <c r="Q144" s="231"/>
      <c r="R144" s="231"/>
      <c r="S144" s="231"/>
      <c r="T144" s="231"/>
      <c r="U144" s="231"/>
      <c r="V144" s="231"/>
      <c r="W144" s="231"/>
      <c r="X144" s="231"/>
      <c r="Y144" s="231"/>
      <c r="Z144" s="231"/>
      <c r="AA144" s="231"/>
      <c r="AB144" s="231"/>
      <c r="AC144" s="231"/>
      <c r="AD144" s="231"/>
      <c r="AE144" s="231"/>
      <c r="AF144" s="231"/>
      <c r="AG144" s="231"/>
      <c r="AH144" s="231"/>
      <c r="AI144" s="231"/>
      <c r="AJ144" s="231"/>
      <c r="AK144" s="231"/>
      <c r="AL144" s="231"/>
      <c r="AM144" s="231"/>
      <c r="AN144" s="231"/>
      <c r="AO144" s="231"/>
      <c r="AP144" s="231"/>
      <c r="AQ144" s="231"/>
      <c r="AR144" s="231"/>
      <c r="AS144" s="231"/>
      <c r="AT144" s="231"/>
      <c r="AU144" s="231"/>
      <c r="AV144" s="231"/>
      <c r="AW144" s="231"/>
      <c r="AX144" s="231"/>
      <c r="AY144" s="231"/>
      <c r="AZ144" s="231"/>
      <c r="BA144" s="231"/>
      <c r="BB144" s="231"/>
      <c r="BC144" s="231"/>
      <c r="BD144" s="231"/>
      <c r="BE144" s="231"/>
      <c r="BF144" s="231"/>
      <c r="BG144" s="231"/>
      <c r="BH144" s="231"/>
      <c r="BI144" s="231"/>
      <c r="BJ144" s="231"/>
      <c r="BK144" s="231"/>
      <c r="BL144" s="231"/>
      <c r="BM144" s="231"/>
      <c r="BN144" s="231"/>
      <c r="BO144" s="231"/>
      <c r="BP144" s="231"/>
      <c r="BQ144" s="231"/>
      <c r="BR144" s="231"/>
      <c r="BS144" s="231"/>
      <c r="BT144" s="231"/>
      <c r="BU144" s="231"/>
      <c r="BV144" s="231"/>
      <c r="BW144" s="231"/>
      <c r="BX144" s="231"/>
      <c r="BY144" s="231"/>
      <c r="BZ144" s="231"/>
      <c r="CA144" s="231"/>
      <c r="CB144" s="231"/>
      <c r="CC144" s="231"/>
      <c r="CD144" s="231"/>
      <c r="CE144" s="231"/>
      <c r="CF144" s="231"/>
      <c r="CG144" s="231"/>
      <c r="CH144" s="231"/>
      <c r="CI144" s="231"/>
      <c r="CJ144" s="231"/>
      <c r="CK144" s="231"/>
      <c r="CL144" s="231"/>
      <c r="CM144" s="231"/>
      <c r="CN144" s="231"/>
      <c r="CO144" s="231"/>
      <c r="CP144" s="231"/>
      <c r="CQ144" s="231"/>
      <c r="CR144" s="231"/>
      <c r="CS144" s="231"/>
      <c r="CT144" s="231"/>
      <c r="CU144" s="231"/>
      <c r="CV144" s="231"/>
      <c r="CW144" s="231"/>
      <c r="CX144" s="231"/>
      <c r="CY144" s="231"/>
      <c r="CZ144" s="231"/>
      <c r="DA144" s="231"/>
      <c r="DB144" s="231"/>
      <c r="DC144" s="231"/>
      <c r="DD144" s="231"/>
      <c r="DE144" s="231"/>
      <c r="DF144" s="231"/>
      <c r="DG144" s="231"/>
      <c r="DH144" s="231"/>
      <c r="DI144" s="231"/>
      <c r="DJ144" s="231"/>
      <c r="DK144" s="231"/>
      <c r="DL144" s="231"/>
      <c r="DM144" s="231"/>
      <c r="DN144" s="231"/>
      <c r="DO144" s="231"/>
      <c r="DP144" s="231"/>
      <c r="DQ144" s="231"/>
      <c r="DR144" s="231"/>
      <c r="DS144" s="231"/>
      <c r="DT144" s="231"/>
      <c r="DU144" s="231"/>
      <c r="DV144" s="231"/>
      <c r="DW144" s="231"/>
      <c r="DX144" s="231"/>
      <c r="DY144" s="231"/>
      <c r="DZ144" s="231"/>
      <c r="EA144" s="231"/>
      <c r="EB144" s="231"/>
      <c r="EC144" s="231"/>
      <c r="ED144" s="231"/>
      <c r="EE144" s="231"/>
      <c r="EF144" s="231"/>
      <c r="EG144" s="231"/>
      <c r="EH144" s="231"/>
      <c r="EI144" s="231"/>
      <c r="EJ144" s="231"/>
      <c r="EK144" s="231"/>
      <c r="EL144" s="231"/>
      <c r="EM144" s="231"/>
      <c r="EN144" s="231"/>
      <c r="EO144" s="231"/>
      <c r="EP144" s="231"/>
      <c r="EQ144" s="231"/>
      <c r="ER144" s="231"/>
      <c r="ES144" s="231"/>
      <c r="ET144" s="231"/>
      <c r="EU144" s="231"/>
      <c r="EV144" s="231"/>
      <c r="EW144" s="231"/>
      <c r="EX144" s="231"/>
      <c r="EY144" s="231"/>
      <c r="EZ144" s="231"/>
      <c r="FA144" s="231"/>
      <c r="FB144" s="231"/>
      <c r="FC144" s="231"/>
      <c r="FD144" s="231"/>
      <c r="FE144" s="231"/>
      <c r="FF144" s="231"/>
      <c r="FG144" s="231"/>
      <c r="FH144" s="231"/>
      <c r="FI144" s="231"/>
      <c r="FJ144" s="231"/>
      <c r="FK144" s="231"/>
      <c r="FL144" s="231"/>
      <c r="FM144" s="231"/>
      <c r="FN144" s="231"/>
      <c r="FO144" s="231"/>
      <c r="FP144" s="231"/>
      <c r="FQ144" s="231"/>
      <c r="FR144" s="231"/>
      <c r="FS144" s="231"/>
      <c r="FT144" s="231"/>
      <c r="FU144" s="231"/>
      <c r="FV144" s="231"/>
      <c r="FW144" s="231"/>
      <c r="FX144" s="231"/>
      <c r="FY144" s="231"/>
      <c r="FZ144" s="231"/>
      <c r="GA144" s="231"/>
      <c r="GB144" s="231"/>
      <c r="GC144" s="231"/>
      <c r="GD144" s="231"/>
      <c r="GE144" s="231"/>
      <c r="GF144" s="231"/>
      <c r="GG144" s="231"/>
      <c r="GH144" s="231"/>
      <c r="GI144" s="231"/>
      <c r="GJ144" s="231"/>
      <c r="GK144" s="231"/>
      <c r="GL144" s="231"/>
      <c r="GM144" s="231"/>
      <c r="GN144" s="231"/>
      <c r="GO144" s="231"/>
      <c r="GP144" s="231"/>
      <c r="GQ144" s="231"/>
      <c r="GR144" s="231"/>
      <c r="GS144" s="231"/>
      <c r="GT144" s="231"/>
      <c r="GU144" s="231"/>
      <c r="GV144" s="231"/>
      <c r="GW144" s="231"/>
      <c r="GX144" s="231"/>
      <c r="GY144" s="231"/>
      <c r="GZ144" s="231"/>
      <c r="HA144" s="231"/>
      <c r="HB144" s="231"/>
      <c r="HC144" s="231"/>
      <c r="HD144" s="231"/>
      <c r="HE144" s="231"/>
      <c r="HF144" s="231"/>
      <c r="HG144" s="231"/>
      <c r="HH144" s="231"/>
      <c r="HI144" s="231"/>
      <c r="HJ144" s="231"/>
      <c r="HK144" s="231"/>
      <c r="HL144" s="231"/>
      <c r="HM144" s="231"/>
    </row>
    <row r="145" spans="1:221" s="234" customFormat="1" ht="20.25" customHeight="1">
      <c r="A145" s="231"/>
      <c r="B145" s="238"/>
      <c r="C145" s="255"/>
      <c r="D145" s="256">
        <v>5</v>
      </c>
      <c r="E145" s="256"/>
      <c r="F145" s="256"/>
      <c r="G145" s="257" t="s">
        <v>258</v>
      </c>
      <c r="H145" s="258"/>
      <c r="I145" s="256"/>
      <c r="J145" s="259"/>
      <c r="K145" s="260"/>
      <c r="L145" s="261"/>
      <c r="N145" s="980"/>
      <c r="O145" s="231"/>
      <c r="P145" s="231"/>
      <c r="Q145" s="231"/>
      <c r="R145" s="231"/>
      <c r="S145" s="231"/>
      <c r="T145" s="231"/>
      <c r="U145" s="231"/>
      <c r="V145" s="231"/>
      <c r="W145" s="231"/>
      <c r="X145" s="231"/>
      <c r="Y145" s="231"/>
      <c r="Z145" s="231"/>
      <c r="AA145" s="231"/>
      <c r="AB145" s="231"/>
      <c r="AC145" s="231"/>
      <c r="AD145" s="231"/>
      <c r="AE145" s="231"/>
      <c r="AF145" s="231"/>
      <c r="AG145" s="231"/>
      <c r="AH145" s="231"/>
      <c r="AI145" s="231"/>
      <c r="AJ145" s="231"/>
      <c r="AK145" s="231"/>
      <c r="AL145" s="231"/>
      <c r="AM145" s="231"/>
      <c r="AN145" s="231"/>
      <c r="AO145" s="231"/>
      <c r="AP145" s="231"/>
      <c r="AQ145" s="231"/>
      <c r="AR145" s="231"/>
      <c r="AS145" s="231"/>
      <c r="AT145" s="231"/>
      <c r="AU145" s="231"/>
      <c r="AV145" s="231"/>
      <c r="AW145" s="231"/>
      <c r="AX145" s="231"/>
      <c r="AY145" s="231"/>
      <c r="AZ145" s="231"/>
      <c r="BA145" s="231"/>
      <c r="BB145" s="231"/>
      <c r="BC145" s="231"/>
      <c r="BD145" s="231"/>
      <c r="BE145" s="231"/>
      <c r="BF145" s="231"/>
      <c r="BG145" s="231"/>
      <c r="BH145" s="231"/>
      <c r="BI145" s="231"/>
      <c r="BJ145" s="231"/>
      <c r="BK145" s="231"/>
      <c r="BL145" s="231"/>
      <c r="BM145" s="231"/>
      <c r="BN145" s="231"/>
      <c r="BO145" s="231"/>
      <c r="BP145" s="231"/>
      <c r="BQ145" s="231"/>
      <c r="BR145" s="231"/>
      <c r="BS145" s="231"/>
      <c r="BT145" s="231"/>
      <c r="BU145" s="231"/>
      <c r="BV145" s="231"/>
      <c r="BW145" s="231"/>
      <c r="BX145" s="231"/>
      <c r="BY145" s="231"/>
      <c r="BZ145" s="231"/>
      <c r="CA145" s="231"/>
      <c r="CB145" s="231"/>
      <c r="CC145" s="231"/>
      <c r="CD145" s="231"/>
      <c r="CE145" s="231"/>
      <c r="CF145" s="231"/>
      <c r="CG145" s="231"/>
      <c r="CH145" s="231"/>
      <c r="CI145" s="231"/>
      <c r="CJ145" s="231"/>
      <c r="CK145" s="231"/>
      <c r="CL145" s="231"/>
      <c r="CM145" s="231"/>
      <c r="CN145" s="231"/>
      <c r="CO145" s="231"/>
      <c r="CP145" s="231"/>
      <c r="CQ145" s="231"/>
      <c r="CR145" s="231"/>
      <c r="CS145" s="231"/>
      <c r="CT145" s="231"/>
      <c r="CU145" s="231"/>
      <c r="CV145" s="231"/>
      <c r="CW145" s="231"/>
      <c r="CX145" s="231"/>
      <c r="CY145" s="231"/>
      <c r="CZ145" s="231"/>
      <c r="DA145" s="231"/>
      <c r="DB145" s="231"/>
      <c r="DC145" s="231"/>
      <c r="DD145" s="231"/>
      <c r="DE145" s="231"/>
      <c r="DF145" s="231"/>
      <c r="DG145" s="231"/>
      <c r="DH145" s="231"/>
      <c r="DI145" s="231"/>
      <c r="DJ145" s="231"/>
      <c r="DK145" s="231"/>
      <c r="DL145" s="231"/>
      <c r="DM145" s="231"/>
      <c r="DN145" s="231"/>
      <c r="DO145" s="231"/>
      <c r="DP145" s="231"/>
      <c r="DQ145" s="231"/>
      <c r="DR145" s="231"/>
      <c r="DS145" s="231"/>
      <c r="DT145" s="231"/>
      <c r="DU145" s="231"/>
      <c r="DV145" s="231"/>
      <c r="DW145" s="231"/>
      <c r="DX145" s="231"/>
      <c r="DY145" s="231"/>
      <c r="DZ145" s="231"/>
      <c r="EA145" s="231"/>
      <c r="EB145" s="231"/>
      <c r="EC145" s="231"/>
      <c r="ED145" s="231"/>
      <c r="EE145" s="231"/>
      <c r="EF145" s="231"/>
      <c r="EG145" s="231"/>
      <c r="EH145" s="231"/>
      <c r="EI145" s="231"/>
      <c r="EJ145" s="231"/>
      <c r="EK145" s="231"/>
      <c r="EL145" s="231"/>
      <c r="EM145" s="231"/>
      <c r="EN145" s="231"/>
      <c r="EO145" s="231"/>
      <c r="EP145" s="231"/>
      <c r="EQ145" s="231"/>
      <c r="ER145" s="231"/>
      <c r="ES145" s="231"/>
      <c r="ET145" s="231"/>
      <c r="EU145" s="231"/>
      <c r="EV145" s="231"/>
      <c r="EW145" s="231"/>
      <c r="EX145" s="231"/>
      <c r="EY145" s="231"/>
      <c r="EZ145" s="231"/>
      <c r="FA145" s="231"/>
      <c r="FB145" s="231"/>
      <c r="FC145" s="231"/>
      <c r="FD145" s="231"/>
      <c r="FE145" s="231"/>
      <c r="FF145" s="231"/>
      <c r="FG145" s="231"/>
      <c r="FH145" s="231"/>
      <c r="FI145" s="231"/>
      <c r="FJ145" s="231"/>
      <c r="FK145" s="231"/>
      <c r="FL145" s="231"/>
      <c r="FM145" s="231"/>
      <c r="FN145" s="231"/>
      <c r="FO145" s="231"/>
      <c r="FP145" s="231"/>
      <c r="FQ145" s="231"/>
      <c r="FR145" s="231"/>
      <c r="FS145" s="231"/>
      <c r="FT145" s="231"/>
      <c r="FU145" s="231"/>
      <c r="FV145" s="231"/>
      <c r="FW145" s="231"/>
      <c r="FX145" s="231"/>
      <c r="FY145" s="231"/>
      <c r="FZ145" s="231"/>
      <c r="GA145" s="231"/>
      <c r="GB145" s="231"/>
      <c r="GC145" s="231"/>
      <c r="GD145" s="231"/>
      <c r="GE145" s="231"/>
      <c r="GF145" s="231"/>
      <c r="GG145" s="231"/>
      <c r="GH145" s="231"/>
      <c r="GI145" s="231"/>
      <c r="GJ145" s="231"/>
      <c r="GK145" s="231"/>
      <c r="GL145" s="231"/>
      <c r="GM145" s="231"/>
      <c r="GN145" s="231"/>
      <c r="GO145" s="231"/>
      <c r="GP145" s="231"/>
      <c r="GQ145" s="231"/>
      <c r="GR145" s="231"/>
      <c r="GS145" s="231"/>
      <c r="GT145" s="231"/>
      <c r="GU145" s="231"/>
      <c r="GV145" s="231"/>
      <c r="GW145" s="231"/>
      <c r="GX145" s="231"/>
      <c r="GY145" s="231"/>
      <c r="GZ145" s="231"/>
      <c r="HA145" s="231"/>
      <c r="HB145" s="231"/>
      <c r="HC145" s="231"/>
      <c r="HD145" s="231"/>
      <c r="HE145" s="231"/>
      <c r="HF145" s="231"/>
      <c r="HG145" s="231"/>
      <c r="HH145" s="231"/>
      <c r="HI145" s="231"/>
      <c r="HJ145" s="231"/>
      <c r="HK145" s="231"/>
      <c r="HL145" s="231"/>
      <c r="HM145" s="231"/>
    </row>
    <row r="146" spans="1:221" s="234" customFormat="1" ht="15.75" customHeight="1">
      <c r="A146" s="231"/>
      <c r="B146" s="238"/>
      <c r="C146" s="255"/>
      <c r="D146" s="262">
        <v>5.0999999999999996</v>
      </c>
      <c r="E146" s="262"/>
      <c r="F146" s="262"/>
      <c r="G146" s="263" t="s">
        <v>121</v>
      </c>
      <c r="H146" s="264"/>
      <c r="I146" s="265"/>
      <c r="J146" s="266"/>
      <c r="K146" s="267"/>
      <c r="L146" s="261"/>
      <c r="N146" s="980"/>
      <c r="O146" s="231"/>
      <c r="P146" s="231"/>
      <c r="Q146" s="231"/>
      <c r="R146" s="231"/>
      <c r="S146" s="231"/>
      <c r="T146" s="231"/>
      <c r="U146" s="231"/>
      <c r="V146" s="231"/>
      <c r="W146" s="231"/>
      <c r="X146" s="231"/>
      <c r="Y146" s="231"/>
      <c r="Z146" s="231"/>
      <c r="AA146" s="231"/>
      <c r="AB146" s="231"/>
      <c r="AC146" s="231"/>
      <c r="AD146" s="231"/>
      <c r="AE146" s="231"/>
      <c r="AF146" s="231"/>
      <c r="AG146" s="231"/>
      <c r="AH146" s="231"/>
      <c r="AI146" s="231"/>
      <c r="AJ146" s="231"/>
      <c r="AK146" s="231"/>
      <c r="AL146" s="231"/>
      <c r="AM146" s="231"/>
      <c r="AN146" s="231"/>
      <c r="AO146" s="231"/>
      <c r="AP146" s="231"/>
      <c r="AQ146" s="231"/>
      <c r="AR146" s="231"/>
      <c r="AS146" s="231"/>
      <c r="AT146" s="231"/>
      <c r="AU146" s="231"/>
      <c r="AV146" s="231"/>
      <c r="AW146" s="231"/>
      <c r="AX146" s="231"/>
      <c r="AY146" s="231"/>
      <c r="AZ146" s="231"/>
      <c r="BA146" s="231"/>
      <c r="BB146" s="231"/>
      <c r="BC146" s="231"/>
      <c r="BD146" s="231"/>
      <c r="BE146" s="231"/>
      <c r="BF146" s="231"/>
      <c r="BG146" s="231"/>
      <c r="BH146" s="231"/>
      <c r="BI146" s="231"/>
      <c r="BJ146" s="231"/>
      <c r="BK146" s="231"/>
      <c r="BL146" s="231"/>
      <c r="BM146" s="231"/>
      <c r="BN146" s="231"/>
      <c r="BO146" s="231"/>
      <c r="BP146" s="231"/>
      <c r="BQ146" s="231"/>
      <c r="BR146" s="231"/>
      <c r="BS146" s="231"/>
      <c r="BT146" s="231"/>
      <c r="BU146" s="231"/>
      <c r="BV146" s="231"/>
      <c r="BW146" s="231"/>
      <c r="BX146" s="231"/>
      <c r="BY146" s="231"/>
      <c r="BZ146" s="231"/>
      <c r="CA146" s="231"/>
      <c r="CB146" s="231"/>
      <c r="CC146" s="231"/>
      <c r="CD146" s="231"/>
      <c r="CE146" s="231"/>
      <c r="CF146" s="231"/>
      <c r="CG146" s="231"/>
      <c r="CH146" s="231"/>
      <c r="CI146" s="231"/>
      <c r="CJ146" s="231"/>
      <c r="CK146" s="231"/>
      <c r="CL146" s="231"/>
      <c r="CM146" s="231"/>
      <c r="CN146" s="231"/>
      <c r="CO146" s="231"/>
      <c r="CP146" s="231"/>
      <c r="CQ146" s="231"/>
      <c r="CR146" s="231"/>
      <c r="CS146" s="231"/>
      <c r="CT146" s="231"/>
      <c r="CU146" s="231"/>
      <c r="CV146" s="231"/>
      <c r="CW146" s="231"/>
      <c r="CX146" s="231"/>
      <c r="CY146" s="231"/>
      <c r="CZ146" s="231"/>
      <c r="DA146" s="231"/>
      <c r="DB146" s="231"/>
      <c r="DC146" s="231"/>
      <c r="DD146" s="231"/>
      <c r="DE146" s="231"/>
      <c r="DF146" s="231"/>
      <c r="DG146" s="231"/>
      <c r="DH146" s="231"/>
      <c r="DI146" s="231"/>
      <c r="DJ146" s="231"/>
      <c r="DK146" s="231"/>
      <c r="DL146" s="231"/>
      <c r="DM146" s="231"/>
      <c r="DN146" s="231"/>
      <c r="DO146" s="231"/>
      <c r="DP146" s="231"/>
      <c r="DQ146" s="231"/>
      <c r="DR146" s="231"/>
      <c r="DS146" s="231"/>
      <c r="DT146" s="231"/>
      <c r="DU146" s="231"/>
      <c r="DV146" s="231"/>
      <c r="DW146" s="231"/>
      <c r="DX146" s="231"/>
      <c r="DY146" s="231"/>
      <c r="DZ146" s="231"/>
      <c r="EA146" s="231"/>
      <c r="EB146" s="231"/>
      <c r="EC146" s="231"/>
      <c r="ED146" s="231"/>
      <c r="EE146" s="231"/>
      <c r="EF146" s="231"/>
      <c r="EG146" s="231"/>
      <c r="EH146" s="231"/>
      <c r="EI146" s="231"/>
      <c r="EJ146" s="231"/>
      <c r="EK146" s="231"/>
      <c r="EL146" s="231"/>
      <c r="EM146" s="231"/>
      <c r="EN146" s="231"/>
      <c r="EO146" s="231"/>
      <c r="EP146" s="231"/>
      <c r="EQ146" s="231"/>
      <c r="ER146" s="231"/>
      <c r="ES146" s="231"/>
      <c r="ET146" s="231"/>
      <c r="EU146" s="231"/>
      <c r="EV146" s="231"/>
      <c r="EW146" s="231"/>
      <c r="EX146" s="231"/>
      <c r="EY146" s="231"/>
      <c r="EZ146" s="231"/>
      <c r="FA146" s="231"/>
      <c r="FB146" s="231"/>
      <c r="FC146" s="231"/>
      <c r="FD146" s="231"/>
      <c r="FE146" s="231"/>
      <c r="FF146" s="231"/>
      <c r="FG146" s="231"/>
      <c r="FH146" s="231"/>
      <c r="FI146" s="231"/>
      <c r="FJ146" s="231"/>
      <c r="FK146" s="231"/>
      <c r="FL146" s="231"/>
      <c r="FM146" s="231"/>
      <c r="FN146" s="231"/>
      <c r="FO146" s="231"/>
      <c r="FP146" s="231"/>
      <c r="FQ146" s="231"/>
      <c r="FR146" s="231"/>
      <c r="FS146" s="231"/>
      <c r="FT146" s="231"/>
      <c r="FU146" s="231"/>
      <c r="FV146" s="231"/>
      <c r="FW146" s="231"/>
      <c r="FX146" s="231"/>
      <c r="FY146" s="231"/>
      <c r="FZ146" s="231"/>
      <c r="GA146" s="231"/>
      <c r="GB146" s="231"/>
      <c r="GC146" s="231"/>
      <c r="GD146" s="231"/>
      <c r="GE146" s="231"/>
      <c r="GF146" s="231"/>
      <c r="GG146" s="231"/>
      <c r="GH146" s="231"/>
      <c r="GI146" s="231"/>
      <c r="GJ146" s="231"/>
      <c r="GK146" s="231"/>
      <c r="GL146" s="231"/>
      <c r="GM146" s="231"/>
      <c r="GN146" s="231"/>
      <c r="GO146" s="231"/>
      <c r="GP146" s="231"/>
      <c r="GQ146" s="231"/>
      <c r="GR146" s="231"/>
      <c r="GS146" s="231"/>
      <c r="GT146" s="231"/>
      <c r="GU146" s="231"/>
      <c r="GV146" s="231"/>
      <c r="GW146" s="231"/>
      <c r="GX146" s="231"/>
      <c r="GY146" s="231"/>
      <c r="GZ146" s="231"/>
      <c r="HA146" s="231"/>
      <c r="HB146" s="231"/>
      <c r="HC146" s="231"/>
      <c r="HD146" s="231"/>
      <c r="HE146" s="231"/>
      <c r="HF146" s="231"/>
      <c r="HG146" s="231"/>
      <c r="HH146" s="231"/>
      <c r="HI146" s="231"/>
      <c r="HJ146" s="231"/>
      <c r="HK146" s="231"/>
      <c r="HL146" s="231"/>
      <c r="HM146" s="231"/>
    </row>
    <row r="147" spans="1:221" s="234" customFormat="1" ht="15.75" customHeight="1">
      <c r="A147" s="231"/>
      <c r="B147" s="238"/>
      <c r="C147" s="255"/>
      <c r="D147" s="268" t="s">
        <v>259</v>
      </c>
      <c r="E147" s="269"/>
      <c r="F147" s="269"/>
      <c r="G147" s="270" t="s">
        <v>123</v>
      </c>
      <c r="H147" s="271" t="s">
        <v>116</v>
      </c>
      <c r="I147" s="275">
        <v>1109.46</v>
      </c>
      <c r="J147" s="273">
        <v>86955</v>
      </c>
      <c r="K147" s="274">
        <f>ROUND(I147*J147,2)</f>
        <v>96473094.299999997</v>
      </c>
      <c r="L147" s="261"/>
      <c r="N147" s="980"/>
      <c r="O147" s="231"/>
      <c r="P147" s="231"/>
      <c r="Q147" s="231"/>
      <c r="R147" s="231"/>
      <c r="S147" s="231"/>
      <c r="T147" s="231"/>
      <c r="U147" s="231"/>
      <c r="V147" s="231"/>
      <c r="W147" s="231"/>
      <c r="X147" s="231"/>
      <c r="Y147" s="231"/>
      <c r="Z147" s="231"/>
      <c r="AA147" s="231"/>
      <c r="AB147" s="231"/>
      <c r="AC147" s="231"/>
      <c r="AD147" s="231"/>
      <c r="AE147" s="231"/>
      <c r="AF147" s="231"/>
      <c r="AG147" s="231"/>
      <c r="AH147" s="231"/>
      <c r="AI147" s="231"/>
      <c r="AJ147" s="231"/>
      <c r="AK147" s="231"/>
      <c r="AL147" s="231"/>
      <c r="AM147" s="231"/>
      <c r="AN147" s="231"/>
      <c r="AO147" s="231"/>
      <c r="AP147" s="231"/>
      <c r="AQ147" s="231"/>
      <c r="AR147" s="231"/>
      <c r="AS147" s="231"/>
      <c r="AT147" s="231"/>
      <c r="AU147" s="231"/>
      <c r="AV147" s="231"/>
      <c r="AW147" s="231"/>
      <c r="AX147" s="231"/>
      <c r="AY147" s="231"/>
      <c r="AZ147" s="231"/>
      <c r="BA147" s="231"/>
      <c r="BB147" s="231"/>
      <c r="BC147" s="231"/>
      <c r="BD147" s="231"/>
      <c r="BE147" s="231"/>
      <c r="BF147" s="231"/>
      <c r="BG147" s="231"/>
      <c r="BH147" s="231"/>
      <c r="BI147" s="231"/>
      <c r="BJ147" s="231"/>
      <c r="BK147" s="231"/>
      <c r="BL147" s="231"/>
      <c r="BM147" s="231"/>
      <c r="BN147" s="231"/>
      <c r="BO147" s="231"/>
      <c r="BP147" s="231"/>
      <c r="BQ147" s="231"/>
      <c r="BR147" s="231"/>
      <c r="BS147" s="231"/>
      <c r="BT147" s="231"/>
      <c r="BU147" s="231"/>
      <c r="BV147" s="231"/>
      <c r="BW147" s="231"/>
      <c r="BX147" s="231"/>
      <c r="BY147" s="231"/>
      <c r="BZ147" s="231"/>
      <c r="CA147" s="231"/>
      <c r="CB147" s="231"/>
      <c r="CC147" s="231"/>
      <c r="CD147" s="231"/>
      <c r="CE147" s="231"/>
      <c r="CF147" s="231"/>
      <c r="CG147" s="231"/>
      <c r="CH147" s="231"/>
      <c r="CI147" s="231"/>
      <c r="CJ147" s="231"/>
      <c r="CK147" s="231"/>
      <c r="CL147" s="231"/>
      <c r="CM147" s="231"/>
      <c r="CN147" s="231"/>
      <c r="CO147" s="231"/>
      <c r="CP147" s="231"/>
      <c r="CQ147" s="231"/>
      <c r="CR147" s="231"/>
      <c r="CS147" s="231"/>
      <c r="CT147" s="231"/>
      <c r="CU147" s="231"/>
      <c r="CV147" s="231"/>
      <c r="CW147" s="231"/>
      <c r="CX147" s="231"/>
      <c r="CY147" s="231"/>
      <c r="CZ147" s="231"/>
      <c r="DA147" s="231"/>
      <c r="DB147" s="231"/>
      <c r="DC147" s="231"/>
      <c r="DD147" s="231"/>
      <c r="DE147" s="231"/>
      <c r="DF147" s="231"/>
      <c r="DG147" s="231"/>
      <c r="DH147" s="231"/>
      <c r="DI147" s="231"/>
      <c r="DJ147" s="231"/>
      <c r="DK147" s="231"/>
      <c r="DL147" s="231"/>
      <c r="DM147" s="231"/>
      <c r="DN147" s="231"/>
      <c r="DO147" s="231"/>
      <c r="DP147" s="231"/>
      <c r="DQ147" s="231"/>
      <c r="DR147" s="231"/>
      <c r="DS147" s="231"/>
      <c r="DT147" s="231"/>
      <c r="DU147" s="231"/>
      <c r="DV147" s="231"/>
      <c r="DW147" s="231"/>
      <c r="DX147" s="231"/>
      <c r="DY147" s="231"/>
      <c r="DZ147" s="231"/>
      <c r="EA147" s="231"/>
      <c r="EB147" s="231"/>
      <c r="EC147" s="231"/>
      <c r="ED147" s="231"/>
      <c r="EE147" s="231"/>
      <c r="EF147" s="231"/>
      <c r="EG147" s="231"/>
      <c r="EH147" s="231"/>
      <c r="EI147" s="231"/>
      <c r="EJ147" s="231"/>
      <c r="EK147" s="231"/>
      <c r="EL147" s="231"/>
      <c r="EM147" s="231"/>
      <c r="EN147" s="231"/>
      <c r="EO147" s="231"/>
      <c r="EP147" s="231"/>
      <c r="EQ147" s="231"/>
      <c r="ER147" s="231"/>
      <c r="ES147" s="231"/>
      <c r="ET147" s="231"/>
      <c r="EU147" s="231"/>
      <c r="EV147" s="231"/>
      <c r="EW147" s="231"/>
      <c r="EX147" s="231"/>
      <c r="EY147" s="231"/>
      <c r="EZ147" s="231"/>
      <c r="FA147" s="231"/>
      <c r="FB147" s="231"/>
      <c r="FC147" s="231"/>
      <c r="FD147" s="231"/>
      <c r="FE147" s="231"/>
      <c r="FF147" s="231"/>
      <c r="FG147" s="231"/>
      <c r="FH147" s="231"/>
      <c r="FI147" s="231"/>
      <c r="FJ147" s="231"/>
      <c r="FK147" s="231"/>
      <c r="FL147" s="231"/>
      <c r="FM147" s="231"/>
      <c r="FN147" s="231"/>
      <c r="FO147" s="231"/>
      <c r="FP147" s="231"/>
      <c r="FQ147" s="231"/>
      <c r="FR147" s="231"/>
      <c r="FS147" s="231"/>
      <c r="FT147" s="231"/>
      <c r="FU147" s="231"/>
      <c r="FV147" s="231"/>
      <c r="FW147" s="231"/>
      <c r="FX147" s="231"/>
      <c r="FY147" s="231"/>
      <c r="FZ147" s="231"/>
      <c r="GA147" s="231"/>
      <c r="GB147" s="231"/>
      <c r="GC147" s="231"/>
      <c r="GD147" s="231"/>
      <c r="GE147" s="231"/>
      <c r="GF147" s="231"/>
      <c r="GG147" s="231"/>
      <c r="GH147" s="231"/>
      <c r="GI147" s="231"/>
      <c r="GJ147" s="231"/>
      <c r="GK147" s="231"/>
      <c r="GL147" s="231"/>
      <c r="GM147" s="231"/>
      <c r="GN147" s="231"/>
      <c r="GO147" s="231"/>
      <c r="GP147" s="231"/>
      <c r="GQ147" s="231"/>
      <c r="GR147" s="231"/>
      <c r="GS147" s="231"/>
      <c r="GT147" s="231"/>
      <c r="GU147" s="231"/>
      <c r="GV147" s="231"/>
      <c r="GW147" s="231"/>
      <c r="GX147" s="231"/>
      <c r="GY147" s="231"/>
      <c r="GZ147" s="231"/>
      <c r="HA147" s="231"/>
      <c r="HB147" s="231"/>
      <c r="HC147" s="231"/>
      <c r="HD147" s="231"/>
      <c r="HE147" s="231"/>
      <c r="HF147" s="231"/>
      <c r="HG147" s="231"/>
      <c r="HH147" s="231"/>
      <c r="HI147" s="231"/>
      <c r="HJ147" s="231"/>
      <c r="HK147" s="231"/>
      <c r="HL147" s="231"/>
      <c r="HM147" s="231"/>
    </row>
    <row r="148" spans="1:221" s="234" customFormat="1" ht="15.75" customHeight="1">
      <c r="A148" s="231"/>
      <c r="B148" s="238"/>
      <c r="C148" s="255"/>
      <c r="D148" s="268" t="s">
        <v>260</v>
      </c>
      <c r="E148" s="269"/>
      <c r="F148" s="269"/>
      <c r="G148" s="270" t="s">
        <v>125</v>
      </c>
      <c r="H148" s="271" t="s">
        <v>116</v>
      </c>
      <c r="I148" s="275">
        <v>1386.83</v>
      </c>
      <c r="J148" s="273">
        <v>25229</v>
      </c>
      <c r="K148" s="274">
        <f>ROUND(I148*J148,2)</f>
        <v>34988334.07</v>
      </c>
      <c r="L148" s="261"/>
      <c r="N148" s="980"/>
      <c r="O148" s="231"/>
      <c r="P148" s="231"/>
      <c r="Q148" s="231"/>
      <c r="R148" s="231"/>
      <c r="S148" s="231"/>
      <c r="T148" s="231"/>
      <c r="U148" s="231"/>
      <c r="V148" s="231"/>
      <c r="W148" s="231"/>
      <c r="X148" s="231"/>
      <c r="Y148" s="231"/>
      <c r="Z148" s="231"/>
      <c r="AA148" s="231"/>
      <c r="AB148" s="231"/>
      <c r="AC148" s="231"/>
      <c r="AD148" s="231"/>
      <c r="AE148" s="231"/>
      <c r="AF148" s="231"/>
      <c r="AG148" s="231"/>
      <c r="AH148" s="231"/>
      <c r="AI148" s="231"/>
      <c r="AJ148" s="231"/>
      <c r="AK148" s="231"/>
      <c r="AL148" s="231"/>
      <c r="AM148" s="231"/>
      <c r="AN148" s="231"/>
      <c r="AO148" s="231"/>
      <c r="AP148" s="231"/>
      <c r="AQ148" s="231"/>
      <c r="AR148" s="231"/>
      <c r="AS148" s="231"/>
      <c r="AT148" s="231"/>
      <c r="AU148" s="231"/>
      <c r="AV148" s="231"/>
      <c r="AW148" s="231"/>
      <c r="AX148" s="231"/>
      <c r="AY148" s="231"/>
      <c r="AZ148" s="231"/>
      <c r="BA148" s="231"/>
      <c r="BB148" s="231"/>
      <c r="BC148" s="231"/>
      <c r="BD148" s="231"/>
      <c r="BE148" s="231"/>
      <c r="BF148" s="231"/>
      <c r="BG148" s="231"/>
      <c r="BH148" s="231"/>
      <c r="BI148" s="231"/>
      <c r="BJ148" s="231"/>
      <c r="BK148" s="231"/>
      <c r="BL148" s="231"/>
      <c r="BM148" s="231"/>
      <c r="BN148" s="231"/>
      <c r="BO148" s="231"/>
      <c r="BP148" s="231"/>
      <c r="BQ148" s="231"/>
      <c r="BR148" s="231"/>
      <c r="BS148" s="231"/>
      <c r="BT148" s="231"/>
      <c r="BU148" s="231"/>
      <c r="BV148" s="231"/>
      <c r="BW148" s="231"/>
      <c r="BX148" s="231"/>
      <c r="BY148" s="231"/>
      <c r="BZ148" s="231"/>
      <c r="CA148" s="231"/>
      <c r="CB148" s="231"/>
      <c r="CC148" s="231"/>
      <c r="CD148" s="231"/>
      <c r="CE148" s="231"/>
      <c r="CF148" s="231"/>
      <c r="CG148" s="231"/>
      <c r="CH148" s="231"/>
      <c r="CI148" s="231"/>
      <c r="CJ148" s="231"/>
      <c r="CK148" s="231"/>
      <c r="CL148" s="231"/>
      <c r="CM148" s="231"/>
      <c r="CN148" s="231"/>
      <c r="CO148" s="231"/>
      <c r="CP148" s="231"/>
      <c r="CQ148" s="231"/>
      <c r="CR148" s="231"/>
      <c r="CS148" s="231"/>
      <c r="CT148" s="231"/>
      <c r="CU148" s="231"/>
      <c r="CV148" s="231"/>
      <c r="CW148" s="231"/>
      <c r="CX148" s="231"/>
      <c r="CY148" s="231"/>
      <c r="CZ148" s="231"/>
      <c r="DA148" s="231"/>
      <c r="DB148" s="231"/>
      <c r="DC148" s="231"/>
      <c r="DD148" s="231"/>
      <c r="DE148" s="231"/>
      <c r="DF148" s="231"/>
      <c r="DG148" s="231"/>
      <c r="DH148" s="231"/>
      <c r="DI148" s="231"/>
      <c r="DJ148" s="231"/>
      <c r="DK148" s="231"/>
      <c r="DL148" s="231"/>
      <c r="DM148" s="231"/>
      <c r="DN148" s="231"/>
      <c r="DO148" s="231"/>
      <c r="DP148" s="231"/>
      <c r="DQ148" s="231"/>
      <c r="DR148" s="231"/>
      <c r="DS148" s="231"/>
      <c r="DT148" s="231"/>
      <c r="DU148" s="231"/>
      <c r="DV148" s="231"/>
      <c r="DW148" s="231"/>
      <c r="DX148" s="231"/>
      <c r="DY148" s="231"/>
      <c r="DZ148" s="231"/>
      <c r="EA148" s="231"/>
      <c r="EB148" s="231"/>
      <c r="EC148" s="231"/>
      <c r="ED148" s="231"/>
      <c r="EE148" s="231"/>
      <c r="EF148" s="231"/>
      <c r="EG148" s="231"/>
      <c r="EH148" s="231"/>
      <c r="EI148" s="231"/>
      <c r="EJ148" s="231"/>
      <c r="EK148" s="231"/>
      <c r="EL148" s="231"/>
      <c r="EM148" s="231"/>
      <c r="EN148" s="231"/>
      <c r="EO148" s="231"/>
      <c r="EP148" s="231"/>
      <c r="EQ148" s="231"/>
      <c r="ER148" s="231"/>
      <c r="ES148" s="231"/>
      <c r="ET148" s="231"/>
      <c r="EU148" s="231"/>
      <c r="EV148" s="231"/>
      <c r="EW148" s="231"/>
      <c r="EX148" s="231"/>
      <c r="EY148" s="231"/>
      <c r="EZ148" s="231"/>
      <c r="FA148" s="231"/>
      <c r="FB148" s="231"/>
      <c r="FC148" s="231"/>
      <c r="FD148" s="231"/>
      <c r="FE148" s="231"/>
      <c r="FF148" s="231"/>
      <c r="FG148" s="231"/>
      <c r="FH148" s="231"/>
      <c r="FI148" s="231"/>
      <c r="FJ148" s="231"/>
      <c r="FK148" s="231"/>
      <c r="FL148" s="231"/>
      <c r="FM148" s="231"/>
      <c r="FN148" s="231"/>
      <c r="FO148" s="231"/>
      <c r="FP148" s="231"/>
      <c r="FQ148" s="231"/>
      <c r="FR148" s="231"/>
      <c r="FS148" s="231"/>
      <c r="FT148" s="231"/>
      <c r="FU148" s="231"/>
      <c r="FV148" s="231"/>
      <c r="FW148" s="231"/>
      <c r="FX148" s="231"/>
      <c r="FY148" s="231"/>
      <c r="FZ148" s="231"/>
      <c r="GA148" s="231"/>
      <c r="GB148" s="231"/>
      <c r="GC148" s="231"/>
      <c r="GD148" s="231"/>
      <c r="GE148" s="231"/>
      <c r="GF148" s="231"/>
      <c r="GG148" s="231"/>
      <c r="GH148" s="231"/>
      <c r="GI148" s="231"/>
      <c r="GJ148" s="231"/>
      <c r="GK148" s="231"/>
      <c r="GL148" s="231"/>
      <c r="GM148" s="231"/>
      <c r="GN148" s="231"/>
      <c r="GO148" s="231"/>
      <c r="GP148" s="231"/>
      <c r="GQ148" s="231"/>
      <c r="GR148" s="231"/>
      <c r="GS148" s="231"/>
      <c r="GT148" s="231"/>
      <c r="GU148" s="231"/>
      <c r="GV148" s="231"/>
      <c r="GW148" s="231"/>
      <c r="GX148" s="231"/>
      <c r="GY148" s="231"/>
      <c r="GZ148" s="231"/>
      <c r="HA148" s="231"/>
      <c r="HB148" s="231"/>
      <c r="HC148" s="231"/>
      <c r="HD148" s="231"/>
      <c r="HE148" s="231"/>
      <c r="HF148" s="231"/>
      <c r="HG148" s="231"/>
      <c r="HH148" s="231"/>
      <c r="HI148" s="231"/>
      <c r="HJ148" s="231"/>
      <c r="HK148" s="231"/>
      <c r="HL148" s="231"/>
      <c r="HM148" s="231"/>
    </row>
    <row r="149" spans="1:221" s="234" customFormat="1" ht="15.75" customHeight="1">
      <c r="A149" s="231"/>
      <c r="B149" s="238"/>
      <c r="C149" s="255"/>
      <c r="D149" s="262">
        <v>5.2</v>
      </c>
      <c r="E149" s="262"/>
      <c r="F149" s="262"/>
      <c r="G149" s="812" t="s">
        <v>126</v>
      </c>
      <c r="H149" s="812"/>
      <c r="I149" s="812"/>
      <c r="J149" s="812"/>
      <c r="K149" s="267"/>
      <c r="L149" s="261"/>
      <c r="N149" s="980"/>
      <c r="O149" s="231"/>
      <c r="P149" s="231"/>
      <c r="Q149" s="231"/>
      <c r="R149" s="231"/>
      <c r="S149" s="231"/>
      <c r="T149" s="231"/>
      <c r="U149" s="231"/>
      <c r="V149" s="231"/>
      <c r="W149" s="231"/>
      <c r="X149" s="231"/>
      <c r="Y149" s="231"/>
      <c r="Z149" s="231"/>
      <c r="AA149" s="231"/>
      <c r="AB149" s="231"/>
      <c r="AC149" s="231"/>
      <c r="AD149" s="231"/>
      <c r="AE149" s="231"/>
      <c r="AF149" s="231"/>
      <c r="AG149" s="231"/>
      <c r="AH149" s="231"/>
      <c r="AI149" s="231"/>
      <c r="AJ149" s="231"/>
      <c r="AK149" s="231"/>
      <c r="AL149" s="231"/>
      <c r="AM149" s="231"/>
      <c r="AN149" s="231"/>
      <c r="AO149" s="231"/>
      <c r="AP149" s="231"/>
      <c r="AQ149" s="231"/>
      <c r="AR149" s="231"/>
      <c r="AS149" s="231"/>
      <c r="AT149" s="231"/>
      <c r="AU149" s="231"/>
      <c r="AV149" s="231"/>
      <c r="AW149" s="231"/>
      <c r="AX149" s="231"/>
      <c r="AY149" s="231"/>
      <c r="AZ149" s="231"/>
      <c r="BA149" s="231"/>
      <c r="BB149" s="231"/>
      <c r="BC149" s="231"/>
      <c r="BD149" s="231"/>
      <c r="BE149" s="231"/>
      <c r="BF149" s="231"/>
      <c r="BG149" s="231"/>
      <c r="BH149" s="231"/>
      <c r="BI149" s="231"/>
      <c r="BJ149" s="231"/>
      <c r="BK149" s="231"/>
      <c r="BL149" s="231"/>
      <c r="BM149" s="231"/>
      <c r="BN149" s="231"/>
      <c r="BO149" s="231"/>
      <c r="BP149" s="231"/>
      <c r="BQ149" s="231"/>
      <c r="BR149" s="231"/>
      <c r="BS149" s="231"/>
      <c r="BT149" s="231"/>
      <c r="BU149" s="231"/>
      <c r="BV149" s="231"/>
      <c r="BW149" s="231"/>
      <c r="BX149" s="231"/>
      <c r="BY149" s="231"/>
      <c r="BZ149" s="231"/>
      <c r="CA149" s="231"/>
      <c r="CB149" s="231"/>
      <c r="CC149" s="231"/>
      <c r="CD149" s="231"/>
      <c r="CE149" s="231"/>
      <c r="CF149" s="231"/>
      <c r="CG149" s="231"/>
      <c r="CH149" s="231"/>
      <c r="CI149" s="231"/>
      <c r="CJ149" s="231"/>
      <c r="CK149" s="231"/>
      <c r="CL149" s="231"/>
      <c r="CM149" s="231"/>
      <c r="CN149" s="231"/>
      <c r="CO149" s="231"/>
      <c r="CP149" s="231"/>
      <c r="CQ149" s="231"/>
      <c r="CR149" s="231"/>
      <c r="CS149" s="231"/>
      <c r="CT149" s="231"/>
      <c r="CU149" s="231"/>
      <c r="CV149" s="231"/>
      <c r="CW149" s="231"/>
      <c r="CX149" s="231"/>
      <c r="CY149" s="231"/>
      <c r="CZ149" s="231"/>
      <c r="DA149" s="231"/>
      <c r="DB149" s="231"/>
      <c r="DC149" s="231"/>
      <c r="DD149" s="231"/>
      <c r="DE149" s="231"/>
      <c r="DF149" s="231"/>
      <c r="DG149" s="231"/>
      <c r="DH149" s="231"/>
      <c r="DI149" s="231"/>
      <c r="DJ149" s="231"/>
      <c r="DK149" s="231"/>
      <c r="DL149" s="231"/>
      <c r="DM149" s="231"/>
      <c r="DN149" s="231"/>
      <c r="DO149" s="231"/>
      <c r="DP149" s="231"/>
      <c r="DQ149" s="231"/>
      <c r="DR149" s="231"/>
      <c r="DS149" s="231"/>
      <c r="DT149" s="231"/>
      <c r="DU149" s="231"/>
      <c r="DV149" s="231"/>
      <c r="DW149" s="231"/>
      <c r="DX149" s="231"/>
      <c r="DY149" s="231"/>
      <c r="DZ149" s="231"/>
      <c r="EA149" s="231"/>
      <c r="EB149" s="231"/>
      <c r="EC149" s="231"/>
      <c r="ED149" s="231"/>
      <c r="EE149" s="231"/>
      <c r="EF149" s="231"/>
      <c r="EG149" s="231"/>
      <c r="EH149" s="231"/>
      <c r="EI149" s="231"/>
      <c r="EJ149" s="231"/>
      <c r="EK149" s="231"/>
      <c r="EL149" s="231"/>
      <c r="EM149" s="231"/>
      <c r="EN149" s="231"/>
      <c r="EO149" s="231"/>
      <c r="EP149" s="231"/>
      <c r="EQ149" s="231"/>
      <c r="ER149" s="231"/>
      <c r="ES149" s="231"/>
      <c r="ET149" s="231"/>
      <c r="EU149" s="231"/>
      <c r="EV149" s="231"/>
      <c r="EW149" s="231"/>
      <c r="EX149" s="231"/>
      <c r="EY149" s="231"/>
      <c r="EZ149" s="231"/>
      <c r="FA149" s="231"/>
      <c r="FB149" s="231"/>
      <c r="FC149" s="231"/>
      <c r="FD149" s="231"/>
      <c r="FE149" s="231"/>
      <c r="FF149" s="231"/>
      <c r="FG149" s="231"/>
      <c r="FH149" s="231"/>
      <c r="FI149" s="231"/>
      <c r="FJ149" s="231"/>
      <c r="FK149" s="231"/>
      <c r="FL149" s="231"/>
      <c r="FM149" s="231"/>
      <c r="FN149" s="231"/>
      <c r="FO149" s="231"/>
      <c r="FP149" s="231"/>
      <c r="FQ149" s="231"/>
      <c r="FR149" s="231"/>
      <c r="FS149" s="231"/>
      <c r="FT149" s="231"/>
      <c r="FU149" s="231"/>
      <c r="FV149" s="231"/>
      <c r="FW149" s="231"/>
      <c r="FX149" s="231"/>
      <c r="FY149" s="231"/>
      <c r="FZ149" s="231"/>
      <c r="GA149" s="231"/>
      <c r="GB149" s="231"/>
      <c r="GC149" s="231"/>
      <c r="GD149" s="231"/>
      <c r="GE149" s="231"/>
      <c r="GF149" s="231"/>
      <c r="GG149" s="231"/>
      <c r="GH149" s="231"/>
      <c r="GI149" s="231"/>
      <c r="GJ149" s="231"/>
      <c r="GK149" s="231"/>
      <c r="GL149" s="231"/>
      <c r="GM149" s="231"/>
      <c r="GN149" s="231"/>
      <c r="GO149" s="231"/>
      <c r="GP149" s="231"/>
      <c r="GQ149" s="231"/>
      <c r="GR149" s="231"/>
      <c r="GS149" s="231"/>
      <c r="GT149" s="231"/>
      <c r="GU149" s="231"/>
      <c r="GV149" s="231"/>
      <c r="GW149" s="231"/>
      <c r="GX149" s="231"/>
      <c r="GY149" s="231"/>
      <c r="GZ149" s="231"/>
      <c r="HA149" s="231"/>
      <c r="HB149" s="231"/>
      <c r="HC149" s="231"/>
      <c r="HD149" s="231"/>
      <c r="HE149" s="231"/>
      <c r="HF149" s="231"/>
      <c r="HG149" s="231"/>
      <c r="HH149" s="231"/>
      <c r="HI149" s="231"/>
      <c r="HJ149" s="231"/>
      <c r="HK149" s="231"/>
      <c r="HL149" s="231"/>
      <c r="HM149" s="231"/>
    </row>
    <row r="150" spans="1:221" s="234" customFormat="1" ht="31.5" customHeight="1">
      <c r="A150" s="231"/>
      <c r="B150" s="238"/>
      <c r="C150" s="255"/>
      <c r="D150" s="268" t="s">
        <v>261</v>
      </c>
      <c r="E150" s="269"/>
      <c r="F150" s="269"/>
      <c r="G150" s="291" t="s">
        <v>128</v>
      </c>
      <c r="H150" s="271" t="s">
        <v>116</v>
      </c>
      <c r="I150" s="275">
        <v>2.1800000000000002</v>
      </c>
      <c r="J150" s="273">
        <v>1030412</v>
      </c>
      <c r="K150" s="274">
        <f t="shared" ref="K150:K159" si="6">ROUND(I150*J150,2)</f>
        <v>2246298.16</v>
      </c>
      <c r="L150" s="261"/>
      <c r="N150" s="980"/>
      <c r="O150" s="231"/>
      <c r="P150" s="231"/>
      <c r="Q150" s="231"/>
      <c r="R150" s="231"/>
      <c r="S150" s="231"/>
      <c r="T150" s="231"/>
      <c r="U150" s="231"/>
      <c r="V150" s="231"/>
      <c r="W150" s="231"/>
      <c r="X150" s="231"/>
      <c r="Y150" s="231"/>
      <c r="Z150" s="231"/>
      <c r="AA150" s="231"/>
      <c r="AB150" s="231"/>
      <c r="AC150" s="231"/>
      <c r="AD150" s="231"/>
      <c r="AE150" s="231"/>
      <c r="AF150" s="231"/>
      <c r="AG150" s="231"/>
      <c r="AH150" s="231"/>
      <c r="AI150" s="231"/>
      <c r="AJ150" s="231"/>
      <c r="AK150" s="231"/>
      <c r="AL150" s="231"/>
      <c r="AM150" s="231"/>
      <c r="AN150" s="231"/>
      <c r="AO150" s="231"/>
      <c r="AP150" s="231"/>
      <c r="AQ150" s="231"/>
      <c r="AR150" s="231"/>
      <c r="AS150" s="231"/>
      <c r="AT150" s="231"/>
      <c r="AU150" s="231"/>
      <c r="AV150" s="231"/>
      <c r="AW150" s="231"/>
      <c r="AX150" s="231"/>
      <c r="AY150" s="231"/>
      <c r="AZ150" s="231"/>
      <c r="BA150" s="231"/>
      <c r="BB150" s="231"/>
      <c r="BC150" s="231"/>
      <c r="BD150" s="231"/>
      <c r="BE150" s="231"/>
      <c r="BF150" s="231"/>
      <c r="BG150" s="231"/>
      <c r="BH150" s="231"/>
      <c r="BI150" s="231"/>
      <c r="BJ150" s="231"/>
      <c r="BK150" s="231"/>
      <c r="BL150" s="231"/>
      <c r="BM150" s="231"/>
      <c r="BN150" s="231"/>
      <c r="BO150" s="231"/>
      <c r="BP150" s="231"/>
      <c r="BQ150" s="231"/>
      <c r="BR150" s="231"/>
      <c r="BS150" s="231"/>
      <c r="BT150" s="231"/>
      <c r="BU150" s="231"/>
      <c r="BV150" s="231"/>
      <c r="BW150" s="231"/>
      <c r="BX150" s="231"/>
      <c r="BY150" s="231"/>
      <c r="BZ150" s="231"/>
      <c r="CA150" s="231"/>
      <c r="CB150" s="231"/>
      <c r="CC150" s="231"/>
      <c r="CD150" s="231"/>
      <c r="CE150" s="231"/>
      <c r="CF150" s="231"/>
      <c r="CG150" s="231"/>
      <c r="CH150" s="231"/>
      <c r="CI150" s="231"/>
      <c r="CJ150" s="231"/>
      <c r="CK150" s="231"/>
      <c r="CL150" s="231"/>
      <c r="CM150" s="231"/>
      <c r="CN150" s="231"/>
      <c r="CO150" s="231"/>
      <c r="CP150" s="231"/>
      <c r="CQ150" s="231"/>
      <c r="CR150" s="231"/>
      <c r="CS150" s="231"/>
      <c r="CT150" s="231"/>
      <c r="CU150" s="231"/>
      <c r="CV150" s="231"/>
      <c r="CW150" s="231"/>
      <c r="CX150" s="231"/>
      <c r="CY150" s="231"/>
      <c r="CZ150" s="231"/>
      <c r="DA150" s="231"/>
      <c r="DB150" s="231"/>
      <c r="DC150" s="231"/>
      <c r="DD150" s="231"/>
      <c r="DE150" s="231"/>
      <c r="DF150" s="231"/>
      <c r="DG150" s="231"/>
      <c r="DH150" s="231"/>
      <c r="DI150" s="231"/>
      <c r="DJ150" s="231"/>
      <c r="DK150" s="231"/>
      <c r="DL150" s="231"/>
      <c r="DM150" s="231"/>
      <c r="DN150" s="231"/>
      <c r="DO150" s="231"/>
      <c r="DP150" s="231"/>
      <c r="DQ150" s="231"/>
      <c r="DR150" s="231"/>
      <c r="DS150" s="231"/>
      <c r="DT150" s="231"/>
      <c r="DU150" s="231"/>
      <c r="DV150" s="231"/>
      <c r="DW150" s="231"/>
      <c r="DX150" s="231"/>
      <c r="DY150" s="231"/>
      <c r="DZ150" s="231"/>
      <c r="EA150" s="231"/>
      <c r="EB150" s="231"/>
      <c r="EC150" s="231"/>
      <c r="ED150" s="231"/>
      <c r="EE150" s="231"/>
      <c r="EF150" s="231"/>
      <c r="EG150" s="231"/>
      <c r="EH150" s="231"/>
      <c r="EI150" s="231"/>
      <c r="EJ150" s="231"/>
      <c r="EK150" s="231"/>
      <c r="EL150" s="231"/>
      <c r="EM150" s="231"/>
      <c r="EN150" s="231"/>
      <c r="EO150" s="231"/>
      <c r="EP150" s="231"/>
      <c r="EQ150" s="231"/>
      <c r="ER150" s="231"/>
      <c r="ES150" s="231"/>
      <c r="ET150" s="231"/>
      <c r="EU150" s="231"/>
      <c r="EV150" s="231"/>
      <c r="EW150" s="231"/>
      <c r="EX150" s="231"/>
      <c r="EY150" s="231"/>
      <c r="EZ150" s="231"/>
      <c r="FA150" s="231"/>
      <c r="FB150" s="231"/>
      <c r="FC150" s="231"/>
      <c r="FD150" s="231"/>
      <c r="FE150" s="231"/>
      <c r="FF150" s="231"/>
      <c r="FG150" s="231"/>
      <c r="FH150" s="231"/>
      <c r="FI150" s="231"/>
      <c r="FJ150" s="231"/>
      <c r="FK150" s="231"/>
      <c r="FL150" s="231"/>
      <c r="FM150" s="231"/>
      <c r="FN150" s="231"/>
      <c r="FO150" s="231"/>
      <c r="FP150" s="231"/>
      <c r="FQ150" s="231"/>
      <c r="FR150" s="231"/>
      <c r="FS150" s="231"/>
      <c r="FT150" s="231"/>
      <c r="FU150" s="231"/>
      <c r="FV150" s="231"/>
      <c r="FW150" s="231"/>
      <c r="FX150" s="231"/>
      <c r="FY150" s="231"/>
      <c r="FZ150" s="231"/>
      <c r="GA150" s="231"/>
      <c r="GB150" s="231"/>
      <c r="GC150" s="231"/>
      <c r="GD150" s="231"/>
      <c r="GE150" s="231"/>
      <c r="GF150" s="231"/>
      <c r="GG150" s="231"/>
      <c r="GH150" s="231"/>
      <c r="GI150" s="231"/>
      <c r="GJ150" s="231"/>
      <c r="GK150" s="231"/>
      <c r="GL150" s="231"/>
      <c r="GM150" s="231"/>
      <c r="GN150" s="231"/>
      <c r="GO150" s="231"/>
      <c r="GP150" s="231"/>
      <c r="GQ150" s="231"/>
      <c r="GR150" s="231"/>
      <c r="GS150" s="231"/>
      <c r="GT150" s="231"/>
      <c r="GU150" s="231"/>
      <c r="GV150" s="231"/>
      <c r="GW150" s="231"/>
      <c r="GX150" s="231"/>
      <c r="GY150" s="231"/>
      <c r="GZ150" s="231"/>
      <c r="HA150" s="231"/>
      <c r="HB150" s="231"/>
      <c r="HC150" s="231"/>
      <c r="HD150" s="231"/>
      <c r="HE150" s="231"/>
      <c r="HF150" s="231"/>
      <c r="HG150" s="231"/>
      <c r="HH150" s="231"/>
      <c r="HI150" s="231"/>
      <c r="HJ150" s="231"/>
      <c r="HK150" s="231"/>
      <c r="HL150" s="231"/>
      <c r="HM150" s="231"/>
    </row>
    <row r="151" spans="1:221" s="234" customFormat="1" ht="15.75" customHeight="1">
      <c r="A151" s="231"/>
      <c r="B151" s="238"/>
      <c r="C151" s="255"/>
      <c r="D151" s="268" t="s">
        <v>262</v>
      </c>
      <c r="E151" s="269"/>
      <c r="F151" s="269"/>
      <c r="G151" s="291" t="s">
        <v>130</v>
      </c>
      <c r="H151" s="271" t="s">
        <v>116</v>
      </c>
      <c r="I151" s="275">
        <v>40.74</v>
      </c>
      <c r="J151" s="273">
        <v>1324913</v>
      </c>
      <c r="K151" s="274">
        <f t="shared" si="6"/>
        <v>53976955.619999997</v>
      </c>
      <c r="L151" s="261"/>
      <c r="N151" s="980"/>
      <c r="O151" s="231"/>
      <c r="P151" s="231"/>
      <c r="Q151" s="231"/>
      <c r="R151" s="231"/>
      <c r="S151" s="231"/>
      <c r="T151" s="231"/>
      <c r="U151" s="231"/>
      <c r="V151" s="231"/>
      <c r="W151" s="231"/>
      <c r="X151" s="231"/>
      <c r="Y151" s="231"/>
      <c r="Z151" s="231"/>
      <c r="AA151" s="231"/>
      <c r="AB151" s="231"/>
      <c r="AC151" s="231"/>
      <c r="AD151" s="231"/>
      <c r="AE151" s="231"/>
      <c r="AF151" s="231"/>
      <c r="AG151" s="231"/>
      <c r="AH151" s="231"/>
      <c r="AI151" s="231"/>
      <c r="AJ151" s="231"/>
      <c r="AK151" s="231"/>
      <c r="AL151" s="231"/>
      <c r="AM151" s="231"/>
      <c r="AN151" s="231"/>
      <c r="AO151" s="231"/>
      <c r="AP151" s="231"/>
      <c r="AQ151" s="231"/>
      <c r="AR151" s="231"/>
      <c r="AS151" s="231"/>
      <c r="AT151" s="231"/>
      <c r="AU151" s="231"/>
      <c r="AV151" s="231"/>
      <c r="AW151" s="231"/>
      <c r="AX151" s="231"/>
      <c r="AY151" s="231"/>
      <c r="AZ151" s="231"/>
      <c r="BA151" s="231"/>
      <c r="BB151" s="231"/>
      <c r="BC151" s="231"/>
      <c r="BD151" s="231"/>
      <c r="BE151" s="231"/>
      <c r="BF151" s="231"/>
      <c r="BG151" s="231"/>
      <c r="BH151" s="231"/>
      <c r="BI151" s="231"/>
      <c r="BJ151" s="231"/>
      <c r="BK151" s="231"/>
      <c r="BL151" s="231"/>
      <c r="BM151" s="231"/>
      <c r="BN151" s="231"/>
      <c r="BO151" s="231"/>
      <c r="BP151" s="231"/>
      <c r="BQ151" s="231"/>
      <c r="BR151" s="231"/>
      <c r="BS151" s="231"/>
      <c r="BT151" s="231"/>
      <c r="BU151" s="231"/>
      <c r="BV151" s="231"/>
      <c r="BW151" s="231"/>
      <c r="BX151" s="231"/>
      <c r="BY151" s="231"/>
      <c r="BZ151" s="231"/>
      <c r="CA151" s="231"/>
      <c r="CB151" s="231"/>
      <c r="CC151" s="231"/>
      <c r="CD151" s="231"/>
      <c r="CE151" s="231"/>
      <c r="CF151" s="231"/>
      <c r="CG151" s="231"/>
      <c r="CH151" s="231"/>
      <c r="CI151" s="231"/>
      <c r="CJ151" s="231"/>
      <c r="CK151" s="231"/>
      <c r="CL151" s="231"/>
      <c r="CM151" s="231"/>
      <c r="CN151" s="231"/>
      <c r="CO151" s="231"/>
      <c r="CP151" s="231"/>
      <c r="CQ151" s="231"/>
      <c r="CR151" s="231"/>
      <c r="CS151" s="231"/>
      <c r="CT151" s="231"/>
      <c r="CU151" s="231"/>
      <c r="CV151" s="231"/>
      <c r="CW151" s="231"/>
      <c r="CX151" s="231"/>
      <c r="CY151" s="231"/>
      <c r="CZ151" s="231"/>
      <c r="DA151" s="231"/>
      <c r="DB151" s="231"/>
      <c r="DC151" s="231"/>
      <c r="DD151" s="231"/>
      <c r="DE151" s="231"/>
      <c r="DF151" s="231"/>
      <c r="DG151" s="231"/>
      <c r="DH151" s="231"/>
      <c r="DI151" s="231"/>
      <c r="DJ151" s="231"/>
      <c r="DK151" s="231"/>
      <c r="DL151" s="231"/>
      <c r="DM151" s="231"/>
      <c r="DN151" s="231"/>
      <c r="DO151" s="231"/>
      <c r="DP151" s="231"/>
      <c r="DQ151" s="231"/>
      <c r="DR151" s="231"/>
      <c r="DS151" s="231"/>
      <c r="DT151" s="231"/>
      <c r="DU151" s="231"/>
      <c r="DV151" s="231"/>
      <c r="DW151" s="231"/>
      <c r="DX151" s="231"/>
      <c r="DY151" s="231"/>
      <c r="DZ151" s="231"/>
      <c r="EA151" s="231"/>
      <c r="EB151" s="231"/>
      <c r="EC151" s="231"/>
      <c r="ED151" s="231"/>
      <c r="EE151" s="231"/>
      <c r="EF151" s="231"/>
      <c r="EG151" s="231"/>
      <c r="EH151" s="231"/>
      <c r="EI151" s="231"/>
      <c r="EJ151" s="231"/>
      <c r="EK151" s="231"/>
      <c r="EL151" s="231"/>
      <c r="EM151" s="231"/>
      <c r="EN151" s="231"/>
      <c r="EO151" s="231"/>
      <c r="EP151" s="231"/>
      <c r="EQ151" s="231"/>
      <c r="ER151" s="231"/>
      <c r="ES151" s="231"/>
      <c r="ET151" s="231"/>
      <c r="EU151" s="231"/>
      <c r="EV151" s="231"/>
      <c r="EW151" s="231"/>
      <c r="EX151" s="231"/>
      <c r="EY151" s="231"/>
      <c r="EZ151" s="231"/>
      <c r="FA151" s="231"/>
      <c r="FB151" s="231"/>
      <c r="FC151" s="231"/>
      <c r="FD151" s="231"/>
      <c r="FE151" s="231"/>
      <c r="FF151" s="231"/>
      <c r="FG151" s="231"/>
      <c r="FH151" s="231"/>
      <c r="FI151" s="231"/>
      <c r="FJ151" s="231"/>
      <c r="FK151" s="231"/>
      <c r="FL151" s="231"/>
      <c r="FM151" s="231"/>
      <c r="FN151" s="231"/>
      <c r="FO151" s="231"/>
      <c r="FP151" s="231"/>
      <c r="FQ151" s="231"/>
      <c r="FR151" s="231"/>
      <c r="FS151" s="231"/>
      <c r="FT151" s="231"/>
      <c r="FU151" s="231"/>
      <c r="FV151" s="231"/>
      <c r="FW151" s="231"/>
      <c r="FX151" s="231"/>
      <c r="FY151" s="231"/>
      <c r="FZ151" s="231"/>
      <c r="GA151" s="231"/>
      <c r="GB151" s="231"/>
      <c r="GC151" s="231"/>
      <c r="GD151" s="231"/>
      <c r="GE151" s="231"/>
      <c r="GF151" s="231"/>
      <c r="GG151" s="231"/>
      <c r="GH151" s="231"/>
      <c r="GI151" s="231"/>
      <c r="GJ151" s="231"/>
      <c r="GK151" s="231"/>
      <c r="GL151" s="231"/>
      <c r="GM151" s="231"/>
      <c r="GN151" s="231"/>
      <c r="GO151" s="231"/>
      <c r="GP151" s="231"/>
      <c r="GQ151" s="231"/>
      <c r="GR151" s="231"/>
      <c r="GS151" s="231"/>
      <c r="GT151" s="231"/>
      <c r="GU151" s="231"/>
      <c r="GV151" s="231"/>
      <c r="GW151" s="231"/>
      <c r="GX151" s="231"/>
      <c r="GY151" s="231"/>
      <c r="GZ151" s="231"/>
      <c r="HA151" s="231"/>
      <c r="HB151" s="231"/>
      <c r="HC151" s="231"/>
      <c r="HD151" s="231"/>
      <c r="HE151" s="231"/>
      <c r="HF151" s="231"/>
      <c r="HG151" s="231"/>
      <c r="HH151" s="231"/>
      <c r="HI151" s="231"/>
      <c r="HJ151" s="231"/>
      <c r="HK151" s="231"/>
      <c r="HL151" s="231"/>
      <c r="HM151" s="231"/>
    </row>
    <row r="152" spans="1:221" s="234" customFormat="1" ht="31.5" customHeight="1">
      <c r="A152" s="231"/>
      <c r="B152" s="238"/>
      <c r="C152" s="255"/>
      <c r="D152" s="268" t="s">
        <v>263</v>
      </c>
      <c r="E152" s="269"/>
      <c r="F152" s="269"/>
      <c r="G152" s="291" t="s">
        <v>132</v>
      </c>
      <c r="H152" s="271" t="s">
        <v>116</v>
      </c>
      <c r="I152" s="275">
        <v>40.74</v>
      </c>
      <c r="J152" s="273">
        <v>992470</v>
      </c>
      <c r="K152" s="274">
        <f t="shared" si="6"/>
        <v>40433227.799999997</v>
      </c>
      <c r="L152" s="261"/>
      <c r="N152" s="980"/>
      <c r="O152" s="231"/>
      <c r="P152" s="231"/>
      <c r="Q152" s="231"/>
      <c r="R152" s="231"/>
      <c r="S152" s="231"/>
      <c r="T152" s="231"/>
      <c r="U152" s="231"/>
      <c r="V152" s="231"/>
      <c r="W152" s="231"/>
      <c r="X152" s="231"/>
      <c r="Y152" s="231"/>
      <c r="Z152" s="231"/>
      <c r="AA152" s="231"/>
      <c r="AB152" s="231"/>
      <c r="AC152" s="231"/>
      <c r="AD152" s="231"/>
      <c r="AE152" s="231"/>
      <c r="AF152" s="231"/>
      <c r="AG152" s="231"/>
      <c r="AH152" s="231"/>
      <c r="AI152" s="231"/>
      <c r="AJ152" s="231"/>
      <c r="AK152" s="231"/>
      <c r="AL152" s="231"/>
      <c r="AM152" s="231"/>
      <c r="AN152" s="231"/>
      <c r="AO152" s="231"/>
      <c r="AP152" s="231"/>
      <c r="AQ152" s="231"/>
      <c r="AR152" s="231"/>
      <c r="AS152" s="231"/>
      <c r="AT152" s="231"/>
      <c r="AU152" s="231"/>
      <c r="AV152" s="231"/>
      <c r="AW152" s="231"/>
      <c r="AX152" s="231"/>
      <c r="AY152" s="231"/>
      <c r="AZ152" s="231"/>
      <c r="BA152" s="231"/>
      <c r="BB152" s="231"/>
      <c r="BC152" s="231"/>
      <c r="BD152" s="231"/>
      <c r="BE152" s="231"/>
      <c r="BF152" s="231"/>
      <c r="BG152" s="231"/>
      <c r="BH152" s="231"/>
      <c r="BI152" s="231"/>
      <c r="BJ152" s="231"/>
      <c r="BK152" s="231"/>
      <c r="BL152" s="231"/>
      <c r="BM152" s="231"/>
      <c r="BN152" s="231"/>
      <c r="BO152" s="231"/>
      <c r="BP152" s="231"/>
      <c r="BQ152" s="231"/>
      <c r="BR152" s="231"/>
      <c r="BS152" s="231"/>
      <c r="BT152" s="231"/>
      <c r="BU152" s="231"/>
      <c r="BV152" s="231"/>
      <c r="BW152" s="231"/>
      <c r="BX152" s="231"/>
      <c r="BY152" s="231"/>
      <c r="BZ152" s="231"/>
      <c r="CA152" s="231"/>
      <c r="CB152" s="231"/>
      <c r="CC152" s="231"/>
      <c r="CD152" s="231"/>
      <c r="CE152" s="231"/>
      <c r="CF152" s="231"/>
      <c r="CG152" s="231"/>
      <c r="CH152" s="231"/>
      <c r="CI152" s="231"/>
      <c r="CJ152" s="231"/>
      <c r="CK152" s="231"/>
      <c r="CL152" s="231"/>
      <c r="CM152" s="231"/>
      <c r="CN152" s="231"/>
      <c r="CO152" s="231"/>
      <c r="CP152" s="231"/>
      <c r="CQ152" s="231"/>
      <c r="CR152" s="231"/>
      <c r="CS152" s="231"/>
      <c r="CT152" s="231"/>
      <c r="CU152" s="231"/>
      <c r="CV152" s="231"/>
      <c r="CW152" s="231"/>
      <c r="CX152" s="231"/>
      <c r="CY152" s="231"/>
      <c r="CZ152" s="231"/>
      <c r="DA152" s="231"/>
      <c r="DB152" s="231"/>
      <c r="DC152" s="231"/>
      <c r="DD152" s="231"/>
      <c r="DE152" s="231"/>
      <c r="DF152" s="231"/>
      <c r="DG152" s="231"/>
      <c r="DH152" s="231"/>
      <c r="DI152" s="231"/>
      <c r="DJ152" s="231"/>
      <c r="DK152" s="231"/>
      <c r="DL152" s="231"/>
      <c r="DM152" s="231"/>
      <c r="DN152" s="231"/>
      <c r="DO152" s="231"/>
      <c r="DP152" s="231"/>
      <c r="DQ152" s="231"/>
      <c r="DR152" s="231"/>
      <c r="DS152" s="231"/>
      <c r="DT152" s="231"/>
      <c r="DU152" s="231"/>
      <c r="DV152" s="231"/>
      <c r="DW152" s="231"/>
      <c r="DX152" s="231"/>
      <c r="DY152" s="231"/>
      <c r="DZ152" s="231"/>
      <c r="EA152" s="231"/>
      <c r="EB152" s="231"/>
      <c r="EC152" s="231"/>
      <c r="ED152" s="231"/>
      <c r="EE152" s="231"/>
      <c r="EF152" s="231"/>
      <c r="EG152" s="231"/>
      <c r="EH152" s="231"/>
      <c r="EI152" s="231"/>
      <c r="EJ152" s="231"/>
      <c r="EK152" s="231"/>
      <c r="EL152" s="231"/>
      <c r="EM152" s="231"/>
      <c r="EN152" s="231"/>
      <c r="EO152" s="231"/>
      <c r="EP152" s="231"/>
      <c r="EQ152" s="231"/>
      <c r="ER152" s="231"/>
      <c r="ES152" s="231"/>
      <c r="ET152" s="231"/>
      <c r="EU152" s="231"/>
      <c r="EV152" s="231"/>
      <c r="EW152" s="231"/>
      <c r="EX152" s="231"/>
      <c r="EY152" s="231"/>
      <c r="EZ152" s="231"/>
      <c r="FA152" s="231"/>
      <c r="FB152" s="231"/>
      <c r="FC152" s="231"/>
      <c r="FD152" s="231"/>
      <c r="FE152" s="231"/>
      <c r="FF152" s="231"/>
      <c r="FG152" s="231"/>
      <c r="FH152" s="231"/>
      <c r="FI152" s="231"/>
      <c r="FJ152" s="231"/>
      <c r="FK152" s="231"/>
      <c r="FL152" s="231"/>
      <c r="FM152" s="231"/>
      <c r="FN152" s="231"/>
      <c r="FO152" s="231"/>
      <c r="FP152" s="231"/>
      <c r="FQ152" s="231"/>
      <c r="FR152" s="231"/>
      <c r="FS152" s="231"/>
      <c r="FT152" s="231"/>
      <c r="FU152" s="231"/>
      <c r="FV152" s="231"/>
      <c r="FW152" s="231"/>
      <c r="FX152" s="231"/>
      <c r="FY152" s="231"/>
      <c r="FZ152" s="231"/>
      <c r="GA152" s="231"/>
      <c r="GB152" s="231"/>
      <c r="GC152" s="231"/>
      <c r="GD152" s="231"/>
      <c r="GE152" s="231"/>
      <c r="GF152" s="231"/>
      <c r="GG152" s="231"/>
      <c r="GH152" s="231"/>
      <c r="GI152" s="231"/>
      <c r="GJ152" s="231"/>
      <c r="GK152" s="231"/>
      <c r="GL152" s="231"/>
      <c r="GM152" s="231"/>
      <c r="GN152" s="231"/>
      <c r="GO152" s="231"/>
      <c r="GP152" s="231"/>
      <c r="GQ152" s="231"/>
      <c r="GR152" s="231"/>
      <c r="GS152" s="231"/>
      <c r="GT152" s="231"/>
      <c r="GU152" s="231"/>
      <c r="GV152" s="231"/>
      <c r="GW152" s="231"/>
      <c r="GX152" s="231"/>
      <c r="GY152" s="231"/>
      <c r="GZ152" s="231"/>
      <c r="HA152" s="231"/>
      <c r="HB152" s="231"/>
      <c r="HC152" s="231"/>
      <c r="HD152" s="231"/>
      <c r="HE152" s="231"/>
      <c r="HF152" s="231"/>
      <c r="HG152" s="231"/>
      <c r="HH152" s="231"/>
      <c r="HI152" s="231"/>
      <c r="HJ152" s="231"/>
      <c r="HK152" s="231"/>
      <c r="HL152" s="231"/>
      <c r="HM152" s="231"/>
    </row>
    <row r="153" spans="1:221" s="234" customFormat="1" ht="31.5" customHeight="1">
      <c r="A153" s="231"/>
      <c r="B153" s="238"/>
      <c r="C153" s="255"/>
      <c r="D153" s="268" t="s">
        <v>264</v>
      </c>
      <c r="E153" s="269"/>
      <c r="F153" s="269"/>
      <c r="G153" s="291" t="s">
        <v>134</v>
      </c>
      <c r="H153" s="271" t="s">
        <v>116</v>
      </c>
      <c r="I153" s="275">
        <v>44.98</v>
      </c>
      <c r="J153" s="273">
        <v>1560669</v>
      </c>
      <c r="K153" s="274">
        <f t="shared" si="6"/>
        <v>70198891.620000005</v>
      </c>
      <c r="L153" s="261"/>
      <c r="N153" s="980"/>
      <c r="O153" s="231"/>
      <c r="P153" s="231"/>
      <c r="Q153" s="231"/>
      <c r="R153" s="231"/>
      <c r="S153" s="231"/>
      <c r="T153" s="231"/>
      <c r="U153" s="231"/>
      <c r="V153" s="231"/>
      <c r="W153" s="231"/>
      <c r="X153" s="231"/>
      <c r="Y153" s="231"/>
      <c r="Z153" s="231"/>
      <c r="AA153" s="231"/>
      <c r="AB153" s="231"/>
      <c r="AC153" s="231"/>
      <c r="AD153" s="231"/>
      <c r="AE153" s="231"/>
      <c r="AF153" s="231"/>
      <c r="AG153" s="231"/>
      <c r="AH153" s="231"/>
      <c r="AI153" s="231"/>
      <c r="AJ153" s="231"/>
      <c r="AK153" s="231"/>
      <c r="AL153" s="231"/>
      <c r="AM153" s="231"/>
      <c r="AN153" s="231"/>
      <c r="AO153" s="231"/>
      <c r="AP153" s="231"/>
      <c r="AQ153" s="231"/>
      <c r="AR153" s="231"/>
      <c r="AS153" s="231"/>
      <c r="AT153" s="231"/>
      <c r="AU153" s="231"/>
      <c r="AV153" s="231"/>
      <c r="AW153" s="231"/>
      <c r="AX153" s="231"/>
      <c r="AY153" s="231"/>
      <c r="AZ153" s="231"/>
      <c r="BA153" s="231"/>
      <c r="BB153" s="231"/>
      <c r="BC153" s="231"/>
      <c r="BD153" s="231"/>
      <c r="BE153" s="231"/>
      <c r="BF153" s="231"/>
      <c r="BG153" s="231"/>
      <c r="BH153" s="231"/>
      <c r="BI153" s="231"/>
      <c r="BJ153" s="231"/>
      <c r="BK153" s="231"/>
      <c r="BL153" s="231"/>
      <c r="BM153" s="231"/>
      <c r="BN153" s="231"/>
      <c r="BO153" s="231"/>
      <c r="BP153" s="231"/>
      <c r="BQ153" s="231"/>
      <c r="BR153" s="231"/>
      <c r="BS153" s="231"/>
      <c r="BT153" s="231"/>
      <c r="BU153" s="231"/>
      <c r="BV153" s="231"/>
      <c r="BW153" s="231"/>
      <c r="BX153" s="231"/>
      <c r="BY153" s="231"/>
      <c r="BZ153" s="231"/>
      <c r="CA153" s="231"/>
      <c r="CB153" s="231"/>
      <c r="CC153" s="231"/>
      <c r="CD153" s="231"/>
      <c r="CE153" s="231"/>
      <c r="CF153" s="231"/>
      <c r="CG153" s="231"/>
      <c r="CH153" s="231"/>
      <c r="CI153" s="231"/>
      <c r="CJ153" s="231"/>
      <c r="CK153" s="231"/>
      <c r="CL153" s="231"/>
      <c r="CM153" s="231"/>
      <c r="CN153" s="231"/>
      <c r="CO153" s="231"/>
      <c r="CP153" s="231"/>
      <c r="CQ153" s="231"/>
      <c r="CR153" s="231"/>
      <c r="CS153" s="231"/>
      <c r="CT153" s="231"/>
      <c r="CU153" s="231"/>
      <c r="CV153" s="231"/>
      <c r="CW153" s="231"/>
      <c r="CX153" s="231"/>
      <c r="CY153" s="231"/>
      <c r="CZ153" s="231"/>
      <c r="DA153" s="231"/>
      <c r="DB153" s="231"/>
      <c r="DC153" s="231"/>
      <c r="DD153" s="231"/>
      <c r="DE153" s="231"/>
      <c r="DF153" s="231"/>
      <c r="DG153" s="231"/>
      <c r="DH153" s="231"/>
      <c r="DI153" s="231"/>
      <c r="DJ153" s="231"/>
      <c r="DK153" s="231"/>
      <c r="DL153" s="231"/>
      <c r="DM153" s="231"/>
      <c r="DN153" s="231"/>
      <c r="DO153" s="231"/>
      <c r="DP153" s="231"/>
      <c r="DQ153" s="231"/>
      <c r="DR153" s="231"/>
      <c r="DS153" s="231"/>
      <c r="DT153" s="231"/>
      <c r="DU153" s="231"/>
      <c r="DV153" s="231"/>
      <c r="DW153" s="231"/>
      <c r="DX153" s="231"/>
      <c r="DY153" s="231"/>
      <c r="DZ153" s="231"/>
      <c r="EA153" s="231"/>
      <c r="EB153" s="231"/>
      <c r="EC153" s="231"/>
      <c r="ED153" s="231"/>
      <c r="EE153" s="231"/>
      <c r="EF153" s="231"/>
      <c r="EG153" s="231"/>
      <c r="EH153" s="231"/>
      <c r="EI153" s="231"/>
      <c r="EJ153" s="231"/>
      <c r="EK153" s="231"/>
      <c r="EL153" s="231"/>
      <c r="EM153" s="231"/>
      <c r="EN153" s="231"/>
      <c r="EO153" s="231"/>
      <c r="EP153" s="231"/>
      <c r="EQ153" s="231"/>
      <c r="ER153" s="231"/>
      <c r="ES153" s="231"/>
      <c r="ET153" s="231"/>
      <c r="EU153" s="231"/>
      <c r="EV153" s="231"/>
      <c r="EW153" s="231"/>
      <c r="EX153" s="231"/>
      <c r="EY153" s="231"/>
      <c r="EZ153" s="231"/>
      <c r="FA153" s="231"/>
      <c r="FB153" s="231"/>
      <c r="FC153" s="231"/>
      <c r="FD153" s="231"/>
      <c r="FE153" s="231"/>
      <c r="FF153" s="231"/>
      <c r="FG153" s="231"/>
      <c r="FH153" s="231"/>
      <c r="FI153" s="231"/>
      <c r="FJ153" s="231"/>
      <c r="FK153" s="231"/>
      <c r="FL153" s="231"/>
      <c r="FM153" s="231"/>
      <c r="FN153" s="231"/>
      <c r="FO153" s="231"/>
      <c r="FP153" s="231"/>
      <c r="FQ153" s="231"/>
      <c r="FR153" s="231"/>
      <c r="FS153" s="231"/>
      <c r="FT153" s="231"/>
      <c r="FU153" s="231"/>
      <c r="FV153" s="231"/>
      <c r="FW153" s="231"/>
      <c r="FX153" s="231"/>
      <c r="FY153" s="231"/>
      <c r="FZ153" s="231"/>
      <c r="GA153" s="231"/>
      <c r="GB153" s="231"/>
      <c r="GC153" s="231"/>
      <c r="GD153" s="231"/>
      <c r="GE153" s="231"/>
      <c r="GF153" s="231"/>
      <c r="GG153" s="231"/>
      <c r="GH153" s="231"/>
      <c r="GI153" s="231"/>
      <c r="GJ153" s="231"/>
      <c r="GK153" s="231"/>
      <c r="GL153" s="231"/>
      <c r="GM153" s="231"/>
      <c r="GN153" s="231"/>
      <c r="GO153" s="231"/>
      <c r="GP153" s="231"/>
      <c r="GQ153" s="231"/>
      <c r="GR153" s="231"/>
      <c r="GS153" s="231"/>
      <c r="GT153" s="231"/>
      <c r="GU153" s="231"/>
      <c r="GV153" s="231"/>
      <c r="GW153" s="231"/>
      <c r="GX153" s="231"/>
      <c r="GY153" s="231"/>
      <c r="GZ153" s="231"/>
      <c r="HA153" s="231"/>
      <c r="HB153" s="231"/>
      <c r="HC153" s="231"/>
      <c r="HD153" s="231"/>
      <c r="HE153" s="231"/>
      <c r="HF153" s="231"/>
      <c r="HG153" s="231"/>
      <c r="HH153" s="231"/>
      <c r="HI153" s="231"/>
      <c r="HJ153" s="231"/>
      <c r="HK153" s="231"/>
      <c r="HL153" s="231"/>
      <c r="HM153" s="231"/>
    </row>
    <row r="154" spans="1:221" s="234" customFormat="1" ht="31.5" customHeight="1">
      <c r="A154" s="231"/>
      <c r="B154" s="238"/>
      <c r="C154" s="255"/>
      <c r="D154" s="268" t="s">
        <v>265</v>
      </c>
      <c r="E154" s="269"/>
      <c r="F154" s="269"/>
      <c r="G154" s="291" t="s">
        <v>136</v>
      </c>
      <c r="H154" s="271" t="s">
        <v>102</v>
      </c>
      <c r="I154" s="275">
        <v>671</v>
      </c>
      <c r="J154" s="273">
        <v>176641</v>
      </c>
      <c r="K154" s="274">
        <f t="shared" si="6"/>
        <v>118526111</v>
      </c>
      <c r="L154" s="261"/>
      <c r="N154" s="980"/>
      <c r="O154" s="231"/>
      <c r="P154" s="231"/>
      <c r="Q154" s="231"/>
      <c r="R154" s="231"/>
      <c r="S154" s="231"/>
      <c r="T154" s="231"/>
      <c r="U154" s="231"/>
      <c r="V154" s="231"/>
      <c r="W154" s="231"/>
      <c r="X154" s="231"/>
      <c r="Y154" s="231"/>
      <c r="Z154" s="231"/>
      <c r="AA154" s="231"/>
      <c r="AB154" s="231"/>
      <c r="AC154" s="231"/>
      <c r="AD154" s="231"/>
      <c r="AE154" s="231"/>
      <c r="AF154" s="231"/>
      <c r="AG154" s="231"/>
      <c r="AH154" s="231"/>
      <c r="AI154" s="231"/>
      <c r="AJ154" s="231"/>
      <c r="AK154" s="231"/>
      <c r="AL154" s="231"/>
      <c r="AM154" s="231"/>
      <c r="AN154" s="231"/>
      <c r="AO154" s="231"/>
      <c r="AP154" s="231"/>
      <c r="AQ154" s="231"/>
      <c r="AR154" s="231"/>
      <c r="AS154" s="231"/>
      <c r="AT154" s="231"/>
      <c r="AU154" s="231"/>
      <c r="AV154" s="231"/>
      <c r="AW154" s="231"/>
      <c r="AX154" s="231"/>
      <c r="AY154" s="231"/>
      <c r="AZ154" s="231"/>
      <c r="BA154" s="231"/>
      <c r="BB154" s="231"/>
      <c r="BC154" s="231"/>
      <c r="BD154" s="231"/>
      <c r="BE154" s="231"/>
      <c r="BF154" s="231"/>
      <c r="BG154" s="231"/>
      <c r="BH154" s="231"/>
      <c r="BI154" s="231"/>
      <c r="BJ154" s="231"/>
      <c r="BK154" s="231"/>
      <c r="BL154" s="231"/>
      <c r="BM154" s="231"/>
      <c r="BN154" s="231"/>
      <c r="BO154" s="231"/>
      <c r="BP154" s="231"/>
      <c r="BQ154" s="231"/>
      <c r="BR154" s="231"/>
      <c r="BS154" s="231"/>
      <c r="BT154" s="231"/>
      <c r="BU154" s="231"/>
      <c r="BV154" s="231"/>
      <c r="BW154" s="231"/>
      <c r="BX154" s="231"/>
      <c r="BY154" s="231"/>
      <c r="BZ154" s="231"/>
      <c r="CA154" s="231"/>
      <c r="CB154" s="231"/>
      <c r="CC154" s="231"/>
      <c r="CD154" s="231"/>
      <c r="CE154" s="231"/>
      <c r="CF154" s="231"/>
      <c r="CG154" s="231"/>
      <c r="CH154" s="231"/>
      <c r="CI154" s="231"/>
      <c r="CJ154" s="231"/>
      <c r="CK154" s="231"/>
      <c r="CL154" s="231"/>
      <c r="CM154" s="231"/>
      <c r="CN154" s="231"/>
      <c r="CO154" s="231"/>
      <c r="CP154" s="231"/>
      <c r="CQ154" s="231"/>
      <c r="CR154" s="231"/>
      <c r="CS154" s="231"/>
      <c r="CT154" s="231"/>
      <c r="CU154" s="231"/>
      <c r="CV154" s="231"/>
      <c r="CW154" s="231"/>
      <c r="CX154" s="231"/>
      <c r="CY154" s="231"/>
      <c r="CZ154" s="231"/>
      <c r="DA154" s="231"/>
      <c r="DB154" s="231"/>
      <c r="DC154" s="231"/>
      <c r="DD154" s="231"/>
      <c r="DE154" s="231"/>
      <c r="DF154" s="231"/>
      <c r="DG154" s="231"/>
      <c r="DH154" s="231"/>
      <c r="DI154" s="231"/>
      <c r="DJ154" s="231"/>
      <c r="DK154" s="231"/>
      <c r="DL154" s="231"/>
      <c r="DM154" s="231"/>
      <c r="DN154" s="231"/>
      <c r="DO154" s="231"/>
      <c r="DP154" s="231"/>
      <c r="DQ154" s="231"/>
      <c r="DR154" s="231"/>
      <c r="DS154" s="231"/>
      <c r="DT154" s="231"/>
      <c r="DU154" s="231"/>
      <c r="DV154" s="231"/>
      <c r="DW154" s="231"/>
      <c r="DX154" s="231"/>
      <c r="DY154" s="231"/>
      <c r="DZ154" s="231"/>
      <c r="EA154" s="231"/>
      <c r="EB154" s="231"/>
      <c r="EC154" s="231"/>
      <c r="ED154" s="231"/>
      <c r="EE154" s="231"/>
      <c r="EF154" s="231"/>
      <c r="EG154" s="231"/>
      <c r="EH154" s="231"/>
      <c r="EI154" s="231"/>
      <c r="EJ154" s="231"/>
      <c r="EK154" s="231"/>
      <c r="EL154" s="231"/>
      <c r="EM154" s="231"/>
      <c r="EN154" s="231"/>
      <c r="EO154" s="231"/>
      <c r="EP154" s="231"/>
      <c r="EQ154" s="231"/>
      <c r="ER154" s="231"/>
      <c r="ES154" s="231"/>
      <c r="ET154" s="231"/>
      <c r="EU154" s="231"/>
      <c r="EV154" s="231"/>
      <c r="EW154" s="231"/>
      <c r="EX154" s="231"/>
      <c r="EY154" s="231"/>
      <c r="EZ154" s="231"/>
      <c r="FA154" s="231"/>
      <c r="FB154" s="231"/>
      <c r="FC154" s="231"/>
      <c r="FD154" s="231"/>
      <c r="FE154" s="231"/>
      <c r="FF154" s="231"/>
      <c r="FG154" s="231"/>
      <c r="FH154" s="231"/>
      <c r="FI154" s="231"/>
      <c r="FJ154" s="231"/>
      <c r="FK154" s="231"/>
      <c r="FL154" s="231"/>
      <c r="FM154" s="231"/>
      <c r="FN154" s="231"/>
      <c r="FO154" s="231"/>
      <c r="FP154" s="231"/>
      <c r="FQ154" s="231"/>
      <c r="FR154" s="231"/>
      <c r="FS154" s="231"/>
      <c r="FT154" s="231"/>
      <c r="FU154" s="231"/>
      <c r="FV154" s="231"/>
      <c r="FW154" s="231"/>
      <c r="FX154" s="231"/>
      <c r="FY154" s="231"/>
      <c r="FZ154" s="231"/>
      <c r="GA154" s="231"/>
      <c r="GB154" s="231"/>
      <c r="GC154" s="231"/>
      <c r="GD154" s="231"/>
      <c r="GE154" s="231"/>
      <c r="GF154" s="231"/>
      <c r="GG154" s="231"/>
      <c r="GH154" s="231"/>
      <c r="GI154" s="231"/>
      <c r="GJ154" s="231"/>
      <c r="GK154" s="231"/>
      <c r="GL154" s="231"/>
      <c r="GM154" s="231"/>
      <c r="GN154" s="231"/>
      <c r="GO154" s="231"/>
      <c r="GP154" s="231"/>
      <c r="GQ154" s="231"/>
      <c r="GR154" s="231"/>
      <c r="GS154" s="231"/>
      <c r="GT154" s="231"/>
      <c r="GU154" s="231"/>
      <c r="GV154" s="231"/>
      <c r="GW154" s="231"/>
      <c r="GX154" s="231"/>
      <c r="GY154" s="231"/>
      <c r="GZ154" s="231"/>
      <c r="HA154" s="231"/>
      <c r="HB154" s="231"/>
      <c r="HC154" s="231"/>
      <c r="HD154" s="231"/>
      <c r="HE154" s="231"/>
      <c r="HF154" s="231"/>
      <c r="HG154" s="231"/>
      <c r="HH154" s="231"/>
      <c r="HI154" s="231"/>
      <c r="HJ154" s="231"/>
      <c r="HK154" s="231"/>
      <c r="HL154" s="231"/>
      <c r="HM154" s="231"/>
    </row>
    <row r="155" spans="1:221" s="234" customFormat="1" ht="15.75" customHeight="1">
      <c r="A155" s="231"/>
      <c r="B155" s="238"/>
      <c r="C155" s="255"/>
      <c r="D155" s="268" t="s">
        <v>266</v>
      </c>
      <c r="E155" s="269"/>
      <c r="F155" s="269"/>
      <c r="G155" s="291" t="s">
        <v>142</v>
      </c>
      <c r="H155" s="288" t="s">
        <v>102</v>
      </c>
      <c r="I155" s="275">
        <v>189.8</v>
      </c>
      <c r="J155" s="273">
        <v>157944</v>
      </c>
      <c r="K155" s="274">
        <f t="shared" si="6"/>
        <v>29977771.199999999</v>
      </c>
      <c r="L155" s="261"/>
      <c r="N155" s="980"/>
      <c r="O155" s="231"/>
      <c r="P155" s="231"/>
      <c r="Q155" s="231"/>
      <c r="R155" s="231"/>
      <c r="S155" s="231"/>
      <c r="T155" s="231"/>
      <c r="U155" s="231"/>
      <c r="V155" s="231"/>
      <c r="W155" s="231"/>
      <c r="X155" s="231"/>
      <c r="Y155" s="231"/>
      <c r="Z155" s="231"/>
      <c r="AA155" s="231"/>
      <c r="AB155" s="231"/>
      <c r="AC155" s="231"/>
      <c r="AD155" s="231"/>
      <c r="AE155" s="231"/>
      <c r="AF155" s="231"/>
      <c r="AG155" s="231"/>
      <c r="AH155" s="231"/>
      <c r="AI155" s="231"/>
      <c r="AJ155" s="231"/>
      <c r="AK155" s="231"/>
      <c r="AL155" s="231"/>
      <c r="AM155" s="231"/>
      <c r="AN155" s="231"/>
      <c r="AO155" s="231"/>
      <c r="AP155" s="231"/>
      <c r="AQ155" s="231"/>
      <c r="AR155" s="231"/>
      <c r="AS155" s="231"/>
      <c r="AT155" s="231"/>
      <c r="AU155" s="231"/>
      <c r="AV155" s="231"/>
      <c r="AW155" s="231"/>
      <c r="AX155" s="231"/>
      <c r="AY155" s="231"/>
      <c r="AZ155" s="231"/>
      <c r="BA155" s="231"/>
      <c r="BB155" s="231"/>
      <c r="BC155" s="231"/>
      <c r="BD155" s="231"/>
      <c r="BE155" s="231"/>
      <c r="BF155" s="231"/>
      <c r="BG155" s="231"/>
      <c r="BH155" s="231"/>
      <c r="BI155" s="231"/>
      <c r="BJ155" s="231"/>
      <c r="BK155" s="231"/>
      <c r="BL155" s="231"/>
      <c r="BM155" s="231"/>
      <c r="BN155" s="231"/>
      <c r="BO155" s="231"/>
      <c r="BP155" s="231"/>
      <c r="BQ155" s="231"/>
      <c r="BR155" s="231"/>
      <c r="BS155" s="231"/>
      <c r="BT155" s="231"/>
      <c r="BU155" s="231"/>
      <c r="BV155" s="231"/>
      <c r="BW155" s="231"/>
      <c r="BX155" s="231"/>
      <c r="BY155" s="231"/>
      <c r="BZ155" s="231"/>
      <c r="CA155" s="231"/>
      <c r="CB155" s="231"/>
      <c r="CC155" s="231"/>
      <c r="CD155" s="231"/>
      <c r="CE155" s="231"/>
      <c r="CF155" s="231"/>
      <c r="CG155" s="231"/>
      <c r="CH155" s="231"/>
      <c r="CI155" s="231"/>
      <c r="CJ155" s="231"/>
      <c r="CK155" s="231"/>
      <c r="CL155" s="231"/>
      <c r="CM155" s="231"/>
      <c r="CN155" s="231"/>
      <c r="CO155" s="231"/>
      <c r="CP155" s="231"/>
      <c r="CQ155" s="231"/>
      <c r="CR155" s="231"/>
      <c r="CS155" s="231"/>
      <c r="CT155" s="231"/>
      <c r="CU155" s="231"/>
      <c r="CV155" s="231"/>
      <c r="CW155" s="231"/>
      <c r="CX155" s="231"/>
      <c r="CY155" s="231"/>
      <c r="CZ155" s="231"/>
      <c r="DA155" s="231"/>
      <c r="DB155" s="231"/>
      <c r="DC155" s="231"/>
      <c r="DD155" s="231"/>
      <c r="DE155" s="231"/>
      <c r="DF155" s="231"/>
      <c r="DG155" s="231"/>
      <c r="DH155" s="231"/>
      <c r="DI155" s="231"/>
      <c r="DJ155" s="231"/>
      <c r="DK155" s="231"/>
      <c r="DL155" s="231"/>
      <c r="DM155" s="231"/>
      <c r="DN155" s="231"/>
      <c r="DO155" s="231"/>
      <c r="DP155" s="231"/>
      <c r="DQ155" s="231"/>
      <c r="DR155" s="231"/>
      <c r="DS155" s="231"/>
      <c r="DT155" s="231"/>
      <c r="DU155" s="231"/>
      <c r="DV155" s="231"/>
      <c r="DW155" s="231"/>
      <c r="DX155" s="231"/>
      <c r="DY155" s="231"/>
      <c r="DZ155" s="231"/>
      <c r="EA155" s="231"/>
      <c r="EB155" s="231"/>
      <c r="EC155" s="231"/>
      <c r="ED155" s="231"/>
      <c r="EE155" s="231"/>
      <c r="EF155" s="231"/>
      <c r="EG155" s="231"/>
      <c r="EH155" s="231"/>
      <c r="EI155" s="231"/>
      <c r="EJ155" s="231"/>
      <c r="EK155" s="231"/>
      <c r="EL155" s="231"/>
      <c r="EM155" s="231"/>
      <c r="EN155" s="231"/>
      <c r="EO155" s="231"/>
      <c r="EP155" s="231"/>
      <c r="EQ155" s="231"/>
      <c r="ER155" s="231"/>
      <c r="ES155" s="231"/>
      <c r="ET155" s="231"/>
      <c r="EU155" s="231"/>
      <c r="EV155" s="231"/>
      <c r="EW155" s="231"/>
      <c r="EX155" s="231"/>
      <c r="EY155" s="231"/>
      <c r="EZ155" s="231"/>
      <c r="FA155" s="231"/>
      <c r="FB155" s="231"/>
      <c r="FC155" s="231"/>
      <c r="FD155" s="231"/>
      <c r="FE155" s="231"/>
      <c r="FF155" s="231"/>
      <c r="FG155" s="231"/>
      <c r="FH155" s="231"/>
      <c r="FI155" s="231"/>
      <c r="FJ155" s="231"/>
      <c r="FK155" s="231"/>
      <c r="FL155" s="231"/>
      <c r="FM155" s="231"/>
      <c r="FN155" s="231"/>
      <c r="FO155" s="231"/>
      <c r="FP155" s="231"/>
      <c r="FQ155" s="231"/>
      <c r="FR155" s="231"/>
      <c r="FS155" s="231"/>
      <c r="FT155" s="231"/>
      <c r="FU155" s="231"/>
      <c r="FV155" s="231"/>
      <c r="FW155" s="231"/>
      <c r="FX155" s="231"/>
      <c r="FY155" s="231"/>
      <c r="FZ155" s="231"/>
      <c r="GA155" s="231"/>
      <c r="GB155" s="231"/>
      <c r="GC155" s="231"/>
      <c r="GD155" s="231"/>
      <c r="GE155" s="231"/>
      <c r="GF155" s="231"/>
      <c r="GG155" s="231"/>
      <c r="GH155" s="231"/>
      <c r="GI155" s="231"/>
      <c r="GJ155" s="231"/>
      <c r="GK155" s="231"/>
      <c r="GL155" s="231"/>
      <c r="GM155" s="231"/>
      <c r="GN155" s="231"/>
      <c r="GO155" s="231"/>
      <c r="GP155" s="231"/>
      <c r="GQ155" s="231"/>
      <c r="GR155" s="231"/>
      <c r="GS155" s="231"/>
      <c r="GT155" s="231"/>
      <c r="GU155" s="231"/>
      <c r="GV155" s="231"/>
      <c r="GW155" s="231"/>
      <c r="GX155" s="231"/>
      <c r="GY155" s="231"/>
      <c r="GZ155" s="231"/>
      <c r="HA155" s="231"/>
      <c r="HB155" s="231"/>
      <c r="HC155" s="231"/>
      <c r="HD155" s="231"/>
      <c r="HE155" s="231"/>
      <c r="HF155" s="231"/>
      <c r="HG155" s="231"/>
      <c r="HH155" s="231"/>
      <c r="HI155" s="231"/>
      <c r="HJ155" s="231"/>
      <c r="HK155" s="231"/>
      <c r="HL155" s="231"/>
      <c r="HM155" s="231"/>
    </row>
    <row r="156" spans="1:221" s="234" customFormat="1" ht="31.5" customHeight="1">
      <c r="A156" s="231"/>
      <c r="B156" s="238"/>
      <c r="C156" s="255"/>
      <c r="D156" s="268" t="s">
        <v>267</v>
      </c>
      <c r="E156" s="269"/>
      <c r="F156" s="269"/>
      <c r="G156" s="291" t="s">
        <v>138</v>
      </c>
      <c r="H156" s="271" t="s">
        <v>116</v>
      </c>
      <c r="I156" s="275">
        <v>22.76</v>
      </c>
      <c r="J156" s="273">
        <v>2501618</v>
      </c>
      <c r="K156" s="274">
        <f t="shared" si="6"/>
        <v>56936825.68</v>
      </c>
      <c r="L156" s="261"/>
      <c r="N156" s="980"/>
      <c r="O156" s="231"/>
      <c r="P156" s="231"/>
      <c r="Q156" s="231"/>
      <c r="R156" s="231"/>
      <c r="S156" s="231"/>
      <c r="T156" s="231"/>
      <c r="U156" s="231"/>
      <c r="V156" s="231"/>
      <c r="W156" s="231"/>
      <c r="X156" s="231"/>
      <c r="Y156" s="231"/>
      <c r="Z156" s="231"/>
      <c r="AA156" s="231"/>
      <c r="AB156" s="231"/>
      <c r="AC156" s="231"/>
      <c r="AD156" s="231"/>
      <c r="AE156" s="231"/>
      <c r="AF156" s="231"/>
      <c r="AG156" s="231"/>
      <c r="AH156" s="231"/>
      <c r="AI156" s="231"/>
      <c r="AJ156" s="231"/>
      <c r="AK156" s="231"/>
      <c r="AL156" s="231"/>
      <c r="AM156" s="231"/>
      <c r="AN156" s="231"/>
      <c r="AO156" s="231"/>
      <c r="AP156" s="231"/>
      <c r="AQ156" s="231"/>
      <c r="AR156" s="231"/>
      <c r="AS156" s="231"/>
      <c r="AT156" s="231"/>
      <c r="AU156" s="231"/>
      <c r="AV156" s="231"/>
      <c r="AW156" s="231"/>
      <c r="AX156" s="231"/>
      <c r="AY156" s="231"/>
      <c r="AZ156" s="231"/>
      <c r="BA156" s="231"/>
      <c r="BB156" s="231"/>
      <c r="BC156" s="231"/>
      <c r="BD156" s="231"/>
      <c r="BE156" s="231"/>
      <c r="BF156" s="231"/>
      <c r="BG156" s="231"/>
      <c r="BH156" s="231"/>
      <c r="BI156" s="231"/>
      <c r="BJ156" s="231"/>
      <c r="BK156" s="231"/>
      <c r="BL156" s="231"/>
      <c r="BM156" s="231"/>
      <c r="BN156" s="231"/>
      <c r="BO156" s="231"/>
      <c r="BP156" s="231"/>
      <c r="BQ156" s="231"/>
      <c r="BR156" s="231"/>
      <c r="BS156" s="231"/>
      <c r="BT156" s="231"/>
      <c r="BU156" s="231"/>
      <c r="BV156" s="231"/>
      <c r="BW156" s="231"/>
      <c r="BX156" s="231"/>
      <c r="BY156" s="231"/>
      <c r="BZ156" s="231"/>
      <c r="CA156" s="231"/>
      <c r="CB156" s="231"/>
      <c r="CC156" s="231"/>
      <c r="CD156" s="231"/>
      <c r="CE156" s="231"/>
      <c r="CF156" s="231"/>
      <c r="CG156" s="231"/>
      <c r="CH156" s="231"/>
      <c r="CI156" s="231"/>
      <c r="CJ156" s="231"/>
      <c r="CK156" s="231"/>
      <c r="CL156" s="231"/>
      <c r="CM156" s="231"/>
      <c r="CN156" s="231"/>
      <c r="CO156" s="231"/>
      <c r="CP156" s="231"/>
      <c r="CQ156" s="231"/>
      <c r="CR156" s="231"/>
      <c r="CS156" s="231"/>
      <c r="CT156" s="231"/>
      <c r="CU156" s="231"/>
      <c r="CV156" s="231"/>
      <c r="CW156" s="231"/>
      <c r="CX156" s="231"/>
      <c r="CY156" s="231"/>
      <c r="CZ156" s="231"/>
      <c r="DA156" s="231"/>
      <c r="DB156" s="231"/>
      <c r="DC156" s="231"/>
      <c r="DD156" s="231"/>
      <c r="DE156" s="231"/>
      <c r="DF156" s="231"/>
      <c r="DG156" s="231"/>
      <c r="DH156" s="231"/>
      <c r="DI156" s="231"/>
      <c r="DJ156" s="231"/>
      <c r="DK156" s="231"/>
      <c r="DL156" s="231"/>
      <c r="DM156" s="231"/>
      <c r="DN156" s="231"/>
      <c r="DO156" s="231"/>
      <c r="DP156" s="231"/>
      <c r="DQ156" s="231"/>
      <c r="DR156" s="231"/>
      <c r="DS156" s="231"/>
      <c r="DT156" s="231"/>
      <c r="DU156" s="231"/>
      <c r="DV156" s="231"/>
      <c r="DW156" s="231"/>
      <c r="DX156" s="231"/>
      <c r="DY156" s="231"/>
      <c r="DZ156" s="231"/>
      <c r="EA156" s="231"/>
      <c r="EB156" s="231"/>
      <c r="EC156" s="231"/>
      <c r="ED156" s="231"/>
      <c r="EE156" s="231"/>
      <c r="EF156" s="231"/>
      <c r="EG156" s="231"/>
      <c r="EH156" s="231"/>
      <c r="EI156" s="231"/>
      <c r="EJ156" s="231"/>
      <c r="EK156" s="231"/>
      <c r="EL156" s="231"/>
      <c r="EM156" s="231"/>
      <c r="EN156" s="231"/>
      <c r="EO156" s="231"/>
      <c r="EP156" s="231"/>
      <c r="EQ156" s="231"/>
      <c r="ER156" s="231"/>
      <c r="ES156" s="231"/>
      <c r="ET156" s="231"/>
      <c r="EU156" s="231"/>
      <c r="EV156" s="231"/>
      <c r="EW156" s="231"/>
      <c r="EX156" s="231"/>
      <c r="EY156" s="231"/>
      <c r="EZ156" s="231"/>
      <c r="FA156" s="231"/>
      <c r="FB156" s="231"/>
      <c r="FC156" s="231"/>
      <c r="FD156" s="231"/>
      <c r="FE156" s="231"/>
      <c r="FF156" s="231"/>
      <c r="FG156" s="231"/>
      <c r="FH156" s="231"/>
      <c r="FI156" s="231"/>
      <c r="FJ156" s="231"/>
      <c r="FK156" s="231"/>
      <c r="FL156" s="231"/>
      <c r="FM156" s="231"/>
      <c r="FN156" s="231"/>
      <c r="FO156" s="231"/>
      <c r="FP156" s="231"/>
      <c r="FQ156" s="231"/>
      <c r="FR156" s="231"/>
      <c r="FS156" s="231"/>
      <c r="FT156" s="231"/>
      <c r="FU156" s="231"/>
      <c r="FV156" s="231"/>
      <c r="FW156" s="231"/>
      <c r="FX156" s="231"/>
      <c r="FY156" s="231"/>
      <c r="FZ156" s="231"/>
      <c r="GA156" s="231"/>
      <c r="GB156" s="231"/>
      <c r="GC156" s="231"/>
      <c r="GD156" s="231"/>
      <c r="GE156" s="231"/>
      <c r="GF156" s="231"/>
      <c r="GG156" s="231"/>
      <c r="GH156" s="231"/>
      <c r="GI156" s="231"/>
      <c r="GJ156" s="231"/>
      <c r="GK156" s="231"/>
      <c r="GL156" s="231"/>
      <c r="GM156" s="231"/>
      <c r="GN156" s="231"/>
      <c r="GO156" s="231"/>
      <c r="GP156" s="231"/>
      <c r="GQ156" s="231"/>
      <c r="GR156" s="231"/>
      <c r="GS156" s="231"/>
      <c r="GT156" s="231"/>
      <c r="GU156" s="231"/>
      <c r="GV156" s="231"/>
      <c r="GW156" s="231"/>
      <c r="GX156" s="231"/>
      <c r="GY156" s="231"/>
      <c r="GZ156" s="231"/>
      <c r="HA156" s="231"/>
      <c r="HB156" s="231"/>
      <c r="HC156" s="231"/>
      <c r="HD156" s="231"/>
      <c r="HE156" s="231"/>
      <c r="HF156" s="231"/>
      <c r="HG156" s="231"/>
      <c r="HH156" s="231"/>
      <c r="HI156" s="231"/>
      <c r="HJ156" s="231"/>
      <c r="HK156" s="231"/>
      <c r="HL156" s="231"/>
      <c r="HM156" s="231"/>
    </row>
    <row r="157" spans="1:221" s="234" customFormat="1" ht="31.5" customHeight="1">
      <c r="A157" s="231"/>
      <c r="B157" s="238"/>
      <c r="C157" s="255"/>
      <c r="D157" s="268" t="s">
        <v>268</v>
      </c>
      <c r="E157" s="269"/>
      <c r="F157" s="269"/>
      <c r="G157" s="291" t="s">
        <v>269</v>
      </c>
      <c r="H157" s="271" t="s">
        <v>116</v>
      </c>
      <c r="I157" s="275">
        <v>0.88</v>
      </c>
      <c r="J157" s="273">
        <v>1610187</v>
      </c>
      <c r="K157" s="274">
        <f t="shared" si="6"/>
        <v>1416964.56</v>
      </c>
      <c r="L157" s="261"/>
      <c r="N157" s="980"/>
      <c r="O157" s="231"/>
      <c r="P157" s="231"/>
      <c r="Q157" s="231"/>
      <c r="R157" s="231"/>
      <c r="S157" s="231"/>
      <c r="T157" s="231"/>
      <c r="U157" s="231"/>
      <c r="V157" s="231"/>
      <c r="W157" s="231"/>
      <c r="X157" s="231"/>
      <c r="Y157" s="231"/>
      <c r="Z157" s="231"/>
      <c r="AA157" s="231"/>
      <c r="AB157" s="231"/>
      <c r="AC157" s="231"/>
      <c r="AD157" s="231"/>
      <c r="AE157" s="231"/>
      <c r="AF157" s="231"/>
      <c r="AG157" s="231"/>
      <c r="AH157" s="231"/>
      <c r="AI157" s="231"/>
      <c r="AJ157" s="231"/>
      <c r="AK157" s="231"/>
      <c r="AL157" s="231"/>
      <c r="AM157" s="231"/>
      <c r="AN157" s="231"/>
      <c r="AO157" s="231"/>
      <c r="AP157" s="231"/>
      <c r="AQ157" s="231"/>
      <c r="AR157" s="231"/>
      <c r="AS157" s="231"/>
      <c r="AT157" s="231"/>
      <c r="AU157" s="231"/>
      <c r="AV157" s="231"/>
      <c r="AW157" s="231"/>
      <c r="AX157" s="231"/>
      <c r="AY157" s="231"/>
      <c r="AZ157" s="231"/>
      <c r="BA157" s="231"/>
      <c r="BB157" s="231"/>
      <c r="BC157" s="231"/>
      <c r="BD157" s="231"/>
      <c r="BE157" s="231"/>
      <c r="BF157" s="231"/>
      <c r="BG157" s="231"/>
      <c r="BH157" s="231"/>
      <c r="BI157" s="231"/>
      <c r="BJ157" s="231"/>
      <c r="BK157" s="231"/>
      <c r="BL157" s="231"/>
      <c r="BM157" s="231"/>
      <c r="BN157" s="231"/>
      <c r="BO157" s="231"/>
      <c r="BP157" s="231"/>
      <c r="BQ157" s="231"/>
      <c r="BR157" s="231"/>
      <c r="BS157" s="231"/>
      <c r="BT157" s="231"/>
      <c r="BU157" s="231"/>
      <c r="BV157" s="231"/>
      <c r="BW157" s="231"/>
      <c r="BX157" s="231"/>
      <c r="BY157" s="231"/>
      <c r="BZ157" s="231"/>
      <c r="CA157" s="231"/>
      <c r="CB157" s="231"/>
      <c r="CC157" s="231"/>
      <c r="CD157" s="231"/>
      <c r="CE157" s="231"/>
      <c r="CF157" s="231"/>
      <c r="CG157" s="231"/>
      <c r="CH157" s="231"/>
      <c r="CI157" s="231"/>
      <c r="CJ157" s="231"/>
      <c r="CK157" s="231"/>
      <c r="CL157" s="231"/>
      <c r="CM157" s="231"/>
      <c r="CN157" s="231"/>
      <c r="CO157" s="231"/>
      <c r="CP157" s="231"/>
      <c r="CQ157" s="231"/>
      <c r="CR157" s="231"/>
      <c r="CS157" s="231"/>
      <c r="CT157" s="231"/>
      <c r="CU157" s="231"/>
      <c r="CV157" s="231"/>
      <c r="CW157" s="231"/>
      <c r="CX157" s="231"/>
      <c r="CY157" s="231"/>
      <c r="CZ157" s="231"/>
      <c r="DA157" s="231"/>
      <c r="DB157" s="231"/>
      <c r="DC157" s="231"/>
      <c r="DD157" s="231"/>
      <c r="DE157" s="231"/>
      <c r="DF157" s="231"/>
      <c r="DG157" s="231"/>
      <c r="DH157" s="231"/>
      <c r="DI157" s="231"/>
      <c r="DJ157" s="231"/>
      <c r="DK157" s="231"/>
      <c r="DL157" s="231"/>
      <c r="DM157" s="231"/>
      <c r="DN157" s="231"/>
      <c r="DO157" s="231"/>
      <c r="DP157" s="231"/>
      <c r="DQ157" s="231"/>
      <c r="DR157" s="231"/>
      <c r="DS157" s="231"/>
      <c r="DT157" s="231"/>
      <c r="DU157" s="231"/>
      <c r="DV157" s="231"/>
      <c r="DW157" s="231"/>
      <c r="DX157" s="231"/>
      <c r="DY157" s="231"/>
      <c r="DZ157" s="231"/>
      <c r="EA157" s="231"/>
      <c r="EB157" s="231"/>
      <c r="EC157" s="231"/>
      <c r="ED157" s="231"/>
      <c r="EE157" s="231"/>
      <c r="EF157" s="231"/>
      <c r="EG157" s="231"/>
      <c r="EH157" s="231"/>
      <c r="EI157" s="231"/>
      <c r="EJ157" s="231"/>
      <c r="EK157" s="231"/>
      <c r="EL157" s="231"/>
      <c r="EM157" s="231"/>
      <c r="EN157" s="231"/>
      <c r="EO157" s="231"/>
      <c r="EP157" s="231"/>
      <c r="EQ157" s="231"/>
      <c r="ER157" s="231"/>
      <c r="ES157" s="231"/>
      <c r="ET157" s="231"/>
      <c r="EU157" s="231"/>
      <c r="EV157" s="231"/>
      <c r="EW157" s="231"/>
      <c r="EX157" s="231"/>
      <c r="EY157" s="231"/>
      <c r="EZ157" s="231"/>
      <c r="FA157" s="231"/>
      <c r="FB157" s="231"/>
      <c r="FC157" s="231"/>
      <c r="FD157" s="231"/>
      <c r="FE157" s="231"/>
      <c r="FF157" s="231"/>
      <c r="FG157" s="231"/>
      <c r="FH157" s="231"/>
      <c r="FI157" s="231"/>
      <c r="FJ157" s="231"/>
      <c r="FK157" s="231"/>
      <c r="FL157" s="231"/>
      <c r="FM157" s="231"/>
      <c r="FN157" s="231"/>
      <c r="FO157" s="231"/>
      <c r="FP157" s="231"/>
      <c r="FQ157" s="231"/>
      <c r="FR157" s="231"/>
      <c r="FS157" s="231"/>
      <c r="FT157" s="231"/>
      <c r="FU157" s="231"/>
      <c r="FV157" s="231"/>
      <c r="FW157" s="231"/>
      <c r="FX157" s="231"/>
      <c r="FY157" s="231"/>
      <c r="FZ157" s="231"/>
      <c r="GA157" s="231"/>
      <c r="GB157" s="231"/>
      <c r="GC157" s="231"/>
      <c r="GD157" s="231"/>
      <c r="GE157" s="231"/>
      <c r="GF157" s="231"/>
      <c r="GG157" s="231"/>
      <c r="GH157" s="231"/>
      <c r="GI157" s="231"/>
      <c r="GJ157" s="231"/>
      <c r="GK157" s="231"/>
      <c r="GL157" s="231"/>
      <c r="GM157" s="231"/>
      <c r="GN157" s="231"/>
      <c r="GO157" s="231"/>
      <c r="GP157" s="231"/>
      <c r="GQ157" s="231"/>
      <c r="GR157" s="231"/>
      <c r="GS157" s="231"/>
      <c r="GT157" s="231"/>
      <c r="GU157" s="231"/>
      <c r="GV157" s="231"/>
      <c r="GW157" s="231"/>
      <c r="GX157" s="231"/>
      <c r="GY157" s="231"/>
      <c r="GZ157" s="231"/>
      <c r="HA157" s="231"/>
      <c r="HB157" s="231"/>
      <c r="HC157" s="231"/>
      <c r="HD157" s="231"/>
      <c r="HE157" s="231"/>
      <c r="HF157" s="231"/>
      <c r="HG157" s="231"/>
      <c r="HH157" s="231"/>
      <c r="HI157" s="231"/>
      <c r="HJ157" s="231"/>
      <c r="HK157" s="231"/>
      <c r="HL157" s="231"/>
      <c r="HM157" s="231"/>
    </row>
    <row r="158" spans="1:221" s="234" customFormat="1" ht="31.5" customHeight="1">
      <c r="A158" s="231"/>
      <c r="B158" s="238"/>
      <c r="C158" s="255"/>
      <c r="D158" s="268" t="s">
        <v>270</v>
      </c>
      <c r="E158" s="269"/>
      <c r="F158" s="269"/>
      <c r="G158" s="291" t="s">
        <v>208</v>
      </c>
      <c r="H158" s="271" t="s">
        <v>116</v>
      </c>
      <c r="I158" s="275">
        <v>42.51</v>
      </c>
      <c r="J158" s="273">
        <v>2497123</v>
      </c>
      <c r="K158" s="274">
        <f t="shared" si="6"/>
        <v>106152698.73</v>
      </c>
      <c r="L158" s="261"/>
      <c r="N158" s="980"/>
      <c r="O158" s="231"/>
      <c r="P158" s="231"/>
      <c r="Q158" s="231"/>
      <c r="R158" s="231"/>
      <c r="S158" s="231"/>
      <c r="T158" s="231"/>
      <c r="U158" s="231"/>
      <c r="V158" s="231"/>
      <c r="W158" s="231"/>
      <c r="X158" s="231"/>
      <c r="Y158" s="231"/>
      <c r="Z158" s="231"/>
      <c r="AA158" s="231"/>
      <c r="AB158" s="231"/>
      <c r="AC158" s="231"/>
      <c r="AD158" s="231"/>
      <c r="AE158" s="231"/>
      <c r="AF158" s="231"/>
      <c r="AG158" s="231"/>
      <c r="AH158" s="231"/>
      <c r="AI158" s="231"/>
      <c r="AJ158" s="231"/>
      <c r="AK158" s="231"/>
      <c r="AL158" s="231"/>
      <c r="AM158" s="231"/>
      <c r="AN158" s="231"/>
      <c r="AO158" s="231"/>
      <c r="AP158" s="231"/>
      <c r="AQ158" s="231"/>
      <c r="AR158" s="231"/>
      <c r="AS158" s="231"/>
      <c r="AT158" s="231"/>
      <c r="AU158" s="231"/>
      <c r="AV158" s="231"/>
      <c r="AW158" s="231"/>
      <c r="AX158" s="231"/>
      <c r="AY158" s="231"/>
      <c r="AZ158" s="231"/>
      <c r="BA158" s="231"/>
      <c r="BB158" s="231"/>
      <c r="BC158" s="231"/>
      <c r="BD158" s="231"/>
      <c r="BE158" s="231"/>
      <c r="BF158" s="231"/>
      <c r="BG158" s="231"/>
      <c r="BH158" s="231"/>
      <c r="BI158" s="231"/>
      <c r="BJ158" s="231"/>
      <c r="BK158" s="231"/>
      <c r="BL158" s="231"/>
      <c r="BM158" s="231"/>
      <c r="BN158" s="231"/>
      <c r="BO158" s="231"/>
      <c r="BP158" s="231"/>
      <c r="BQ158" s="231"/>
      <c r="BR158" s="231"/>
      <c r="BS158" s="231"/>
      <c r="BT158" s="231"/>
      <c r="BU158" s="231"/>
      <c r="BV158" s="231"/>
      <c r="BW158" s="231"/>
      <c r="BX158" s="231"/>
      <c r="BY158" s="231"/>
      <c r="BZ158" s="231"/>
      <c r="CA158" s="231"/>
      <c r="CB158" s="231"/>
      <c r="CC158" s="231"/>
      <c r="CD158" s="231"/>
      <c r="CE158" s="231"/>
      <c r="CF158" s="231"/>
      <c r="CG158" s="231"/>
      <c r="CH158" s="231"/>
      <c r="CI158" s="231"/>
      <c r="CJ158" s="231"/>
      <c r="CK158" s="231"/>
      <c r="CL158" s="231"/>
      <c r="CM158" s="231"/>
      <c r="CN158" s="231"/>
      <c r="CO158" s="231"/>
      <c r="CP158" s="231"/>
      <c r="CQ158" s="231"/>
      <c r="CR158" s="231"/>
      <c r="CS158" s="231"/>
      <c r="CT158" s="231"/>
      <c r="CU158" s="231"/>
      <c r="CV158" s="231"/>
      <c r="CW158" s="231"/>
      <c r="CX158" s="231"/>
      <c r="CY158" s="231"/>
      <c r="CZ158" s="231"/>
      <c r="DA158" s="231"/>
      <c r="DB158" s="231"/>
      <c r="DC158" s="231"/>
      <c r="DD158" s="231"/>
      <c r="DE158" s="231"/>
      <c r="DF158" s="231"/>
      <c r="DG158" s="231"/>
      <c r="DH158" s="231"/>
      <c r="DI158" s="231"/>
      <c r="DJ158" s="231"/>
      <c r="DK158" s="231"/>
      <c r="DL158" s="231"/>
      <c r="DM158" s="231"/>
      <c r="DN158" s="231"/>
      <c r="DO158" s="231"/>
      <c r="DP158" s="231"/>
      <c r="DQ158" s="231"/>
      <c r="DR158" s="231"/>
      <c r="DS158" s="231"/>
      <c r="DT158" s="231"/>
      <c r="DU158" s="231"/>
      <c r="DV158" s="231"/>
      <c r="DW158" s="231"/>
      <c r="DX158" s="231"/>
      <c r="DY158" s="231"/>
      <c r="DZ158" s="231"/>
      <c r="EA158" s="231"/>
      <c r="EB158" s="231"/>
      <c r="EC158" s="231"/>
      <c r="ED158" s="231"/>
      <c r="EE158" s="231"/>
      <c r="EF158" s="231"/>
      <c r="EG158" s="231"/>
      <c r="EH158" s="231"/>
      <c r="EI158" s="231"/>
      <c r="EJ158" s="231"/>
      <c r="EK158" s="231"/>
      <c r="EL158" s="231"/>
      <c r="EM158" s="231"/>
      <c r="EN158" s="231"/>
      <c r="EO158" s="231"/>
      <c r="EP158" s="231"/>
      <c r="EQ158" s="231"/>
      <c r="ER158" s="231"/>
      <c r="ES158" s="231"/>
      <c r="ET158" s="231"/>
      <c r="EU158" s="231"/>
      <c r="EV158" s="231"/>
      <c r="EW158" s="231"/>
      <c r="EX158" s="231"/>
      <c r="EY158" s="231"/>
      <c r="EZ158" s="231"/>
      <c r="FA158" s="231"/>
      <c r="FB158" s="231"/>
      <c r="FC158" s="231"/>
      <c r="FD158" s="231"/>
      <c r="FE158" s="231"/>
      <c r="FF158" s="231"/>
      <c r="FG158" s="231"/>
      <c r="FH158" s="231"/>
      <c r="FI158" s="231"/>
      <c r="FJ158" s="231"/>
      <c r="FK158" s="231"/>
      <c r="FL158" s="231"/>
      <c r="FM158" s="231"/>
      <c r="FN158" s="231"/>
      <c r="FO158" s="231"/>
      <c r="FP158" s="231"/>
      <c r="FQ158" s="231"/>
      <c r="FR158" s="231"/>
      <c r="FS158" s="231"/>
      <c r="FT158" s="231"/>
      <c r="FU158" s="231"/>
      <c r="FV158" s="231"/>
      <c r="FW158" s="231"/>
      <c r="FX158" s="231"/>
      <c r="FY158" s="231"/>
      <c r="FZ158" s="231"/>
      <c r="GA158" s="231"/>
      <c r="GB158" s="231"/>
      <c r="GC158" s="231"/>
      <c r="GD158" s="231"/>
      <c r="GE158" s="231"/>
      <c r="GF158" s="231"/>
      <c r="GG158" s="231"/>
      <c r="GH158" s="231"/>
      <c r="GI158" s="231"/>
      <c r="GJ158" s="231"/>
      <c r="GK158" s="231"/>
      <c r="GL158" s="231"/>
      <c r="GM158" s="231"/>
      <c r="GN158" s="231"/>
      <c r="GO158" s="231"/>
      <c r="GP158" s="231"/>
      <c r="GQ158" s="231"/>
      <c r="GR158" s="231"/>
      <c r="GS158" s="231"/>
      <c r="GT158" s="231"/>
      <c r="GU158" s="231"/>
      <c r="GV158" s="231"/>
      <c r="GW158" s="231"/>
      <c r="GX158" s="231"/>
      <c r="GY158" s="231"/>
      <c r="GZ158" s="231"/>
      <c r="HA158" s="231"/>
      <c r="HB158" s="231"/>
      <c r="HC158" s="231"/>
      <c r="HD158" s="231"/>
      <c r="HE158" s="231"/>
      <c r="HF158" s="231"/>
      <c r="HG158" s="231"/>
      <c r="HH158" s="231"/>
      <c r="HI158" s="231"/>
      <c r="HJ158" s="231"/>
      <c r="HK158" s="231"/>
      <c r="HL158" s="231"/>
      <c r="HM158" s="231"/>
    </row>
    <row r="159" spans="1:221" s="234" customFormat="1" ht="31.5" customHeight="1">
      <c r="A159" s="231"/>
      <c r="B159" s="238"/>
      <c r="C159" s="255"/>
      <c r="D159" s="268" t="s">
        <v>271</v>
      </c>
      <c r="E159" s="269"/>
      <c r="F159" s="269"/>
      <c r="G159" s="291" t="s">
        <v>144</v>
      </c>
      <c r="H159" s="271" t="s">
        <v>145</v>
      </c>
      <c r="I159" s="275">
        <v>16060.3</v>
      </c>
      <c r="J159" s="273">
        <v>11802</v>
      </c>
      <c r="K159" s="274">
        <f t="shared" si="6"/>
        <v>189543660.59999999</v>
      </c>
      <c r="L159" s="261"/>
      <c r="N159" s="980"/>
      <c r="O159" s="231"/>
      <c r="P159" s="231"/>
      <c r="Q159" s="231"/>
      <c r="R159" s="231"/>
      <c r="S159" s="231"/>
      <c r="T159" s="231"/>
      <c r="U159" s="231"/>
      <c r="V159" s="231"/>
      <c r="W159" s="231"/>
      <c r="X159" s="231"/>
      <c r="Y159" s="231"/>
      <c r="Z159" s="231"/>
      <c r="AA159" s="231"/>
      <c r="AB159" s="231"/>
      <c r="AC159" s="231"/>
      <c r="AD159" s="231"/>
      <c r="AE159" s="231"/>
      <c r="AF159" s="231"/>
      <c r="AG159" s="231"/>
      <c r="AH159" s="231"/>
      <c r="AI159" s="231"/>
      <c r="AJ159" s="231"/>
      <c r="AK159" s="231"/>
      <c r="AL159" s="231"/>
      <c r="AM159" s="231"/>
      <c r="AN159" s="231"/>
      <c r="AO159" s="231"/>
      <c r="AP159" s="231"/>
      <c r="AQ159" s="231"/>
      <c r="AR159" s="231"/>
      <c r="AS159" s="231"/>
      <c r="AT159" s="231"/>
      <c r="AU159" s="231"/>
      <c r="AV159" s="231"/>
      <c r="AW159" s="231"/>
      <c r="AX159" s="231"/>
      <c r="AY159" s="231"/>
      <c r="AZ159" s="231"/>
      <c r="BA159" s="231"/>
      <c r="BB159" s="231"/>
      <c r="BC159" s="231"/>
      <c r="BD159" s="231"/>
      <c r="BE159" s="231"/>
      <c r="BF159" s="231"/>
      <c r="BG159" s="231"/>
      <c r="BH159" s="231"/>
      <c r="BI159" s="231"/>
      <c r="BJ159" s="231"/>
      <c r="BK159" s="231"/>
      <c r="BL159" s="231"/>
      <c r="BM159" s="231"/>
      <c r="BN159" s="231"/>
      <c r="BO159" s="231"/>
      <c r="BP159" s="231"/>
      <c r="BQ159" s="231"/>
      <c r="BR159" s="231"/>
      <c r="BS159" s="231"/>
      <c r="BT159" s="231"/>
      <c r="BU159" s="231"/>
      <c r="BV159" s="231"/>
      <c r="BW159" s="231"/>
      <c r="BX159" s="231"/>
      <c r="BY159" s="231"/>
      <c r="BZ159" s="231"/>
      <c r="CA159" s="231"/>
      <c r="CB159" s="231"/>
      <c r="CC159" s="231"/>
      <c r="CD159" s="231"/>
      <c r="CE159" s="231"/>
      <c r="CF159" s="231"/>
      <c r="CG159" s="231"/>
      <c r="CH159" s="231"/>
      <c r="CI159" s="231"/>
      <c r="CJ159" s="231"/>
      <c r="CK159" s="231"/>
      <c r="CL159" s="231"/>
      <c r="CM159" s="231"/>
      <c r="CN159" s="231"/>
      <c r="CO159" s="231"/>
      <c r="CP159" s="231"/>
      <c r="CQ159" s="231"/>
      <c r="CR159" s="231"/>
      <c r="CS159" s="231"/>
      <c r="CT159" s="231"/>
      <c r="CU159" s="231"/>
      <c r="CV159" s="231"/>
      <c r="CW159" s="231"/>
      <c r="CX159" s="231"/>
      <c r="CY159" s="231"/>
      <c r="CZ159" s="231"/>
      <c r="DA159" s="231"/>
      <c r="DB159" s="231"/>
      <c r="DC159" s="231"/>
      <c r="DD159" s="231"/>
      <c r="DE159" s="231"/>
      <c r="DF159" s="231"/>
      <c r="DG159" s="231"/>
      <c r="DH159" s="231"/>
      <c r="DI159" s="231"/>
      <c r="DJ159" s="231"/>
      <c r="DK159" s="231"/>
      <c r="DL159" s="231"/>
      <c r="DM159" s="231"/>
      <c r="DN159" s="231"/>
      <c r="DO159" s="231"/>
      <c r="DP159" s="231"/>
      <c r="DQ159" s="231"/>
      <c r="DR159" s="231"/>
      <c r="DS159" s="231"/>
      <c r="DT159" s="231"/>
      <c r="DU159" s="231"/>
      <c r="DV159" s="231"/>
      <c r="DW159" s="231"/>
      <c r="DX159" s="231"/>
      <c r="DY159" s="231"/>
      <c r="DZ159" s="231"/>
      <c r="EA159" s="231"/>
      <c r="EB159" s="231"/>
      <c r="EC159" s="231"/>
      <c r="ED159" s="231"/>
      <c r="EE159" s="231"/>
      <c r="EF159" s="231"/>
      <c r="EG159" s="231"/>
      <c r="EH159" s="231"/>
      <c r="EI159" s="231"/>
      <c r="EJ159" s="231"/>
      <c r="EK159" s="231"/>
      <c r="EL159" s="231"/>
      <c r="EM159" s="231"/>
      <c r="EN159" s="231"/>
      <c r="EO159" s="231"/>
      <c r="EP159" s="231"/>
      <c r="EQ159" s="231"/>
      <c r="ER159" s="231"/>
      <c r="ES159" s="231"/>
      <c r="ET159" s="231"/>
      <c r="EU159" s="231"/>
      <c r="EV159" s="231"/>
      <c r="EW159" s="231"/>
      <c r="EX159" s="231"/>
      <c r="EY159" s="231"/>
      <c r="EZ159" s="231"/>
      <c r="FA159" s="231"/>
      <c r="FB159" s="231"/>
      <c r="FC159" s="231"/>
      <c r="FD159" s="231"/>
      <c r="FE159" s="231"/>
      <c r="FF159" s="231"/>
      <c r="FG159" s="231"/>
      <c r="FH159" s="231"/>
      <c r="FI159" s="231"/>
      <c r="FJ159" s="231"/>
      <c r="FK159" s="231"/>
      <c r="FL159" s="231"/>
      <c r="FM159" s="231"/>
      <c r="FN159" s="231"/>
      <c r="FO159" s="231"/>
      <c r="FP159" s="231"/>
      <c r="FQ159" s="231"/>
      <c r="FR159" s="231"/>
      <c r="FS159" s="231"/>
      <c r="FT159" s="231"/>
      <c r="FU159" s="231"/>
      <c r="FV159" s="231"/>
      <c r="FW159" s="231"/>
      <c r="FX159" s="231"/>
      <c r="FY159" s="231"/>
      <c r="FZ159" s="231"/>
      <c r="GA159" s="231"/>
      <c r="GB159" s="231"/>
      <c r="GC159" s="231"/>
      <c r="GD159" s="231"/>
      <c r="GE159" s="231"/>
      <c r="GF159" s="231"/>
      <c r="GG159" s="231"/>
      <c r="GH159" s="231"/>
      <c r="GI159" s="231"/>
      <c r="GJ159" s="231"/>
      <c r="GK159" s="231"/>
      <c r="GL159" s="231"/>
      <c r="GM159" s="231"/>
      <c r="GN159" s="231"/>
      <c r="GO159" s="231"/>
      <c r="GP159" s="231"/>
      <c r="GQ159" s="231"/>
      <c r="GR159" s="231"/>
      <c r="GS159" s="231"/>
      <c r="GT159" s="231"/>
      <c r="GU159" s="231"/>
      <c r="GV159" s="231"/>
      <c r="GW159" s="231"/>
      <c r="GX159" s="231"/>
      <c r="GY159" s="231"/>
      <c r="GZ159" s="231"/>
      <c r="HA159" s="231"/>
      <c r="HB159" s="231"/>
      <c r="HC159" s="231"/>
      <c r="HD159" s="231"/>
      <c r="HE159" s="231"/>
      <c r="HF159" s="231"/>
      <c r="HG159" s="231"/>
      <c r="HH159" s="231"/>
      <c r="HI159" s="231"/>
      <c r="HJ159" s="231"/>
      <c r="HK159" s="231"/>
      <c r="HL159" s="231"/>
      <c r="HM159" s="231"/>
    </row>
    <row r="160" spans="1:221" s="234" customFormat="1" ht="15.75" customHeight="1">
      <c r="A160" s="231"/>
      <c r="B160" s="238"/>
      <c r="C160" s="255"/>
      <c r="D160" s="262">
        <v>5.3</v>
      </c>
      <c r="E160" s="262"/>
      <c r="F160" s="262"/>
      <c r="G160" s="263" t="s">
        <v>146</v>
      </c>
      <c r="H160" s="264"/>
      <c r="I160" s="265"/>
      <c r="J160" s="266"/>
      <c r="K160" s="267"/>
      <c r="L160" s="261"/>
      <c r="N160" s="980"/>
      <c r="O160" s="231"/>
      <c r="P160" s="231"/>
      <c r="Q160" s="231"/>
      <c r="R160" s="231"/>
      <c r="S160" s="231"/>
      <c r="T160" s="231"/>
      <c r="U160" s="231"/>
      <c r="V160" s="231"/>
      <c r="W160" s="231"/>
      <c r="X160" s="231"/>
      <c r="Y160" s="231"/>
      <c r="Z160" s="231"/>
      <c r="AA160" s="231"/>
      <c r="AB160" s="231"/>
      <c r="AC160" s="231"/>
      <c r="AD160" s="231"/>
      <c r="AE160" s="231"/>
      <c r="AF160" s="231"/>
      <c r="AG160" s="231"/>
      <c r="AH160" s="231"/>
      <c r="AI160" s="231"/>
      <c r="AJ160" s="231"/>
      <c r="AK160" s="231"/>
      <c r="AL160" s="231"/>
      <c r="AM160" s="231"/>
      <c r="AN160" s="231"/>
      <c r="AO160" s="231"/>
      <c r="AP160" s="231"/>
      <c r="AQ160" s="231"/>
      <c r="AR160" s="231"/>
      <c r="AS160" s="231"/>
      <c r="AT160" s="231"/>
      <c r="AU160" s="231"/>
      <c r="AV160" s="231"/>
      <c r="AW160" s="231"/>
      <c r="AX160" s="231"/>
      <c r="AY160" s="231"/>
      <c r="AZ160" s="231"/>
      <c r="BA160" s="231"/>
      <c r="BB160" s="231"/>
      <c r="BC160" s="231"/>
      <c r="BD160" s="231"/>
      <c r="BE160" s="231"/>
      <c r="BF160" s="231"/>
      <c r="BG160" s="231"/>
      <c r="BH160" s="231"/>
      <c r="BI160" s="231"/>
      <c r="BJ160" s="231"/>
      <c r="BK160" s="231"/>
      <c r="BL160" s="231"/>
      <c r="BM160" s="231"/>
      <c r="BN160" s="231"/>
      <c r="BO160" s="231"/>
      <c r="BP160" s="231"/>
      <c r="BQ160" s="231"/>
      <c r="BR160" s="231"/>
      <c r="BS160" s="231"/>
      <c r="BT160" s="231"/>
      <c r="BU160" s="231"/>
      <c r="BV160" s="231"/>
      <c r="BW160" s="231"/>
      <c r="BX160" s="231"/>
      <c r="BY160" s="231"/>
      <c r="BZ160" s="231"/>
      <c r="CA160" s="231"/>
      <c r="CB160" s="231"/>
      <c r="CC160" s="231"/>
      <c r="CD160" s="231"/>
      <c r="CE160" s="231"/>
      <c r="CF160" s="231"/>
      <c r="CG160" s="231"/>
      <c r="CH160" s="231"/>
      <c r="CI160" s="231"/>
      <c r="CJ160" s="231"/>
      <c r="CK160" s="231"/>
      <c r="CL160" s="231"/>
      <c r="CM160" s="231"/>
      <c r="CN160" s="231"/>
      <c r="CO160" s="231"/>
      <c r="CP160" s="231"/>
      <c r="CQ160" s="231"/>
      <c r="CR160" s="231"/>
      <c r="CS160" s="231"/>
      <c r="CT160" s="231"/>
      <c r="CU160" s="231"/>
      <c r="CV160" s="231"/>
      <c r="CW160" s="231"/>
      <c r="CX160" s="231"/>
      <c r="CY160" s="231"/>
      <c r="CZ160" s="231"/>
      <c r="DA160" s="231"/>
      <c r="DB160" s="231"/>
      <c r="DC160" s="231"/>
      <c r="DD160" s="231"/>
      <c r="DE160" s="231"/>
      <c r="DF160" s="231"/>
      <c r="DG160" s="231"/>
      <c r="DH160" s="231"/>
      <c r="DI160" s="231"/>
      <c r="DJ160" s="231"/>
      <c r="DK160" s="231"/>
      <c r="DL160" s="231"/>
      <c r="DM160" s="231"/>
      <c r="DN160" s="231"/>
      <c r="DO160" s="231"/>
      <c r="DP160" s="231"/>
      <c r="DQ160" s="231"/>
      <c r="DR160" s="231"/>
      <c r="DS160" s="231"/>
      <c r="DT160" s="231"/>
      <c r="DU160" s="231"/>
      <c r="DV160" s="231"/>
      <c r="DW160" s="231"/>
      <c r="DX160" s="231"/>
      <c r="DY160" s="231"/>
      <c r="DZ160" s="231"/>
      <c r="EA160" s="231"/>
      <c r="EB160" s="231"/>
      <c r="EC160" s="231"/>
      <c r="ED160" s="231"/>
      <c r="EE160" s="231"/>
      <c r="EF160" s="231"/>
      <c r="EG160" s="231"/>
      <c r="EH160" s="231"/>
      <c r="EI160" s="231"/>
      <c r="EJ160" s="231"/>
      <c r="EK160" s="231"/>
      <c r="EL160" s="231"/>
      <c r="EM160" s="231"/>
      <c r="EN160" s="231"/>
      <c r="EO160" s="231"/>
      <c r="EP160" s="231"/>
      <c r="EQ160" s="231"/>
      <c r="ER160" s="231"/>
      <c r="ES160" s="231"/>
      <c r="ET160" s="231"/>
      <c r="EU160" s="231"/>
      <c r="EV160" s="231"/>
      <c r="EW160" s="231"/>
      <c r="EX160" s="231"/>
      <c r="EY160" s="231"/>
      <c r="EZ160" s="231"/>
      <c r="FA160" s="231"/>
      <c r="FB160" s="231"/>
      <c r="FC160" s="231"/>
      <c r="FD160" s="231"/>
      <c r="FE160" s="231"/>
      <c r="FF160" s="231"/>
      <c r="FG160" s="231"/>
      <c r="FH160" s="231"/>
      <c r="FI160" s="231"/>
      <c r="FJ160" s="231"/>
      <c r="FK160" s="231"/>
      <c r="FL160" s="231"/>
      <c r="FM160" s="231"/>
      <c r="FN160" s="231"/>
      <c r="FO160" s="231"/>
      <c r="FP160" s="231"/>
      <c r="FQ160" s="231"/>
      <c r="FR160" s="231"/>
      <c r="FS160" s="231"/>
      <c r="FT160" s="231"/>
      <c r="FU160" s="231"/>
      <c r="FV160" s="231"/>
      <c r="FW160" s="231"/>
      <c r="FX160" s="231"/>
      <c r="FY160" s="231"/>
      <c r="FZ160" s="231"/>
      <c r="GA160" s="231"/>
      <c r="GB160" s="231"/>
      <c r="GC160" s="231"/>
      <c r="GD160" s="231"/>
      <c r="GE160" s="231"/>
      <c r="GF160" s="231"/>
      <c r="GG160" s="231"/>
      <c r="GH160" s="231"/>
      <c r="GI160" s="231"/>
      <c r="GJ160" s="231"/>
      <c r="GK160" s="231"/>
      <c r="GL160" s="231"/>
      <c r="GM160" s="231"/>
      <c r="GN160" s="231"/>
      <c r="GO160" s="231"/>
      <c r="GP160" s="231"/>
      <c r="GQ160" s="231"/>
      <c r="GR160" s="231"/>
      <c r="GS160" s="231"/>
      <c r="GT160" s="231"/>
      <c r="GU160" s="231"/>
      <c r="GV160" s="231"/>
      <c r="GW160" s="231"/>
      <c r="GX160" s="231"/>
      <c r="GY160" s="231"/>
      <c r="GZ160" s="231"/>
      <c r="HA160" s="231"/>
      <c r="HB160" s="231"/>
      <c r="HC160" s="231"/>
      <c r="HD160" s="231"/>
      <c r="HE160" s="231"/>
      <c r="HF160" s="231"/>
      <c r="HG160" s="231"/>
      <c r="HH160" s="231"/>
      <c r="HI160" s="231"/>
      <c r="HJ160" s="231"/>
      <c r="HK160" s="231"/>
      <c r="HL160" s="231"/>
      <c r="HM160" s="231"/>
    </row>
    <row r="161" spans="1:221" s="234" customFormat="1" ht="63" customHeight="1">
      <c r="A161" s="231"/>
      <c r="B161" s="238"/>
      <c r="C161" s="255"/>
      <c r="D161" s="268" t="s">
        <v>272</v>
      </c>
      <c r="E161" s="269"/>
      <c r="F161" s="269"/>
      <c r="G161" s="285" t="s">
        <v>148</v>
      </c>
      <c r="H161" s="271" t="s">
        <v>145</v>
      </c>
      <c r="I161" s="275">
        <v>5790.15</v>
      </c>
      <c r="J161" s="273">
        <v>34512</v>
      </c>
      <c r="K161" s="274">
        <f>ROUND(I161*J161,2)</f>
        <v>199829656.80000001</v>
      </c>
      <c r="L161" s="261"/>
      <c r="N161" s="980"/>
      <c r="O161" s="231"/>
      <c r="P161" s="231"/>
      <c r="Q161" s="231"/>
      <c r="R161" s="231"/>
      <c r="S161" s="231"/>
      <c r="T161" s="231"/>
      <c r="U161" s="231"/>
      <c r="V161" s="231"/>
      <c r="W161" s="231"/>
      <c r="X161" s="231"/>
      <c r="Y161" s="231"/>
      <c r="Z161" s="231"/>
      <c r="AA161" s="231"/>
      <c r="AB161" s="231"/>
      <c r="AC161" s="231"/>
      <c r="AD161" s="231"/>
      <c r="AE161" s="231"/>
      <c r="AF161" s="231"/>
      <c r="AG161" s="231"/>
      <c r="AH161" s="231"/>
      <c r="AI161" s="231"/>
      <c r="AJ161" s="231"/>
      <c r="AK161" s="231"/>
      <c r="AL161" s="231"/>
      <c r="AM161" s="231"/>
      <c r="AN161" s="231"/>
      <c r="AO161" s="231"/>
      <c r="AP161" s="231"/>
      <c r="AQ161" s="231"/>
      <c r="AR161" s="231"/>
      <c r="AS161" s="231"/>
      <c r="AT161" s="231"/>
      <c r="AU161" s="231"/>
      <c r="AV161" s="231"/>
      <c r="AW161" s="231"/>
      <c r="AX161" s="231"/>
      <c r="AY161" s="231"/>
      <c r="AZ161" s="231"/>
      <c r="BA161" s="231"/>
      <c r="BB161" s="231"/>
      <c r="BC161" s="231"/>
      <c r="BD161" s="231"/>
      <c r="BE161" s="231"/>
      <c r="BF161" s="231"/>
      <c r="BG161" s="231"/>
      <c r="BH161" s="231"/>
      <c r="BI161" s="231"/>
      <c r="BJ161" s="231"/>
      <c r="BK161" s="231"/>
      <c r="BL161" s="231"/>
      <c r="BM161" s="231"/>
      <c r="BN161" s="231"/>
      <c r="BO161" s="231"/>
      <c r="BP161" s="231"/>
      <c r="BQ161" s="231"/>
      <c r="BR161" s="231"/>
      <c r="BS161" s="231"/>
      <c r="BT161" s="231"/>
      <c r="BU161" s="231"/>
      <c r="BV161" s="231"/>
      <c r="BW161" s="231"/>
      <c r="BX161" s="231"/>
      <c r="BY161" s="231"/>
      <c r="BZ161" s="231"/>
      <c r="CA161" s="231"/>
      <c r="CB161" s="231"/>
      <c r="CC161" s="231"/>
      <c r="CD161" s="231"/>
      <c r="CE161" s="231"/>
      <c r="CF161" s="231"/>
      <c r="CG161" s="231"/>
      <c r="CH161" s="231"/>
      <c r="CI161" s="231"/>
      <c r="CJ161" s="231"/>
      <c r="CK161" s="231"/>
      <c r="CL161" s="231"/>
      <c r="CM161" s="231"/>
      <c r="CN161" s="231"/>
      <c r="CO161" s="231"/>
      <c r="CP161" s="231"/>
      <c r="CQ161" s="231"/>
      <c r="CR161" s="231"/>
      <c r="CS161" s="231"/>
      <c r="CT161" s="231"/>
      <c r="CU161" s="231"/>
      <c r="CV161" s="231"/>
      <c r="CW161" s="231"/>
      <c r="CX161" s="231"/>
      <c r="CY161" s="231"/>
      <c r="CZ161" s="231"/>
      <c r="DA161" s="231"/>
      <c r="DB161" s="231"/>
      <c r="DC161" s="231"/>
      <c r="DD161" s="231"/>
      <c r="DE161" s="231"/>
      <c r="DF161" s="231"/>
      <c r="DG161" s="231"/>
      <c r="DH161" s="231"/>
      <c r="DI161" s="231"/>
      <c r="DJ161" s="231"/>
      <c r="DK161" s="231"/>
      <c r="DL161" s="231"/>
      <c r="DM161" s="231"/>
      <c r="DN161" s="231"/>
      <c r="DO161" s="231"/>
      <c r="DP161" s="231"/>
      <c r="DQ161" s="231"/>
      <c r="DR161" s="231"/>
      <c r="DS161" s="231"/>
      <c r="DT161" s="231"/>
      <c r="DU161" s="231"/>
      <c r="DV161" s="231"/>
      <c r="DW161" s="231"/>
      <c r="DX161" s="231"/>
      <c r="DY161" s="231"/>
      <c r="DZ161" s="231"/>
      <c r="EA161" s="231"/>
      <c r="EB161" s="231"/>
      <c r="EC161" s="231"/>
      <c r="ED161" s="231"/>
      <c r="EE161" s="231"/>
      <c r="EF161" s="231"/>
      <c r="EG161" s="231"/>
      <c r="EH161" s="231"/>
      <c r="EI161" s="231"/>
      <c r="EJ161" s="231"/>
      <c r="EK161" s="231"/>
      <c r="EL161" s="231"/>
      <c r="EM161" s="231"/>
      <c r="EN161" s="231"/>
      <c r="EO161" s="231"/>
      <c r="EP161" s="231"/>
      <c r="EQ161" s="231"/>
      <c r="ER161" s="231"/>
      <c r="ES161" s="231"/>
      <c r="ET161" s="231"/>
      <c r="EU161" s="231"/>
      <c r="EV161" s="231"/>
      <c r="EW161" s="231"/>
      <c r="EX161" s="231"/>
      <c r="EY161" s="231"/>
      <c r="EZ161" s="231"/>
      <c r="FA161" s="231"/>
      <c r="FB161" s="231"/>
      <c r="FC161" s="231"/>
      <c r="FD161" s="231"/>
      <c r="FE161" s="231"/>
      <c r="FF161" s="231"/>
      <c r="FG161" s="231"/>
      <c r="FH161" s="231"/>
      <c r="FI161" s="231"/>
      <c r="FJ161" s="231"/>
      <c r="FK161" s="231"/>
      <c r="FL161" s="231"/>
      <c r="FM161" s="231"/>
      <c r="FN161" s="231"/>
      <c r="FO161" s="231"/>
      <c r="FP161" s="231"/>
      <c r="FQ161" s="231"/>
      <c r="FR161" s="231"/>
      <c r="FS161" s="231"/>
      <c r="FT161" s="231"/>
      <c r="FU161" s="231"/>
      <c r="FV161" s="231"/>
      <c r="FW161" s="231"/>
      <c r="FX161" s="231"/>
      <c r="FY161" s="231"/>
      <c r="FZ161" s="231"/>
      <c r="GA161" s="231"/>
      <c r="GB161" s="231"/>
      <c r="GC161" s="231"/>
      <c r="GD161" s="231"/>
      <c r="GE161" s="231"/>
      <c r="GF161" s="231"/>
      <c r="GG161" s="231"/>
      <c r="GH161" s="231"/>
      <c r="GI161" s="231"/>
      <c r="GJ161" s="231"/>
      <c r="GK161" s="231"/>
      <c r="GL161" s="231"/>
      <c r="GM161" s="231"/>
      <c r="GN161" s="231"/>
      <c r="GO161" s="231"/>
      <c r="GP161" s="231"/>
      <c r="GQ161" s="231"/>
      <c r="GR161" s="231"/>
      <c r="GS161" s="231"/>
      <c r="GT161" s="231"/>
      <c r="GU161" s="231"/>
      <c r="GV161" s="231"/>
      <c r="GW161" s="231"/>
      <c r="GX161" s="231"/>
      <c r="GY161" s="231"/>
      <c r="GZ161" s="231"/>
      <c r="HA161" s="231"/>
      <c r="HB161" s="231"/>
      <c r="HC161" s="231"/>
      <c r="HD161" s="231"/>
      <c r="HE161" s="231"/>
      <c r="HF161" s="231"/>
      <c r="HG161" s="231"/>
      <c r="HH161" s="231"/>
      <c r="HI161" s="231"/>
      <c r="HJ161" s="231"/>
      <c r="HK161" s="231"/>
      <c r="HL161" s="231"/>
      <c r="HM161" s="231"/>
    </row>
    <row r="162" spans="1:221" s="234" customFormat="1" ht="31.5" customHeight="1">
      <c r="A162" s="231"/>
      <c r="B162" s="238"/>
      <c r="C162" s="255"/>
      <c r="D162" s="268" t="s">
        <v>273</v>
      </c>
      <c r="E162" s="269"/>
      <c r="F162" s="269"/>
      <c r="G162" s="285" t="s">
        <v>150</v>
      </c>
      <c r="H162" s="271" t="s">
        <v>102</v>
      </c>
      <c r="I162" s="275">
        <v>355.95</v>
      </c>
      <c r="J162" s="273">
        <v>503668</v>
      </c>
      <c r="K162" s="274">
        <f>ROUND(I162*J162,2)</f>
        <v>179280624.59999999</v>
      </c>
      <c r="L162" s="261"/>
      <c r="N162" s="980"/>
      <c r="O162" s="231"/>
      <c r="P162" s="231"/>
      <c r="Q162" s="231"/>
      <c r="R162" s="231"/>
      <c r="S162" s="231"/>
      <c r="T162" s="231"/>
      <c r="U162" s="231"/>
      <c r="V162" s="231"/>
      <c r="W162" s="231"/>
      <c r="X162" s="231"/>
      <c r="Y162" s="231"/>
      <c r="Z162" s="231"/>
      <c r="AA162" s="231"/>
      <c r="AB162" s="231"/>
      <c r="AC162" s="231"/>
      <c r="AD162" s="231"/>
      <c r="AE162" s="231"/>
      <c r="AF162" s="231"/>
      <c r="AG162" s="231"/>
      <c r="AH162" s="231"/>
      <c r="AI162" s="231"/>
      <c r="AJ162" s="231"/>
      <c r="AK162" s="231"/>
      <c r="AL162" s="231"/>
      <c r="AM162" s="231"/>
      <c r="AN162" s="231"/>
      <c r="AO162" s="231"/>
      <c r="AP162" s="231"/>
      <c r="AQ162" s="231"/>
      <c r="AR162" s="231"/>
      <c r="AS162" s="231"/>
      <c r="AT162" s="231"/>
      <c r="AU162" s="231"/>
      <c r="AV162" s="231"/>
      <c r="AW162" s="231"/>
      <c r="AX162" s="231"/>
      <c r="AY162" s="231"/>
      <c r="AZ162" s="231"/>
      <c r="BA162" s="231"/>
      <c r="BB162" s="231"/>
      <c r="BC162" s="231"/>
      <c r="BD162" s="231"/>
      <c r="BE162" s="231"/>
      <c r="BF162" s="231"/>
      <c r="BG162" s="231"/>
      <c r="BH162" s="231"/>
      <c r="BI162" s="231"/>
      <c r="BJ162" s="231"/>
      <c r="BK162" s="231"/>
      <c r="BL162" s="231"/>
      <c r="BM162" s="231"/>
      <c r="BN162" s="231"/>
      <c r="BO162" s="231"/>
      <c r="BP162" s="231"/>
      <c r="BQ162" s="231"/>
      <c r="BR162" s="231"/>
      <c r="BS162" s="231"/>
      <c r="BT162" s="231"/>
      <c r="BU162" s="231"/>
      <c r="BV162" s="231"/>
      <c r="BW162" s="231"/>
      <c r="BX162" s="231"/>
      <c r="BY162" s="231"/>
      <c r="BZ162" s="231"/>
      <c r="CA162" s="231"/>
      <c r="CB162" s="231"/>
      <c r="CC162" s="231"/>
      <c r="CD162" s="231"/>
      <c r="CE162" s="231"/>
      <c r="CF162" s="231"/>
      <c r="CG162" s="231"/>
      <c r="CH162" s="231"/>
      <c r="CI162" s="231"/>
      <c r="CJ162" s="231"/>
      <c r="CK162" s="231"/>
      <c r="CL162" s="231"/>
      <c r="CM162" s="231"/>
      <c r="CN162" s="231"/>
      <c r="CO162" s="231"/>
      <c r="CP162" s="231"/>
      <c r="CQ162" s="231"/>
      <c r="CR162" s="231"/>
      <c r="CS162" s="231"/>
      <c r="CT162" s="231"/>
      <c r="CU162" s="231"/>
      <c r="CV162" s="231"/>
      <c r="CW162" s="231"/>
      <c r="CX162" s="231"/>
      <c r="CY162" s="231"/>
      <c r="CZ162" s="231"/>
      <c r="DA162" s="231"/>
      <c r="DB162" s="231"/>
      <c r="DC162" s="231"/>
      <c r="DD162" s="231"/>
      <c r="DE162" s="231"/>
      <c r="DF162" s="231"/>
      <c r="DG162" s="231"/>
      <c r="DH162" s="231"/>
      <c r="DI162" s="231"/>
      <c r="DJ162" s="231"/>
      <c r="DK162" s="231"/>
      <c r="DL162" s="231"/>
      <c r="DM162" s="231"/>
      <c r="DN162" s="231"/>
      <c r="DO162" s="231"/>
      <c r="DP162" s="231"/>
      <c r="DQ162" s="231"/>
      <c r="DR162" s="231"/>
      <c r="DS162" s="231"/>
      <c r="DT162" s="231"/>
      <c r="DU162" s="231"/>
      <c r="DV162" s="231"/>
      <c r="DW162" s="231"/>
      <c r="DX162" s="231"/>
      <c r="DY162" s="231"/>
      <c r="DZ162" s="231"/>
      <c r="EA162" s="231"/>
      <c r="EB162" s="231"/>
      <c r="EC162" s="231"/>
      <c r="ED162" s="231"/>
      <c r="EE162" s="231"/>
      <c r="EF162" s="231"/>
      <c r="EG162" s="231"/>
      <c r="EH162" s="231"/>
      <c r="EI162" s="231"/>
      <c r="EJ162" s="231"/>
      <c r="EK162" s="231"/>
      <c r="EL162" s="231"/>
      <c r="EM162" s="231"/>
      <c r="EN162" s="231"/>
      <c r="EO162" s="231"/>
      <c r="EP162" s="231"/>
      <c r="EQ162" s="231"/>
      <c r="ER162" s="231"/>
      <c r="ES162" s="231"/>
      <c r="ET162" s="231"/>
      <c r="EU162" s="231"/>
      <c r="EV162" s="231"/>
      <c r="EW162" s="231"/>
      <c r="EX162" s="231"/>
      <c r="EY162" s="231"/>
      <c r="EZ162" s="231"/>
      <c r="FA162" s="231"/>
      <c r="FB162" s="231"/>
      <c r="FC162" s="231"/>
      <c r="FD162" s="231"/>
      <c r="FE162" s="231"/>
      <c r="FF162" s="231"/>
      <c r="FG162" s="231"/>
      <c r="FH162" s="231"/>
      <c r="FI162" s="231"/>
      <c r="FJ162" s="231"/>
      <c r="FK162" s="231"/>
      <c r="FL162" s="231"/>
      <c r="FM162" s="231"/>
      <c r="FN162" s="231"/>
      <c r="FO162" s="231"/>
      <c r="FP162" s="231"/>
      <c r="FQ162" s="231"/>
      <c r="FR162" s="231"/>
      <c r="FS162" s="231"/>
      <c r="FT162" s="231"/>
      <c r="FU162" s="231"/>
      <c r="FV162" s="231"/>
      <c r="FW162" s="231"/>
      <c r="FX162" s="231"/>
      <c r="FY162" s="231"/>
      <c r="FZ162" s="231"/>
      <c r="GA162" s="231"/>
      <c r="GB162" s="231"/>
      <c r="GC162" s="231"/>
      <c r="GD162" s="231"/>
      <c r="GE162" s="231"/>
      <c r="GF162" s="231"/>
      <c r="GG162" s="231"/>
      <c r="GH162" s="231"/>
      <c r="GI162" s="231"/>
      <c r="GJ162" s="231"/>
      <c r="GK162" s="231"/>
      <c r="GL162" s="231"/>
      <c r="GM162" s="231"/>
      <c r="GN162" s="231"/>
      <c r="GO162" s="231"/>
      <c r="GP162" s="231"/>
      <c r="GQ162" s="231"/>
      <c r="GR162" s="231"/>
      <c r="GS162" s="231"/>
      <c r="GT162" s="231"/>
      <c r="GU162" s="231"/>
      <c r="GV162" s="231"/>
      <c r="GW162" s="231"/>
      <c r="GX162" s="231"/>
      <c r="GY162" s="231"/>
      <c r="GZ162" s="231"/>
      <c r="HA162" s="231"/>
      <c r="HB162" s="231"/>
      <c r="HC162" s="231"/>
      <c r="HD162" s="231"/>
      <c r="HE162" s="231"/>
      <c r="HF162" s="231"/>
      <c r="HG162" s="231"/>
      <c r="HH162" s="231"/>
      <c r="HI162" s="231"/>
      <c r="HJ162" s="231"/>
      <c r="HK162" s="231"/>
      <c r="HL162" s="231"/>
      <c r="HM162" s="231"/>
    </row>
    <row r="163" spans="1:221" s="234" customFormat="1" ht="15.75" customHeight="1">
      <c r="A163" s="231"/>
      <c r="B163" s="238"/>
      <c r="C163" s="255"/>
      <c r="D163" s="268" t="s">
        <v>274</v>
      </c>
      <c r="E163" s="269"/>
      <c r="F163" s="269"/>
      <c r="G163" s="291" t="s">
        <v>152</v>
      </c>
      <c r="H163" s="271" t="s">
        <v>102</v>
      </c>
      <c r="I163" s="275">
        <v>95.5</v>
      </c>
      <c r="J163" s="273">
        <v>166077</v>
      </c>
      <c r="K163" s="274">
        <f>ROUND(I163*J163,2)</f>
        <v>15860353.5</v>
      </c>
      <c r="L163" s="261"/>
      <c r="N163" s="980"/>
      <c r="O163" s="231"/>
      <c r="P163" s="231"/>
      <c r="Q163" s="231"/>
      <c r="R163" s="231"/>
      <c r="S163" s="231"/>
      <c r="T163" s="231"/>
      <c r="U163" s="231"/>
      <c r="V163" s="231"/>
      <c r="W163" s="231"/>
      <c r="X163" s="231"/>
      <c r="Y163" s="231"/>
      <c r="Z163" s="231"/>
      <c r="AA163" s="231"/>
      <c r="AB163" s="231"/>
      <c r="AC163" s="231"/>
      <c r="AD163" s="231"/>
      <c r="AE163" s="231"/>
      <c r="AF163" s="231"/>
      <c r="AG163" s="231"/>
      <c r="AH163" s="231"/>
      <c r="AI163" s="231"/>
      <c r="AJ163" s="231"/>
      <c r="AK163" s="231"/>
      <c r="AL163" s="231"/>
      <c r="AM163" s="231"/>
      <c r="AN163" s="231"/>
      <c r="AO163" s="231"/>
      <c r="AP163" s="231"/>
      <c r="AQ163" s="231"/>
      <c r="AR163" s="231"/>
      <c r="AS163" s="231"/>
      <c r="AT163" s="231"/>
      <c r="AU163" s="231"/>
      <c r="AV163" s="231"/>
      <c r="AW163" s="231"/>
      <c r="AX163" s="231"/>
      <c r="AY163" s="231"/>
      <c r="AZ163" s="231"/>
      <c r="BA163" s="231"/>
      <c r="BB163" s="231"/>
      <c r="BC163" s="231"/>
      <c r="BD163" s="231"/>
      <c r="BE163" s="231"/>
      <c r="BF163" s="231"/>
      <c r="BG163" s="231"/>
      <c r="BH163" s="231"/>
      <c r="BI163" s="231"/>
      <c r="BJ163" s="231"/>
      <c r="BK163" s="231"/>
      <c r="BL163" s="231"/>
      <c r="BM163" s="231"/>
      <c r="BN163" s="231"/>
      <c r="BO163" s="231"/>
      <c r="BP163" s="231"/>
      <c r="BQ163" s="231"/>
      <c r="BR163" s="231"/>
      <c r="BS163" s="231"/>
      <c r="BT163" s="231"/>
      <c r="BU163" s="231"/>
      <c r="BV163" s="231"/>
      <c r="BW163" s="231"/>
      <c r="BX163" s="231"/>
      <c r="BY163" s="231"/>
      <c r="BZ163" s="231"/>
      <c r="CA163" s="231"/>
      <c r="CB163" s="231"/>
      <c r="CC163" s="231"/>
      <c r="CD163" s="231"/>
      <c r="CE163" s="231"/>
      <c r="CF163" s="231"/>
      <c r="CG163" s="231"/>
      <c r="CH163" s="231"/>
      <c r="CI163" s="231"/>
      <c r="CJ163" s="231"/>
      <c r="CK163" s="231"/>
      <c r="CL163" s="231"/>
      <c r="CM163" s="231"/>
      <c r="CN163" s="231"/>
      <c r="CO163" s="231"/>
      <c r="CP163" s="231"/>
      <c r="CQ163" s="231"/>
      <c r="CR163" s="231"/>
      <c r="CS163" s="231"/>
      <c r="CT163" s="231"/>
      <c r="CU163" s="231"/>
      <c r="CV163" s="231"/>
      <c r="CW163" s="231"/>
      <c r="CX163" s="231"/>
      <c r="CY163" s="231"/>
      <c r="CZ163" s="231"/>
      <c r="DA163" s="231"/>
      <c r="DB163" s="231"/>
      <c r="DC163" s="231"/>
      <c r="DD163" s="231"/>
      <c r="DE163" s="231"/>
      <c r="DF163" s="231"/>
      <c r="DG163" s="231"/>
      <c r="DH163" s="231"/>
      <c r="DI163" s="231"/>
      <c r="DJ163" s="231"/>
      <c r="DK163" s="231"/>
      <c r="DL163" s="231"/>
      <c r="DM163" s="231"/>
      <c r="DN163" s="231"/>
      <c r="DO163" s="231"/>
      <c r="DP163" s="231"/>
      <c r="DQ163" s="231"/>
      <c r="DR163" s="231"/>
      <c r="DS163" s="231"/>
      <c r="DT163" s="231"/>
      <c r="DU163" s="231"/>
      <c r="DV163" s="231"/>
      <c r="DW163" s="231"/>
      <c r="DX163" s="231"/>
      <c r="DY163" s="231"/>
      <c r="DZ163" s="231"/>
      <c r="EA163" s="231"/>
      <c r="EB163" s="231"/>
      <c r="EC163" s="231"/>
      <c r="ED163" s="231"/>
      <c r="EE163" s="231"/>
      <c r="EF163" s="231"/>
      <c r="EG163" s="231"/>
      <c r="EH163" s="231"/>
      <c r="EI163" s="231"/>
      <c r="EJ163" s="231"/>
      <c r="EK163" s="231"/>
      <c r="EL163" s="231"/>
      <c r="EM163" s="231"/>
      <c r="EN163" s="231"/>
      <c r="EO163" s="231"/>
      <c r="EP163" s="231"/>
      <c r="EQ163" s="231"/>
      <c r="ER163" s="231"/>
      <c r="ES163" s="231"/>
      <c r="ET163" s="231"/>
      <c r="EU163" s="231"/>
      <c r="EV163" s="231"/>
      <c r="EW163" s="231"/>
      <c r="EX163" s="231"/>
      <c r="EY163" s="231"/>
      <c r="EZ163" s="231"/>
      <c r="FA163" s="231"/>
      <c r="FB163" s="231"/>
      <c r="FC163" s="231"/>
      <c r="FD163" s="231"/>
      <c r="FE163" s="231"/>
      <c r="FF163" s="231"/>
      <c r="FG163" s="231"/>
      <c r="FH163" s="231"/>
      <c r="FI163" s="231"/>
      <c r="FJ163" s="231"/>
      <c r="FK163" s="231"/>
      <c r="FL163" s="231"/>
      <c r="FM163" s="231"/>
      <c r="FN163" s="231"/>
      <c r="FO163" s="231"/>
      <c r="FP163" s="231"/>
      <c r="FQ163" s="231"/>
      <c r="FR163" s="231"/>
      <c r="FS163" s="231"/>
      <c r="FT163" s="231"/>
      <c r="FU163" s="231"/>
      <c r="FV163" s="231"/>
      <c r="FW163" s="231"/>
      <c r="FX163" s="231"/>
      <c r="FY163" s="231"/>
      <c r="FZ163" s="231"/>
      <c r="GA163" s="231"/>
      <c r="GB163" s="231"/>
      <c r="GC163" s="231"/>
      <c r="GD163" s="231"/>
      <c r="GE163" s="231"/>
      <c r="GF163" s="231"/>
      <c r="GG163" s="231"/>
      <c r="GH163" s="231"/>
      <c r="GI163" s="231"/>
      <c r="GJ163" s="231"/>
      <c r="GK163" s="231"/>
      <c r="GL163" s="231"/>
      <c r="GM163" s="231"/>
      <c r="GN163" s="231"/>
      <c r="GO163" s="231"/>
      <c r="GP163" s="231"/>
      <c r="GQ163" s="231"/>
      <c r="GR163" s="231"/>
      <c r="GS163" s="231"/>
      <c r="GT163" s="231"/>
      <c r="GU163" s="231"/>
      <c r="GV163" s="231"/>
      <c r="GW163" s="231"/>
      <c r="GX163" s="231"/>
      <c r="GY163" s="231"/>
      <c r="GZ163" s="231"/>
      <c r="HA163" s="231"/>
      <c r="HB163" s="231"/>
      <c r="HC163" s="231"/>
      <c r="HD163" s="231"/>
      <c r="HE163" s="231"/>
      <c r="HF163" s="231"/>
      <c r="HG163" s="231"/>
      <c r="HH163" s="231"/>
      <c r="HI163" s="231"/>
      <c r="HJ163" s="231"/>
      <c r="HK163" s="231"/>
      <c r="HL163" s="231"/>
      <c r="HM163" s="231"/>
    </row>
    <row r="164" spans="1:221" s="234" customFormat="1" ht="15.75" customHeight="1">
      <c r="A164" s="231"/>
      <c r="B164" s="238"/>
      <c r="C164" s="255"/>
      <c r="D164" s="262">
        <v>5.4</v>
      </c>
      <c r="E164" s="262"/>
      <c r="F164" s="262"/>
      <c r="G164" s="263" t="s">
        <v>153</v>
      </c>
      <c r="H164" s="264"/>
      <c r="I164" s="265"/>
      <c r="J164" s="266"/>
      <c r="K164" s="267"/>
      <c r="L164" s="261"/>
      <c r="N164" s="980"/>
      <c r="O164" s="231"/>
      <c r="P164" s="231"/>
      <c r="Q164" s="231"/>
      <c r="R164" s="231"/>
      <c r="S164" s="231"/>
      <c r="T164" s="231"/>
      <c r="U164" s="231"/>
      <c r="V164" s="231"/>
      <c r="W164" s="231"/>
      <c r="X164" s="231"/>
      <c r="Y164" s="231"/>
      <c r="Z164" s="231"/>
      <c r="AA164" s="231"/>
      <c r="AB164" s="231"/>
      <c r="AC164" s="231"/>
      <c r="AD164" s="231"/>
      <c r="AE164" s="231"/>
      <c r="AF164" s="231"/>
      <c r="AG164" s="231"/>
      <c r="AH164" s="231"/>
      <c r="AI164" s="231"/>
      <c r="AJ164" s="231"/>
      <c r="AK164" s="231"/>
      <c r="AL164" s="231"/>
      <c r="AM164" s="231"/>
      <c r="AN164" s="231"/>
      <c r="AO164" s="231"/>
      <c r="AP164" s="231"/>
      <c r="AQ164" s="231"/>
      <c r="AR164" s="231"/>
      <c r="AS164" s="231"/>
      <c r="AT164" s="231"/>
      <c r="AU164" s="231"/>
      <c r="AV164" s="231"/>
      <c r="AW164" s="231"/>
      <c r="AX164" s="231"/>
      <c r="AY164" s="231"/>
      <c r="AZ164" s="231"/>
      <c r="BA164" s="231"/>
      <c r="BB164" s="231"/>
      <c r="BC164" s="231"/>
      <c r="BD164" s="231"/>
      <c r="BE164" s="231"/>
      <c r="BF164" s="231"/>
      <c r="BG164" s="231"/>
      <c r="BH164" s="231"/>
      <c r="BI164" s="231"/>
      <c r="BJ164" s="231"/>
      <c r="BK164" s="231"/>
      <c r="BL164" s="231"/>
      <c r="BM164" s="231"/>
      <c r="BN164" s="231"/>
      <c r="BO164" s="231"/>
      <c r="BP164" s="231"/>
      <c r="BQ164" s="231"/>
      <c r="BR164" s="231"/>
      <c r="BS164" s="231"/>
      <c r="BT164" s="231"/>
      <c r="BU164" s="231"/>
      <c r="BV164" s="231"/>
      <c r="BW164" s="231"/>
      <c r="BX164" s="231"/>
      <c r="BY164" s="231"/>
      <c r="BZ164" s="231"/>
      <c r="CA164" s="231"/>
      <c r="CB164" s="231"/>
      <c r="CC164" s="231"/>
      <c r="CD164" s="231"/>
      <c r="CE164" s="231"/>
      <c r="CF164" s="231"/>
      <c r="CG164" s="231"/>
      <c r="CH164" s="231"/>
      <c r="CI164" s="231"/>
      <c r="CJ164" s="231"/>
      <c r="CK164" s="231"/>
      <c r="CL164" s="231"/>
      <c r="CM164" s="231"/>
      <c r="CN164" s="231"/>
      <c r="CO164" s="231"/>
      <c r="CP164" s="231"/>
      <c r="CQ164" s="231"/>
      <c r="CR164" s="231"/>
      <c r="CS164" s="231"/>
      <c r="CT164" s="231"/>
      <c r="CU164" s="231"/>
      <c r="CV164" s="231"/>
      <c r="CW164" s="231"/>
      <c r="CX164" s="231"/>
      <c r="CY164" s="231"/>
      <c r="CZ164" s="231"/>
      <c r="DA164" s="231"/>
      <c r="DB164" s="231"/>
      <c r="DC164" s="231"/>
      <c r="DD164" s="231"/>
      <c r="DE164" s="231"/>
      <c r="DF164" s="231"/>
      <c r="DG164" s="231"/>
      <c r="DH164" s="231"/>
      <c r="DI164" s="231"/>
      <c r="DJ164" s="231"/>
      <c r="DK164" s="231"/>
      <c r="DL164" s="231"/>
      <c r="DM164" s="231"/>
      <c r="DN164" s="231"/>
      <c r="DO164" s="231"/>
      <c r="DP164" s="231"/>
      <c r="DQ164" s="231"/>
      <c r="DR164" s="231"/>
      <c r="DS164" s="231"/>
      <c r="DT164" s="231"/>
      <c r="DU164" s="231"/>
      <c r="DV164" s="231"/>
      <c r="DW164" s="231"/>
      <c r="DX164" s="231"/>
      <c r="DY164" s="231"/>
      <c r="DZ164" s="231"/>
      <c r="EA164" s="231"/>
      <c r="EB164" s="231"/>
      <c r="EC164" s="231"/>
      <c r="ED164" s="231"/>
      <c r="EE164" s="231"/>
      <c r="EF164" s="231"/>
      <c r="EG164" s="231"/>
      <c r="EH164" s="231"/>
      <c r="EI164" s="231"/>
      <c r="EJ164" s="231"/>
      <c r="EK164" s="231"/>
      <c r="EL164" s="231"/>
      <c r="EM164" s="231"/>
      <c r="EN164" s="231"/>
      <c r="EO164" s="231"/>
      <c r="EP164" s="231"/>
      <c r="EQ164" s="231"/>
      <c r="ER164" s="231"/>
      <c r="ES164" s="231"/>
      <c r="ET164" s="231"/>
      <c r="EU164" s="231"/>
      <c r="EV164" s="231"/>
      <c r="EW164" s="231"/>
      <c r="EX164" s="231"/>
      <c r="EY164" s="231"/>
      <c r="EZ164" s="231"/>
      <c r="FA164" s="231"/>
      <c r="FB164" s="231"/>
      <c r="FC164" s="231"/>
      <c r="FD164" s="231"/>
      <c r="FE164" s="231"/>
      <c r="FF164" s="231"/>
      <c r="FG164" s="231"/>
      <c r="FH164" s="231"/>
      <c r="FI164" s="231"/>
      <c r="FJ164" s="231"/>
      <c r="FK164" s="231"/>
      <c r="FL164" s="231"/>
      <c r="FM164" s="231"/>
      <c r="FN164" s="231"/>
      <c r="FO164" s="231"/>
      <c r="FP164" s="231"/>
      <c r="FQ164" s="231"/>
      <c r="FR164" s="231"/>
      <c r="FS164" s="231"/>
      <c r="FT164" s="231"/>
      <c r="FU164" s="231"/>
      <c r="FV164" s="231"/>
      <c r="FW164" s="231"/>
      <c r="FX164" s="231"/>
      <c r="FY164" s="231"/>
      <c r="FZ164" s="231"/>
      <c r="GA164" s="231"/>
      <c r="GB164" s="231"/>
      <c r="GC164" s="231"/>
      <c r="GD164" s="231"/>
      <c r="GE164" s="231"/>
      <c r="GF164" s="231"/>
      <c r="GG164" s="231"/>
      <c r="GH164" s="231"/>
      <c r="GI164" s="231"/>
      <c r="GJ164" s="231"/>
      <c r="GK164" s="231"/>
      <c r="GL164" s="231"/>
      <c r="GM164" s="231"/>
      <c r="GN164" s="231"/>
      <c r="GO164" s="231"/>
      <c r="GP164" s="231"/>
      <c r="GQ164" s="231"/>
      <c r="GR164" s="231"/>
      <c r="GS164" s="231"/>
      <c r="GT164" s="231"/>
      <c r="GU164" s="231"/>
      <c r="GV164" s="231"/>
      <c r="GW164" s="231"/>
      <c r="GX164" s="231"/>
      <c r="GY164" s="231"/>
      <c r="GZ164" s="231"/>
      <c r="HA164" s="231"/>
      <c r="HB164" s="231"/>
      <c r="HC164" s="231"/>
      <c r="HD164" s="231"/>
      <c r="HE164" s="231"/>
      <c r="HF164" s="231"/>
      <c r="HG164" s="231"/>
      <c r="HH164" s="231"/>
      <c r="HI164" s="231"/>
      <c r="HJ164" s="231"/>
      <c r="HK164" s="231"/>
      <c r="HL164" s="231"/>
      <c r="HM164" s="231"/>
    </row>
    <row r="165" spans="1:221" s="234" customFormat="1" ht="31.5" customHeight="1">
      <c r="A165" s="231"/>
      <c r="B165" s="238"/>
      <c r="C165" s="255"/>
      <c r="D165" s="268" t="s">
        <v>275</v>
      </c>
      <c r="E165" s="269"/>
      <c r="F165" s="269"/>
      <c r="G165" s="285" t="s">
        <v>155</v>
      </c>
      <c r="H165" s="271" t="s">
        <v>102</v>
      </c>
      <c r="I165" s="275">
        <v>267.52999999999997</v>
      </c>
      <c r="J165" s="273">
        <v>169863</v>
      </c>
      <c r="K165" s="274">
        <f t="shared" ref="K165:K170" si="7">ROUND(I165*J165,2)</f>
        <v>45443448.390000001</v>
      </c>
      <c r="L165" s="261"/>
      <c r="N165" s="980"/>
      <c r="O165" s="231"/>
      <c r="P165" s="231"/>
      <c r="Q165" s="231"/>
      <c r="R165" s="231"/>
      <c r="S165" s="231"/>
      <c r="T165" s="231"/>
      <c r="U165" s="231"/>
      <c r="V165" s="231"/>
      <c r="W165" s="231"/>
      <c r="X165" s="231"/>
      <c r="Y165" s="231"/>
      <c r="Z165" s="231"/>
      <c r="AA165" s="231"/>
      <c r="AB165" s="231"/>
      <c r="AC165" s="231"/>
      <c r="AD165" s="231"/>
      <c r="AE165" s="231"/>
      <c r="AF165" s="231"/>
      <c r="AG165" s="231"/>
      <c r="AH165" s="231"/>
      <c r="AI165" s="231"/>
      <c r="AJ165" s="231"/>
      <c r="AK165" s="231"/>
      <c r="AL165" s="231"/>
      <c r="AM165" s="231"/>
      <c r="AN165" s="231"/>
      <c r="AO165" s="231"/>
      <c r="AP165" s="231"/>
      <c r="AQ165" s="231"/>
      <c r="AR165" s="231"/>
      <c r="AS165" s="231"/>
      <c r="AT165" s="231"/>
      <c r="AU165" s="231"/>
      <c r="AV165" s="231"/>
      <c r="AW165" s="231"/>
      <c r="AX165" s="231"/>
      <c r="AY165" s="231"/>
      <c r="AZ165" s="231"/>
      <c r="BA165" s="231"/>
      <c r="BB165" s="231"/>
      <c r="BC165" s="231"/>
      <c r="BD165" s="231"/>
      <c r="BE165" s="231"/>
      <c r="BF165" s="231"/>
      <c r="BG165" s="231"/>
      <c r="BH165" s="231"/>
      <c r="BI165" s="231"/>
      <c r="BJ165" s="231"/>
      <c r="BK165" s="231"/>
      <c r="BL165" s="231"/>
      <c r="BM165" s="231"/>
      <c r="BN165" s="231"/>
      <c r="BO165" s="231"/>
      <c r="BP165" s="231"/>
      <c r="BQ165" s="231"/>
      <c r="BR165" s="231"/>
      <c r="BS165" s="231"/>
      <c r="BT165" s="231"/>
      <c r="BU165" s="231"/>
      <c r="BV165" s="231"/>
      <c r="BW165" s="231"/>
      <c r="BX165" s="231"/>
      <c r="BY165" s="231"/>
      <c r="BZ165" s="231"/>
      <c r="CA165" s="231"/>
      <c r="CB165" s="231"/>
      <c r="CC165" s="231"/>
      <c r="CD165" s="231"/>
      <c r="CE165" s="231"/>
      <c r="CF165" s="231"/>
      <c r="CG165" s="231"/>
      <c r="CH165" s="231"/>
      <c r="CI165" s="231"/>
      <c r="CJ165" s="231"/>
      <c r="CK165" s="231"/>
      <c r="CL165" s="231"/>
      <c r="CM165" s="231"/>
      <c r="CN165" s="231"/>
      <c r="CO165" s="231"/>
      <c r="CP165" s="231"/>
      <c r="CQ165" s="231"/>
      <c r="CR165" s="231"/>
      <c r="CS165" s="231"/>
      <c r="CT165" s="231"/>
      <c r="CU165" s="231"/>
      <c r="CV165" s="231"/>
      <c r="CW165" s="231"/>
      <c r="CX165" s="231"/>
      <c r="CY165" s="231"/>
      <c r="CZ165" s="231"/>
      <c r="DA165" s="231"/>
      <c r="DB165" s="231"/>
      <c r="DC165" s="231"/>
      <c r="DD165" s="231"/>
      <c r="DE165" s="231"/>
      <c r="DF165" s="231"/>
      <c r="DG165" s="231"/>
      <c r="DH165" s="231"/>
      <c r="DI165" s="231"/>
      <c r="DJ165" s="231"/>
      <c r="DK165" s="231"/>
      <c r="DL165" s="231"/>
      <c r="DM165" s="231"/>
      <c r="DN165" s="231"/>
      <c r="DO165" s="231"/>
      <c r="DP165" s="231"/>
      <c r="DQ165" s="231"/>
      <c r="DR165" s="231"/>
      <c r="DS165" s="231"/>
      <c r="DT165" s="231"/>
      <c r="DU165" s="231"/>
      <c r="DV165" s="231"/>
      <c r="DW165" s="231"/>
      <c r="DX165" s="231"/>
      <c r="DY165" s="231"/>
      <c r="DZ165" s="231"/>
      <c r="EA165" s="231"/>
      <c r="EB165" s="231"/>
      <c r="EC165" s="231"/>
      <c r="ED165" s="231"/>
      <c r="EE165" s="231"/>
      <c r="EF165" s="231"/>
      <c r="EG165" s="231"/>
      <c r="EH165" s="231"/>
      <c r="EI165" s="231"/>
      <c r="EJ165" s="231"/>
      <c r="EK165" s="231"/>
      <c r="EL165" s="231"/>
      <c r="EM165" s="231"/>
      <c r="EN165" s="231"/>
      <c r="EO165" s="231"/>
      <c r="EP165" s="231"/>
      <c r="EQ165" s="231"/>
      <c r="ER165" s="231"/>
      <c r="ES165" s="231"/>
      <c r="ET165" s="231"/>
      <c r="EU165" s="231"/>
      <c r="EV165" s="231"/>
      <c r="EW165" s="231"/>
      <c r="EX165" s="231"/>
      <c r="EY165" s="231"/>
      <c r="EZ165" s="231"/>
      <c r="FA165" s="231"/>
      <c r="FB165" s="231"/>
      <c r="FC165" s="231"/>
      <c r="FD165" s="231"/>
      <c r="FE165" s="231"/>
      <c r="FF165" s="231"/>
      <c r="FG165" s="231"/>
      <c r="FH165" s="231"/>
      <c r="FI165" s="231"/>
      <c r="FJ165" s="231"/>
      <c r="FK165" s="231"/>
      <c r="FL165" s="231"/>
      <c r="FM165" s="231"/>
      <c r="FN165" s="231"/>
      <c r="FO165" s="231"/>
      <c r="FP165" s="231"/>
      <c r="FQ165" s="231"/>
      <c r="FR165" s="231"/>
      <c r="FS165" s="231"/>
      <c r="FT165" s="231"/>
      <c r="FU165" s="231"/>
      <c r="FV165" s="231"/>
      <c r="FW165" s="231"/>
      <c r="FX165" s="231"/>
      <c r="FY165" s="231"/>
      <c r="FZ165" s="231"/>
      <c r="GA165" s="231"/>
      <c r="GB165" s="231"/>
      <c r="GC165" s="231"/>
      <c r="GD165" s="231"/>
      <c r="GE165" s="231"/>
      <c r="GF165" s="231"/>
      <c r="GG165" s="231"/>
      <c r="GH165" s="231"/>
      <c r="GI165" s="231"/>
      <c r="GJ165" s="231"/>
      <c r="GK165" s="231"/>
      <c r="GL165" s="231"/>
      <c r="GM165" s="231"/>
      <c r="GN165" s="231"/>
      <c r="GO165" s="231"/>
      <c r="GP165" s="231"/>
      <c r="GQ165" s="231"/>
      <c r="GR165" s="231"/>
      <c r="GS165" s="231"/>
      <c r="GT165" s="231"/>
      <c r="GU165" s="231"/>
      <c r="GV165" s="231"/>
      <c r="GW165" s="231"/>
      <c r="GX165" s="231"/>
      <c r="GY165" s="231"/>
      <c r="GZ165" s="231"/>
      <c r="HA165" s="231"/>
      <c r="HB165" s="231"/>
      <c r="HC165" s="231"/>
      <c r="HD165" s="231"/>
      <c r="HE165" s="231"/>
      <c r="HF165" s="231"/>
      <c r="HG165" s="231"/>
      <c r="HH165" s="231"/>
      <c r="HI165" s="231"/>
      <c r="HJ165" s="231"/>
      <c r="HK165" s="231"/>
      <c r="HL165" s="231"/>
      <c r="HM165" s="231"/>
    </row>
    <row r="166" spans="1:221" s="234" customFormat="1" ht="15.75" customHeight="1">
      <c r="A166" s="231"/>
      <c r="B166" s="238"/>
      <c r="C166" s="255"/>
      <c r="D166" s="268" t="s">
        <v>276</v>
      </c>
      <c r="E166" s="269"/>
      <c r="F166" s="269"/>
      <c r="G166" s="285" t="s">
        <v>157</v>
      </c>
      <c r="H166" s="271" t="s">
        <v>102</v>
      </c>
      <c r="I166" s="275">
        <v>231.13</v>
      </c>
      <c r="J166" s="273">
        <v>156964</v>
      </c>
      <c r="K166" s="274">
        <f t="shared" si="7"/>
        <v>36279089.32</v>
      </c>
      <c r="L166" s="261"/>
      <c r="N166" s="980"/>
      <c r="O166" s="231"/>
      <c r="P166" s="231"/>
      <c r="Q166" s="231"/>
      <c r="R166" s="231"/>
      <c r="S166" s="231"/>
      <c r="T166" s="231"/>
      <c r="U166" s="231"/>
      <c r="V166" s="231"/>
      <c r="W166" s="231"/>
      <c r="X166" s="231"/>
      <c r="Y166" s="231"/>
      <c r="Z166" s="231"/>
      <c r="AA166" s="231"/>
      <c r="AB166" s="231"/>
      <c r="AC166" s="231"/>
      <c r="AD166" s="231"/>
      <c r="AE166" s="231"/>
      <c r="AF166" s="231"/>
      <c r="AG166" s="231"/>
      <c r="AH166" s="231"/>
      <c r="AI166" s="231"/>
      <c r="AJ166" s="231"/>
      <c r="AK166" s="231"/>
      <c r="AL166" s="231"/>
      <c r="AM166" s="231"/>
      <c r="AN166" s="231"/>
      <c r="AO166" s="231"/>
      <c r="AP166" s="231"/>
      <c r="AQ166" s="231"/>
      <c r="AR166" s="231"/>
      <c r="AS166" s="231"/>
      <c r="AT166" s="231"/>
      <c r="AU166" s="231"/>
      <c r="AV166" s="231"/>
      <c r="AW166" s="231"/>
      <c r="AX166" s="231"/>
      <c r="AY166" s="231"/>
      <c r="AZ166" s="231"/>
      <c r="BA166" s="231"/>
      <c r="BB166" s="231"/>
      <c r="BC166" s="231"/>
      <c r="BD166" s="231"/>
      <c r="BE166" s="231"/>
      <c r="BF166" s="231"/>
      <c r="BG166" s="231"/>
      <c r="BH166" s="231"/>
      <c r="BI166" s="231"/>
      <c r="BJ166" s="231"/>
      <c r="BK166" s="231"/>
      <c r="BL166" s="231"/>
      <c r="BM166" s="231"/>
      <c r="BN166" s="231"/>
      <c r="BO166" s="231"/>
      <c r="BP166" s="231"/>
      <c r="BQ166" s="231"/>
      <c r="BR166" s="231"/>
      <c r="BS166" s="231"/>
      <c r="BT166" s="231"/>
      <c r="BU166" s="231"/>
      <c r="BV166" s="231"/>
      <c r="BW166" s="231"/>
      <c r="BX166" s="231"/>
      <c r="BY166" s="231"/>
      <c r="BZ166" s="231"/>
      <c r="CA166" s="231"/>
      <c r="CB166" s="231"/>
      <c r="CC166" s="231"/>
      <c r="CD166" s="231"/>
      <c r="CE166" s="231"/>
      <c r="CF166" s="231"/>
      <c r="CG166" s="231"/>
      <c r="CH166" s="231"/>
      <c r="CI166" s="231"/>
      <c r="CJ166" s="231"/>
      <c r="CK166" s="231"/>
      <c r="CL166" s="231"/>
      <c r="CM166" s="231"/>
      <c r="CN166" s="231"/>
      <c r="CO166" s="231"/>
      <c r="CP166" s="231"/>
      <c r="CQ166" s="231"/>
      <c r="CR166" s="231"/>
      <c r="CS166" s="231"/>
      <c r="CT166" s="231"/>
      <c r="CU166" s="231"/>
      <c r="CV166" s="231"/>
      <c r="CW166" s="231"/>
      <c r="CX166" s="231"/>
      <c r="CY166" s="231"/>
      <c r="CZ166" s="231"/>
      <c r="DA166" s="231"/>
      <c r="DB166" s="231"/>
      <c r="DC166" s="231"/>
      <c r="DD166" s="231"/>
      <c r="DE166" s="231"/>
      <c r="DF166" s="231"/>
      <c r="DG166" s="231"/>
      <c r="DH166" s="231"/>
      <c r="DI166" s="231"/>
      <c r="DJ166" s="231"/>
      <c r="DK166" s="231"/>
      <c r="DL166" s="231"/>
      <c r="DM166" s="231"/>
      <c r="DN166" s="231"/>
      <c r="DO166" s="231"/>
      <c r="DP166" s="231"/>
      <c r="DQ166" s="231"/>
      <c r="DR166" s="231"/>
      <c r="DS166" s="231"/>
      <c r="DT166" s="231"/>
      <c r="DU166" s="231"/>
      <c r="DV166" s="231"/>
      <c r="DW166" s="231"/>
      <c r="DX166" s="231"/>
      <c r="DY166" s="231"/>
      <c r="DZ166" s="231"/>
      <c r="EA166" s="231"/>
      <c r="EB166" s="231"/>
      <c r="EC166" s="231"/>
      <c r="ED166" s="231"/>
      <c r="EE166" s="231"/>
      <c r="EF166" s="231"/>
      <c r="EG166" s="231"/>
      <c r="EH166" s="231"/>
      <c r="EI166" s="231"/>
      <c r="EJ166" s="231"/>
      <c r="EK166" s="231"/>
      <c r="EL166" s="231"/>
      <c r="EM166" s="231"/>
      <c r="EN166" s="231"/>
      <c r="EO166" s="231"/>
      <c r="EP166" s="231"/>
      <c r="EQ166" s="231"/>
      <c r="ER166" s="231"/>
      <c r="ES166" s="231"/>
      <c r="ET166" s="231"/>
      <c r="EU166" s="231"/>
      <c r="EV166" s="231"/>
      <c r="EW166" s="231"/>
      <c r="EX166" s="231"/>
      <c r="EY166" s="231"/>
      <c r="EZ166" s="231"/>
      <c r="FA166" s="231"/>
      <c r="FB166" s="231"/>
      <c r="FC166" s="231"/>
      <c r="FD166" s="231"/>
      <c r="FE166" s="231"/>
      <c r="FF166" s="231"/>
      <c r="FG166" s="231"/>
      <c r="FH166" s="231"/>
      <c r="FI166" s="231"/>
      <c r="FJ166" s="231"/>
      <c r="FK166" s="231"/>
      <c r="FL166" s="231"/>
      <c r="FM166" s="231"/>
      <c r="FN166" s="231"/>
      <c r="FO166" s="231"/>
      <c r="FP166" s="231"/>
      <c r="FQ166" s="231"/>
      <c r="FR166" s="231"/>
      <c r="FS166" s="231"/>
      <c r="FT166" s="231"/>
      <c r="FU166" s="231"/>
      <c r="FV166" s="231"/>
      <c r="FW166" s="231"/>
      <c r="FX166" s="231"/>
      <c r="FY166" s="231"/>
      <c r="FZ166" s="231"/>
      <c r="GA166" s="231"/>
      <c r="GB166" s="231"/>
      <c r="GC166" s="231"/>
      <c r="GD166" s="231"/>
      <c r="GE166" s="231"/>
      <c r="GF166" s="231"/>
      <c r="GG166" s="231"/>
      <c r="GH166" s="231"/>
      <c r="GI166" s="231"/>
      <c r="GJ166" s="231"/>
      <c r="GK166" s="231"/>
      <c r="GL166" s="231"/>
      <c r="GM166" s="231"/>
      <c r="GN166" s="231"/>
      <c r="GO166" s="231"/>
      <c r="GP166" s="231"/>
      <c r="GQ166" s="231"/>
      <c r="GR166" s="231"/>
      <c r="GS166" s="231"/>
      <c r="GT166" s="231"/>
      <c r="GU166" s="231"/>
      <c r="GV166" s="231"/>
      <c r="GW166" s="231"/>
      <c r="GX166" s="231"/>
      <c r="GY166" s="231"/>
      <c r="GZ166" s="231"/>
      <c r="HA166" s="231"/>
      <c r="HB166" s="231"/>
      <c r="HC166" s="231"/>
      <c r="HD166" s="231"/>
      <c r="HE166" s="231"/>
      <c r="HF166" s="231"/>
      <c r="HG166" s="231"/>
      <c r="HH166" s="231"/>
      <c r="HI166" s="231"/>
      <c r="HJ166" s="231"/>
      <c r="HK166" s="231"/>
      <c r="HL166" s="231"/>
      <c r="HM166" s="231"/>
    </row>
    <row r="167" spans="1:221" s="234" customFormat="1" ht="31.5" customHeight="1">
      <c r="A167" s="231"/>
      <c r="B167" s="238"/>
      <c r="C167" s="255"/>
      <c r="D167" s="268" t="s">
        <v>277</v>
      </c>
      <c r="E167" s="269"/>
      <c r="F167" s="269"/>
      <c r="G167" s="285" t="s">
        <v>159</v>
      </c>
      <c r="H167" s="271" t="s">
        <v>116</v>
      </c>
      <c r="I167" s="275">
        <v>8.2100000000000009</v>
      </c>
      <c r="J167" s="273">
        <v>2434729</v>
      </c>
      <c r="K167" s="274">
        <f t="shared" si="7"/>
        <v>19989125.09</v>
      </c>
      <c r="L167" s="261"/>
      <c r="N167" s="980"/>
      <c r="O167" s="231"/>
      <c r="P167" s="231"/>
      <c r="Q167" s="231"/>
      <c r="R167" s="231"/>
      <c r="S167" s="231"/>
      <c r="T167" s="231"/>
      <c r="U167" s="231"/>
      <c r="V167" s="231"/>
      <c r="W167" s="231"/>
      <c r="X167" s="231"/>
      <c r="Y167" s="231"/>
      <c r="Z167" s="231"/>
      <c r="AA167" s="231"/>
      <c r="AB167" s="231"/>
      <c r="AC167" s="231"/>
      <c r="AD167" s="231"/>
      <c r="AE167" s="231"/>
      <c r="AF167" s="231"/>
      <c r="AG167" s="231"/>
      <c r="AH167" s="231"/>
      <c r="AI167" s="231"/>
      <c r="AJ167" s="231"/>
      <c r="AK167" s="231"/>
      <c r="AL167" s="231"/>
      <c r="AM167" s="231"/>
      <c r="AN167" s="231"/>
      <c r="AO167" s="231"/>
      <c r="AP167" s="231"/>
      <c r="AQ167" s="231"/>
      <c r="AR167" s="231"/>
      <c r="AS167" s="231"/>
      <c r="AT167" s="231"/>
      <c r="AU167" s="231"/>
      <c r="AV167" s="231"/>
      <c r="AW167" s="231"/>
      <c r="AX167" s="231"/>
      <c r="AY167" s="231"/>
      <c r="AZ167" s="231"/>
      <c r="BA167" s="231"/>
      <c r="BB167" s="231"/>
      <c r="BC167" s="231"/>
      <c r="BD167" s="231"/>
      <c r="BE167" s="231"/>
      <c r="BF167" s="231"/>
      <c r="BG167" s="231"/>
      <c r="BH167" s="231"/>
      <c r="BI167" s="231"/>
      <c r="BJ167" s="231"/>
      <c r="BK167" s="231"/>
      <c r="BL167" s="231"/>
      <c r="BM167" s="231"/>
      <c r="BN167" s="231"/>
      <c r="BO167" s="231"/>
      <c r="BP167" s="231"/>
      <c r="BQ167" s="231"/>
      <c r="BR167" s="231"/>
      <c r="BS167" s="231"/>
      <c r="BT167" s="231"/>
      <c r="BU167" s="231"/>
      <c r="BV167" s="231"/>
      <c r="BW167" s="231"/>
      <c r="BX167" s="231"/>
      <c r="BY167" s="231"/>
      <c r="BZ167" s="231"/>
      <c r="CA167" s="231"/>
      <c r="CB167" s="231"/>
      <c r="CC167" s="231"/>
      <c r="CD167" s="231"/>
      <c r="CE167" s="231"/>
      <c r="CF167" s="231"/>
      <c r="CG167" s="231"/>
      <c r="CH167" s="231"/>
      <c r="CI167" s="231"/>
      <c r="CJ167" s="231"/>
      <c r="CK167" s="231"/>
      <c r="CL167" s="231"/>
      <c r="CM167" s="231"/>
      <c r="CN167" s="231"/>
      <c r="CO167" s="231"/>
      <c r="CP167" s="231"/>
      <c r="CQ167" s="231"/>
      <c r="CR167" s="231"/>
      <c r="CS167" s="231"/>
      <c r="CT167" s="231"/>
      <c r="CU167" s="231"/>
      <c r="CV167" s="231"/>
      <c r="CW167" s="231"/>
      <c r="CX167" s="231"/>
      <c r="CY167" s="231"/>
      <c r="CZ167" s="231"/>
      <c r="DA167" s="231"/>
      <c r="DB167" s="231"/>
      <c r="DC167" s="231"/>
      <c r="DD167" s="231"/>
      <c r="DE167" s="231"/>
      <c r="DF167" s="231"/>
      <c r="DG167" s="231"/>
      <c r="DH167" s="231"/>
      <c r="DI167" s="231"/>
      <c r="DJ167" s="231"/>
      <c r="DK167" s="231"/>
      <c r="DL167" s="231"/>
      <c r="DM167" s="231"/>
      <c r="DN167" s="231"/>
      <c r="DO167" s="231"/>
      <c r="DP167" s="231"/>
      <c r="DQ167" s="231"/>
      <c r="DR167" s="231"/>
      <c r="DS167" s="231"/>
      <c r="DT167" s="231"/>
      <c r="DU167" s="231"/>
      <c r="DV167" s="231"/>
      <c r="DW167" s="231"/>
      <c r="DX167" s="231"/>
      <c r="DY167" s="231"/>
      <c r="DZ167" s="231"/>
      <c r="EA167" s="231"/>
      <c r="EB167" s="231"/>
      <c r="EC167" s="231"/>
      <c r="ED167" s="231"/>
      <c r="EE167" s="231"/>
      <c r="EF167" s="231"/>
      <c r="EG167" s="231"/>
      <c r="EH167" s="231"/>
      <c r="EI167" s="231"/>
      <c r="EJ167" s="231"/>
      <c r="EK167" s="231"/>
      <c r="EL167" s="231"/>
      <c r="EM167" s="231"/>
      <c r="EN167" s="231"/>
      <c r="EO167" s="231"/>
      <c r="EP167" s="231"/>
      <c r="EQ167" s="231"/>
      <c r="ER167" s="231"/>
      <c r="ES167" s="231"/>
      <c r="ET167" s="231"/>
      <c r="EU167" s="231"/>
      <c r="EV167" s="231"/>
      <c r="EW167" s="231"/>
      <c r="EX167" s="231"/>
      <c r="EY167" s="231"/>
      <c r="EZ167" s="231"/>
      <c r="FA167" s="231"/>
      <c r="FB167" s="231"/>
      <c r="FC167" s="231"/>
      <c r="FD167" s="231"/>
      <c r="FE167" s="231"/>
      <c r="FF167" s="231"/>
      <c r="FG167" s="231"/>
      <c r="FH167" s="231"/>
      <c r="FI167" s="231"/>
      <c r="FJ167" s="231"/>
      <c r="FK167" s="231"/>
      <c r="FL167" s="231"/>
      <c r="FM167" s="231"/>
      <c r="FN167" s="231"/>
      <c r="FO167" s="231"/>
      <c r="FP167" s="231"/>
      <c r="FQ167" s="231"/>
      <c r="FR167" s="231"/>
      <c r="FS167" s="231"/>
      <c r="FT167" s="231"/>
      <c r="FU167" s="231"/>
      <c r="FV167" s="231"/>
      <c r="FW167" s="231"/>
      <c r="FX167" s="231"/>
      <c r="FY167" s="231"/>
      <c r="FZ167" s="231"/>
      <c r="GA167" s="231"/>
      <c r="GB167" s="231"/>
      <c r="GC167" s="231"/>
      <c r="GD167" s="231"/>
      <c r="GE167" s="231"/>
      <c r="GF167" s="231"/>
      <c r="GG167" s="231"/>
      <c r="GH167" s="231"/>
      <c r="GI167" s="231"/>
      <c r="GJ167" s="231"/>
      <c r="GK167" s="231"/>
      <c r="GL167" s="231"/>
      <c r="GM167" s="231"/>
      <c r="GN167" s="231"/>
      <c r="GO167" s="231"/>
      <c r="GP167" s="231"/>
      <c r="GQ167" s="231"/>
      <c r="GR167" s="231"/>
      <c r="GS167" s="231"/>
      <c r="GT167" s="231"/>
      <c r="GU167" s="231"/>
      <c r="GV167" s="231"/>
      <c r="GW167" s="231"/>
      <c r="GX167" s="231"/>
      <c r="GY167" s="231"/>
      <c r="GZ167" s="231"/>
      <c r="HA167" s="231"/>
      <c r="HB167" s="231"/>
      <c r="HC167" s="231"/>
      <c r="HD167" s="231"/>
      <c r="HE167" s="231"/>
      <c r="HF167" s="231"/>
      <c r="HG167" s="231"/>
      <c r="HH167" s="231"/>
      <c r="HI167" s="231"/>
      <c r="HJ167" s="231"/>
      <c r="HK167" s="231"/>
      <c r="HL167" s="231"/>
      <c r="HM167" s="231"/>
    </row>
    <row r="168" spans="1:221" s="234" customFormat="1" ht="31.5" customHeight="1">
      <c r="A168" s="231"/>
      <c r="B168" s="238"/>
      <c r="C168" s="255"/>
      <c r="D168" s="268" t="s">
        <v>278</v>
      </c>
      <c r="E168" s="269"/>
      <c r="F168" s="269"/>
      <c r="G168" s="285" t="s">
        <v>161</v>
      </c>
      <c r="H168" s="271" t="s">
        <v>116</v>
      </c>
      <c r="I168" s="275">
        <v>5.16</v>
      </c>
      <c r="J168" s="273">
        <v>2497123</v>
      </c>
      <c r="K168" s="274">
        <f t="shared" si="7"/>
        <v>12885154.68</v>
      </c>
      <c r="L168" s="261"/>
      <c r="N168" s="980"/>
      <c r="O168" s="231"/>
      <c r="P168" s="231"/>
      <c r="Q168" s="231"/>
      <c r="R168" s="231"/>
      <c r="S168" s="231"/>
      <c r="T168" s="231"/>
      <c r="U168" s="231"/>
      <c r="V168" s="231"/>
      <c r="W168" s="231"/>
      <c r="X168" s="231"/>
      <c r="Y168" s="231"/>
      <c r="Z168" s="231"/>
      <c r="AA168" s="231"/>
      <c r="AB168" s="231"/>
      <c r="AC168" s="231"/>
      <c r="AD168" s="231"/>
      <c r="AE168" s="231"/>
      <c r="AF168" s="231"/>
      <c r="AG168" s="231"/>
      <c r="AH168" s="231"/>
      <c r="AI168" s="231"/>
      <c r="AJ168" s="231"/>
      <c r="AK168" s="231"/>
      <c r="AL168" s="231"/>
      <c r="AM168" s="231"/>
      <c r="AN168" s="231"/>
      <c r="AO168" s="231"/>
      <c r="AP168" s="231"/>
      <c r="AQ168" s="231"/>
      <c r="AR168" s="231"/>
      <c r="AS168" s="231"/>
      <c r="AT168" s="231"/>
      <c r="AU168" s="231"/>
      <c r="AV168" s="231"/>
      <c r="AW168" s="231"/>
      <c r="AX168" s="231"/>
      <c r="AY168" s="231"/>
      <c r="AZ168" s="231"/>
      <c r="BA168" s="231"/>
      <c r="BB168" s="231"/>
      <c r="BC168" s="231"/>
      <c r="BD168" s="231"/>
      <c r="BE168" s="231"/>
      <c r="BF168" s="231"/>
      <c r="BG168" s="231"/>
      <c r="BH168" s="231"/>
      <c r="BI168" s="231"/>
      <c r="BJ168" s="231"/>
      <c r="BK168" s="231"/>
      <c r="BL168" s="231"/>
      <c r="BM168" s="231"/>
      <c r="BN168" s="231"/>
      <c r="BO168" s="231"/>
      <c r="BP168" s="231"/>
      <c r="BQ168" s="231"/>
      <c r="BR168" s="231"/>
      <c r="BS168" s="231"/>
      <c r="BT168" s="231"/>
      <c r="BU168" s="231"/>
      <c r="BV168" s="231"/>
      <c r="BW168" s="231"/>
      <c r="BX168" s="231"/>
      <c r="BY168" s="231"/>
      <c r="BZ168" s="231"/>
      <c r="CA168" s="231"/>
      <c r="CB168" s="231"/>
      <c r="CC168" s="231"/>
      <c r="CD168" s="231"/>
      <c r="CE168" s="231"/>
      <c r="CF168" s="231"/>
      <c r="CG168" s="231"/>
      <c r="CH168" s="231"/>
      <c r="CI168" s="231"/>
      <c r="CJ168" s="231"/>
      <c r="CK168" s="231"/>
      <c r="CL168" s="231"/>
      <c r="CM168" s="231"/>
      <c r="CN168" s="231"/>
      <c r="CO168" s="231"/>
      <c r="CP168" s="231"/>
      <c r="CQ168" s="231"/>
      <c r="CR168" s="231"/>
      <c r="CS168" s="231"/>
      <c r="CT168" s="231"/>
      <c r="CU168" s="231"/>
      <c r="CV168" s="231"/>
      <c r="CW168" s="231"/>
      <c r="CX168" s="231"/>
      <c r="CY168" s="231"/>
      <c r="CZ168" s="231"/>
      <c r="DA168" s="231"/>
      <c r="DB168" s="231"/>
      <c r="DC168" s="231"/>
      <c r="DD168" s="231"/>
      <c r="DE168" s="231"/>
      <c r="DF168" s="231"/>
      <c r="DG168" s="231"/>
      <c r="DH168" s="231"/>
      <c r="DI168" s="231"/>
      <c r="DJ168" s="231"/>
      <c r="DK168" s="231"/>
      <c r="DL168" s="231"/>
      <c r="DM168" s="231"/>
      <c r="DN168" s="231"/>
      <c r="DO168" s="231"/>
      <c r="DP168" s="231"/>
      <c r="DQ168" s="231"/>
      <c r="DR168" s="231"/>
      <c r="DS168" s="231"/>
      <c r="DT168" s="231"/>
      <c r="DU168" s="231"/>
      <c r="DV168" s="231"/>
      <c r="DW168" s="231"/>
      <c r="DX168" s="231"/>
      <c r="DY168" s="231"/>
      <c r="DZ168" s="231"/>
      <c r="EA168" s="231"/>
      <c r="EB168" s="231"/>
      <c r="EC168" s="231"/>
      <c r="ED168" s="231"/>
      <c r="EE168" s="231"/>
      <c r="EF168" s="231"/>
      <c r="EG168" s="231"/>
      <c r="EH168" s="231"/>
      <c r="EI168" s="231"/>
      <c r="EJ168" s="231"/>
      <c r="EK168" s="231"/>
      <c r="EL168" s="231"/>
      <c r="EM168" s="231"/>
      <c r="EN168" s="231"/>
      <c r="EO168" s="231"/>
      <c r="EP168" s="231"/>
      <c r="EQ168" s="231"/>
      <c r="ER168" s="231"/>
      <c r="ES168" s="231"/>
      <c r="ET168" s="231"/>
      <c r="EU168" s="231"/>
      <c r="EV168" s="231"/>
      <c r="EW168" s="231"/>
      <c r="EX168" s="231"/>
      <c r="EY168" s="231"/>
      <c r="EZ168" s="231"/>
      <c r="FA168" s="231"/>
      <c r="FB168" s="231"/>
      <c r="FC168" s="231"/>
      <c r="FD168" s="231"/>
      <c r="FE168" s="231"/>
      <c r="FF168" s="231"/>
      <c r="FG168" s="231"/>
      <c r="FH168" s="231"/>
      <c r="FI168" s="231"/>
      <c r="FJ168" s="231"/>
      <c r="FK168" s="231"/>
      <c r="FL168" s="231"/>
      <c r="FM168" s="231"/>
      <c r="FN168" s="231"/>
      <c r="FO168" s="231"/>
      <c r="FP168" s="231"/>
      <c r="FQ168" s="231"/>
      <c r="FR168" s="231"/>
      <c r="FS168" s="231"/>
      <c r="FT168" s="231"/>
      <c r="FU168" s="231"/>
      <c r="FV168" s="231"/>
      <c r="FW168" s="231"/>
      <c r="FX168" s="231"/>
      <c r="FY168" s="231"/>
      <c r="FZ168" s="231"/>
      <c r="GA168" s="231"/>
      <c r="GB168" s="231"/>
      <c r="GC168" s="231"/>
      <c r="GD168" s="231"/>
      <c r="GE168" s="231"/>
      <c r="GF168" s="231"/>
      <c r="GG168" s="231"/>
      <c r="GH168" s="231"/>
      <c r="GI168" s="231"/>
      <c r="GJ168" s="231"/>
      <c r="GK168" s="231"/>
      <c r="GL168" s="231"/>
      <c r="GM168" s="231"/>
      <c r="GN168" s="231"/>
      <c r="GO168" s="231"/>
      <c r="GP168" s="231"/>
      <c r="GQ168" s="231"/>
      <c r="GR168" s="231"/>
      <c r="GS168" s="231"/>
      <c r="GT168" s="231"/>
      <c r="GU168" s="231"/>
      <c r="GV168" s="231"/>
      <c r="GW168" s="231"/>
      <c r="GX168" s="231"/>
      <c r="GY168" s="231"/>
      <c r="GZ168" s="231"/>
      <c r="HA168" s="231"/>
      <c r="HB168" s="231"/>
      <c r="HC168" s="231"/>
      <c r="HD168" s="231"/>
      <c r="HE168" s="231"/>
      <c r="HF168" s="231"/>
      <c r="HG168" s="231"/>
      <c r="HH168" s="231"/>
      <c r="HI168" s="231"/>
      <c r="HJ168" s="231"/>
      <c r="HK168" s="231"/>
      <c r="HL168" s="231"/>
      <c r="HM168" s="231"/>
    </row>
    <row r="169" spans="1:221" s="234" customFormat="1" ht="31.5" customHeight="1">
      <c r="A169" s="231"/>
      <c r="B169" s="238"/>
      <c r="C169" s="255"/>
      <c r="D169" s="268" t="s">
        <v>279</v>
      </c>
      <c r="E169" s="269"/>
      <c r="F169" s="269"/>
      <c r="G169" s="291" t="s">
        <v>163</v>
      </c>
      <c r="H169" s="271" t="s">
        <v>107</v>
      </c>
      <c r="I169" s="275">
        <v>56.4</v>
      </c>
      <c r="J169" s="273">
        <v>60157</v>
      </c>
      <c r="K169" s="274">
        <f t="shared" si="7"/>
        <v>3392854.8</v>
      </c>
      <c r="L169" s="261"/>
      <c r="N169" s="980"/>
      <c r="O169" s="231"/>
      <c r="P169" s="231"/>
      <c r="Q169" s="231"/>
      <c r="R169" s="231"/>
      <c r="S169" s="231"/>
      <c r="T169" s="231"/>
      <c r="U169" s="231"/>
      <c r="V169" s="231"/>
      <c r="W169" s="231"/>
      <c r="X169" s="231"/>
      <c r="Y169" s="231"/>
      <c r="Z169" s="231"/>
      <c r="AA169" s="231"/>
      <c r="AB169" s="231"/>
      <c r="AC169" s="231"/>
      <c r="AD169" s="231"/>
      <c r="AE169" s="231"/>
      <c r="AF169" s="231"/>
      <c r="AG169" s="231"/>
      <c r="AH169" s="231"/>
      <c r="AI169" s="231"/>
      <c r="AJ169" s="231"/>
      <c r="AK169" s="231"/>
      <c r="AL169" s="231"/>
      <c r="AM169" s="231"/>
      <c r="AN169" s="231"/>
      <c r="AO169" s="231"/>
      <c r="AP169" s="231"/>
      <c r="AQ169" s="231"/>
      <c r="AR169" s="231"/>
      <c r="AS169" s="231"/>
      <c r="AT169" s="231"/>
      <c r="AU169" s="231"/>
      <c r="AV169" s="231"/>
      <c r="AW169" s="231"/>
      <c r="AX169" s="231"/>
      <c r="AY169" s="231"/>
      <c r="AZ169" s="231"/>
      <c r="BA169" s="231"/>
      <c r="BB169" s="231"/>
      <c r="BC169" s="231"/>
      <c r="BD169" s="231"/>
      <c r="BE169" s="231"/>
      <c r="BF169" s="231"/>
      <c r="BG169" s="231"/>
      <c r="BH169" s="231"/>
      <c r="BI169" s="231"/>
      <c r="BJ169" s="231"/>
      <c r="BK169" s="231"/>
      <c r="BL169" s="231"/>
      <c r="BM169" s="231"/>
      <c r="BN169" s="231"/>
      <c r="BO169" s="231"/>
      <c r="BP169" s="231"/>
      <c r="BQ169" s="231"/>
      <c r="BR169" s="231"/>
      <c r="BS169" s="231"/>
      <c r="BT169" s="231"/>
      <c r="BU169" s="231"/>
      <c r="BV169" s="231"/>
      <c r="BW169" s="231"/>
      <c r="BX169" s="231"/>
      <c r="BY169" s="231"/>
      <c r="BZ169" s="231"/>
      <c r="CA169" s="231"/>
      <c r="CB169" s="231"/>
      <c r="CC169" s="231"/>
      <c r="CD169" s="231"/>
      <c r="CE169" s="231"/>
      <c r="CF169" s="231"/>
      <c r="CG169" s="231"/>
      <c r="CH169" s="231"/>
      <c r="CI169" s="231"/>
      <c r="CJ169" s="231"/>
      <c r="CK169" s="231"/>
      <c r="CL169" s="231"/>
      <c r="CM169" s="231"/>
      <c r="CN169" s="231"/>
      <c r="CO169" s="231"/>
      <c r="CP169" s="231"/>
      <c r="CQ169" s="231"/>
      <c r="CR169" s="231"/>
      <c r="CS169" s="231"/>
      <c r="CT169" s="231"/>
      <c r="CU169" s="231"/>
      <c r="CV169" s="231"/>
      <c r="CW169" s="231"/>
      <c r="CX169" s="231"/>
      <c r="CY169" s="231"/>
      <c r="CZ169" s="231"/>
      <c r="DA169" s="231"/>
      <c r="DB169" s="231"/>
      <c r="DC169" s="231"/>
      <c r="DD169" s="231"/>
      <c r="DE169" s="231"/>
      <c r="DF169" s="231"/>
      <c r="DG169" s="231"/>
      <c r="DH169" s="231"/>
      <c r="DI169" s="231"/>
      <c r="DJ169" s="231"/>
      <c r="DK169" s="231"/>
      <c r="DL169" s="231"/>
      <c r="DM169" s="231"/>
      <c r="DN169" s="231"/>
      <c r="DO169" s="231"/>
      <c r="DP169" s="231"/>
      <c r="DQ169" s="231"/>
      <c r="DR169" s="231"/>
      <c r="DS169" s="231"/>
      <c r="DT169" s="231"/>
      <c r="DU169" s="231"/>
      <c r="DV169" s="231"/>
      <c r="DW169" s="231"/>
      <c r="DX169" s="231"/>
      <c r="DY169" s="231"/>
      <c r="DZ169" s="231"/>
      <c r="EA169" s="231"/>
      <c r="EB169" s="231"/>
      <c r="EC169" s="231"/>
      <c r="ED169" s="231"/>
      <c r="EE169" s="231"/>
      <c r="EF169" s="231"/>
      <c r="EG169" s="231"/>
      <c r="EH169" s="231"/>
      <c r="EI169" s="231"/>
      <c r="EJ169" s="231"/>
      <c r="EK169" s="231"/>
      <c r="EL169" s="231"/>
      <c r="EM169" s="231"/>
      <c r="EN169" s="231"/>
      <c r="EO169" s="231"/>
      <c r="EP169" s="231"/>
      <c r="EQ169" s="231"/>
      <c r="ER169" s="231"/>
      <c r="ES169" s="231"/>
      <c r="ET169" s="231"/>
      <c r="EU169" s="231"/>
      <c r="EV169" s="231"/>
      <c r="EW169" s="231"/>
      <c r="EX169" s="231"/>
      <c r="EY169" s="231"/>
      <c r="EZ169" s="231"/>
      <c r="FA169" s="231"/>
      <c r="FB169" s="231"/>
      <c r="FC169" s="231"/>
      <c r="FD169" s="231"/>
      <c r="FE169" s="231"/>
      <c r="FF169" s="231"/>
      <c r="FG169" s="231"/>
      <c r="FH169" s="231"/>
      <c r="FI169" s="231"/>
      <c r="FJ169" s="231"/>
      <c r="FK169" s="231"/>
      <c r="FL169" s="231"/>
      <c r="FM169" s="231"/>
      <c r="FN169" s="231"/>
      <c r="FO169" s="231"/>
      <c r="FP169" s="231"/>
      <c r="FQ169" s="231"/>
      <c r="FR169" s="231"/>
      <c r="FS169" s="231"/>
      <c r="FT169" s="231"/>
      <c r="FU169" s="231"/>
      <c r="FV169" s="231"/>
      <c r="FW169" s="231"/>
      <c r="FX169" s="231"/>
      <c r="FY169" s="231"/>
      <c r="FZ169" s="231"/>
      <c r="GA169" s="231"/>
      <c r="GB169" s="231"/>
      <c r="GC169" s="231"/>
      <c r="GD169" s="231"/>
      <c r="GE169" s="231"/>
      <c r="GF169" s="231"/>
      <c r="GG169" s="231"/>
      <c r="GH169" s="231"/>
      <c r="GI169" s="231"/>
      <c r="GJ169" s="231"/>
      <c r="GK169" s="231"/>
      <c r="GL169" s="231"/>
      <c r="GM169" s="231"/>
      <c r="GN169" s="231"/>
      <c r="GO169" s="231"/>
      <c r="GP169" s="231"/>
      <c r="GQ169" s="231"/>
      <c r="GR169" s="231"/>
      <c r="GS169" s="231"/>
      <c r="GT169" s="231"/>
      <c r="GU169" s="231"/>
      <c r="GV169" s="231"/>
      <c r="GW169" s="231"/>
      <c r="GX169" s="231"/>
      <c r="GY169" s="231"/>
      <c r="GZ169" s="231"/>
      <c r="HA169" s="231"/>
      <c r="HB169" s="231"/>
      <c r="HC169" s="231"/>
      <c r="HD169" s="231"/>
      <c r="HE169" s="231"/>
      <c r="HF169" s="231"/>
      <c r="HG169" s="231"/>
      <c r="HH169" s="231"/>
      <c r="HI169" s="231"/>
      <c r="HJ169" s="231"/>
      <c r="HK169" s="231"/>
      <c r="HL169" s="231"/>
      <c r="HM169" s="231"/>
    </row>
    <row r="170" spans="1:221" s="234" customFormat="1" ht="15.75" customHeight="1">
      <c r="A170" s="231"/>
      <c r="B170" s="238"/>
      <c r="C170" s="255"/>
      <c r="D170" s="268" t="s">
        <v>280</v>
      </c>
      <c r="E170" s="269"/>
      <c r="F170" s="269"/>
      <c r="G170" s="285" t="s">
        <v>165</v>
      </c>
      <c r="H170" s="271" t="s">
        <v>107</v>
      </c>
      <c r="I170" s="275">
        <v>49.7</v>
      </c>
      <c r="J170" s="273">
        <v>97605</v>
      </c>
      <c r="K170" s="274">
        <f t="shared" si="7"/>
        <v>4850968.5</v>
      </c>
      <c r="L170" s="261"/>
      <c r="N170" s="980"/>
      <c r="O170" s="231"/>
      <c r="P170" s="231"/>
      <c r="Q170" s="231"/>
      <c r="R170" s="231"/>
      <c r="S170" s="231"/>
      <c r="T170" s="231"/>
      <c r="U170" s="231"/>
      <c r="V170" s="231"/>
      <c r="W170" s="231"/>
      <c r="X170" s="231"/>
      <c r="Y170" s="231"/>
      <c r="Z170" s="231"/>
      <c r="AA170" s="231"/>
      <c r="AB170" s="231"/>
      <c r="AC170" s="231"/>
      <c r="AD170" s="231"/>
      <c r="AE170" s="231"/>
      <c r="AF170" s="231"/>
      <c r="AG170" s="231"/>
      <c r="AH170" s="231"/>
      <c r="AI170" s="231"/>
      <c r="AJ170" s="231"/>
      <c r="AK170" s="231"/>
      <c r="AL170" s="231"/>
      <c r="AM170" s="231"/>
      <c r="AN170" s="231"/>
      <c r="AO170" s="231"/>
      <c r="AP170" s="231"/>
      <c r="AQ170" s="231"/>
      <c r="AR170" s="231"/>
      <c r="AS170" s="231"/>
      <c r="AT170" s="231"/>
      <c r="AU170" s="231"/>
      <c r="AV170" s="231"/>
      <c r="AW170" s="231"/>
      <c r="AX170" s="231"/>
      <c r="AY170" s="231"/>
      <c r="AZ170" s="231"/>
      <c r="BA170" s="231"/>
      <c r="BB170" s="231"/>
      <c r="BC170" s="231"/>
      <c r="BD170" s="231"/>
      <c r="BE170" s="231"/>
      <c r="BF170" s="231"/>
      <c r="BG170" s="231"/>
      <c r="BH170" s="231"/>
      <c r="BI170" s="231"/>
      <c r="BJ170" s="231"/>
      <c r="BK170" s="231"/>
      <c r="BL170" s="231"/>
      <c r="BM170" s="231"/>
      <c r="BN170" s="231"/>
      <c r="BO170" s="231"/>
      <c r="BP170" s="231"/>
      <c r="BQ170" s="231"/>
      <c r="BR170" s="231"/>
      <c r="BS170" s="231"/>
      <c r="BT170" s="231"/>
      <c r="BU170" s="231"/>
      <c r="BV170" s="231"/>
      <c r="BW170" s="231"/>
      <c r="BX170" s="231"/>
      <c r="BY170" s="231"/>
      <c r="BZ170" s="231"/>
      <c r="CA170" s="231"/>
      <c r="CB170" s="231"/>
      <c r="CC170" s="231"/>
      <c r="CD170" s="231"/>
      <c r="CE170" s="231"/>
      <c r="CF170" s="231"/>
      <c r="CG170" s="231"/>
      <c r="CH170" s="231"/>
      <c r="CI170" s="231"/>
      <c r="CJ170" s="231"/>
      <c r="CK170" s="231"/>
      <c r="CL170" s="231"/>
      <c r="CM170" s="231"/>
      <c r="CN170" s="231"/>
      <c r="CO170" s="231"/>
      <c r="CP170" s="231"/>
      <c r="CQ170" s="231"/>
      <c r="CR170" s="231"/>
      <c r="CS170" s="231"/>
      <c r="CT170" s="231"/>
      <c r="CU170" s="231"/>
      <c r="CV170" s="231"/>
      <c r="CW170" s="231"/>
      <c r="CX170" s="231"/>
      <c r="CY170" s="231"/>
      <c r="CZ170" s="231"/>
      <c r="DA170" s="231"/>
      <c r="DB170" s="231"/>
      <c r="DC170" s="231"/>
      <c r="DD170" s="231"/>
      <c r="DE170" s="231"/>
      <c r="DF170" s="231"/>
      <c r="DG170" s="231"/>
      <c r="DH170" s="231"/>
      <c r="DI170" s="231"/>
      <c r="DJ170" s="231"/>
      <c r="DK170" s="231"/>
      <c r="DL170" s="231"/>
      <c r="DM170" s="231"/>
      <c r="DN170" s="231"/>
      <c r="DO170" s="231"/>
      <c r="DP170" s="231"/>
      <c r="DQ170" s="231"/>
      <c r="DR170" s="231"/>
      <c r="DS170" s="231"/>
      <c r="DT170" s="231"/>
      <c r="DU170" s="231"/>
      <c r="DV170" s="231"/>
      <c r="DW170" s="231"/>
      <c r="DX170" s="231"/>
      <c r="DY170" s="231"/>
      <c r="DZ170" s="231"/>
      <c r="EA170" s="231"/>
      <c r="EB170" s="231"/>
      <c r="EC170" s="231"/>
      <c r="ED170" s="231"/>
      <c r="EE170" s="231"/>
      <c r="EF170" s="231"/>
      <c r="EG170" s="231"/>
      <c r="EH170" s="231"/>
      <c r="EI170" s="231"/>
      <c r="EJ170" s="231"/>
      <c r="EK170" s="231"/>
      <c r="EL170" s="231"/>
      <c r="EM170" s="231"/>
      <c r="EN170" s="231"/>
      <c r="EO170" s="231"/>
      <c r="EP170" s="231"/>
      <c r="EQ170" s="231"/>
      <c r="ER170" s="231"/>
      <c r="ES170" s="231"/>
      <c r="ET170" s="231"/>
      <c r="EU170" s="231"/>
      <c r="EV170" s="231"/>
      <c r="EW170" s="231"/>
      <c r="EX170" s="231"/>
      <c r="EY170" s="231"/>
      <c r="EZ170" s="231"/>
      <c r="FA170" s="231"/>
      <c r="FB170" s="231"/>
      <c r="FC170" s="231"/>
      <c r="FD170" s="231"/>
      <c r="FE170" s="231"/>
      <c r="FF170" s="231"/>
      <c r="FG170" s="231"/>
      <c r="FH170" s="231"/>
      <c r="FI170" s="231"/>
      <c r="FJ170" s="231"/>
      <c r="FK170" s="231"/>
      <c r="FL170" s="231"/>
      <c r="FM170" s="231"/>
      <c r="FN170" s="231"/>
      <c r="FO170" s="231"/>
      <c r="FP170" s="231"/>
      <c r="FQ170" s="231"/>
      <c r="FR170" s="231"/>
      <c r="FS170" s="231"/>
      <c r="FT170" s="231"/>
      <c r="FU170" s="231"/>
      <c r="FV170" s="231"/>
      <c r="FW170" s="231"/>
      <c r="FX170" s="231"/>
      <c r="FY170" s="231"/>
      <c r="FZ170" s="231"/>
      <c r="GA170" s="231"/>
      <c r="GB170" s="231"/>
      <c r="GC170" s="231"/>
      <c r="GD170" s="231"/>
      <c r="GE170" s="231"/>
      <c r="GF170" s="231"/>
      <c r="GG170" s="231"/>
      <c r="GH170" s="231"/>
      <c r="GI170" s="231"/>
      <c r="GJ170" s="231"/>
      <c r="GK170" s="231"/>
      <c r="GL170" s="231"/>
      <c r="GM170" s="231"/>
      <c r="GN170" s="231"/>
      <c r="GO170" s="231"/>
      <c r="GP170" s="231"/>
      <c r="GQ170" s="231"/>
      <c r="GR170" s="231"/>
      <c r="GS170" s="231"/>
      <c r="GT170" s="231"/>
      <c r="GU170" s="231"/>
      <c r="GV170" s="231"/>
      <c r="GW170" s="231"/>
      <c r="GX170" s="231"/>
      <c r="GY170" s="231"/>
      <c r="GZ170" s="231"/>
      <c r="HA170" s="231"/>
      <c r="HB170" s="231"/>
      <c r="HC170" s="231"/>
      <c r="HD170" s="231"/>
      <c r="HE170" s="231"/>
      <c r="HF170" s="231"/>
      <c r="HG170" s="231"/>
      <c r="HH170" s="231"/>
      <c r="HI170" s="231"/>
      <c r="HJ170" s="231"/>
      <c r="HK170" s="231"/>
      <c r="HL170" s="231"/>
      <c r="HM170" s="231"/>
    </row>
    <row r="171" spans="1:221" s="234" customFormat="1" ht="15.75" customHeight="1">
      <c r="A171" s="231"/>
      <c r="B171" s="238"/>
      <c r="C171" s="255"/>
      <c r="D171" s="262">
        <v>5.5</v>
      </c>
      <c r="E171" s="262"/>
      <c r="F171" s="262"/>
      <c r="G171" s="263" t="s">
        <v>168</v>
      </c>
      <c r="H171" s="264"/>
      <c r="I171" s="265"/>
      <c r="J171" s="266">
        <v>0</v>
      </c>
      <c r="K171" s="267"/>
      <c r="L171" s="261"/>
      <c r="N171" s="980"/>
      <c r="O171" s="231"/>
      <c r="P171" s="231"/>
      <c r="Q171" s="231"/>
      <c r="R171" s="231"/>
      <c r="S171" s="231"/>
      <c r="T171" s="231"/>
      <c r="U171" s="231"/>
      <c r="V171" s="231"/>
      <c r="W171" s="231"/>
      <c r="X171" s="231"/>
      <c r="Y171" s="231"/>
      <c r="Z171" s="231"/>
      <c r="AA171" s="231"/>
      <c r="AB171" s="231"/>
      <c r="AC171" s="231"/>
      <c r="AD171" s="231"/>
      <c r="AE171" s="231"/>
      <c r="AF171" s="231"/>
      <c r="AG171" s="231"/>
      <c r="AH171" s="231"/>
      <c r="AI171" s="231"/>
      <c r="AJ171" s="231"/>
      <c r="AK171" s="231"/>
      <c r="AL171" s="231"/>
      <c r="AM171" s="231"/>
      <c r="AN171" s="231"/>
      <c r="AO171" s="231"/>
      <c r="AP171" s="231"/>
      <c r="AQ171" s="231"/>
      <c r="AR171" s="231"/>
      <c r="AS171" s="231"/>
      <c r="AT171" s="231"/>
      <c r="AU171" s="231"/>
      <c r="AV171" s="231"/>
      <c r="AW171" s="231"/>
      <c r="AX171" s="231"/>
      <c r="AY171" s="231"/>
      <c r="AZ171" s="231"/>
      <c r="BA171" s="231"/>
      <c r="BB171" s="231"/>
      <c r="BC171" s="231"/>
      <c r="BD171" s="231"/>
      <c r="BE171" s="231"/>
      <c r="BF171" s="231"/>
      <c r="BG171" s="231"/>
      <c r="BH171" s="231"/>
      <c r="BI171" s="231"/>
      <c r="BJ171" s="231"/>
      <c r="BK171" s="231"/>
      <c r="BL171" s="231"/>
      <c r="BM171" s="231"/>
      <c r="BN171" s="231"/>
      <c r="BO171" s="231"/>
      <c r="BP171" s="231"/>
      <c r="BQ171" s="231"/>
      <c r="BR171" s="231"/>
      <c r="BS171" s="231"/>
      <c r="BT171" s="231"/>
      <c r="BU171" s="231"/>
      <c r="BV171" s="231"/>
      <c r="BW171" s="231"/>
      <c r="BX171" s="231"/>
      <c r="BY171" s="231"/>
      <c r="BZ171" s="231"/>
      <c r="CA171" s="231"/>
      <c r="CB171" s="231"/>
      <c r="CC171" s="231"/>
      <c r="CD171" s="231"/>
      <c r="CE171" s="231"/>
      <c r="CF171" s="231"/>
      <c r="CG171" s="231"/>
      <c r="CH171" s="231"/>
      <c r="CI171" s="231"/>
      <c r="CJ171" s="231"/>
      <c r="CK171" s="231"/>
      <c r="CL171" s="231"/>
      <c r="CM171" s="231"/>
      <c r="CN171" s="231"/>
      <c r="CO171" s="231"/>
      <c r="CP171" s="231"/>
      <c r="CQ171" s="231"/>
      <c r="CR171" s="231"/>
      <c r="CS171" s="231"/>
      <c r="CT171" s="231"/>
      <c r="CU171" s="231"/>
      <c r="CV171" s="231"/>
      <c r="CW171" s="231"/>
      <c r="CX171" s="231"/>
      <c r="CY171" s="231"/>
      <c r="CZ171" s="231"/>
      <c r="DA171" s="231"/>
      <c r="DB171" s="231"/>
      <c r="DC171" s="231"/>
      <c r="DD171" s="231"/>
      <c r="DE171" s="231"/>
      <c r="DF171" s="231"/>
      <c r="DG171" s="231"/>
      <c r="DH171" s="231"/>
      <c r="DI171" s="231"/>
      <c r="DJ171" s="231"/>
      <c r="DK171" s="231"/>
      <c r="DL171" s="231"/>
      <c r="DM171" s="231"/>
      <c r="DN171" s="231"/>
      <c r="DO171" s="231"/>
      <c r="DP171" s="231"/>
      <c r="DQ171" s="231"/>
      <c r="DR171" s="231"/>
      <c r="DS171" s="231"/>
      <c r="DT171" s="231"/>
      <c r="DU171" s="231"/>
      <c r="DV171" s="231"/>
      <c r="DW171" s="231"/>
      <c r="DX171" s="231"/>
      <c r="DY171" s="231"/>
      <c r="DZ171" s="231"/>
      <c r="EA171" s="231"/>
      <c r="EB171" s="231"/>
      <c r="EC171" s="231"/>
      <c r="ED171" s="231"/>
      <c r="EE171" s="231"/>
      <c r="EF171" s="231"/>
      <c r="EG171" s="231"/>
      <c r="EH171" s="231"/>
      <c r="EI171" s="231"/>
      <c r="EJ171" s="231"/>
      <c r="EK171" s="231"/>
      <c r="EL171" s="231"/>
      <c r="EM171" s="231"/>
      <c r="EN171" s="231"/>
      <c r="EO171" s="231"/>
      <c r="EP171" s="231"/>
      <c r="EQ171" s="231"/>
      <c r="ER171" s="231"/>
      <c r="ES171" s="231"/>
      <c r="ET171" s="231"/>
      <c r="EU171" s="231"/>
      <c r="EV171" s="231"/>
      <c r="EW171" s="231"/>
      <c r="EX171" s="231"/>
      <c r="EY171" s="231"/>
      <c r="EZ171" s="231"/>
      <c r="FA171" s="231"/>
      <c r="FB171" s="231"/>
      <c r="FC171" s="231"/>
      <c r="FD171" s="231"/>
      <c r="FE171" s="231"/>
      <c r="FF171" s="231"/>
      <c r="FG171" s="231"/>
      <c r="FH171" s="231"/>
      <c r="FI171" s="231"/>
      <c r="FJ171" s="231"/>
      <c r="FK171" s="231"/>
      <c r="FL171" s="231"/>
      <c r="FM171" s="231"/>
      <c r="FN171" s="231"/>
      <c r="FO171" s="231"/>
      <c r="FP171" s="231"/>
      <c r="FQ171" s="231"/>
      <c r="FR171" s="231"/>
      <c r="FS171" s="231"/>
      <c r="FT171" s="231"/>
      <c r="FU171" s="231"/>
      <c r="FV171" s="231"/>
      <c r="FW171" s="231"/>
      <c r="FX171" s="231"/>
      <c r="FY171" s="231"/>
      <c r="FZ171" s="231"/>
      <c r="GA171" s="231"/>
      <c r="GB171" s="231"/>
      <c r="GC171" s="231"/>
      <c r="GD171" s="231"/>
      <c r="GE171" s="231"/>
      <c r="GF171" s="231"/>
      <c r="GG171" s="231"/>
      <c r="GH171" s="231"/>
      <c r="GI171" s="231"/>
      <c r="GJ171" s="231"/>
      <c r="GK171" s="231"/>
      <c r="GL171" s="231"/>
      <c r="GM171" s="231"/>
      <c r="GN171" s="231"/>
      <c r="GO171" s="231"/>
      <c r="GP171" s="231"/>
      <c r="GQ171" s="231"/>
      <c r="GR171" s="231"/>
      <c r="GS171" s="231"/>
      <c r="GT171" s="231"/>
      <c r="GU171" s="231"/>
      <c r="GV171" s="231"/>
      <c r="GW171" s="231"/>
      <c r="GX171" s="231"/>
      <c r="GY171" s="231"/>
      <c r="GZ171" s="231"/>
      <c r="HA171" s="231"/>
      <c r="HB171" s="231"/>
      <c r="HC171" s="231"/>
      <c r="HD171" s="231"/>
      <c r="HE171" s="231"/>
      <c r="HF171" s="231"/>
      <c r="HG171" s="231"/>
      <c r="HH171" s="231"/>
      <c r="HI171" s="231"/>
      <c r="HJ171" s="231"/>
      <c r="HK171" s="231"/>
      <c r="HL171" s="231"/>
      <c r="HM171" s="231"/>
    </row>
    <row r="172" spans="1:221" s="234" customFormat="1" ht="15.75" customHeight="1">
      <c r="A172" s="231"/>
      <c r="B172" s="238"/>
      <c r="C172" s="255"/>
      <c r="D172" s="320" t="s">
        <v>281</v>
      </c>
      <c r="E172" s="321"/>
      <c r="F172" s="321"/>
      <c r="G172" s="294" t="s">
        <v>170</v>
      </c>
      <c r="H172" s="322" t="s">
        <v>102</v>
      </c>
      <c r="I172" s="275">
        <v>79.599999999999994</v>
      </c>
      <c r="J172" s="273">
        <v>66665</v>
      </c>
      <c r="K172" s="323">
        <f>ROUND(I172*J172,2)</f>
        <v>5306534</v>
      </c>
      <c r="L172" s="261"/>
      <c r="N172" s="980"/>
      <c r="O172" s="231"/>
      <c r="P172" s="231"/>
      <c r="Q172" s="231"/>
      <c r="R172" s="231"/>
      <c r="S172" s="231"/>
      <c r="T172" s="231"/>
      <c r="U172" s="231"/>
      <c r="V172" s="231"/>
      <c r="W172" s="231"/>
      <c r="X172" s="231"/>
      <c r="Y172" s="231"/>
      <c r="Z172" s="231"/>
      <c r="AA172" s="231"/>
      <c r="AB172" s="231"/>
      <c r="AC172" s="231"/>
      <c r="AD172" s="231"/>
      <c r="AE172" s="231"/>
      <c r="AF172" s="231"/>
      <c r="AG172" s="231"/>
      <c r="AH172" s="231"/>
      <c r="AI172" s="231"/>
      <c r="AJ172" s="231"/>
      <c r="AK172" s="231"/>
      <c r="AL172" s="231"/>
      <c r="AM172" s="231"/>
      <c r="AN172" s="231"/>
      <c r="AO172" s="231"/>
      <c r="AP172" s="231"/>
      <c r="AQ172" s="231"/>
      <c r="AR172" s="231"/>
      <c r="AS172" s="231"/>
      <c r="AT172" s="231"/>
      <c r="AU172" s="231"/>
      <c r="AV172" s="231"/>
      <c r="AW172" s="231"/>
      <c r="AX172" s="231"/>
      <c r="AY172" s="231"/>
      <c r="AZ172" s="231"/>
      <c r="BA172" s="231"/>
      <c r="BB172" s="231"/>
      <c r="BC172" s="231"/>
      <c r="BD172" s="231"/>
      <c r="BE172" s="231"/>
      <c r="BF172" s="231"/>
      <c r="BG172" s="231"/>
      <c r="BH172" s="231"/>
      <c r="BI172" s="231"/>
      <c r="BJ172" s="231"/>
      <c r="BK172" s="231"/>
      <c r="BL172" s="231"/>
      <c r="BM172" s="231"/>
      <c r="BN172" s="231"/>
      <c r="BO172" s="231"/>
      <c r="BP172" s="231"/>
      <c r="BQ172" s="231"/>
      <c r="BR172" s="231"/>
      <c r="BS172" s="231"/>
      <c r="BT172" s="231"/>
      <c r="BU172" s="231"/>
      <c r="BV172" s="231"/>
      <c r="BW172" s="231"/>
      <c r="BX172" s="231"/>
      <c r="BY172" s="231"/>
      <c r="BZ172" s="231"/>
      <c r="CA172" s="231"/>
      <c r="CB172" s="231"/>
      <c r="CC172" s="231"/>
      <c r="CD172" s="231"/>
      <c r="CE172" s="231"/>
      <c r="CF172" s="231"/>
      <c r="CG172" s="231"/>
      <c r="CH172" s="231"/>
      <c r="CI172" s="231"/>
      <c r="CJ172" s="231"/>
      <c r="CK172" s="231"/>
      <c r="CL172" s="231"/>
      <c r="CM172" s="231"/>
      <c r="CN172" s="231"/>
      <c r="CO172" s="231"/>
      <c r="CP172" s="231"/>
      <c r="CQ172" s="231"/>
      <c r="CR172" s="231"/>
      <c r="CS172" s="231"/>
      <c r="CT172" s="231"/>
      <c r="CU172" s="231"/>
      <c r="CV172" s="231"/>
      <c r="CW172" s="231"/>
      <c r="CX172" s="231"/>
      <c r="CY172" s="231"/>
      <c r="CZ172" s="231"/>
      <c r="DA172" s="231"/>
      <c r="DB172" s="231"/>
      <c r="DC172" s="231"/>
      <c r="DD172" s="231"/>
      <c r="DE172" s="231"/>
      <c r="DF172" s="231"/>
      <c r="DG172" s="231"/>
      <c r="DH172" s="231"/>
      <c r="DI172" s="231"/>
      <c r="DJ172" s="231"/>
      <c r="DK172" s="231"/>
      <c r="DL172" s="231"/>
      <c r="DM172" s="231"/>
      <c r="DN172" s="231"/>
      <c r="DO172" s="231"/>
      <c r="DP172" s="231"/>
      <c r="DQ172" s="231"/>
      <c r="DR172" s="231"/>
      <c r="DS172" s="231"/>
      <c r="DT172" s="231"/>
      <c r="DU172" s="231"/>
      <c r="DV172" s="231"/>
      <c r="DW172" s="231"/>
      <c r="DX172" s="231"/>
      <c r="DY172" s="231"/>
      <c r="DZ172" s="231"/>
      <c r="EA172" s="231"/>
      <c r="EB172" s="231"/>
      <c r="EC172" s="231"/>
      <c r="ED172" s="231"/>
      <c r="EE172" s="231"/>
      <c r="EF172" s="231"/>
      <c r="EG172" s="231"/>
      <c r="EH172" s="231"/>
      <c r="EI172" s="231"/>
      <c r="EJ172" s="231"/>
      <c r="EK172" s="231"/>
      <c r="EL172" s="231"/>
      <c r="EM172" s="231"/>
      <c r="EN172" s="231"/>
      <c r="EO172" s="231"/>
      <c r="EP172" s="231"/>
      <c r="EQ172" s="231"/>
      <c r="ER172" s="231"/>
      <c r="ES172" s="231"/>
      <c r="ET172" s="231"/>
      <c r="EU172" s="231"/>
      <c r="EV172" s="231"/>
      <c r="EW172" s="231"/>
      <c r="EX172" s="231"/>
      <c r="EY172" s="231"/>
      <c r="EZ172" s="231"/>
      <c r="FA172" s="231"/>
      <c r="FB172" s="231"/>
      <c r="FC172" s="231"/>
      <c r="FD172" s="231"/>
      <c r="FE172" s="231"/>
      <c r="FF172" s="231"/>
      <c r="FG172" s="231"/>
      <c r="FH172" s="231"/>
      <c r="FI172" s="231"/>
      <c r="FJ172" s="231"/>
      <c r="FK172" s="231"/>
      <c r="FL172" s="231"/>
      <c r="FM172" s="231"/>
      <c r="FN172" s="231"/>
      <c r="FO172" s="231"/>
      <c r="FP172" s="231"/>
      <c r="FQ172" s="231"/>
      <c r="FR172" s="231"/>
      <c r="FS172" s="231"/>
      <c r="FT172" s="231"/>
      <c r="FU172" s="231"/>
      <c r="FV172" s="231"/>
      <c r="FW172" s="231"/>
      <c r="FX172" s="231"/>
      <c r="FY172" s="231"/>
      <c r="FZ172" s="231"/>
      <c r="GA172" s="231"/>
      <c r="GB172" s="231"/>
      <c r="GC172" s="231"/>
      <c r="GD172" s="231"/>
      <c r="GE172" s="231"/>
      <c r="GF172" s="231"/>
      <c r="GG172" s="231"/>
      <c r="GH172" s="231"/>
      <c r="GI172" s="231"/>
      <c r="GJ172" s="231"/>
      <c r="GK172" s="231"/>
      <c r="GL172" s="231"/>
      <c r="GM172" s="231"/>
      <c r="GN172" s="231"/>
      <c r="GO172" s="231"/>
      <c r="GP172" s="231"/>
      <c r="GQ172" s="231"/>
      <c r="GR172" s="231"/>
      <c r="GS172" s="231"/>
      <c r="GT172" s="231"/>
      <c r="GU172" s="231"/>
      <c r="GV172" s="231"/>
      <c r="GW172" s="231"/>
      <c r="GX172" s="231"/>
      <c r="GY172" s="231"/>
      <c r="GZ172" s="231"/>
      <c r="HA172" s="231"/>
      <c r="HB172" s="231"/>
      <c r="HC172" s="231"/>
      <c r="HD172" s="231"/>
      <c r="HE172" s="231"/>
      <c r="HF172" s="231"/>
      <c r="HG172" s="231"/>
      <c r="HH172" s="231"/>
      <c r="HI172" s="231"/>
      <c r="HJ172" s="231"/>
      <c r="HK172" s="231"/>
      <c r="HL172" s="231"/>
      <c r="HM172" s="231"/>
    </row>
    <row r="173" spans="1:221" s="234" customFormat="1" ht="15.75" customHeight="1">
      <c r="A173" s="231"/>
      <c r="B173" s="238"/>
      <c r="C173" s="255"/>
      <c r="D173" s="268" t="s">
        <v>282</v>
      </c>
      <c r="E173" s="269"/>
      <c r="F173" s="269"/>
      <c r="G173" s="285" t="s">
        <v>172</v>
      </c>
      <c r="H173" s="271" t="s">
        <v>102</v>
      </c>
      <c r="I173" s="275">
        <v>189.8</v>
      </c>
      <c r="J173" s="273">
        <v>114071</v>
      </c>
      <c r="K173" s="274">
        <f>ROUND(I173*J173,2)</f>
        <v>21650675.800000001</v>
      </c>
      <c r="L173" s="261"/>
      <c r="N173" s="980"/>
      <c r="O173" s="231"/>
      <c r="P173" s="231"/>
      <c r="Q173" s="231"/>
      <c r="R173" s="231"/>
      <c r="S173" s="231"/>
      <c r="T173" s="231"/>
      <c r="U173" s="231"/>
      <c r="V173" s="231"/>
      <c r="W173" s="231"/>
      <c r="X173" s="231"/>
      <c r="Y173" s="231"/>
      <c r="Z173" s="231"/>
      <c r="AA173" s="231"/>
      <c r="AB173" s="231"/>
      <c r="AC173" s="231"/>
      <c r="AD173" s="231"/>
      <c r="AE173" s="231"/>
      <c r="AF173" s="231"/>
      <c r="AG173" s="231"/>
      <c r="AH173" s="231"/>
      <c r="AI173" s="231"/>
      <c r="AJ173" s="231"/>
      <c r="AK173" s="231"/>
      <c r="AL173" s="231"/>
      <c r="AM173" s="231"/>
      <c r="AN173" s="231"/>
      <c r="AO173" s="231"/>
      <c r="AP173" s="231"/>
      <c r="AQ173" s="231"/>
      <c r="AR173" s="231"/>
      <c r="AS173" s="231"/>
      <c r="AT173" s="231"/>
      <c r="AU173" s="231"/>
      <c r="AV173" s="231"/>
      <c r="AW173" s="231"/>
      <c r="AX173" s="231"/>
      <c r="AY173" s="231"/>
      <c r="AZ173" s="231"/>
      <c r="BA173" s="231"/>
      <c r="BB173" s="231"/>
      <c r="BC173" s="231"/>
      <c r="BD173" s="231"/>
      <c r="BE173" s="231"/>
      <c r="BF173" s="231"/>
      <c r="BG173" s="231"/>
      <c r="BH173" s="231"/>
      <c r="BI173" s="231"/>
      <c r="BJ173" s="231"/>
      <c r="BK173" s="231"/>
      <c r="BL173" s="231"/>
      <c r="BM173" s="231"/>
      <c r="BN173" s="231"/>
      <c r="BO173" s="231"/>
      <c r="BP173" s="231"/>
      <c r="BQ173" s="231"/>
      <c r="BR173" s="231"/>
      <c r="BS173" s="231"/>
      <c r="BT173" s="231"/>
      <c r="BU173" s="231"/>
      <c r="BV173" s="231"/>
      <c r="BW173" s="231"/>
      <c r="BX173" s="231"/>
      <c r="BY173" s="231"/>
      <c r="BZ173" s="231"/>
      <c r="CA173" s="231"/>
      <c r="CB173" s="231"/>
      <c r="CC173" s="231"/>
      <c r="CD173" s="231"/>
      <c r="CE173" s="231"/>
      <c r="CF173" s="231"/>
      <c r="CG173" s="231"/>
      <c r="CH173" s="231"/>
      <c r="CI173" s="231"/>
      <c r="CJ173" s="231"/>
      <c r="CK173" s="231"/>
      <c r="CL173" s="231"/>
      <c r="CM173" s="231"/>
      <c r="CN173" s="231"/>
      <c r="CO173" s="231"/>
      <c r="CP173" s="231"/>
      <c r="CQ173" s="231"/>
      <c r="CR173" s="231"/>
      <c r="CS173" s="231"/>
      <c r="CT173" s="231"/>
      <c r="CU173" s="231"/>
      <c r="CV173" s="231"/>
      <c r="CW173" s="231"/>
      <c r="CX173" s="231"/>
      <c r="CY173" s="231"/>
      <c r="CZ173" s="231"/>
      <c r="DA173" s="231"/>
      <c r="DB173" s="231"/>
      <c r="DC173" s="231"/>
      <c r="DD173" s="231"/>
      <c r="DE173" s="231"/>
      <c r="DF173" s="231"/>
      <c r="DG173" s="231"/>
      <c r="DH173" s="231"/>
      <c r="DI173" s="231"/>
      <c r="DJ173" s="231"/>
      <c r="DK173" s="231"/>
      <c r="DL173" s="231"/>
      <c r="DM173" s="231"/>
      <c r="DN173" s="231"/>
      <c r="DO173" s="231"/>
      <c r="DP173" s="231"/>
      <c r="DQ173" s="231"/>
      <c r="DR173" s="231"/>
      <c r="DS173" s="231"/>
      <c r="DT173" s="231"/>
      <c r="DU173" s="231"/>
      <c r="DV173" s="231"/>
      <c r="DW173" s="231"/>
      <c r="DX173" s="231"/>
      <c r="DY173" s="231"/>
      <c r="DZ173" s="231"/>
      <c r="EA173" s="231"/>
      <c r="EB173" s="231"/>
      <c r="EC173" s="231"/>
      <c r="ED173" s="231"/>
      <c r="EE173" s="231"/>
      <c r="EF173" s="231"/>
      <c r="EG173" s="231"/>
      <c r="EH173" s="231"/>
      <c r="EI173" s="231"/>
      <c r="EJ173" s="231"/>
      <c r="EK173" s="231"/>
      <c r="EL173" s="231"/>
      <c r="EM173" s="231"/>
      <c r="EN173" s="231"/>
      <c r="EO173" s="231"/>
      <c r="EP173" s="231"/>
      <c r="EQ173" s="231"/>
      <c r="ER173" s="231"/>
      <c r="ES173" s="231"/>
      <c r="ET173" s="231"/>
      <c r="EU173" s="231"/>
      <c r="EV173" s="231"/>
      <c r="EW173" s="231"/>
      <c r="EX173" s="231"/>
      <c r="EY173" s="231"/>
      <c r="EZ173" s="231"/>
      <c r="FA173" s="231"/>
      <c r="FB173" s="231"/>
      <c r="FC173" s="231"/>
      <c r="FD173" s="231"/>
      <c r="FE173" s="231"/>
      <c r="FF173" s="231"/>
      <c r="FG173" s="231"/>
      <c r="FH173" s="231"/>
      <c r="FI173" s="231"/>
      <c r="FJ173" s="231"/>
      <c r="FK173" s="231"/>
      <c r="FL173" s="231"/>
      <c r="FM173" s="231"/>
      <c r="FN173" s="231"/>
      <c r="FO173" s="231"/>
      <c r="FP173" s="231"/>
      <c r="FQ173" s="231"/>
      <c r="FR173" s="231"/>
      <c r="FS173" s="231"/>
      <c r="FT173" s="231"/>
      <c r="FU173" s="231"/>
      <c r="FV173" s="231"/>
      <c r="FW173" s="231"/>
      <c r="FX173" s="231"/>
      <c r="FY173" s="231"/>
      <c r="FZ173" s="231"/>
      <c r="GA173" s="231"/>
      <c r="GB173" s="231"/>
      <c r="GC173" s="231"/>
      <c r="GD173" s="231"/>
      <c r="GE173" s="231"/>
      <c r="GF173" s="231"/>
      <c r="GG173" s="231"/>
      <c r="GH173" s="231"/>
      <c r="GI173" s="231"/>
      <c r="GJ173" s="231"/>
      <c r="GK173" s="231"/>
      <c r="GL173" s="231"/>
      <c r="GM173" s="231"/>
      <c r="GN173" s="231"/>
      <c r="GO173" s="231"/>
      <c r="GP173" s="231"/>
      <c r="GQ173" s="231"/>
      <c r="GR173" s="231"/>
      <c r="GS173" s="231"/>
      <c r="GT173" s="231"/>
      <c r="GU173" s="231"/>
      <c r="GV173" s="231"/>
      <c r="GW173" s="231"/>
      <c r="GX173" s="231"/>
      <c r="GY173" s="231"/>
      <c r="GZ173" s="231"/>
      <c r="HA173" s="231"/>
      <c r="HB173" s="231"/>
      <c r="HC173" s="231"/>
      <c r="HD173" s="231"/>
      <c r="HE173" s="231"/>
      <c r="HF173" s="231"/>
      <c r="HG173" s="231"/>
      <c r="HH173" s="231"/>
      <c r="HI173" s="231"/>
      <c r="HJ173" s="231"/>
      <c r="HK173" s="231"/>
      <c r="HL173" s="231"/>
      <c r="HM173" s="231"/>
    </row>
    <row r="174" spans="1:221" s="234" customFormat="1" ht="15.75" customHeight="1">
      <c r="A174" s="231"/>
      <c r="B174" s="238"/>
      <c r="C174" s="255"/>
      <c r="D174" s="262">
        <v>5.6</v>
      </c>
      <c r="E174" s="262"/>
      <c r="F174" s="262"/>
      <c r="G174" s="263" t="s">
        <v>173</v>
      </c>
      <c r="H174" s="264"/>
      <c r="I174" s="265"/>
      <c r="J174" s="266">
        <v>0</v>
      </c>
      <c r="K174" s="267"/>
      <c r="L174" s="261"/>
      <c r="N174" s="980"/>
      <c r="O174" s="231"/>
      <c r="P174" s="231"/>
      <c r="Q174" s="231"/>
      <c r="R174" s="231"/>
      <c r="S174" s="231"/>
      <c r="T174" s="231"/>
      <c r="U174" s="231"/>
      <c r="V174" s="231"/>
      <c r="W174" s="231"/>
      <c r="X174" s="231"/>
      <c r="Y174" s="231"/>
      <c r="Z174" s="231"/>
      <c r="AA174" s="231"/>
      <c r="AB174" s="231"/>
      <c r="AC174" s="231"/>
      <c r="AD174" s="231"/>
      <c r="AE174" s="231"/>
      <c r="AF174" s="231"/>
      <c r="AG174" s="231"/>
      <c r="AH174" s="231"/>
      <c r="AI174" s="231"/>
      <c r="AJ174" s="231"/>
      <c r="AK174" s="231"/>
      <c r="AL174" s="231"/>
      <c r="AM174" s="231"/>
      <c r="AN174" s="231"/>
      <c r="AO174" s="231"/>
      <c r="AP174" s="231"/>
      <c r="AQ174" s="231"/>
      <c r="AR174" s="231"/>
      <c r="AS174" s="231"/>
      <c r="AT174" s="231"/>
      <c r="AU174" s="231"/>
      <c r="AV174" s="231"/>
      <c r="AW174" s="231"/>
      <c r="AX174" s="231"/>
      <c r="AY174" s="231"/>
      <c r="AZ174" s="231"/>
      <c r="BA174" s="231"/>
      <c r="BB174" s="231"/>
      <c r="BC174" s="231"/>
      <c r="BD174" s="231"/>
      <c r="BE174" s="231"/>
      <c r="BF174" s="231"/>
      <c r="BG174" s="231"/>
      <c r="BH174" s="231"/>
      <c r="BI174" s="231"/>
      <c r="BJ174" s="231"/>
      <c r="BK174" s="231"/>
      <c r="BL174" s="231"/>
      <c r="BM174" s="231"/>
      <c r="BN174" s="231"/>
      <c r="BO174" s="231"/>
      <c r="BP174" s="231"/>
      <c r="BQ174" s="231"/>
      <c r="BR174" s="231"/>
      <c r="BS174" s="231"/>
      <c r="BT174" s="231"/>
      <c r="BU174" s="231"/>
      <c r="BV174" s="231"/>
      <c r="BW174" s="231"/>
      <c r="BX174" s="231"/>
      <c r="BY174" s="231"/>
      <c r="BZ174" s="231"/>
      <c r="CA174" s="231"/>
      <c r="CB174" s="231"/>
      <c r="CC174" s="231"/>
      <c r="CD174" s="231"/>
      <c r="CE174" s="231"/>
      <c r="CF174" s="231"/>
      <c r="CG174" s="231"/>
      <c r="CH174" s="231"/>
      <c r="CI174" s="231"/>
      <c r="CJ174" s="231"/>
      <c r="CK174" s="231"/>
      <c r="CL174" s="231"/>
      <c r="CM174" s="231"/>
      <c r="CN174" s="231"/>
      <c r="CO174" s="231"/>
      <c r="CP174" s="231"/>
      <c r="CQ174" s="231"/>
      <c r="CR174" s="231"/>
      <c r="CS174" s="231"/>
      <c r="CT174" s="231"/>
      <c r="CU174" s="231"/>
      <c r="CV174" s="231"/>
      <c r="CW174" s="231"/>
      <c r="CX174" s="231"/>
      <c r="CY174" s="231"/>
      <c r="CZ174" s="231"/>
      <c r="DA174" s="231"/>
      <c r="DB174" s="231"/>
      <c r="DC174" s="231"/>
      <c r="DD174" s="231"/>
      <c r="DE174" s="231"/>
      <c r="DF174" s="231"/>
      <c r="DG174" s="231"/>
      <c r="DH174" s="231"/>
      <c r="DI174" s="231"/>
      <c r="DJ174" s="231"/>
      <c r="DK174" s="231"/>
      <c r="DL174" s="231"/>
      <c r="DM174" s="231"/>
      <c r="DN174" s="231"/>
      <c r="DO174" s="231"/>
      <c r="DP174" s="231"/>
      <c r="DQ174" s="231"/>
      <c r="DR174" s="231"/>
      <c r="DS174" s="231"/>
      <c r="DT174" s="231"/>
      <c r="DU174" s="231"/>
      <c r="DV174" s="231"/>
      <c r="DW174" s="231"/>
      <c r="DX174" s="231"/>
      <c r="DY174" s="231"/>
      <c r="DZ174" s="231"/>
      <c r="EA174" s="231"/>
      <c r="EB174" s="231"/>
      <c r="EC174" s="231"/>
      <c r="ED174" s="231"/>
      <c r="EE174" s="231"/>
      <c r="EF174" s="231"/>
      <c r="EG174" s="231"/>
      <c r="EH174" s="231"/>
      <c r="EI174" s="231"/>
      <c r="EJ174" s="231"/>
      <c r="EK174" s="231"/>
      <c r="EL174" s="231"/>
      <c r="EM174" s="231"/>
      <c r="EN174" s="231"/>
      <c r="EO174" s="231"/>
      <c r="EP174" s="231"/>
      <c r="EQ174" s="231"/>
      <c r="ER174" s="231"/>
      <c r="ES174" s="231"/>
      <c r="ET174" s="231"/>
      <c r="EU174" s="231"/>
      <c r="EV174" s="231"/>
      <c r="EW174" s="231"/>
      <c r="EX174" s="231"/>
      <c r="EY174" s="231"/>
      <c r="EZ174" s="231"/>
      <c r="FA174" s="231"/>
      <c r="FB174" s="231"/>
      <c r="FC174" s="231"/>
      <c r="FD174" s="231"/>
      <c r="FE174" s="231"/>
      <c r="FF174" s="231"/>
      <c r="FG174" s="231"/>
      <c r="FH174" s="231"/>
      <c r="FI174" s="231"/>
      <c r="FJ174" s="231"/>
      <c r="FK174" s="231"/>
      <c r="FL174" s="231"/>
      <c r="FM174" s="231"/>
      <c r="FN174" s="231"/>
      <c r="FO174" s="231"/>
      <c r="FP174" s="231"/>
      <c r="FQ174" s="231"/>
      <c r="FR174" s="231"/>
      <c r="FS174" s="231"/>
      <c r="FT174" s="231"/>
      <c r="FU174" s="231"/>
      <c r="FV174" s="231"/>
      <c r="FW174" s="231"/>
      <c r="FX174" s="231"/>
      <c r="FY174" s="231"/>
      <c r="FZ174" s="231"/>
      <c r="GA174" s="231"/>
      <c r="GB174" s="231"/>
      <c r="GC174" s="231"/>
      <c r="GD174" s="231"/>
      <c r="GE174" s="231"/>
      <c r="GF174" s="231"/>
      <c r="GG174" s="231"/>
      <c r="GH174" s="231"/>
      <c r="GI174" s="231"/>
      <c r="GJ174" s="231"/>
      <c r="GK174" s="231"/>
      <c r="GL174" s="231"/>
      <c r="GM174" s="231"/>
      <c r="GN174" s="231"/>
      <c r="GO174" s="231"/>
      <c r="GP174" s="231"/>
      <c r="GQ174" s="231"/>
      <c r="GR174" s="231"/>
      <c r="GS174" s="231"/>
      <c r="GT174" s="231"/>
      <c r="GU174" s="231"/>
      <c r="GV174" s="231"/>
      <c r="GW174" s="231"/>
      <c r="GX174" s="231"/>
      <c r="GY174" s="231"/>
      <c r="GZ174" s="231"/>
      <c r="HA174" s="231"/>
      <c r="HB174" s="231"/>
      <c r="HC174" s="231"/>
      <c r="HD174" s="231"/>
      <c r="HE174" s="231"/>
      <c r="HF174" s="231"/>
      <c r="HG174" s="231"/>
      <c r="HH174" s="231"/>
      <c r="HI174" s="231"/>
      <c r="HJ174" s="231"/>
      <c r="HK174" s="231"/>
      <c r="HL174" s="231"/>
      <c r="HM174" s="231"/>
    </row>
    <row r="175" spans="1:221" s="234" customFormat="1" ht="31.5" customHeight="1">
      <c r="A175" s="231"/>
      <c r="B175" s="238"/>
      <c r="C175" s="255"/>
      <c r="D175" s="268" t="s">
        <v>283</v>
      </c>
      <c r="E175" s="269"/>
      <c r="F175" s="269"/>
      <c r="G175" s="291" t="s">
        <v>175</v>
      </c>
      <c r="H175" s="271" t="s">
        <v>102</v>
      </c>
      <c r="I175" s="275">
        <v>41.84</v>
      </c>
      <c r="J175" s="273">
        <v>389818</v>
      </c>
      <c r="K175" s="274">
        <f>ROUND(I175*J175,2)</f>
        <v>16309985.119999999</v>
      </c>
      <c r="L175" s="261"/>
      <c r="N175" s="980"/>
      <c r="O175" s="231"/>
      <c r="P175" s="231"/>
      <c r="Q175" s="231"/>
      <c r="R175" s="231"/>
      <c r="S175" s="231"/>
      <c r="T175" s="231"/>
      <c r="U175" s="231"/>
      <c r="V175" s="231"/>
      <c r="W175" s="231"/>
      <c r="X175" s="231"/>
      <c r="Y175" s="231"/>
      <c r="Z175" s="231"/>
      <c r="AA175" s="231"/>
      <c r="AB175" s="231"/>
      <c r="AC175" s="231"/>
      <c r="AD175" s="231"/>
      <c r="AE175" s="231"/>
      <c r="AF175" s="231"/>
      <c r="AG175" s="231"/>
      <c r="AH175" s="231"/>
      <c r="AI175" s="231"/>
      <c r="AJ175" s="231"/>
      <c r="AK175" s="231"/>
      <c r="AL175" s="231"/>
      <c r="AM175" s="231"/>
      <c r="AN175" s="231"/>
      <c r="AO175" s="231"/>
      <c r="AP175" s="231"/>
      <c r="AQ175" s="231"/>
      <c r="AR175" s="231"/>
      <c r="AS175" s="231"/>
      <c r="AT175" s="231"/>
      <c r="AU175" s="231"/>
      <c r="AV175" s="231"/>
      <c r="AW175" s="231"/>
      <c r="AX175" s="231"/>
      <c r="AY175" s="231"/>
      <c r="AZ175" s="231"/>
      <c r="BA175" s="231"/>
      <c r="BB175" s="231"/>
      <c r="BC175" s="231"/>
      <c r="BD175" s="231"/>
      <c r="BE175" s="231"/>
      <c r="BF175" s="231"/>
      <c r="BG175" s="231"/>
      <c r="BH175" s="231"/>
      <c r="BI175" s="231"/>
      <c r="BJ175" s="231"/>
      <c r="BK175" s="231"/>
      <c r="BL175" s="231"/>
      <c r="BM175" s="231"/>
      <c r="BN175" s="231"/>
      <c r="BO175" s="231"/>
      <c r="BP175" s="231"/>
      <c r="BQ175" s="231"/>
      <c r="BR175" s="231"/>
      <c r="BS175" s="231"/>
      <c r="BT175" s="231"/>
      <c r="BU175" s="231"/>
      <c r="BV175" s="231"/>
      <c r="BW175" s="231"/>
      <c r="BX175" s="231"/>
      <c r="BY175" s="231"/>
      <c r="BZ175" s="231"/>
      <c r="CA175" s="231"/>
      <c r="CB175" s="231"/>
      <c r="CC175" s="231"/>
      <c r="CD175" s="231"/>
      <c r="CE175" s="231"/>
      <c r="CF175" s="231"/>
      <c r="CG175" s="231"/>
      <c r="CH175" s="231"/>
      <c r="CI175" s="231"/>
      <c r="CJ175" s="231"/>
      <c r="CK175" s="231"/>
      <c r="CL175" s="231"/>
      <c r="CM175" s="231"/>
      <c r="CN175" s="231"/>
      <c r="CO175" s="231"/>
      <c r="CP175" s="231"/>
      <c r="CQ175" s="231"/>
      <c r="CR175" s="231"/>
      <c r="CS175" s="231"/>
      <c r="CT175" s="231"/>
      <c r="CU175" s="231"/>
      <c r="CV175" s="231"/>
      <c r="CW175" s="231"/>
      <c r="CX175" s="231"/>
      <c r="CY175" s="231"/>
      <c r="CZ175" s="231"/>
      <c r="DA175" s="231"/>
      <c r="DB175" s="231"/>
      <c r="DC175" s="231"/>
      <c r="DD175" s="231"/>
      <c r="DE175" s="231"/>
      <c r="DF175" s="231"/>
      <c r="DG175" s="231"/>
      <c r="DH175" s="231"/>
      <c r="DI175" s="231"/>
      <c r="DJ175" s="231"/>
      <c r="DK175" s="231"/>
      <c r="DL175" s="231"/>
      <c r="DM175" s="231"/>
      <c r="DN175" s="231"/>
      <c r="DO175" s="231"/>
      <c r="DP175" s="231"/>
      <c r="DQ175" s="231"/>
      <c r="DR175" s="231"/>
      <c r="DS175" s="231"/>
      <c r="DT175" s="231"/>
      <c r="DU175" s="231"/>
      <c r="DV175" s="231"/>
      <c r="DW175" s="231"/>
      <c r="DX175" s="231"/>
      <c r="DY175" s="231"/>
      <c r="DZ175" s="231"/>
      <c r="EA175" s="231"/>
      <c r="EB175" s="231"/>
      <c r="EC175" s="231"/>
      <c r="ED175" s="231"/>
      <c r="EE175" s="231"/>
      <c r="EF175" s="231"/>
      <c r="EG175" s="231"/>
      <c r="EH175" s="231"/>
      <c r="EI175" s="231"/>
      <c r="EJ175" s="231"/>
      <c r="EK175" s="231"/>
      <c r="EL175" s="231"/>
      <c r="EM175" s="231"/>
      <c r="EN175" s="231"/>
      <c r="EO175" s="231"/>
      <c r="EP175" s="231"/>
      <c r="EQ175" s="231"/>
      <c r="ER175" s="231"/>
      <c r="ES175" s="231"/>
      <c r="ET175" s="231"/>
      <c r="EU175" s="231"/>
      <c r="EV175" s="231"/>
      <c r="EW175" s="231"/>
      <c r="EX175" s="231"/>
      <c r="EY175" s="231"/>
      <c r="EZ175" s="231"/>
      <c r="FA175" s="231"/>
      <c r="FB175" s="231"/>
      <c r="FC175" s="231"/>
      <c r="FD175" s="231"/>
      <c r="FE175" s="231"/>
      <c r="FF175" s="231"/>
      <c r="FG175" s="231"/>
      <c r="FH175" s="231"/>
      <c r="FI175" s="231"/>
      <c r="FJ175" s="231"/>
      <c r="FK175" s="231"/>
      <c r="FL175" s="231"/>
      <c r="FM175" s="231"/>
      <c r="FN175" s="231"/>
      <c r="FO175" s="231"/>
      <c r="FP175" s="231"/>
      <c r="FQ175" s="231"/>
      <c r="FR175" s="231"/>
      <c r="FS175" s="231"/>
      <c r="FT175" s="231"/>
      <c r="FU175" s="231"/>
      <c r="FV175" s="231"/>
      <c r="FW175" s="231"/>
      <c r="FX175" s="231"/>
      <c r="FY175" s="231"/>
      <c r="FZ175" s="231"/>
      <c r="GA175" s="231"/>
      <c r="GB175" s="231"/>
      <c r="GC175" s="231"/>
      <c r="GD175" s="231"/>
      <c r="GE175" s="231"/>
      <c r="GF175" s="231"/>
      <c r="GG175" s="231"/>
      <c r="GH175" s="231"/>
      <c r="GI175" s="231"/>
      <c r="GJ175" s="231"/>
      <c r="GK175" s="231"/>
      <c r="GL175" s="231"/>
      <c r="GM175" s="231"/>
      <c r="GN175" s="231"/>
      <c r="GO175" s="231"/>
      <c r="GP175" s="231"/>
      <c r="GQ175" s="231"/>
      <c r="GR175" s="231"/>
      <c r="GS175" s="231"/>
      <c r="GT175" s="231"/>
      <c r="GU175" s="231"/>
      <c r="GV175" s="231"/>
      <c r="GW175" s="231"/>
      <c r="GX175" s="231"/>
      <c r="GY175" s="231"/>
      <c r="GZ175" s="231"/>
      <c r="HA175" s="231"/>
      <c r="HB175" s="231"/>
      <c r="HC175" s="231"/>
      <c r="HD175" s="231"/>
      <c r="HE175" s="231"/>
      <c r="HF175" s="231"/>
      <c r="HG175" s="231"/>
      <c r="HH175" s="231"/>
      <c r="HI175" s="231"/>
      <c r="HJ175" s="231"/>
      <c r="HK175" s="231"/>
      <c r="HL175" s="231"/>
      <c r="HM175" s="231"/>
    </row>
    <row r="176" spans="1:221" s="234" customFormat="1" ht="15.75" customHeight="1">
      <c r="A176" s="231"/>
      <c r="B176" s="238"/>
      <c r="C176" s="255"/>
      <c r="D176" s="262">
        <v>5.7</v>
      </c>
      <c r="E176" s="262"/>
      <c r="F176" s="262"/>
      <c r="G176" s="263" t="s">
        <v>176</v>
      </c>
      <c r="H176" s="264"/>
      <c r="I176" s="265"/>
      <c r="J176" s="266">
        <v>0</v>
      </c>
      <c r="K176" s="267"/>
      <c r="L176" s="261"/>
      <c r="N176" s="980"/>
      <c r="O176" s="231"/>
      <c r="P176" s="231"/>
      <c r="Q176" s="231"/>
      <c r="R176" s="231"/>
      <c r="S176" s="231"/>
      <c r="T176" s="231"/>
      <c r="U176" s="231"/>
      <c r="V176" s="231"/>
      <c r="W176" s="231"/>
      <c r="X176" s="231"/>
      <c r="Y176" s="231"/>
      <c r="Z176" s="231"/>
      <c r="AA176" s="231"/>
      <c r="AB176" s="231"/>
      <c r="AC176" s="231"/>
      <c r="AD176" s="231"/>
      <c r="AE176" s="231"/>
      <c r="AF176" s="231"/>
      <c r="AG176" s="231"/>
      <c r="AH176" s="231"/>
      <c r="AI176" s="231"/>
      <c r="AJ176" s="231"/>
      <c r="AK176" s="231"/>
      <c r="AL176" s="231"/>
      <c r="AM176" s="231"/>
      <c r="AN176" s="231"/>
      <c r="AO176" s="231"/>
      <c r="AP176" s="231"/>
      <c r="AQ176" s="231"/>
      <c r="AR176" s="231"/>
      <c r="AS176" s="231"/>
      <c r="AT176" s="231"/>
      <c r="AU176" s="231"/>
      <c r="AV176" s="231"/>
      <c r="AW176" s="231"/>
      <c r="AX176" s="231"/>
      <c r="AY176" s="231"/>
      <c r="AZ176" s="231"/>
      <c r="BA176" s="231"/>
      <c r="BB176" s="231"/>
      <c r="BC176" s="231"/>
      <c r="BD176" s="231"/>
      <c r="BE176" s="231"/>
      <c r="BF176" s="231"/>
      <c r="BG176" s="231"/>
      <c r="BH176" s="231"/>
      <c r="BI176" s="231"/>
      <c r="BJ176" s="231"/>
      <c r="BK176" s="231"/>
      <c r="BL176" s="231"/>
      <c r="BM176" s="231"/>
      <c r="BN176" s="231"/>
      <c r="BO176" s="231"/>
      <c r="BP176" s="231"/>
      <c r="BQ176" s="231"/>
      <c r="BR176" s="231"/>
      <c r="BS176" s="231"/>
      <c r="BT176" s="231"/>
      <c r="BU176" s="231"/>
      <c r="BV176" s="231"/>
      <c r="BW176" s="231"/>
      <c r="BX176" s="231"/>
      <c r="BY176" s="231"/>
      <c r="BZ176" s="231"/>
      <c r="CA176" s="231"/>
      <c r="CB176" s="231"/>
      <c r="CC176" s="231"/>
      <c r="CD176" s="231"/>
      <c r="CE176" s="231"/>
      <c r="CF176" s="231"/>
      <c r="CG176" s="231"/>
      <c r="CH176" s="231"/>
      <c r="CI176" s="231"/>
      <c r="CJ176" s="231"/>
      <c r="CK176" s="231"/>
      <c r="CL176" s="231"/>
      <c r="CM176" s="231"/>
      <c r="CN176" s="231"/>
      <c r="CO176" s="231"/>
      <c r="CP176" s="231"/>
      <c r="CQ176" s="231"/>
      <c r="CR176" s="231"/>
      <c r="CS176" s="231"/>
      <c r="CT176" s="231"/>
      <c r="CU176" s="231"/>
      <c r="CV176" s="231"/>
      <c r="CW176" s="231"/>
      <c r="CX176" s="231"/>
      <c r="CY176" s="231"/>
      <c r="CZ176" s="231"/>
      <c r="DA176" s="231"/>
      <c r="DB176" s="231"/>
      <c r="DC176" s="231"/>
      <c r="DD176" s="231"/>
      <c r="DE176" s="231"/>
      <c r="DF176" s="231"/>
      <c r="DG176" s="231"/>
      <c r="DH176" s="231"/>
      <c r="DI176" s="231"/>
      <c r="DJ176" s="231"/>
      <c r="DK176" s="231"/>
      <c r="DL176" s="231"/>
      <c r="DM176" s="231"/>
      <c r="DN176" s="231"/>
      <c r="DO176" s="231"/>
      <c r="DP176" s="231"/>
      <c r="DQ176" s="231"/>
      <c r="DR176" s="231"/>
      <c r="DS176" s="231"/>
      <c r="DT176" s="231"/>
      <c r="DU176" s="231"/>
      <c r="DV176" s="231"/>
      <c r="DW176" s="231"/>
      <c r="DX176" s="231"/>
      <c r="DY176" s="231"/>
      <c r="DZ176" s="231"/>
      <c r="EA176" s="231"/>
      <c r="EB176" s="231"/>
      <c r="EC176" s="231"/>
      <c r="ED176" s="231"/>
      <c r="EE176" s="231"/>
      <c r="EF176" s="231"/>
      <c r="EG176" s="231"/>
      <c r="EH176" s="231"/>
      <c r="EI176" s="231"/>
      <c r="EJ176" s="231"/>
      <c r="EK176" s="231"/>
      <c r="EL176" s="231"/>
      <c r="EM176" s="231"/>
      <c r="EN176" s="231"/>
      <c r="EO176" s="231"/>
      <c r="EP176" s="231"/>
      <c r="EQ176" s="231"/>
      <c r="ER176" s="231"/>
      <c r="ES176" s="231"/>
      <c r="ET176" s="231"/>
      <c r="EU176" s="231"/>
      <c r="EV176" s="231"/>
      <c r="EW176" s="231"/>
      <c r="EX176" s="231"/>
      <c r="EY176" s="231"/>
      <c r="EZ176" s="231"/>
      <c r="FA176" s="231"/>
      <c r="FB176" s="231"/>
      <c r="FC176" s="231"/>
      <c r="FD176" s="231"/>
      <c r="FE176" s="231"/>
      <c r="FF176" s="231"/>
      <c r="FG176" s="231"/>
      <c r="FH176" s="231"/>
      <c r="FI176" s="231"/>
      <c r="FJ176" s="231"/>
      <c r="FK176" s="231"/>
      <c r="FL176" s="231"/>
      <c r="FM176" s="231"/>
      <c r="FN176" s="231"/>
      <c r="FO176" s="231"/>
      <c r="FP176" s="231"/>
      <c r="FQ176" s="231"/>
      <c r="FR176" s="231"/>
      <c r="FS176" s="231"/>
      <c r="FT176" s="231"/>
      <c r="FU176" s="231"/>
      <c r="FV176" s="231"/>
      <c r="FW176" s="231"/>
      <c r="FX176" s="231"/>
      <c r="FY176" s="231"/>
      <c r="FZ176" s="231"/>
      <c r="GA176" s="231"/>
      <c r="GB176" s="231"/>
      <c r="GC176" s="231"/>
      <c r="GD176" s="231"/>
      <c r="GE176" s="231"/>
      <c r="GF176" s="231"/>
      <c r="GG176" s="231"/>
      <c r="GH176" s="231"/>
      <c r="GI176" s="231"/>
      <c r="GJ176" s="231"/>
      <c r="GK176" s="231"/>
      <c r="GL176" s="231"/>
      <c r="GM176" s="231"/>
      <c r="GN176" s="231"/>
      <c r="GO176" s="231"/>
      <c r="GP176" s="231"/>
      <c r="GQ176" s="231"/>
      <c r="GR176" s="231"/>
      <c r="GS176" s="231"/>
      <c r="GT176" s="231"/>
      <c r="GU176" s="231"/>
      <c r="GV176" s="231"/>
      <c r="GW176" s="231"/>
      <c r="GX176" s="231"/>
      <c r="GY176" s="231"/>
      <c r="GZ176" s="231"/>
      <c r="HA176" s="231"/>
      <c r="HB176" s="231"/>
      <c r="HC176" s="231"/>
      <c r="HD176" s="231"/>
      <c r="HE176" s="231"/>
      <c r="HF176" s="231"/>
      <c r="HG176" s="231"/>
      <c r="HH176" s="231"/>
      <c r="HI176" s="231"/>
      <c r="HJ176" s="231"/>
      <c r="HK176" s="231"/>
      <c r="HL176" s="231"/>
      <c r="HM176" s="231"/>
    </row>
    <row r="177" spans="1:221" s="234" customFormat="1" ht="31.5" customHeight="1">
      <c r="A177" s="231"/>
      <c r="B177" s="238"/>
      <c r="C177" s="255"/>
      <c r="D177" s="268" t="s">
        <v>284</v>
      </c>
      <c r="E177" s="269"/>
      <c r="F177" s="269"/>
      <c r="G177" s="299" t="s">
        <v>178</v>
      </c>
      <c r="H177" s="271" t="s">
        <v>102</v>
      </c>
      <c r="I177" s="275">
        <v>426</v>
      </c>
      <c r="J177" s="273">
        <v>181556</v>
      </c>
      <c r="K177" s="274">
        <f>ROUND(I177*J177,2)</f>
        <v>77342856</v>
      </c>
      <c r="L177" s="261"/>
      <c r="N177" s="980"/>
      <c r="O177" s="231"/>
      <c r="P177" s="231"/>
      <c r="Q177" s="231"/>
      <c r="R177" s="231"/>
      <c r="S177" s="231"/>
      <c r="T177" s="231"/>
      <c r="U177" s="231"/>
      <c r="V177" s="231"/>
      <c r="W177" s="231"/>
      <c r="X177" s="231"/>
      <c r="Y177" s="231"/>
      <c r="Z177" s="231"/>
      <c r="AA177" s="231"/>
      <c r="AB177" s="231"/>
      <c r="AC177" s="231"/>
      <c r="AD177" s="231"/>
      <c r="AE177" s="231"/>
      <c r="AF177" s="231"/>
      <c r="AG177" s="231"/>
      <c r="AH177" s="231"/>
      <c r="AI177" s="231"/>
      <c r="AJ177" s="231"/>
      <c r="AK177" s="231"/>
      <c r="AL177" s="231"/>
      <c r="AM177" s="231"/>
      <c r="AN177" s="231"/>
      <c r="AO177" s="231"/>
      <c r="AP177" s="231"/>
      <c r="AQ177" s="231"/>
      <c r="AR177" s="231"/>
      <c r="AS177" s="231"/>
      <c r="AT177" s="231"/>
      <c r="AU177" s="231"/>
      <c r="AV177" s="231"/>
      <c r="AW177" s="231"/>
      <c r="AX177" s="231"/>
      <c r="AY177" s="231"/>
      <c r="AZ177" s="231"/>
      <c r="BA177" s="231"/>
      <c r="BB177" s="231"/>
      <c r="BC177" s="231"/>
      <c r="BD177" s="231"/>
      <c r="BE177" s="231"/>
      <c r="BF177" s="231"/>
      <c r="BG177" s="231"/>
      <c r="BH177" s="231"/>
      <c r="BI177" s="231"/>
      <c r="BJ177" s="231"/>
      <c r="BK177" s="231"/>
      <c r="BL177" s="231"/>
      <c r="BM177" s="231"/>
      <c r="BN177" s="231"/>
      <c r="BO177" s="231"/>
      <c r="BP177" s="231"/>
      <c r="BQ177" s="231"/>
      <c r="BR177" s="231"/>
      <c r="BS177" s="231"/>
      <c r="BT177" s="231"/>
      <c r="BU177" s="231"/>
      <c r="BV177" s="231"/>
      <c r="BW177" s="231"/>
      <c r="BX177" s="231"/>
      <c r="BY177" s="231"/>
      <c r="BZ177" s="231"/>
      <c r="CA177" s="231"/>
      <c r="CB177" s="231"/>
      <c r="CC177" s="231"/>
      <c r="CD177" s="231"/>
      <c r="CE177" s="231"/>
      <c r="CF177" s="231"/>
      <c r="CG177" s="231"/>
      <c r="CH177" s="231"/>
      <c r="CI177" s="231"/>
      <c r="CJ177" s="231"/>
      <c r="CK177" s="231"/>
      <c r="CL177" s="231"/>
      <c r="CM177" s="231"/>
      <c r="CN177" s="231"/>
      <c r="CO177" s="231"/>
      <c r="CP177" s="231"/>
      <c r="CQ177" s="231"/>
      <c r="CR177" s="231"/>
      <c r="CS177" s="231"/>
      <c r="CT177" s="231"/>
      <c r="CU177" s="231"/>
      <c r="CV177" s="231"/>
      <c r="CW177" s="231"/>
      <c r="CX177" s="231"/>
      <c r="CY177" s="231"/>
      <c r="CZ177" s="231"/>
      <c r="DA177" s="231"/>
      <c r="DB177" s="231"/>
      <c r="DC177" s="231"/>
      <c r="DD177" s="231"/>
      <c r="DE177" s="231"/>
      <c r="DF177" s="231"/>
      <c r="DG177" s="231"/>
      <c r="DH177" s="231"/>
      <c r="DI177" s="231"/>
      <c r="DJ177" s="231"/>
      <c r="DK177" s="231"/>
      <c r="DL177" s="231"/>
      <c r="DM177" s="231"/>
      <c r="DN177" s="231"/>
      <c r="DO177" s="231"/>
      <c r="DP177" s="231"/>
      <c r="DQ177" s="231"/>
      <c r="DR177" s="231"/>
      <c r="DS177" s="231"/>
      <c r="DT177" s="231"/>
      <c r="DU177" s="231"/>
      <c r="DV177" s="231"/>
      <c r="DW177" s="231"/>
      <c r="DX177" s="231"/>
      <c r="DY177" s="231"/>
      <c r="DZ177" s="231"/>
      <c r="EA177" s="231"/>
      <c r="EB177" s="231"/>
      <c r="EC177" s="231"/>
      <c r="ED177" s="231"/>
      <c r="EE177" s="231"/>
      <c r="EF177" s="231"/>
      <c r="EG177" s="231"/>
      <c r="EH177" s="231"/>
      <c r="EI177" s="231"/>
      <c r="EJ177" s="231"/>
      <c r="EK177" s="231"/>
      <c r="EL177" s="231"/>
      <c r="EM177" s="231"/>
      <c r="EN177" s="231"/>
      <c r="EO177" s="231"/>
      <c r="EP177" s="231"/>
      <c r="EQ177" s="231"/>
      <c r="ER177" s="231"/>
      <c r="ES177" s="231"/>
      <c r="ET177" s="231"/>
      <c r="EU177" s="231"/>
      <c r="EV177" s="231"/>
      <c r="EW177" s="231"/>
      <c r="EX177" s="231"/>
      <c r="EY177" s="231"/>
      <c r="EZ177" s="231"/>
      <c r="FA177" s="231"/>
      <c r="FB177" s="231"/>
      <c r="FC177" s="231"/>
      <c r="FD177" s="231"/>
      <c r="FE177" s="231"/>
      <c r="FF177" s="231"/>
      <c r="FG177" s="231"/>
      <c r="FH177" s="231"/>
      <c r="FI177" s="231"/>
      <c r="FJ177" s="231"/>
      <c r="FK177" s="231"/>
      <c r="FL177" s="231"/>
      <c r="FM177" s="231"/>
      <c r="FN177" s="231"/>
      <c r="FO177" s="231"/>
      <c r="FP177" s="231"/>
      <c r="FQ177" s="231"/>
      <c r="FR177" s="231"/>
      <c r="FS177" s="231"/>
      <c r="FT177" s="231"/>
      <c r="FU177" s="231"/>
      <c r="FV177" s="231"/>
      <c r="FW177" s="231"/>
      <c r="FX177" s="231"/>
      <c r="FY177" s="231"/>
      <c r="FZ177" s="231"/>
      <c r="GA177" s="231"/>
      <c r="GB177" s="231"/>
      <c r="GC177" s="231"/>
      <c r="GD177" s="231"/>
      <c r="GE177" s="231"/>
      <c r="GF177" s="231"/>
      <c r="GG177" s="231"/>
      <c r="GH177" s="231"/>
      <c r="GI177" s="231"/>
      <c r="GJ177" s="231"/>
      <c r="GK177" s="231"/>
      <c r="GL177" s="231"/>
      <c r="GM177" s="231"/>
      <c r="GN177" s="231"/>
      <c r="GO177" s="231"/>
      <c r="GP177" s="231"/>
      <c r="GQ177" s="231"/>
      <c r="GR177" s="231"/>
      <c r="GS177" s="231"/>
      <c r="GT177" s="231"/>
      <c r="GU177" s="231"/>
      <c r="GV177" s="231"/>
      <c r="GW177" s="231"/>
      <c r="GX177" s="231"/>
      <c r="GY177" s="231"/>
      <c r="GZ177" s="231"/>
      <c r="HA177" s="231"/>
      <c r="HB177" s="231"/>
      <c r="HC177" s="231"/>
      <c r="HD177" s="231"/>
      <c r="HE177" s="231"/>
      <c r="HF177" s="231"/>
      <c r="HG177" s="231"/>
      <c r="HH177" s="231"/>
      <c r="HI177" s="231"/>
      <c r="HJ177" s="231"/>
      <c r="HK177" s="231"/>
      <c r="HL177" s="231"/>
      <c r="HM177" s="231"/>
    </row>
    <row r="178" spans="1:221" s="234" customFormat="1" ht="15.75" customHeight="1">
      <c r="A178" s="231"/>
      <c r="B178" s="238"/>
      <c r="C178" s="255"/>
      <c r="D178" s="268" t="s">
        <v>285</v>
      </c>
      <c r="E178" s="269"/>
      <c r="F178" s="269"/>
      <c r="G178" s="324" t="s">
        <v>180</v>
      </c>
      <c r="H178" s="271" t="s">
        <v>107</v>
      </c>
      <c r="I178" s="275">
        <v>155.80000000000001</v>
      </c>
      <c r="J178" s="273">
        <v>12937</v>
      </c>
      <c r="K178" s="274">
        <f>ROUND(I178*J178,2)</f>
        <v>2015584.6</v>
      </c>
      <c r="L178" s="261"/>
      <c r="N178" s="980"/>
      <c r="O178" s="231"/>
      <c r="P178" s="231"/>
      <c r="Q178" s="231"/>
      <c r="R178" s="231"/>
      <c r="S178" s="231"/>
      <c r="T178" s="231"/>
      <c r="U178" s="231"/>
      <c r="V178" s="231"/>
      <c r="W178" s="231"/>
      <c r="X178" s="231"/>
      <c r="Y178" s="231"/>
      <c r="Z178" s="231"/>
      <c r="AA178" s="231"/>
      <c r="AB178" s="231"/>
      <c r="AC178" s="231"/>
      <c r="AD178" s="231"/>
      <c r="AE178" s="231"/>
      <c r="AF178" s="231"/>
      <c r="AG178" s="231"/>
      <c r="AH178" s="231"/>
      <c r="AI178" s="231"/>
      <c r="AJ178" s="231"/>
      <c r="AK178" s="231"/>
      <c r="AL178" s="231"/>
      <c r="AM178" s="231"/>
      <c r="AN178" s="231"/>
      <c r="AO178" s="231"/>
      <c r="AP178" s="231"/>
      <c r="AQ178" s="231"/>
      <c r="AR178" s="231"/>
      <c r="AS178" s="231"/>
      <c r="AT178" s="231"/>
      <c r="AU178" s="231"/>
      <c r="AV178" s="231"/>
      <c r="AW178" s="231"/>
      <c r="AX178" s="231"/>
      <c r="AY178" s="231"/>
      <c r="AZ178" s="231"/>
      <c r="BA178" s="231"/>
      <c r="BB178" s="231"/>
      <c r="BC178" s="231"/>
      <c r="BD178" s="231"/>
      <c r="BE178" s="231"/>
      <c r="BF178" s="231"/>
      <c r="BG178" s="231"/>
      <c r="BH178" s="231"/>
      <c r="BI178" s="231"/>
      <c r="BJ178" s="231"/>
      <c r="BK178" s="231"/>
      <c r="BL178" s="231"/>
      <c r="BM178" s="231"/>
      <c r="BN178" s="231"/>
      <c r="BO178" s="231"/>
      <c r="BP178" s="231"/>
      <c r="BQ178" s="231"/>
      <c r="BR178" s="231"/>
      <c r="BS178" s="231"/>
      <c r="BT178" s="231"/>
      <c r="BU178" s="231"/>
      <c r="BV178" s="231"/>
      <c r="BW178" s="231"/>
      <c r="BX178" s="231"/>
      <c r="BY178" s="231"/>
      <c r="BZ178" s="231"/>
      <c r="CA178" s="231"/>
      <c r="CB178" s="231"/>
      <c r="CC178" s="231"/>
      <c r="CD178" s="231"/>
      <c r="CE178" s="231"/>
      <c r="CF178" s="231"/>
      <c r="CG178" s="231"/>
      <c r="CH178" s="231"/>
      <c r="CI178" s="231"/>
      <c r="CJ178" s="231"/>
      <c r="CK178" s="231"/>
      <c r="CL178" s="231"/>
      <c r="CM178" s="231"/>
      <c r="CN178" s="231"/>
      <c r="CO178" s="231"/>
      <c r="CP178" s="231"/>
      <c r="CQ178" s="231"/>
      <c r="CR178" s="231"/>
      <c r="CS178" s="231"/>
      <c r="CT178" s="231"/>
      <c r="CU178" s="231"/>
      <c r="CV178" s="231"/>
      <c r="CW178" s="231"/>
      <c r="CX178" s="231"/>
      <c r="CY178" s="231"/>
      <c r="CZ178" s="231"/>
      <c r="DA178" s="231"/>
      <c r="DB178" s="231"/>
      <c r="DC178" s="231"/>
      <c r="DD178" s="231"/>
      <c r="DE178" s="231"/>
      <c r="DF178" s="231"/>
      <c r="DG178" s="231"/>
      <c r="DH178" s="231"/>
      <c r="DI178" s="231"/>
      <c r="DJ178" s="231"/>
      <c r="DK178" s="231"/>
      <c r="DL178" s="231"/>
      <c r="DM178" s="231"/>
      <c r="DN178" s="231"/>
      <c r="DO178" s="231"/>
      <c r="DP178" s="231"/>
      <c r="DQ178" s="231"/>
      <c r="DR178" s="231"/>
      <c r="DS178" s="231"/>
      <c r="DT178" s="231"/>
      <c r="DU178" s="231"/>
      <c r="DV178" s="231"/>
      <c r="DW178" s="231"/>
      <c r="DX178" s="231"/>
      <c r="DY178" s="231"/>
      <c r="DZ178" s="231"/>
      <c r="EA178" s="231"/>
      <c r="EB178" s="231"/>
      <c r="EC178" s="231"/>
      <c r="ED178" s="231"/>
      <c r="EE178" s="231"/>
      <c r="EF178" s="231"/>
      <c r="EG178" s="231"/>
      <c r="EH178" s="231"/>
      <c r="EI178" s="231"/>
      <c r="EJ178" s="231"/>
      <c r="EK178" s="231"/>
      <c r="EL178" s="231"/>
      <c r="EM178" s="231"/>
      <c r="EN178" s="231"/>
      <c r="EO178" s="231"/>
      <c r="EP178" s="231"/>
      <c r="EQ178" s="231"/>
      <c r="ER178" s="231"/>
      <c r="ES178" s="231"/>
      <c r="ET178" s="231"/>
      <c r="EU178" s="231"/>
      <c r="EV178" s="231"/>
      <c r="EW178" s="231"/>
      <c r="EX178" s="231"/>
      <c r="EY178" s="231"/>
      <c r="EZ178" s="231"/>
      <c r="FA178" s="231"/>
      <c r="FB178" s="231"/>
      <c r="FC178" s="231"/>
      <c r="FD178" s="231"/>
      <c r="FE178" s="231"/>
      <c r="FF178" s="231"/>
      <c r="FG178" s="231"/>
      <c r="FH178" s="231"/>
      <c r="FI178" s="231"/>
      <c r="FJ178" s="231"/>
      <c r="FK178" s="231"/>
      <c r="FL178" s="231"/>
      <c r="FM178" s="231"/>
      <c r="FN178" s="231"/>
      <c r="FO178" s="231"/>
      <c r="FP178" s="231"/>
      <c r="FQ178" s="231"/>
      <c r="FR178" s="231"/>
      <c r="FS178" s="231"/>
      <c r="FT178" s="231"/>
      <c r="FU178" s="231"/>
      <c r="FV178" s="231"/>
      <c r="FW178" s="231"/>
      <c r="FX178" s="231"/>
      <c r="FY178" s="231"/>
      <c r="FZ178" s="231"/>
      <c r="GA178" s="231"/>
      <c r="GB178" s="231"/>
      <c r="GC178" s="231"/>
      <c r="GD178" s="231"/>
      <c r="GE178" s="231"/>
      <c r="GF178" s="231"/>
      <c r="GG178" s="231"/>
      <c r="GH178" s="231"/>
      <c r="GI178" s="231"/>
      <c r="GJ178" s="231"/>
      <c r="GK178" s="231"/>
      <c r="GL178" s="231"/>
      <c r="GM178" s="231"/>
      <c r="GN178" s="231"/>
      <c r="GO178" s="231"/>
      <c r="GP178" s="231"/>
      <c r="GQ178" s="231"/>
      <c r="GR178" s="231"/>
      <c r="GS178" s="231"/>
      <c r="GT178" s="231"/>
      <c r="GU178" s="231"/>
      <c r="GV178" s="231"/>
      <c r="GW178" s="231"/>
      <c r="GX178" s="231"/>
      <c r="GY178" s="231"/>
      <c r="GZ178" s="231"/>
      <c r="HA178" s="231"/>
      <c r="HB178" s="231"/>
      <c r="HC178" s="231"/>
      <c r="HD178" s="231"/>
      <c r="HE178" s="231"/>
      <c r="HF178" s="231"/>
      <c r="HG178" s="231"/>
      <c r="HH178" s="231"/>
      <c r="HI178" s="231"/>
      <c r="HJ178" s="231"/>
      <c r="HK178" s="231"/>
      <c r="HL178" s="231"/>
      <c r="HM178" s="231"/>
    </row>
    <row r="179" spans="1:221" s="234" customFormat="1" ht="15.75" customHeight="1">
      <c r="A179" s="231"/>
      <c r="B179" s="238"/>
      <c r="C179" s="255"/>
      <c r="D179" s="268" t="s">
        <v>286</v>
      </c>
      <c r="E179" s="269"/>
      <c r="F179" s="269"/>
      <c r="G179" s="291" t="s">
        <v>182</v>
      </c>
      <c r="H179" s="271" t="s">
        <v>107</v>
      </c>
      <c r="I179" s="275">
        <v>80.400000000000006</v>
      </c>
      <c r="J179" s="273">
        <v>41164</v>
      </c>
      <c r="K179" s="274">
        <f>ROUND(I179*J179,2)</f>
        <v>3309585.6</v>
      </c>
      <c r="L179" s="261"/>
      <c r="N179" s="980"/>
      <c r="O179" s="231"/>
      <c r="P179" s="231"/>
      <c r="Q179" s="231"/>
      <c r="R179" s="231"/>
      <c r="S179" s="231"/>
      <c r="T179" s="231"/>
      <c r="U179" s="231"/>
      <c r="V179" s="231"/>
      <c r="W179" s="231"/>
      <c r="X179" s="231"/>
      <c r="Y179" s="231"/>
      <c r="Z179" s="231"/>
      <c r="AA179" s="231"/>
      <c r="AB179" s="231"/>
      <c r="AC179" s="231"/>
      <c r="AD179" s="231"/>
      <c r="AE179" s="231"/>
      <c r="AF179" s="231"/>
      <c r="AG179" s="231"/>
      <c r="AH179" s="231"/>
      <c r="AI179" s="231"/>
      <c r="AJ179" s="231"/>
      <c r="AK179" s="231"/>
      <c r="AL179" s="231"/>
      <c r="AM179" s="231"/>
      <c r="AN179" s="231"/>
      <c r="AO179" s="231"/>
      <c r="AP179" s="231"/>
      <c r="AQ179" s="231"/>
      <c r="AR179" s="231"/>
      <c r="AS179" s="231"/>
      <c r="AT179" s="231"/>
      <c r="AU179" s="231"/>
      <c r="AV179" s="231"/>
      <c r="AW179" s="231"/>
      <c r="AX179" s="231"/>
      <c r="AY179" s="231"/>
      <c r="AZ179" s="231"/>
      <c r="BA179" s="231"/>
      <c r="BB179" s="231"/>
      <c r="BC179" s="231"/>
      <c r="BD179" s="231"/>
      <c r="BE179" s="231"/>
      <c r="BF179" s="231"/>
      <c r="BG179" s="231"/>
      <c r="BH179" s="231"/>
      <c r="BI179" s="231"/>
      <c r="BJ179" s="231"/>
      <c r="BK179" s="231"/>
      <c r="BL179" s="231"/>
      <c r="BM179" s="231"/>
      <c r="BN179" s="231"/>
      <c r="BO179" s="231"/>
      <c r="BP179" s="231"/>
      <c r="BQ179" s="231"/>
      <c r="BR179" s="231"/>
      <c r="BS179" s="231"/>
      <c r="BT179" s="231"/>
      <c r="BU179" s="231"/>
      <c r="BV179" s="231"/>
      <c r="BW179" s="231"/>
      <c r="BX179" s="231"/>
      <c r="BY179" s="231"/>
      <c r="BZ179" s="231"/>
      <c r="CA179" s="231"/>
      <c r="CB179" s="231"/>
      <c r="CC179" s="231"/>
      <c r="CD179" s="231"/>
      <c r="CE179" s="231"/>
      <c r="CF179" s="231"/>
      <c r="CG179" s="231"/>
      <c r="CH179" s="231"/>
      <c r="CI179" s="231"/>
      <c r="CJ179" s="231"/>
      <c r="CK179" s="231"/>
      <c r="CL179" s="231"/>
      <c r="CM179" s="231"/>
      <c r="CN179" s="231"/>
      <c r="CO179" s="231"/>
      <c r="CP179" s="231"/>
      <c r="CQ179" s="231"/>
      <c r="CR179" s="231"/>
      <c r="CS179" s="231"/>
      <c r="CT179" s="231"/>
      <c r="CU179" s="231"/>
      <c r="CV179" s="231"/>
      <c r="CW179" s="231"/>
      <c r="CX179" s="231"/>
      <c r="CY179" s="231"/>
      <c r="CZ179" s="231"/>
      <c r="DA179" s="231"/>
      <c r="DB179" s="231"/>
      <c r="DC179" s="231"/>
      <c r="DD179" s="231"/>
      <c r="DE179" s="231"/>
      <c r="DF179" s="231"/>
      <c r="DG179" s="231"/>
      <c r="DH179" s="231"/>
      <c r="DI179" s="231"/>
      <c r="DJ179" s="231"/>
      <c r="DK179" s="231"/>
      <c r="DL179" s="231"/>
      <c r="DM179" s="231"/>
      <c r="DN179" s="231"/>
      <c r="DO179" s="231"/>
      <c r="DP179" s="231"/>
      <c r="DQ179" s="231"/>
      <c r="DR179" s="231"/>
      <c r="DS179" s="231"/>
      <c r="DT179" s="231"/>
      <c r="DU179" s="231"/>
      <c r="DV179" s="231"/>
      <c r="DW179" s="231"/>
      <c r="DX179" s="231"/>
      <c r="DY179" s="231"/>
      <c r="DZ179" s="231"/>
      <c r="EA179" s="231"/>
      <c r="EB179" s="231"/>
      <c r="EC179" s="231"/>
      <c r="ED179" s="231"/>
      <c r="EE179" s="231"/>
      <c r="EF179" s="231"/>
      <c r="EG179" s="231"/>
      <c r="EH179" s="231"/>
      <c r="EI179" s="231"/>
      <c r="EJ179" s="231"/>
      <c r="EK179" s="231"/>
      <c r="EL179" s="231"/>
      <c r="EM179" s="231"/>
      <c r="EN179" s="231"/>
      <c r="EO179" s="231"/>
      <c r="EP179" s="231"/>
      <c r="EQ179" s="231"/>
      <c r="ER179" s="231"/>
      <c r="ES179" s="231"/>
      <c r="ET179" s="231"/>
      <c r="EU179" s="231"/>
      <c r="EV179" s="231"/>
      <c r="EW179" s="231"/>
      <c r="EX179" s="231"/>
      <c r="EY179" s="231"/>
      <c r="EZ179" s="231"/>
      <c r="FA179" s="231"/>
      <c r="FB179" s="231"/>
      <c r="FC179" s="231"/>
      <c r="FD179" s="231"/>
      <c r="FE179" s="231"/>
      <c r="FF179" s="231"/>
      <c r="FG179" s="231"/>
      <c r="FH179" s="231"/>
      <c r="FI179" s="231"/>
      <c r="FJ179" s="231"/>
      <c r="FK179" s="231"/>
      <c r="FL179" s="231"/>
      <c r="FM179" s="231"/>
      <c r="FN179" s="231"/>
      <c r="FO179" s="231"/>
      <c r="FP179" s="231"/>
      <c r="FQ179" s="231"/>
      <c r="FR179" s="231"/>
      <c r="FS179" s="231"/>
      <c r="FT179" s="231"/>
      <c r="FU179" s="231"/>
      <c r="FV179" s="231"/>
      <c r="FW179" s="231"/>
      <c r="FX179" s="231"/>
      <c r="FY179" s="231"/>
      <c r="FZ179" s="231"/>
      <c r="GA179" s="231"/>
      <c r="GB179" s="231"/>
      <c r="GC179" s="231"/>
      <c r="GD179" s="231"/>
      <c r="GE179" s="231"/>
      <c r="GF179" s="231"/>
      <c r="GG179" s="231"/>
      <c r="GH179" s="231"/>
      <c r="GI179" s="231"/>
      <c r="GJ179" s="231"/>
      <c r="GK179" s="231"/>
      <c r="GL179" s="231"/>
      <c r="GM179" s="231"/>
      <c r="GN179" s="231"/>
      <c r="GO179" s="231"/>
      <c r="GP179" s="231"/>
      <c r="GQ179" s="231"/>
      <c r="GR179" s="231"/>
      <c r="GS179" s="231"/>
      <c r="GT179" s="231"/>
      <c r="GU179" s="231"/>
      <c r="GV179" s="231"/>
      <c r="GW179" s="231"/>
      <c r="GX179" s="231"/>
      <c r="GY179" s="231"/>
      <c r="GZ179" s="231"/>
      <c r="HA179" s="231"/>
      <c r="HB179" s="231"/>
      <c r="HC179" s="231"/>
      <c r="HD179" s="231"/>
      <c r="HE179" s="231"/>
      <c r="HF179" s="231"/>
      <c r="HG179" s="231"/>
      <c r="HH179" s="231"/>
      <c r="HI179" s="231"/>
      <c r="HJ179" s="231"/>
      <c r="HK179" s="231"/>
      <c r="HL179" s="231"/>
      <c r="HM179" s="231"/>
    </row>
    <row r="180" spans="1:221" s="234" customFormat="1" ht="15.75" customHeight="1">
      <c r="A180" s="231"/>
      <c r="B180" s="238"/>
      <c r="C180" s="255"/>
      <c r="D180" s="262">
        <v>5.8</v>
      </c>
      <c r="E180" s="262"/>
      <c r="F180" s="262"/>
      <c r="G180" s="263" t="s">
        <v>183</v>
      </c>
      <c r="H180" s="264"/>
      <c r="I180" s="265"/>
      <c r="J180" s="266">
        <v>0</v>
      </c>
      <c r="K180" s="267"/>
      <c r="L180" s="261"/>
      <c r="N180" s="980"/>
      <c r="O180" s="231"/>
      <c r="P180" s="231"/>
      <c r="Q180" s="231"/>
      <c r="R180" s="231"/>
      <c r="S180" s="231"/>
      <c r="T180" s="231"/>
      <c r="U180" s="231"/>
      <c r="V180" s="231"/>
      <c r="W180" s="231"/>
      <c r="X180" s="231"/>
      <c r="Y180" s="231"/>
      <c r="Z180" s="231"/>
      <c r="AA180" s="231"/>
      <c r="AB180" s="231"/>
      <c r="AC180" s="231"/>
      <c r="AD180" s="231"/>
      <c r="AE180" s="231"/>
      <c r="AF180" s="231"/>
      <c r="AG180" s="231"/>
      <c r="AH180" s="231"/>
      <c r="AI180" s="231"/>
      <c r="AJ180" s="231"/>
      <c r="AK180" s="231"/>
      <c r="AL180" s="231"/>
      <c r="AM180" s="231"/>
      <c r="AN180" s="231"/>
      <c r="AO180" s="231"/>
      <c r="AP180" s="231"/>
      <c r="AQ180" s="231"/>
      <c r="AR180" s="231"/>
      <c r="AS180" s="231"/>
      <c r="AT180" s="231"/>
      <c r="AU180" s="231"/>
      <c r="AV180" s="231"/>
      <c r="AW180" s="231"/>
      <c r="AX180" s="231"/>
      <c r="AY180" s="231"/>
      <c r="AZ180" s="231"/>
      <c r="BA180" s="231"/>
      <c r="BB180" s="231"/>
      <c r="BC180" s="231"/>
      <c r="BD180" s="231"/>
      <c r="BE180" s="231"/>
      <c r="BF180" s="231"/>
      <c r="BG180" s="231"/>
      <c r="BH180" s="231"/>
      <c r="BI180" s="231"/>
      <c r="BJ180" s="231"/>
      <c r="BK180" s="231"/>
      <c r="BL180" s="231"/>
      <c r="BM180" s="231"/>
      <c r="BN180" s="231"/>
      <c r="BO180" s="231"/>
      <c r="BP180" s="231"/>
      <c r="BQ180" s="231"/>
      <c r="BR180" s="231"/>
      <c r="BS180" s="231"/>
      <c r="BT180" s="231"/>
      <c r="BU180" s="231"/>
      <c r="BV180" s="231"/>
      <c r="BW180" s="231"/>
      <c r="BX180" s="231"/>
      <c r="BY180" s="231"/>
      <c r="BZ180" s="231"/>
      <c r="CA180" s="231"/>
      <c r="CB180" s="231"/>
      <c r="CC180" s="231"/>
      <c r="CD180" s="231"/>
      <c r="CE180" s="231"/>
      <c r="CF180" s="231"/>
      <c r="CG180" s="231"/>
      <c r="CH180" s="231"/>
      <c r="CI180" s="231"/>
      <c r="CJ180" s="231"/>
      <c r="CK180" s="231"/>
      <c r="CL180" s="231"/>
      <c r="CM180" s="231"/>
      <c r="CN180" s="231"/>
      <c r="CO180" s="231"/>
      <c r="CP180" s="231"/>
      <c r="CQ180" s="231"/>
      <c r="CR180" s="231"/>
      <c r="CS180" s="231"/>
      <c r="CT180" s="231"/>
      <c r="CU180" s="231"/>
      <c r="CV180" s="231"/>
      <c r="CW180" s="231"/>
      <c r="CX180" s="231"/>
      <c r="CY180" s="231"/>
      <c r="CZ180" s="231"/>
      <c r="DA180" s="231"/>
      <c r="DB180" s="231"/>
      <c r="DC180" s="231"/>
      <c r="DD180" s="231"/>
      <c r="DE180" s="231"/>
      <c r="DF180" s="231"/>
      <c r="DG180" s="231"/>
      <c r="DH180" s="231"/>
      <c r="DI180" s="231"/>
      <c r="DJ180" s="231"/>
      <c r="DK180" s="231"/>
      <c r="DL180" s="231"/>
      <c r="DM180" s="231"/>
      <c r="DN180" s="231"/>
      <c r="DO180" s="231"/>
      <c r="DP180" s="231"/>
      <c r="DQ180" s="231"/>
      <c r="DR180" s="231"/>
      <c r="DS180" s="231"/>
      <c r="DT180" s="231"/>
      <c r="DU180" s="231"/>
      <c r="DV180" s="231"/>
      <c r="DW180" s="231"/>
      <c r="DX180" s="231"/>
      <c r="DY180" s="231"/>
      <c r="DZ180" s="231"/>
      <c r="EA180" s="231"/>
      <c r="EB180" s="231"/>
      <c r="EC180" s="231"/>
      <c r="ED180" s="231"/>
      <c r="EE180" s="231"/>
      <c r="EF180" s="231"/>
      <c r="EG180" s="231"/>
      <c r="EH180" s="231"/>
      <c r="EI180" s="231"/>
      <c r="EJ180" s="231"/>
      <c r="EK180" s="231"/>
      <c r="EL180" s="231"/>
      <c r="EM180" s="231"/>
      <c r="EN180" s="231"/>
      <c r="EO180" s="231"/>
      <c r="EP180" s="231"/>
      <c r="EQ180" s="231"/>
      <c r="ER180" s="231"/>
      <c r="ES180" s="231"/>
      <c r="ET180" s="231"/>
      <c r="EU180" s="231"/>
      <c r="EV180" s="231"/>
      <c r="EW180" s="231"/>
      <c r="EX180" s="231"/>
      <c r="EY180" s="231"/>
      <c r="EZ180" s="231"/>
      <c r="FA180" s="231"/>
      <c r="FB180" s="231"/>
      <c r="FC180" s="231"/>
      <c r="FD180" s="231"/>
      <c r="FE180" s="231"/>
      <c r="FF180" s="231"/>
      <c r="FG180" s="231"/>
      <c r="FH180" s="231"/>
      <c r="FI180" s="231"/>
      <c r="FJ180" s="231"/>
      <c r="FK180" s="231"/>
      <c r="FL180" s="231"/>
      <c r="FM180" s="231"/>
      <c r="FN180" s="231"/>
      <c r="FO180" s="231"/>
      <c r="FP180" s="231"/>
      <c r="FQ180" s="231"/>
      <c r="FR180" s="231"/>
      <c r="FS180" s="231"/>
      <c r="FT180" s="231"/>
      <c r="FU180" s="231"/>
      <c r="FV180" s="231"/>
      <c r="FW180" s="231"/>
      <c r="FX180" s="231"/>
      <c r="FY180" s="231"/>
      <c r="FZ180" s="231"/>
      <c r="GA180" s="231"/>
      <c r="GB180" s="231"/>
      <c r="GC180" s="231"/>
      <c r="GD180" s="231"/>
      <c r="GE180" s="231"/>
      <c r="GF180" s="231"/>
      <c r="GG180" s="231"/>
      <c r="GH180" s="231"/>
      <c r="GI180" s="231"/>
      <c r="GJ180" s="231"/>
      <c r="GK180" s="231"/>
      <c r="GL180" s="231"/>
      <c r="GM180" s="231"/>
      <c r="GN180" s="231"/>
      <c r="GO180" s="231"/>
      <c r="GP180" s="231"/>
      <c r="GQ180" s="231"/>
      <c r="GR180" s="231"/>
      <c r="GS180" s="231"/>
      <c r="GT180" s="231"/>
      <c r="GU180" s="231"/>
      <c r="GV180" s="231"/>
      <c r="GW180" s="231"/>
      <c r="GX180" s="231"/>
      <c r="GY180" s="231"/>
      <c r="GZ180" s="231"/>
      <c r="HA180" s="231"/>
      <c r="HB180" s="231"/>
      <c r="HC180" s="231"/>
      <c r="HD180" s="231"/>
      <c r="HE180" s="231"/>
      <c r="HF180" s="231"/>
      <c r="HG180" s="231"/>
      <c r="HH180" s="231"/>
      <c r="HI180" s="231"/>
      <c r="HJ180" s="231"/>
      <c r="HK180" s="231"/>
      <c r="HL180" s="231"/>
      <c r="HM180" s="231"/>
    </row>
    <row r="181" spans="1:221" s="234" customFormat="1" ht="47.25" customHeight="1">
      <c r="A181" s="231"/>
      <c r="B181" s="238"/>
      <c r="C181" s="255"/>
      <c r="D181" s="268" t="s">
        <v>287</v>
      </c>
      <c r="E181" s="269"/>
      <c r="F181" s="269"/>
      <c r="G181" s="299" t="s">
        <v>185</v>
      </c>
      <c r="H181" s="288" t="s">
        <v>102</v>
      </c>
      <c r="I181" s="275">
        <v>7.45</v>
      </c>
      <c r="J181" s="273">
        <v>1343923</v>
      </c>
      <c r="K181" s="274">
        <f>ROUND(I181*J181,2)</f>
        <v>10012226.35</v>
      </c>
      <c r="L181" s="261"/>
      <c r="N181" s="980"/>
      <c r="O181" s="231"/>
      <c r="P181" s="231"/>
      <c r="Q181" s="231"/>
      <c r="R181" s="231"/>
      <c r="S181" s="231"/>
      <c r="T181" s="231"/>
      <c r="U181" s="231"/>
      <c r="V181" s="231"/>
      <c r="W181" s="231"/>
      <c r="X181" s="231"/>
      <c r="Y181" s="231"/>
      <c r="Z181" s="231"/>
      <c r="AA181" s="231"/>
      <c r="AB181" s="231"/>
      <c r="AC181" s="231"/>
      <c r="AD181" s="231"/>
      <c r="AE181" s="231"/>
      <c r="AF181" s="231"/>
      <c r="AG181" s="231"/>
      <c r="AH181" s="231"/>
      <c r="AI181" s="231"/>
      <c r="AJ181" s="231"/>
      <c r="AK181" s="231"/>
      <c r="AL181" s="231"/>
      <c r="AM181" s="231"/>
      <c r="AN181" s="231"/>
      <c r="AO181" s="231"/>
      <c r="AP181" s="231"/>
      <c r="AQ181" s="231"/>
      <c r="AR181" s="231"/>
      <c r="AS181" s="231"/>
      <c r="AT181" s="231"/>
      <c r="AU181" s="231"/>
      <c r="AV181" s="231"/>
      <c r="AW181" s="231"/>
      <c r="AX181" s="231"/>
      <c r="AY181" s="231"/>
      <c r="AZ181" s="231"/>
      <c r="BA181" s="231"/>
      <c r="BB181" s="231"/>
      <c r="BC181" s="231"/>
      <c r="BD181" s="231"/>
      <c r="BE181" s="231"/>
      <c r="BF181" s="231"/>
      <c r="BG181" s="231"/>
      <c r="BH181" s="231"/>
      <c r="BI181" s="231"/>
      <c r="BJ181" s="231"/>
      <c r="BK181" s="231"/>
      <c r="BL181" s="231"/>
      <c r="BM181" s="231"/>
      <c r="BN181" s="231"/>
      <c r="BO181" s="231"/>
      <c r="BP181" s="231"/>
      <c r="BQ181" s="231"/>
      <c r="BR181" s="231"/>
      <c r="BS181" s="231"/>
      <c r="BT181" s="231"/>
      <c r="BU181" s="231"/>
      <c r="BV181" s="231"/>
      <c r="BW181" s="231"/>
      <c r="BX181" s="231"/>
      <c r="BY181" s="231"/>
      <c r="BZ181" s="231"/>
      <c r="CA181" s="231"/>
      <c r="CB181" s="231"/>
      <c r="CC181" s="231"/>
      <c r="CD181" s="231"/>
      <c r="CE181" s="231"/>
      <c r="CF181" s="231"/>
      <c r="CG181" s="231"/>
      <c r="CH181" s="231"/>
      <c r="CI181" s="231"/>
      <c r="CJ181" s="231"/>
      <c r="CK181" s="231"/>
      <c r="CL181" s="231"/>
      <c r="CM181" s="231"/>
      <c r="CN181" s="231"/>
      <c r="CO181" s="231"/>
      <c r="CP181" s="231"/>
      <c r="CQ181" s="231"/>
      <c r="CR181" s="231"/>
      <c r="CS181" s="231"/>
      <c r="CT181" s="231"/>
      <c r="CU181" s="231"/>
      <c r="CV181" s="231"/>
      <c r="CW181" s="231"/>
      <c r="CX181" s="231"/>
      <c r="CY181" s="231"/>
      <c r="CZ181" s="231"/>
      <c r="DA181" s="231"/>
      <c r="DB181" s="231"/>
      <c r="DC181" s="231"/>
      <c r="DD181" s="231"/>
      <c r="DE181" s="231"/>
      <c r="DF181" s="231"/>
      <c r="DG181" s="231"/>
      <c r="DH181" s="231"/>
      <c r="DI181" s="231"/>
      <c r="DJ181" s="231"/>
      <c r="DK181" s="231"/>
      <c r="DL181" s="231"/>
      <c r="DM181" s="231"/>
      <c r="DN181" s="231"/>
      <c r="DO181" s="231"/>
      <c r="DP181" s="231"/>
      <c r="DQ181" s="231"/>
      <c r="DR181" s="231"/>
      <c r="DS181" s="231"/>
      <c r="DT181" s="231"/>
      <c r="DU181" s="231"/>
      <c r="DV181" s="231"/>
      <c r="DW181" s="231"/>
      <c r="DX181" s="231"/>
      <c r="DY181" s="231"/>
      <c r="DZ181" s="231"/>
      <c r="EA181" s="231"/>
      <c r="EB181" s="231"/>
      <c r="EC181" s="231"/>
      <c r="ED181" s="231"/>
      <c r="EE181" s="231"/>
      <c r="EF181" s="231"/>
      <c r="EG181" s="231"/>
      <c r="EH181" s="231"/>
      <c r="EI181" s="231"/>
      <c r="EJ181" s="231"/>
      <c r="EK181" s="231"/>
      <c r="EL181" s="231"/>
      <c r="EM181" s="231"/>
      <c r="EN181" s="231"/>
      <c r="EO181" s="231"/>
      <c r="EP181" s="231"/>
      <c r="EQ181" s="231"/>
      <c r="ER181" s="231"/>
      <c r="ES181" s="231"/>
      <c r="ET181" s="231"/>
      <c r="EU181" s="231"/>
      <c r="EV181" s="231"/>
      <c r="EW181" s="231"/>
      <c r="EX181" s="231"/>
      <c r="EY181" s="231"/>
      <c r="EZ181" s="231"/>
      <c r="FA181" s="231"/>
      <c r="FB181" s="231"/>
      <c r="FC181" s="231"/>
      <c r="FD181" s="231"/>
      <c r="FE181" s="231"/>
      <c r="FF181" s="231"/>
      <c r="FG181" s="231"/>
      <c r="FH181" s="231"/>
      <c r="FI181" s="231"/>
      <c r="FJ181" s="231"/>
      <c r="FK181" s="231"/>
      <c r="FL181" s="231"/>
      <c r="FM181" s="231"/>
      <c r="FN181" s="231"/>
      <c r="FO181" s="231"/>
      <c r="FP181" s="231"/>
      <c r="FQ181" s="231"/>
      <c r="FR181" s="231"/>
      <c r="FS181" s="231"/>
      <c r="FT181" s="231"/>
      <c r="FU181" s="231"/>
      <c r="FV181" s="231"/>
      <c r="FW181" s="231"/>
      <c r="FX181" s="231"/>
      <c r="FY181" s="231"/>
      <c r="FZ181" s="231"/>
      <c r="GA181" s="231"/>
      <c r="GB181" s="231"/>
      <c r="GC181" s="231"/>
      <c r="GD181" s="231"/>
      <c r="GE181" s="231"/>
      <c r="GF181" s="231"/>
      <c r="GG181" s="231"/>
      <c r="GH181" s="231"/>
      <c r="GI181" s="231"/>
      <c r="GJ181" s="231"/>
      <c r="GK181" s="231"/>
      <c r="GL181" s="231"/>
      <c r="GM181" s="231"/>
      <c r="GN181" s="231"/>
      <c r="GO181" s="231"/>
      <c r="GP181" s="231"/>
      <c r="GQ181" s="231"/>
      <c r="GR181" s="231"/>
      <c r="GS181" s="231"/>
      <c r="GT181" s="231"/>
      <c r="GU181" s="231"/>
      <c r="GV181" s="231"/>
      <c r="GW181" s="231"/>
      <c r="GX181" s="231"/>
      <c r="GY181" s="231"/>
      <c r="GZ181" s="231"/>
      <c r="HA181" s="231"/>
      <c r="HB181" s="231"/>
      <c r="HC181" s="231"/>
      <c r="HD181" s="231"/>
      <c r="HE181" s="231"/>
      <c r="HF181" s="231"/>
      <c r="HG181" s="231"/>
      <c r="HH181" s="231"/>
      <c r="HI181" s="231"/>
      <c r="HJ181" s="231"/>
      <c r="HK181" s="231"/>
      <c r="HL181" s="231"/>
      <c r="HM181" s="231"/>
    </row>
    <row r="182" spans="1:221" s="234" customFormat="1" ht="15.75" customHeight="1">
      <c r="A182" s="231"/>
      <c r="B182" s="238"/>
      <c r="C182" s="255"/>
      <c r="D182" s="262">
        <v>5.9</v>
      </c>
      <c r="E182" s="262"/>
      <c r="F182" s="262"/>
      <c r="G182" s="263" t="s">
        <v>186</v>
      </c>
      <c r="H182" s="264"/>
      <c r="I182" s="265"/>
      <c r="J182" s="266">
        <v>0</v>
      </c>
      <c r="K182" s="267"/>
      <c r="L182" s="261"/>
      <c r="N182" s="980"/>
      <c r="O182" s="231"/>
      <c r="P182" s="231"/>
      <c r="Q182" s="231"/>
      <c r="R182" s="231"/>
      <c r="S182" s="231"/>
      <c r="T182" s="231"/>
      <c r="U182" s="231"/>
      <c r="V182" s="231"/>
      <c r="W182" s="231"/>
      <c r="X182" s="231"/>
      <c r="Y182" s="231"/>
      <c r="Z182" s="231"/>
      <c r="AA182" s="231"/>
      <c r="AB182" s="231"/>
      <c r="AC182" s="231"/>
      <c r="AD182" s="231"/>
      <c r="AE182" s="231"/>
      <c r="AF182" s="231"/>
      <c r="AG182" s="231"/>
      <c r="AH182" s="231"/>
      <c r="AI182" s="231"/>
      <c r="AJ182" s="231"/>
      <c r="AK182" s="231"/>
      <c r="AL182" s="231"/>
      <c r="AM182" s="231"/>
      <c r="AN182" s="231"/>
      <c r="AO182" s="231"/>
      <c r="AP182" s="231"/>
      <c r="AQ182" s="231"/>
      <c r="AR182" s="231"/>
      <c r="AS182" s="231"/>
      <c r="AT182" s="231"/>
      <c r="AU182" s="231"/>
      <c r="AV182" s="231"/>
      <c r="AW182" s="231"/>
      <c r="AX182" s="231"/>
      <c r="AY182" s="231"/>
      <c r="AZ182" s="231"/>
      <c r="BA182" s="231"/>
      <c r="BB182" s="231"/>
      <c r="BC182" s="231"/>
      <c r="BD182" s="231"/>
      <c r="BE182" s="231"/>
      <c r="BF182" s="231"/>
      <c r="BG182" s="231"/>
      <c r="BH182" s="231"/>
      <c r="BI182" s="231"/>
      <c r="BJ182" s="231"/>
      <c r="BK182" s="231"/>
      <c r="BL182" s="231"/>
      <c r="BM182" s="231"/>
      <c r="BN182" s="231"/>
      <c r="BO182" s="231"/>
      <c r="BP182" s="231"/>
      <c r="BQ182" s="231"/>
      <c r="BR182" s="231"/>
      <c r="BS182" s="231"/>
      <c r="BT182" s="231"/>
      <c r="BU182" s="231"/>
      <c r="BV182" s="231"/>
      <c r="BW182" s="231"/>
      <c r="BX182" s="231"/>
      <c r="BY182" s="231"/>
      <c r="BZ182" s="231"/>
      <c r="CA182" s="231"/>
      <c r="CB182" s="231"/>
      <c r="CC182" s="231"/>
      <c r="CD182" s="231"/>
      <c r="CE182" s="231"/>
      <c r="CF182" s="231"/>
      <c r="CG182" s="231"/>
      <c r="CH182" s="231"/>
      <c r="CI182" s="231"/>
      <c r="CJ182" s="231"/>
      <c r="CK182" s="231"/>
      <c r="CL182" s="231"/>
      <c r="CM182" s="231"/>
      <c r="CN182" s="231"/>
      <c r="CO182" s="231"/>
      <c r="CP182" s="231"/>
      <c r="CQ182" s="231"/>
      <c r="CR182" s="231"/>
      <c r="CS182" s="231"/>
      <c r="CT182" s="231"/>
      <c r="CU182" s="231"/>
      <c r="CV182" s="231"/>
      <c r="CW182" s="231"/>
      <c r="CX182" s="231"/>
      <c r="CY182" s="231"/>
      <c r="CZ182" s="231"/>
      <c r="DA182" s="231"/>
      <c r="DB182" s="231"/>
      <c r="DC182" s="231"/>
      <c r="DD182" s="231"/>
      <c r="DE182" s="231"/>
      <c r="DF182" s="231"/>
      <c r="DG182" s="231"/>
      <c r="DH182" s="231"/>
      <c r="DI182" s="231"/>
      <c r="DJ182" s="231"/>
      <c r="DK182" s="231"/>
      <c r="DL182" s="231"/>
      <c r="DM182" s="231"/>
      <c r="DN182" s="231"/>
      <c r="DO182" s="231"/>
      <c r="DP182" s="231"/>
      <c r="DQ182" s="231"/>
      <c r="DR182" s="231"/>
      <c r="DS182" s="231"/>
      <c r="DT182" s="231"/>
      <c r="DU182" s="231"/>
      <c r="DV182" s="231"/>
      <c r="DW182" s="231"/>
      <c r="DX182" s="231"/>
      <c r="DY182" s="231"/>
      <c r="DZ182" s="231"/>
      <c r="EA182" s="231"/>
      <c r="EB182" s="231"/>
      <c r="EC182" s="231"/>
      <c r="ED182" s="231"/>
      <c r="EE182" s="231"/>
      <c r="EF182" s="231"/>
      <c r="EG182" s="231"/>
      <c r="EH182" s="231"/>
      <c r="EI182" s="231"/>
      <c r="EJ182" s="231"/>
      <c r="EK182" s="231"/>
      <c r="EL182" s="231"/>
      <c r="EM182" s="231"/>
      <c r="EN182" s="231"/>
      <c r="EO182" s="231"/>
      <c r="EP182" s="231"/>
      <c r="EQ182" s="231"/>
      <c r="ER182" s="231"/>
      <c r="ES182" s="231"/>
      <c r="ET182" s="231"/>
      <c r="EU182" s="231"/>
      <c r="EV182" s="231"/>
      <c r="EW182" s="231"/>
      <c r="EX182" s="231"/>
      <c r="EY182" s="231"/>
      <c r="EZ182" s="231"/>
      <c r="FA182" s="231"/>
      <c r="FB182" s="231"/>
      <c r="FC182" s="231"/>
      <c r="FD182" s="231"/>
      <c r="FE182" s="231"/>
      <c r="FF182" s="231"/>
      <c r="FG182" s="231"/>
      <c r="FH182" s="231"/>
      <c r="FI182" s="231"/>
      <c r="FJ182" s="231"/>
      <c r="FK182" s="231"/>
      <c r="FL182" s="231"/>
      <c r="FM182" s="231"/>
      <c r="FN182" s="231"/>
      <c r="FO182" s="231"/>
      <c r="FP182" s="231"/>
      <c r="FQ182" s="231"/>
      <c r="FR182" s="231"/>
      <c r="FS182" s="231"/>
      <c r="FT182" s="231"/>
      <c r="FU182" s="231"/>
      <c r="FV182" s="231"/>
      <c r="FW182" s="231"/>
      <c r="FX182" s="231"/>
      <c r="FY182" s="231"/>
      <c r="FZ182" s="231"/>
      <c r="GA182" s="231"/>
      <c r="GB182" s="231"/>
      <c r="GC182" s="231"/>
      <c r="GD182" s="231"/>
      <c r="GE182" s="231"/>
      <c r="GF182" s="231"/>
      <c r="GG182" s="231"/>
      <c r="GH182" s="231"/>
      <c r="GI182" s="231"/>
      <c r="GJ182" s="231"/>
      <c r="GK182" s="231"/>
      <c r="GL182" s="231"/>
      <c r="GM182" s="231"/>
      <c r="GN182" s="231"/>
      <c r="GO182" s="231"/>
      <c r="GP182" s="231"/>
      <c r="GQ182" s="231"/>
      <c r="GR182" s="231"/>
      <c r="GS182" s="231"/>
      <c r="GT182" s="231"/>
      <c r="GU182" s="231"/>
      <c r="GV182" s="231"/>
      <c r="GW182" s="231"/>
      <c r="GX182" s="231"/>
      <c r="GY182" s="231"/>
      <c r="GZ182" s="231"/>
      <c r="HA182" s="231"/>
      <c r="HB182" s="231"/>
      <c r="HC182" s="231"/>
      <c r="HD182" s="231"/>
      <c r="HE182" s="231"/>
      <c r="HF182" s="231"/>
      <c r="HG182" s="231"/>
      <c r="HH182" s="231"/>
      <c r="HI182" s="231"/>
      <c r="HJ182" s="231"/>
      <c r="HK182" s="231"/>
      <c r="HL182" s="231"/>
      <c r="HM182" s="231"/>
    </row>
    <row r="183" spans="1:221" s="234" customFormat="1" ht="47.25" customHeight="1">
      <c r="A183" s="231"/>
      <c r="B183" s="238"/>
      <c r="C183" s="255"/>
      <c r="D183" s="268" t="s">
        <v>288</v>
      </c>
      <c r="E183" s="269"/>
      <c r="F183" s="269"/>
      <c r="G183" s="291" t="s">
        <v>188</v>
      </c>
      <c r="H183" s="271" t="s">
        <v>102</v>
      </c>
      <c r="I183" s="275">
        <v>106.15</v>
      </c>
      <c r="J183" s="273">
        <v>576646</v>
      </c>
      <c r="K183" s="274">
        <f>ROUND(I183*J183,2)</f>
        <v>61210972.899999999</v>
      </c>
      <c r="L183" s="261"/>
      <c r="N183" s="980"/>
      <c r="O183" s="231"/>
      <c r="P183" s="231"/>
      <c r="Q183" s="231"/>
      <c r="R183" s="231"/>
      <c r="S183" s="231"/>
      <c r="T183" s="231"/>
      <c r="U183" s="231"/>
      <c r="V183" s="231"/>
      <c r="W183" s="231"/>
      <c r="X183" s="231"/>
      <c r="Y183" s="231"/>
      <c r="Z183" s="231"/>
      <c r="AA183" s="231"/>
      <c r="AB183" s="231"/>
      <c r="AC183" s="231"/>
      <c r="AD183" s="231"/>
      <c r="AE183" s="231"/>
      <c r="AF183" s="231"/>
      <c r="AG183" s="231"/>
      <c r="AH183" s="231"/>
      <c r="AI183" s="231"/>
      <c r="AJ183" s="231"/>
      <c r="AK183" s="231"/>
      <c r="AL183" s="231"/>
      <c r="AM183" s="231"/>
      <c r="AN183" s="231"/>
      <c r="AO183" s="231"/>
      <c r="AP183" s="231"/>
      <c r="AQ183" s="231"/>
      <c r="AR183" s="231"/>
      <c r="AS183" s="231"/>
      <c r="AT183" s="231"/>
      <c r="AU183" s="231"/>
      <c r="AV183" s="231"/>
      <c r="AW183" s="231"/>
      <c r="AX183" s="231"/>
      <c r="AY183" s="231"/>
      <c r="AZ183" s="231"/>
      <c r="BA183" s="231"/>
      <c r="BB183" s="231"/>
      <c r="BC183" s="231"/>
      <c r="BD183" s="231"/>
      <c r="BE183" s="231"/>
      <c r="BF183" s="231"/>
      <c r="BG183" s="231"/>
      <c r="BH183" s="231"/>
      <c r="BI183" s="231"/>
      <c r="BJ183" s="231"/>
      <c r="BK183" s="231"/>
      <c r="BL183" s="231"/>
      <c r="BM183" s="231"/>
      <c r="BN183" s="231"/>
      <c r="BO183" s="231"/>
      <c r="BP183" s="231"/>
      <c r="BQ183" s="231"/>
      <c r="BR183" s="231"/>
      <c r="BS183" s="231"/>
      <c r="BT183" s="231"/>
      <c r="BU183" s="231"/>
      <c r="BV183" s="231"/>
      <c r="BW183" s="231"/>
      <c r="BX183" s="231"/>
      <c r="BY183" s="231"/>
      <c r="BZ183" s="231"/>
      <c r="CA183" s="231"/>
      <c r="CB183" s="231"/>
      <c r="CC183" s="231"/>
      <c r="CD183" s="231"/>
      <c r="CE183" s="231"/>
      <c r="CF183" s="231"/>
      <c r="CG183" s="231"/>
      <c r="CH183" s="231"/>
      <c r="CI183" s="231"/>
      <c r="CJ183" s="231"/>
      <c r="CK183" s="231"/>
      <c r="CL183" s="231"/>
      <c r="CM183" s="231"/>
      <c r="CN183" s="231"/>
      <c r="CO183" s="231"/>
      <c r="CP183" s="231"/>
      <c r="CQ183" s="231"/>
      <c r="CR183" s="231"/>
      <c r="CS183" s="231"/>
      <c r="CT183" s="231"/>
      <c r="CU183" s="231"/>
      <c r="CV183" s="231"/>
      <c r="CW183" s="231"/>
      <c r="CX183" s="231"/>
      <c r="CY183" s="231"/>
      <c r="CZ183" s="231"/>
      <c r="DA183" s="231"/>
      <c r="DB183" s="231"/>
      <c r="DC183" s="231"/>
      <c r="DD183" s="231"/>
      <c r="DE183" s="231"/>
      <c r="DF183" s="231"/>
      <c r="DG183" s="231"/>
      <c r="DH183" s="231"/>
      <c r="DI183" s="231"/>
      <c r="DJ183" s="231"/>
      <c r="DK183" s="231"/>
      <c r="DL183" s="231"/>
      <c r="DM183" s="231"/>
      <c r="DN183" s="231"/>
      <c r="DO183" s="231"/>
      <c r="DP183" s="231"/>
      <c r="DQ183" s="231"/>
      <c r="DR183" s="231"/>
      <c r="DS183" s="231"/>
      <c r="DT183" s="231"/>
      <c r="DU183" s="231"/>
      <c r="DV183" s="231"/>
      <c r="DW183" s="231"/>
      <c r="DX183" s="231"/>
      <c r="DY183" s="231"/>
      <c r="DZ183" s="231"/>
      <c r="EA183" s="231"/>
      <c r="EB183" s="231"/>
      <c r="EC183" s="231"/>
      <c r="ED183" s="231"/>
      <c r="EE183" s="231"/>
      <c r="EF183" s="231"/>
      <c r="EG183" s="231"/>
      <c r="EH183" s="231"/>
      <c r="EI183" s="231"/>
      <c r="EJ183" s="231"/>
      <c r="EK183" s="231"/>
      <c r="EL183" s="231"/>
      <c r="EM183" s="231"/>
      <c r="EN183" s="231"/>
      <c r="EO183" s="231"/>
      <c r="EP183" s="231"/>
      <c r="EQ183" s="231"/>
      <c r="ER183" s="231"/>
      <c r="ES183" s="231"/>
      <c r="ET183" s="231"/>
      <c r="EU183" s="231"/>
      <c r="EV183" s="231"/>
      <c r="EW183" s="231"/>
      <c r="EX183" s="231"/>
      <c r="EY183" s="231"/>
      <c r="EZ183" s="231"/>
      <c r="FA183" s="231"/>
      <c r="FB183" s="231"/>
      <c r="FC183" s="231"/>
      <c r="FD183" s="231"/>
      <c r="FE183" s="231"/>
      <c r="FF183" s="231"/>
      <c r="FG183" s="231"/>
      <c r="FH183" s="231"/>
      <c r="FI183" s="231"/>
      <c r="FJ183" s="231"/>
      <c r="FK183" s="231"/>
      <c r="FL183" s="231"/>
      <c r="FM183" s="231"/>
      <c r="FN183" s="231"/>
      <c r="FO183" s="231"/>
      <c r="FP183" s="231"/>
      <c r="FQ183" s="231"/>
      <c r="FR183" s="231"/>
      <c r="FS183" s="231"/>
      <c r="FT183" s="231"/>
      <c r="FU183" s="231"/>
      <c r="FV183" s="231"/>
      <c r="FW183" s="231"/>
      <c r="FX183" s="231"/>
      <c r="FY183" s="231"/>
      <c r="FZ183" s="231"/>
      <c r="GA183" s="231"/>
      <c r="GB183" s="231"/>
      <c r="GC183" s="231"/>
      <c r="GD183" s="231"/>
      <c r="GE183" s="231"/>
      <c r="GF183" s="231"/>
      <c r="GG183" s="231"/>
      <c r="GH183" s="231"/>
      <c r="GI183" s="231"/>
      <c r="GJ183" s="231"/>
      <c r="GK183" s="231"/>
      <c r="GL183" s="231"/>
      <c r="GM183" s="231"/>
      <c r="GN183" s="231"/>
      <c r="GO183" s="231"/>
      <c r="GP183" s="231"/>
      <c r="GQ183" s="231"/>
      <c r="GR183" s="231"/>
      <c r="GS183" s="231"/>
      <c r="GT183" s="231"/>
      <c r="GU183" s="231"/>
      <c r="GV183" s="231"/>
      <c r="GW183" s="231"/>
      <c r="GX183" s="231"/>
      <c r="GY183" s="231"/>
      <c r="GZ183" s="231"/>
      <c r="HA183" s="231"/>
      <c r="HB183" s="231"/>
      <c r="HC183" s="231"/>
      <c r="HD183" s="231"/>
      <c r="HE183" s="231"/>
      <c r="HF183" s="231"/>
      <c r="HG183" s="231"/>
      <c r="HH183" s="231"/>
      <c r="HI183" s="231"/>
      <c r="HJ183" s="231"/>
      <c r="HK183" s="231"/>
      <c r="HL183" s="231"/>
      <c r="HM183" s="231"/>
    </row>
    <row r="184" spans="1:221" s="234" customFormat="1" ht="31.5" customHeight="1">
      <c r="A184" s="231"/>
      <c r="B184" s="238"/>
      <c r="C184" s="255"/>
      <c r="D184" s="268" t="s">
        <v>289</v>
      </c>
      <c r="E184" s="269"/>
      <c r="F184" s="269"/>
      <c r="G184" s="291" t="s">
        <v>190</v>
      </c>
      <c r="H184" s="271" t="s">
        <v>102</v>
      </c>
      <c r="I184" s="275">
        <v>20.16</v>
      </c>
      <c r="J184" s="273">
        <v>789623</v>
      </c>
      <c r="K184" s="286">
        <f>+I184*J184</f>
        <v>15918799.68</v>
      </c>
      <c r="L184" s="261"/>
      <c r="N184" s="980"/>
      <c r="O184" s="231"/>
      <c r="P184" s="231"/>
      <c r="Q184" s="231"/>
      <c r="R184" s="231"/>
      <c r="S184" s="231"/>
      <c r="T184" s="231"/>
      <c r="U184" s="231"/>
      <c r="V184" s="231"/>
      <c r="W184" s="231"/>
      <c r="X184" s="231"/>
      <c r="Y184" s="231"/>
      <c r="Z184" s="231"/>
      <c r="AA184" s="231"/>
      <c r="AB184" s="231"/>
      <c r="AC184" s="231"/>
      <c r="AD184" s="231"/>
      <c r="AE184" s="231"/>
      <c r="AF184" s="231"/>
      <c r="AG184" s="231"/>
      <c r="AH184" s="231"/>
      <c r="AI184" s="231"/>
      <c r="AJ184" s="231"/>
      <c r="AK184" s="231"/>
      <c r="AL184" s="231"/>
      <c r="AM184" s="231"/>
      <c r="AN184" s="231"/>
      <c r="AO184" s="231"/>
      <c r="AP184" s="231"/>
      <c r="AQ184" s="231"/>
      <c r="AR184" s="231"/>
      <c r="AS184" s="231"/>
      <c r="AT184" s="231"/>
      <c r="AU184" s="231"/>
      <c r="AV184" s="231"/>
      <c r="AW184" s="231"/>
      <c r="AX184" s="231"/>
      <c r="AY184" s="231"/>
      <c r="AZ184" s="231"/>
      <c r="BA184" s="231"/>
      <c r="BB184" s="231"/>
      <c r="BC184" s="231"/>
      <c r="BD184" s="231"/>
      <c r="BE184" s="231"/>
      <c r="BF184" s="231"/>
      <c r="BG184" s="231"/>
      <c r="BH184" s="231"/>
      <c r="BI184" s="231"/>
      <c r="BJ184" s="231"/>
      <c r="BK184" s="231"/>
      <c r="BL184" s="231"/>
      <c r="BM184" s="231"/>
      <c r="BN184" s="231"/>
      <c r="BO184" s="231"/>
      <c r="BP184" s="231"/>
      <c r="BQ184" s="231"/>
      <c r="BR184" s="231"/>
      <c r="BS184" s="231"/>
      <c r="BT184" s="231"/>
      <c r="BU184" s="231"/>
      <c r="BV184" s="231"/>
      <c r="BW184" s="231"/>
      <c r="BX184" s="231"/>
      <c r="BY184" s="231"/>
      <c r="BZ184" s="231"/>
      <c r="CA184" s="231"/>
      <c r="CB184" s="231"/>
      <c r="CC184" s="231"/>
      <c r="CD184" s="231"/>
      <c r="CE184" s="231"/>
      <c r="CF184" s="231"/>
      <c r="CG184" s="231"/>
      <c r="CH184" s="231"/>
      <c r="CI184" s="231"/>
      <c r="CJ184" s="231"/>
      <c r="CK184" s="231"/>
      <c r="CL184" s="231"/>
      <c r="CM184" s="231"/>
      <c r="CN184" s="231"/>
      <c r="CO184" s="231"/>
      <c r="CP184" s="231"/>
      <c r="CQ184" s="231"/>
      <c r="CR184" s="231"/>
      <c r="CS184" s="231"/>
      <c r="CT184" s="231"/>
      <c r="CU184" s="231"/>
      <c r="CV184" s="231"/>
      <c r="CW184" s="231"/>
      <c r="CX184" s="231"/>
      <c r="CY184" s="231"/>
      <c r="CZ184" s="231"/>
      <c r="DA184" s="231"/>
      <c r="DB184" s="231"/>
      <c r="DC184" s="231"/>
      <c r="DD184" s="231"/>
      <c r="DE184" s="231"/>
      <c r="DF184" s="231"/>
      <c r="DG184" s="231"/>
      <c r="DH184" s="231"/>
      <c r="DI184" s="231"/>
      <c r="DJ184" s="231"/>
      <c r="DK184" s="231"/>
      <c r="DL184" s="231"/>
      <c r="DM184" s="231"/>
      <c r="DN184" s="231"/>
      <c r="DO184" s="231"/>
      <c r="DP184" s="231"/>
      <c r="DQ184" s="231"/>
      <c r="DR184" s="231"/>
      <c r="DS184" s="231"/>
      <c r="DT184" s="231"/>
      <c r="DU184" s="231"/>
      <c r="DV184" s="231"/>
      <c r="DW184" s="231"/>
      <c r="DX184" s="231"/>
      <c r="DY184" s="231"/>
      <c r="DZ184" s="231"/>
      <c r="EA184" s="231"/>
      <c r="EB184" s="231"/>
      <c r="EC184" s="231"/>
      <c r="ED184" s="231"/>
      <c r="EE184" s="231"/>
      <c r="EF184" s="231"/>
      <c r="EG184" s="231"/>
      <c r="EH184" s="231"/>
      <c r="EI184" s="231"/>
      <c r="EJ184" s="231"/>
      <c r="EK184" s="231"/>
      <c r="EL184" s="231"/>
      <c r="EM184" s="231"/>
      <c r="EN184" s="231"/>
      <c r="EO184" s="231"/>
      <c r="EP184" s="231"/>
      <c r="EQ184" s="231"/>
      <c r="ER184" s="231"/>
      <c r="ES184" s="231"/>
      <c r="ET184" s="231"/>
      <c r="EU184" s="231"/>
      <c r="EV184" s="231"/>
      <c r="EW184" s="231"/>
      <c r="EX184" s="231"/>
      <c r="EY184" s="231"/>
      <c r="EZ184" s="231"/>
      <c r="FA184" s="231"/>
      <c r="FB184" s="231"/>
      <c r="FC184" s="231"/>
      <c r="FD184" s="231"/>
      <c r="FE184" s="231"/>
      <c r="FF184" s="231"/>
      <c r="FG184" s="231"/>
      <c r="FH184" s="231"/>
      <c r="FI184" s="231"/>
      <c r="FJ184" s="231"/>
      <c r="FK184" s="231"/>
      <c r="FL184" s="231"/>
      <c r="FM184" s="231"/>
      <c r="FN184" s="231"/>
      <c r="FO184" s="231"/>
      <c r="FP184" s="231"/>
      <c r="FQ184" s="231"/>
      <c r="FR184" s="231"/>
      <c r="FS184" s="231"/>
      <c r="FT184" s="231"/>
      <c r="FU184" s="231"/>
      <c r="FV184" s="231"/>
      <c r="FW184" s="231"/>
      <c r="FX184" s="231"/>
      <c r="FY184" s="231"/>
      <c r="FZ184" s="231"/>
      <c r="GA184" s="231"/>
      <c r="GB184" s="231"/>
      <c r="GC184" s="231"/>
      <c r="GD184" s="231"/>
      <c r="GE184" s="231"/>
      <c r="GF184" s="231"/>
      <c r="GG184" s="231"/>
      <c r="GH184" s="231"/>
      <c r="GI184" s="231"/>
      <c r="GJ184" s="231"/>
      <c r="GK184" s="231"/>
      <c r="GL184" s="231"/>
      <c r="GM184" s="231"/>
      <c r="GN184" s="231"/>
      <c r="GO184" s="231"/>
      <c r="GP184" s="231"/>
      <c r="GQ184" s="231"/>
      <c r="GR184" s="231"/>
      <c r="GS184" s="231"/>
      <c r="GT184" s="231"/>
      <c r="GU184" s="231"/>
      <c r="GV184" s="231"/>
      <c r="GW184" s="231"/>
      <c r="GX184" s="231"/>
      <c r="GY184" s="231"/>
      <c r="GZ184" s="231"/>
      <c r="HA184" s="231"/>
      <c r="HB184" s="231"/>
      <c r="HC184" s="231"/>
      <c r="HD184" s="231"/>
      <c r="HE184" s="231"/>
      <c r="HF184" s="231"/>
      <c r="HG184" s="231"/>
      <c r="HH184" s="231"/>
      <c r="HI184" s="231"/>
      <c r="HJ184" s="231"/>
      <c r="HK184" s="231"/>
      <c r="HL184" s="231"/>
      <c r="HM184" s="231"/>
    </row>
    <row r="185" spans="1:221" s="234" customFormat="1" ht="47.25" customHeight="1">
      <c r="A185" s="231"/>
      <c r="B185" s="238"/>
      <c r="C185" s="255"/>
      <c r="D185" s="268" t="s">
        <v>290</v>
      </c>
      <c r="E185" s="269"/>
      <c r="F185" s="269"/>
      <c r="G185" s="291" t="s">
        <v>192</v>
      </c>
      <c r="H185" s="271" t="s">
        <v>102</v>
      </c>
      <c r="I185" s="275">
        <v>32.26</v>
      </c>
      <c r="J185" s="273">
        <v>1187377</v>
      </c>
      <c r="K185" s="286">
        <f>+I185*J185</f>
        <v>38304782.019999996</v>
      </c>
      <c r="L185" s="261"/>
      <c r="N185" s="980"/>
      <c r="O185" s="231"/>
      <c r="P185" s="231"/>
      <c r="Q185" s="231"/>
      <c r="R185" s="231"/>
      <c r="S185" s="231"/>
      <c r="T185" s="231"/>
      <c r="U185" s="231"/>
      <c r="V185" s="231"/>
      <c r="W185" s="231"/>
      <c r="X185" s="231"/>
      <c r="Y185" s="231"/>
      <c r="Z185" s="231"/>
      <c r="AA185" s="231"/>
      <c r="AB185" s="231"/>
      <c r="AC185" s="231"/>
      <c r="AD185" s="231"/>
      <c r="AE185" s="231"/>
      <c r="AF185" s="231"/>
      <c r="AG185" s="231"/>
      <c r="AH185" s="231"/>
      <c r="AI185" s="231"/>
      <c r="AJ185" s="231"/>
      <c r="AK185" s="231"/>
      <c r="AL185" s="231"/>
      <c r="AM185" s="231"/>
      <c r="AN185" s="231"/>
      <c r="AO185" s="231"/>
      <c r="AP185" s="231"/>
      <c r="AQ185" s="231"/>
      <c r="AR185" s="231"/>
      <c r="AS185" s="231"/>
      <c r="AT185" s="231"/>
      <c r="AU185" s="231"/>
      <c r="AV185" s="231"/>
      <c r="AW185" s="231"/>
      <c r="AX185" s="231"/>
      <c r="AY185" s="231"/>
      <c r="AZ185" s="231"/>
      <c r="BA185" s="231"/>
      <c r="BB185" s="231"/>
      <c r="BC185" s="231"/>
      <c r="BD185" s="231"/>
      <c r="BE185" s="231"/>
      <c r="BF185" s="231"/>
      <c r="BG185" s="231"/>
      <c r="BH185" s="231"/>
      <c r="BI185" s="231"/>
      <c r="BJ185" s="231"/>
      <c r="BK185" s="231"/>
      <c r="BL185" s="231"/>
      <c r="BM185" s="231"/>
      <c r="BN185" s="231"/>
      <c r="BO185" s="231"/>
      <c r="BP185" s="231"/>
      <c r="BQ185" s="231"/>
      <c r="BR185" s="231"/>
      <c r="BS185" s="231"/>
      <c r="BT185" s="231"/>
      <c r="BU185" s="231"/>
      <c r="BV185" s="231"/>
      <c r="BW185" s="231"/>
      <c r="BX185" s="231"/>
      <c r="BY185" s="231"/>
      <c r="BZ185" s="231"/>
      <c r="CA185" s="231"/>
      <c r="CB185" s="231"/>
      <c r="CC185" s="231"/>
      <c r="CD185" s="231"/>
      <c r="CE185" s="231"/>
      <c r="CF185" s="231"/>
      <c r="CG185" s="231"/>
      <c r="CH185" s="231"/>
      <c r="CI185" s="231"/>
      <c r="CJ185" s="231"/>
      <c r="CK185" s="231"/>
      <c r="CL185" s="231"/>
      <c r="CM185" s="231"/>
      <c r="CN185" s="231"/>
      <c r="CO185" s="231"/>
      <c r="CP185" s="231"/>
      <c r="CQ185" s="231"/>
      <c r="CR185" s="231"/>
      <c r="CS185" s="231"/>
      <c r="CT185" s="231"/>
      <c r="CU185" s="231"/>
      <c r="CV185" s="231"/>
      <c r="CW185" s="231"/>
      <c r="CX185" s="231"/>
      <c r="CY185" s="231"/>
      <c r="CZ185" s="231"/>
      <c r="DA185" s="231"/>
      <c r="DB185" s="231"/>
      <c r="DC185" s="231"/>
      <c r="DD185" s="231"/>
      <c r="DE185" s="231"/>
      <c r="DF185" s="231"/>
      <c r="DG185" s="231"/>
      <c r="DH185" s="231"/>
      <c r="DI185" s="231"/>
      <c r="DJ185" s="231"/>
      <c r="DK185" s="231"/>
      <c r="DL185" s="231"/>
      <c r="DM185" s="231"/>
      <c r="DN185" s="231"/>
      <c r="DO185" s="231"/>
      <c r="DP185" s="231"/>
      <c r="DQ185" s="231"/>
      <c r="DR185" s="231"/>
      <c r="DS185" s="231"/>
      <c r="DT185" s="231"/>
      <c r="DU185" s="231"/>
      <c r="DV185" s="231"/>
      <c r="DW185" s="231"/>
      <c r="DX185" s="231"/>
      <c r="DY185" s="231"/>
      <c r="DZ185" s="231"/>
      <c r="EA185" s="231"/>
      <c r="EB185" s="231"/>
      <c r="EC185" s="231"/>
      <c r="ED185" s="231"/>
      <c r="EE185" s="231"/>
      <c r="EF185" s="231"/>
      <c r="EG185" s="231"/>
      <c r="EH185" s="231"/>
      <c r="EI185" s="231"/>
      <c r="EJ185" s="231"/>
      <c r="EK185" s="231"/>
      <c r="EL185" s="231"/>
      <c r="EM185" s="231"/>
      <c r="EN185" s="231"/>
      <c r="EO185" s="231"/>
      <c r="EP185" s="231"/>
      <c r="EQ185" s="231"/>
      <c r="ER185" s="231"/>
      <c r="ES185" s="231"/>
      <c r="ET185" s="231"/>
      <c r="EU185" s="231"/>
      <c r="EV185" s="231"/>
      <c r="EW185" s="231"/>
      <c r="EX185" s="231"/>
      <c r="EY185" s="231"/>
      <c r="EZ185" s="231"/>
      <c r="FA185" s="231"/>
      <c r="FB185" s="231"/>
      <c r="FC185" s="231"/>
      <c r="FD185" s="231"/>
      <c r="FE185" s="231"/>
      <c r="FF185" s="231"/>
      <c r="FG185" s="231"/>
      <c r="FH185" s="231"/>
      <c r="FI185" s="231"/>
      <c r="FJ185" s="231"/>
      <c r="FK185" s="231"/>
      <c r="FL185" s="231"/>
      <c r="FM185" s="231"/>
      <c r="FN185" s="231"/>
      <c r="FO185" s="231"/>
      <c r="FP185" s="231"/>
      <c r="FQ185" s="231"/>
      <c r="FR185" s="231"/>
      <c r="FS185" s="231"/>
      <c r="FT185" s="231"/>
      <c r="FU185" s="231"/>
      <c r="FV185" s="231"/>
      <c r="FW185" s="231"/>
      <c r="FX185" s="231"/>
      <c r="FY185" s="231"/>
      <c r="FZ185" s="231"/>
      <c r="GA185" s="231"/>
      <c r="GB185" s="231"/>
      <c r="GC185" s="231"/>
      <c r="GD185" s="231"/>
      <c r="GE185" s="231"/>
      <c r="GF185" s="231"/>
      <c r="GG185" s="231"/>
      <c r="GH185" s="231"/>
      <c r="GI185" s="231"/>
      <c r="GJ185" s="231"/>
      <c r="GK185" s="231"/>
      <c r="GL185" s="231"/>
      <c r="GM185" s="231"/>
      <c r="GN185" s="231"/>
      <c r="GO185" s="231"/>
      <c r="GP185" s="231"/>
      <c r="GQ185" s="231"/>
      <c r="GR185" s="231"/>
      <c r="GS185" s="231"/>
      <c r="GT185" s="231"/>
      <c r="GU185" s="231"/>
      <c r="GV185" s="231"/>
      <c r="GW185" s="231"/>
      <c r="GX185" s="231"/>
      <c r="GY185" s="231"/>
      <c r="GZ185" s="231"/>
      <c r="HA185" s="231"/>
      <c r="HB185" s="231"/>
      <c r="HC185" s="231"/>
      <c r="HD185" s="231"/>
      <c r="HE185" s="231"/>
      <c r="HF185" s="231"/>
      <c r="HG185" s="231"/>
      <c r="HH185" s="231"/>
      <c r="HI185" s="231"/>
      <c r="HJ185" s="231"/>
      <c r="HK185" s="231"/>
      <c r="HL185" s="231"/>
      <c r="HM185" s="231"/>
    </row>
    <row r="186" spans="1:221" s="234" customFormat="1" ht="15.75" customHeight="1">
      <c r="A186" s="231"/>
      <c r="B186" s="238"/>
      <c r="C186" s="255"/>
      <c r="D186" s="276"/>
      <c r="E186" s="276"/>
      <c r="F186" s="276"/>
      <c r="G186" s="277"/>
      <c r="H186" s="276"/>
      <c r="I186" s="262"/>
      <c r="J186" s="278" t="s">
        <v>119</v>
      </c>
      <c r="K186" s="279">
        <f>SUM(K147:K185)</f>
        <v>1570064111.0899997</v>
      </c>
      <c r="L186" s="261"/>
      <c r="N186" s="980"/>
      <c r="O186" s="231"/>
      <c r="P186" s="231"/>
      <c r="Q186" s="231"/>
      <c r="R186" s="231"/>
      <c r="S186" s="231"/>
      <c r="T186" s="231"/>
      <c r="U186" s="231"/>
      <c r="V186" s="231"/>
      <c r="W186" s="231"/>
      <c r="X186" s="231"/>
      <c r="Y186" s="231"/>
      <c r="Z186" s="231"/>
      <c r="AA186" s="231"/>
      <c r="AB186" s="231"/>
      <c r="AC186" s="231"/>
      <c r="AD186" s="231"/>
      <c r="AE186" s="231"/>
      <c r="AF186" s="231"/>
      <c r="AG186" s="231"/>
      <c r="AH186" s="231"/>
      <c r="AI186" s="231"/>
      <c r="AJ186" s="231"/>
      <c r="AK186" s="231"/>
      <c r="AL186" s="231"/>
      <c r="AM186" s="231"/>
      <c r="AN186" s="231"/>
      <c r="AO186" s="231"/>
      <c r="AP186" s="231"/>
      <c r="AQ186" s="231"/>
      <c r="AR186" s="231"/>
      <c r="AS186" s="231"/>
      <c r="AT186" s="231"/>
      <c r="AU186" s="231"/>
      <c r="AV186" s="231"/>
      <c r="AW186" s="231"/>
      <c r="AX186" s="231"/>
      <c r="AY186" s="231"/>
      <c r="AZ186" s="231"/>
      <c r="BA186" s="231"/>
      <c r="BB186" s="231"/>
      <c r="BC186" s="231"/>
      <c r="BD186" s="231"/>
      <c r="BE186" s="231"/>
      <c r="BF186" s="231"/>
      <c r="BG186" s="231"/>
      <c r="BH186" s="231"/>
      <c r="BI186" s="231"/>
      <c r="BJ186" s="231"/>
      <c r="BK186" s="231"/>
      <c r="BL186" s="231"/>
      <c r="BM186" s="231"/>
      <c r="BN186" s="231"/>
      <c r="BO186" s="231"/>
      <c r="BP186" s="231"/>
      <c r="BQ186" s="231"/>
      <c r="BR186" s="231"/>
      <c r="BS186" s="231"/>
      <c r="BT186" s="231"/>
      <c r="BU186" s="231"/>
      <c r="BV186" s="231"/>
      <c r="BW186" s="231"/>
      <c r="BX186" s="231"/>
      <c r="BY186" s="231"/>
      <c r="BZ186" s="231"/>
      <c r="CA186" s="231"/>
      <c r="CB186" s="231"/>
      <c r="CC186" s="231"/>
      <c r="CD186" s="231"/>
      <c r="CE186" s="231"/>
      <c r="CF186" s="231"/>
      <c r="CG186" s="231"/>
      <c r="CH186" s="231"/>
      <c r="CI186" s="231"/>
      <c r="CJ186" s="231"/>
      <c r="CK186" s="231"/>
      <c r="CL186" s="231"/>
      <c r="CM186" s="231"/>
      <c r="CN186" s="231"/>
      <c r="CO186" s="231"/>
      <c r="CP186" s="231"/>
      <c r="CQ186" s="231"/>
      <c r="CR186" s="231"/>
      <c r="CS186" s="231"/>
      <c r="CT186" s="231"/>
      <c r="CU186" s="231"/>
      <c r="CV186" s="231"/>
      <c r="CW186" s="231"/>
      <c r="CX186" s="231"/>
      <c r="CY186" s="231"/>
      <c r="CZ186" s="231"/>
      <c r="DA186" s="231"/>
      <c r="DB186" s="231"/>
      <c r="DC186" s="231"/>
      <c r="DD186" s="231"/>
      <c r="DE186" s="231"/>
      <c r="DF186" s="231"/>
      <c r="DG186" s="231"/>
      <c r="DH186" s="231"/>
      <c r="DI186" s="231"/>
      <c r="DJ186" s="231"/>
      <c r="DK186" s="231"/>
      <c r="DL186" s="231"/>
      <c r="DM186" s="231"/>
      <c r="DN186" s="231"/>
      <c r="DO186" s="231"/>
      <c r="DP186" s="231"/>
      <c r="DQ186" s="231"/>
      <c r="DR186" s="231"/>
      <c r="DS186" s="231"/>
      <c r="DT186" s="231"/>
      <c r="DU186" s="231"/>
      <c r="DV186" s="231"/>
      <c r="DW186" s="231"/>
      <c r="DX186" s="231"/>
      <c r="DY186" s="231"/>
      <c r="DZ186" s="231"/>
      <c r="EA186" s="231"/>
      <c r="EB186" s="231"/>
      <c r="EC186" s="231"/>
      <c r="ED186" s="231"/>
      <c r="EE186" s="231"/>
      <c r="EF186" s="231"/>
      <c r="EG186" s="231"/>
      <c r="EH186" s="231"/>
      <c r="EI186" s="231"/>
      <c r="EJ186" s="231"/>
      <c r="EK186" s="231"/>
      <c r="EL186" s="231"/>
      <c r="EM186" s="231"/>
      <c r="EN186" s="231"/>
      <c r="EO186" s="231"/>
      <c r="EP186" s="231"/>
      <c r="EQ186" s="231"/>
      <c r="ER186" s="231"/>
      <c r="ES186" s="231"/>
      <c r="ET186" s="231"/>
      <c r="EU186" s="231"/>
      <c r="EV186" s="231"/>
      <c r="EW186" s="231"/>
      <c r="EX186" s="231"/>
      <c r="EY186" s="231"/>
      <c r="EZ186" s="231"/>
      <c r="FA186" s="231"/>
      <c r="FB186" s="231"/>
      <c r="FC186" s="231"/>
      <c r="FD186" s="231"/>
      <c r="FE186" s="231"/>
      <c r="FF186" s="231"/>
      <c r="FG186" s="231"/>
      <c r="FH186" s="231"/>
      <c r="FI186" s="231"/>
      <c r="FJ186" s="231"/>
      <c r="FK186" s="231"/>
      <c r="FL186" s="231"/>
      <c r="FM186" s="231"/>
      <c r="FN186" s="231"/>
      <c r="FO186" s="231"/>
      <c r="FP186" s="231"/>
      <c r="FQ186" s="231"/>
      <c r="FR186" s="231"/>
      <c r="FS186" s="231"/>
      <c r="FT186" s="231"/>
      <c r="FU186" s="231"/>
      <c r="FV186" s="231"/>
      <c r="FW186" s="231"/>
      <c r="FX186" s="231"/>
      <c r="FY186" s="231"/>
      <c r="FZ186" s="231"/>
      <c r="GA186" s="231"/>
      <c r="GB186" s="231"/>
      <c r="GC186" s="231"/>
      <c r="GD186" s="231"/>
      <c r="GE186" s="231"/>
      <c r="GF186" s="231"/>
      <c r="GG186" s="231"/>
      <c r="GH186" s="231"/>
      <c r="GI186" s="231"/>
      <c r="GJ186" s="231"/>
      <c r="GK186" s="231"/>
      <c r="GL186" s="231"/>
      <c r="GM186" s="231"/>
      <c r="GN186" s="231"/>
      <c r="GO186" s="231"/>
      <c r="GP186" s="231"/>
      <c r="GQ186" s="231"/>
      <c r="GR186" s="231"/>
      <c r="GS186" s="231"/>
      <c r="GT186" s="231"/>
      <c r="GU186" s="231"/>
      <c r="GV186" s="231"/>
      <c r="GW186" s="231"/>
      <c r="GX186" s="231"/>
      <c r="GY186" s="231"/>
      <c r="GZ186" s="231"/>
      <c r="HA186" s="231"/>
      <c r="HB186" s="231"/>
      <c r="HC186" s="231"/>
      <c r="HD186" s="231"/>
      <c r="HE186" s="231"/>
      <c r="HF186" s="231"/>
      <c r="HG186" s="231"/>
      <c r="HH186" s="231"/>
      <c r="HI186" s="231"/>
      <c r="HJ186" s="231"/>
      <c r="HK186" s="231"/>
      <c r="HL186" s="231"/>
      <c r="HM186" s="231"/>
    </row>
    <row r="187" spans="1:221" s="234" customFormat="1" ht="15.75" customHeight="1">
      <c r="A187" s="231"/>
      <c r="B187" s="238"/>
      <c r="C187" s="255"/>
      <c r="D187" s="280"/>
      <c r="E187" s="280"/>
      <c r="F187" s="280"/>
      <c r="G187" s="281"/>
      <c r="H187" s="280"/>
      <c r="I187" s="282"/>
      <c r="J187" s="283"/>
      <c r="K187" s="284"/>
      <c r="L187" s="261"/>
      <c r="N187" s="980"/>
      <c r="O187" s="231"/>
      <c r="P187" s="231"/>
      <c r="Q187" s="231"/>
      <c r="R187" s="231"/>
      <c r="S187" s="231"/>
      <c r="T187" s="231"/>
      <c r="U187" s="231"/>
      <c r="V187" s="231"/>
      <c r="W187" s="231"/>
      <c r="X187" s="231"/>
      <c r="Y187" s="231"/>
      <c r="Z187" s="231"/>
      <c r="AA187" s="231"/>
      <c r="AB187" s="231"/>
      <c r="AC187" s="231"/>
      <c r="AD187" s="231"/>
      <c r="AE187" s="231"/>
      <c r="AF187" s="231"/>
      <c r="AG187" s="231"/>
      <c r="AH187" s="231"/>
      <c r="AI187" s="231"/>
      <c r="AJ187" s="231"/>
      <c r="AK187" s="231"/>
      <c r="AL187" s="231"/>
      <c r="AM187" s="231"/>
      <c r="AN187" s="231"/>
      <c r="AO187" s="231"/>
      <c r="AP187" s="231"/>
      <c r="AQ187" s="231"/>
      <c r="AR187" s="231"/>
      <c r="AS187" s="231"/>
      <c r="AT187" s="231"/>
      <c r="AU187" s="231"/>
      <c r="AV187" s="231"/>
      <c r="AW187" s="231"/>
      <c r="AX187" s="231"/>
      <c r="AY187" s="231"/>
      <c r="AZ187" s="231"/>
      <c r="BA187" s="231"/>
      <c r="BB187" s="231"/>
      <c r="BC187" s="231"/>
      <c r="BD187" s="231"/>
      <c r="BE187" s="231"/>
      <c r="BF187" s="231"/>
      <c r="BG187" s="231"/>
      <c r="BH187" s="231"/>
      <c r="BI187" s="231"/>
      <c r="BJ187" s="231"/>
      <c r="BK187" s="231"/>
      <c r="BL187" s="231"/>
      <c r="BM187" s="231"/>
      <c r="BN187" s="231"/>
      <c r="BO187" s="231"/>
      <c r="BP187" s="231"/>
      <c r="BQ187" s="231"/>
      <c r="BR187" s="231"/>
      <c r="BS187" s="231"/>
      <c r="BT187" s="231"/>
      <c r="BU187" s="231"/>
      <c r="BV187" s="231"/>
      <c r="BW187" s="231"/>
      <c r="BX187" s="231"/>
      <c r="BY187" s="231"/>
      <c r="BZ187" s="231"/>
      <c r="CA187" s="231"/>
      <c r="CB187" s="231"/>
      <c r="CC187" s="231"/>
      <c r="CD187" s="231"/>
      <c r="CE187" s="231"/>
      <c r="CF187" s="231"/>
      <c r="CG187" s="231"/>
      <c r="CH187" s="231"/>
      <c r="CI187" s="231"/>
      <c r="CJ187" s="231"/>
      <c r="CK187" s="231"/>
      <c r="CL187" s="231"/>
      <c r="CM187" s="231"/>
      <c r="CN187" s="231"/>
      <c r="CO187" s="231"/>
      <c r="CP187" s="231"/>
      <c r="CQ187" s="231"/>
      <c r="CR187" s="231"/>
      <c r="CS187" s="231"/>
      <c r="CT187" s="231"/>
      <c r="CU187" s="231"/>
      <c r="CV187" s="231"/>
      <c r="CW187" s="231"/>
      <c r="CX187" s="231"/>
      <c r="CY187" s="231"/>
      <c r="CZ187" s="231"/>
      <c r="DA187" s="231"/>
      <c r="DB187" s="231"/>
      <c r="DC187" s="231"/>
      <c r="DD187" s="231"/>
      <c r="DE187" s="231"/>
      <c r="DF187" s="231"/>
      <c r="DG187" s="231"/>
      <c r="DH187" s="231"/>
      <c r="DI187" s="231"/>
      <c r="DJ187" s="231"/>
      <c r="DK187" s="231"/>
      <c r="DL187" s="231"/>
      <c r="DM187" s="231"/>
      <c r="DN187" s="231"/>
      <c r="DO187" s="231"/>
      <c r="DP187" s="231"/>
      <c r="DQ187" s="231"/>
      <c r="DR187" s="231"/>
      <c r="DS187" s="231"/>
      <c r="DT187" s="231"/>
      <c r="DU187" s="231"/>
      <c r="DV187" s="231"/>
      <c r="DW187" s="231"/>
      <c r="DX187" s="231"/>
      <c r="DY187" s="231"/>
      <c r="DZ187" s="231"/>
      <c r="EA187" s="231"/>
      <c r="EB187" s="231"/>
      <c r="EC187" s="231"/>
      <c r="ED187" s="231"/>
      <c r="EE187" s="231"/>
      <c r="EF187" s="231"/>
      <c r="EG187" s="231"/>
      <c r="EH187" s="231"/>
      <c r="EI187" s="231"/>
      <c r="EJ187" s="231"/>
      <c r="EK187" s="231"/>
      <c r="EL187" s="231"/>
      <c r="EM187" s="231"/>
      <c r="EN187" s="231"/>
      <c r="EO187" s="231"/>
      <c r="EP187" s="231"/>
      <c r="EQ187" s="231"/>
      <c r="ER187" s="231"/>
      <c r="ES187" s="231"/>
      <c r="ET187" s="231"/>
      <c r="EU187" s="231"/>
      <c r="EV187" s="231"/>
      <c r="EW187" s="231"/>
      <c r="EX187" s="231"/>
      <c r="EY187" s="231"/>
      <c r="EZ187" s="231"/>
      <c r="FA187" s="231"/>
      <c r="FB187" s="231"/>
      <c r="FC187" s="231"/>
      <c r="FD187" s="231"/>
      <c r="FE187" s="231"/>
      <c r="FF187" s="231"/>
      <c r="FG187" s="231"/>
      <c r="FH187" s="231"/>
      <c r="FI187" s="231"/>
      <c r="FJ187" s="231"/>
      <c r="FK187" s="231"/>
      <c r="FL187" s="231"/>
      <c r="FM187" s="231"/>
      <c r="FN187" s="231"/>
      <c r="FO187" s="231"/>
      <c r="FP187" s="231"/>
      <c r="FQ187" s="231"/>
      <c r="FR187" s="231"/>
      <c r="FS187" s="231"/>
      <c r="FT187" s="231"/>
      <c r="FU187" s="231"/>
      <c r="FV187" s="231"/>
      <c r="FW187" s="231"/>
      <c r="FX187" s="231"/>
      <c r="FY187" s="231"/>
      <c r="FZ187" s="231"/>
      <c r="GA187" s="231"/>
      <c r="GB187" s="231"/>
      <c r="GC187" s="231"/>
      <c r="GD187" s="231"/>
      <c r="GE187" s="231"/>
      <c r="GF187" s="231"/>
      <c r="GG187" s="231"/>
      <c r="GH187" s="231"/>
      <c r="GI187" s="231"/>
      <c r="GJ187" s="231"/>
      <c r="GK187" s="231"/>
      <c r="GL187" s="231"/>
      <c r="GM187" s="231"/>
      <c r="GN187" s="231"/>
      <c r="GO187" s="231"/>
      <c r="GP187" s="231"/>
      <c r="GQ187" s="231"/>
      <c r="GR187" s="231"/>
      <c r="GS187" s="231"/>
      <c r="GT187" s="231"/>
      <c r="GU187" s="231"/>
      <c r="GV187" s="231"/>
      <c r="GW187" s="231"/>
      <c r="GX187" s="231"/>
      <c r="GY187" s="231"/>
      <c r="GZ187" s="231"/>
      <c r="HA187" s="231"/>
      <c r="HB187" s="231"/>
      <c r="HC187" s="231"/>
      <c r="HD187" s="231"/>
      <c r="HE187" s="231"/>
      <c r="HF187" s="231"/>
      <c r="HG187" s="231"/>
      <c r="HH187" s="231"/>
      <c r="HI187" s="231"/>
      <c r="HJ187" s="231"/>
      <c r="HK187" s="231"/>
      <c r="HL187" s="231"/>
      <c r="HM187" s="231"/>
    </row>
    <row r="188" spans="1:221" s="234" customFormat="1" ht="15.75" customHeight="1">
      <c r="A188" s="231"/>
      <c r="B188" s="238"/>
      <c r="C188" s="255"/>
      <c r="D188" s="280"/>
      <c r="E188" s="280"/>
      <c r="F188" s="280"/>
      <c r="G188" s="281"/>
      <c r="H188" s="280"/>
      <c r="I188" s="282"/>
      <c r="J188" s="283"/>
      <c r="K188" s="284"/>
      <c r="L188" s="261"/>
      <c r="N188" s="980"/>
      <c r="O188" s="231"/>
      <c r="P188" s="231"/>
      <c r="Q188" s="231"/>
      <c r="R188" s="231"/>
      <c r="S188" s="231"/>
      <c r="T188" s="231"/>
      <c r="U188" s="231"/>
      <c r="V188" s="231"/>
      <c r="W188" s="231"/>
      <c r="X188" s="231"/>
      <c r="Y188" s="231"/>
      <c r="Z188" s="231"/>
      <c r="AA188" s="231"/>
      <c r="AB188" s="231"/>
      <c r="AC188" s="231"/>
      <c r="AD188" s="231"/>
      <c r="AE188" s="231"/>
      <c r="AF188" s="231"/>
      <c r="AG188" s="231"/>
      <c r="AH188" s="231"/>
      <c r="AI188" s="231"/>
      <c r="AJ188" s="231"/>
      <c r="AK188" s="231"/>
      <c r="AL188" s="231"/>
      <c r="AM188" s="231"/>
      <c r="AN188" s="231"/>
      <c r="AO188" s="231"/>
      <c r="AP188" s="231"/>
      <c r="AQ188" s="231"/>
      <c r="AR188" s="231"/>
      <c r="AS188" s="231"/>
      <c r="AT188" s="231"/>
      <c r="AU188" s="231"/>
      <c r="AV188" s="231"/>
      <c r="AW188" s="231"/>
      <c r="AX188" s="231"/>
      <c r="AY188" s="231"/>
      <c r="AZ188" s="231"/>
      <c r="BA188" s="231"/>
      <c r="BB188" s="231"/>
      <c r="BC188" s="231"/>
      <c r="BD188" s="231"/>
      <c r="BE188" s="231"/>
      <c r="BF188" s="231"/>
      <c r="BG188" s="231"/>
      <c r="BH188" s="231"/>
      <c r="BI188" s="231"/>
      <c r="BJ188" s="231"/>
      <c r="BK188" s="231"/>
      <c r="BL188" s="231"/>
      <c r="BM188" s="231"/>
      <c r="BN188" s="231"/>
      <c r="BO188" s="231"/>
      <c r="BP188" s="231"/>
      <c r="BQ188" s="231"/>
      <c r="BR188" s="231"/>
      <c r="BS188" s="231"/>
      <c r="BT188" s="231"/>
      <c r="BU188" s="231"/>
      <c r="BV188" s="231"/>
      <c r="BW188" s="231"/>
      <c r="BX188" s="231"/>
      <c r="BY188" s="231"/>
      <c r="BZ188" s="231"/>
      <c r="CA188" s="231"/>
      <c r="CB188" s="231"/>
      <c r="CC188" s="231"/>
      <c r="CD188" s="231"/>
      <c r="CE188" s="231"/>
      <c r="CF188" s="231"/>
      <c r="CG188" s="231"/>
      <c r="CH188" s="231"/>
      <c r="CI188" s="231"/>
      <c r="CJ188" s="231"/>
      <c r="CK188" s="231"/>
      <c r="CL188" s="231"/>
      <c r="CM188" s="231"/>
      <c r="CN188" s="231"/>
      <c r="CO188" s="231"/>
      <c r="CP188" s="231"/>
      <c r="CQ188" s="231"/>
      <c r="CR188" s="231"/>
      <c r="CS188" s="231"/>
      <c r="CT188" s="231"/>
      <c r="CU188" s="231"/>
      <c r="CV188" s="231"/>
      <c r="CW188" s="231"/>
      <c r="CX188" s="231"/>
      <c r="CY188" s="231"/>
      <c r="CZ188" s="231"/>
      <c r="DA188" s="231"/>
      <c r="DB188" s="231"/>
      <c r="DC188" s="231"/>
      <c r="DD188" s="231"/>
      <c r="DE188" s="231"/>
      <c r="DF188" s="231"/>
      <c r="DG188" s="231"/>
      <c r="DH188" s="231"/>
      <c r="DI188" s="231"/>
      <c r="DJ188" s="231"/>
      <c r="DK188" s="231"/>
      <c r="DL188" s="231"/>
      <c r="DM188" s="231"/>
      <c r="DN188" s="231"/>
      <c r="DO188" s="231"/>
      <c r="DP188" s="231"/>
      <c r="DQ188" s="231"/>
      <c r="DR188" s="231"/>
      <c r="DS188" s="231"/>
      <c r="DT188" s="231"/>
      <c r="DU188" s="231"/>
      <c r="DV188" s="231"/>
      <c r="DW188" s="231"/>
      <c r="DX188" s="231"/>
      <c r="DY188" s="231"/>
      <c r="DZ188" s="231"/>
      <c r="EA188" s="231"/>
      <c r="EB188" s="231"/>
      <c r="EC188" s="231"/>
      <c r="ED188" s="231"/>
      <c r="EE188" s="231"/>
      <c r="EF188" s="231"/>
      <c r="EG188" s="231"/>
      <c r="EH188" s="231"/>
      <c r="EI188" s="231"/>
      <c r="EJ188" s="231"/>
      <c r="EK188" s="231"/>
      <c r="EL188" s="231"/>
      <c r="EM188" s="231"/>
      <c r="EN188" s="231"/>
      <c r="EO188" s="231"/>
      <c r="EP188" s="231"/>
      <c r="EQ188" s="231"/>
      <c r="ER188" s="231"/>
      <c r="ES188" s="231"/>
      <c r="ET188" s="231"/>
      <c r="EU188" s="231"/>
      <c r="EV188" s="231"/>
      <c r="EW188" s="231"/>
      <c r="EX188" s="231"/>
      <c r="EY188" s="231"/>
      <c r="EZ188" s="231"/>
      <c r="FA188" s="231"/>
      <c r="FB188" s="231"/>
      <c r="FC188" s="231"/>
      <c r="FD188" s="231"/>
      <c r="FE188" s="231"/>
      <c r="FF188" s="231"/>
      <c r="FG188" s="231"/>
      <c r="FH188" s="231"/>
      <c r="FI188" s="231"/>
      <c r="FJ188" s="231"/>
      <c r="FK188" s="231"/>
      <c r="FL188" s="231"/>
      <c r="FM188" s="231"/>
      <c r="FN188" s="231"/>
      <c r="FO188" s="231"/>
      <c r="FP188" s="231"/>
      <c r="FQ188" s="231"/>
      <c r="FR188" s="231"/>
      <c r="FS188" s="231"/>
      <c r="FT188" s="231"/>
      <c r="FU188" s="231"/>
      <c r="FV188" s="231"/>
      <c r="FW188" s="231"/>
      <c r="FX188" s="231"/>
      <c r="FY188" s="231"/>
      <c r="FZ188" s="231"/>
      <c r="GA188" s="231"/>
      <c r="GB188" s="231"/>
      <c r="GC188" s="231"/>
      <c r="GD188" s="231"/>
      <c r="GE188" s="231"/>
      <c r="GF188" s="231"/>
      <c r="GG188" s="231"/>
      <c r="GH188" s="231"/>
      <c r="GI188" s="231"/>
      <c r="GJ188" s="231"/>
      <c r="GK188" s="231"/>
      <c r="GL188" s="231"/>
      <c r="GM188" s="231"/>
      <c r="GN188" s="231"/>
      <c r="GO188" s="231"/>
      <c r="GP188" s="231"/>
      <c r="GQ188" s="231"/>
      <c r="GR188" s="231"/>
      <c r="GS188" s="231"/>
      <c r="GT188" s="231"/>
      <c r="GU188" s="231"/>
      <c r="GV188" s="231"/>
      <c r="GW188" s="231"/>
      <c r="GX188" s="231"/>
      <c r="GY188" s="231"/>
      <c r="GZ188" s="231"/>
      <c r="HA188" s="231"/>
      <c r="HB188" s="231"/>
      <c r="HC188" s="231"/>
      <c r="HD188" s="231"/>
      <c r="HE188" s="231"/>
      <c r="HF188" s="231"/>
      <c r="HG188" s="231"/>
      <c r="HH188" s="231"/>
      <c r="HI188" s="231"/>
      <c r="HJ188" s="231"/>
      <c r="HK188" s="231"/>
      <c r="HL188" s="231"/>
      <c r="HM188" s="231"/>
    </row>
    <row r="189" spans="1:221" s="234" customFormat="1" ht="20.25" customHeight="1">
      <c r="A189" s="231"/>
      <c r="B189" s="238"/>
      <c r="C189" s="255"/>
      <c r="D189" s="256">
        <v>6</v>
      </c>
      <c r="E189" s="256"/>
      <c r="F189" s="256"/>
      <c r="G189" s="257" t="s">
        <v>291</v>
      </c>
      <c r="H189" s="258"/>
      <c r="I189" s="256"/>
      <c r="J189" s="259"/>
      <c r="K189" s="260"/>
      <c r="L189" s="261"/>
      <c r="N189" s="980"/>
      <c r="O189" s="231"/>
      <c r="P189" s="231"/>
      <c r="Q189" s="231"/>
      <c r="R189" s="231"/>
      <c r="S189" s="231"/>
      <c r="T189" s="231"/>
      <c r="U189" s="231"/>
      <c r="V189" s="231"/>
      <c r="W189" s="231"/>
      <c r="X189" s="231"/>
      <c r="Y189" s="231"/>
      <c r="Z189" s="231"/>
      <c r="AA189" s="231"/>
      <c r="AB189" s="231"/>
      <c r="AC189" s="231"/>
      <c r="AD189" s="231"/>
      <c r="AE189" s="231"/>
      <c r="AF189" s="231"/>
      <c r="AG189" s="231"/>
      <c r="AH189" s="231"/>
      <c r="AI189" s="231"/>
      <c r="AJ189" s="231"/>
      <c r="AK189" s="231"/>
      <c r="AL189" s="231"/>
      <c r="AM189" s="231"/>
      <c r="AN189" s="231"/>
      <c r="AO189" s="231"/>
      <c r="AP189" s="231"/>
      <c r="AQ189" s="231"/>
      <c r="AR189" s="231"/>
      <c r="AS189" s="231"/>
      <c r="AT189" s="231"/>
      <c r="AU189" s="231"/>
      <c r="AV189" s="231"/>
      <c r="AW189" s="231"/>
      <c r="AX189" s="231"/>
      <c r="AY189" s="231"/>
      <c r="AZ189" s="231"/>
      <c r="BA189" s="231"/>
      <c r="BB189" s="231"/>
      <c r="BC189" s="231"/>
      <c r="BD189" s="231"/>
      <c r="BE189" s="231"/>
      <c r="BF189" s="231"/>
      <c r="BG189" s="231"/>
      <c r="BH189" s="231"/>
      <c r="BI189" s="231"/>
      <c r="BJ189" s="231"/>
      <c r="BK189" s="231"/>
      <c r="BL189" s="231"/>
      <c r="BM189" s="231"/>
      <c r="BN189" s="231"/>
      <c r="BO189" s="231"/>
      <c r="BP189" s="231"/>
      <c r="BQ189" s="231"/>
      <c r="BR189" s="231"/>
      <c r="BS189" s="231"/>
      <c r="BT189" s="231"/>
      <c r="BU189" s="231"/>
      <c r="BV189" s="231"/>
      <c r="BW189" s="231"/>
      <c r="BX189" s="231"/>
      <c r="BY189" s="231"/>
      <c r="BZ189" s="231"/>
      <c r="CA189" s="231"/>
      <c r="CB189" s="231"/>
      <c r="CC189" s="231"/>
      <c r="CD189" s="231"/>
      <c r="CE189" s="231"/>
      <c r="CF189" s="231"/>
      <c r="CG189" s="231"/>
      <c r="CH189" s="231"/>
      <c r="CI189" s="231"/>
      <c r="CJ189" s="231"/>
      <c r="CK189" s="231"/>
      <c r="CL189" s="231"/>
      <c r="CM189" s="231"/>
      <c r="CN189" s="231"/>
      <c r="CO189" s="231"/>
      <c r="CP189" s="231"/>
      <c r="CQ189" s="231"/>
      <c r="CR189" s="231"/>
      <c r="CS189" s="231"/>
      <c r="CT189" s="231"/>
      <c r="CU189" s="231"/>
      <c r="CV189" s="231"/>
      <c r="CW189" s="231"/>
      <c r="CX189" s="231"/>
      <c r="CY189" s="231"/>
      <c r="CZ189" s="231"/>
      <c r="DA189" s="231"/>
      <c r="DB189" s="231"/>
      <c r="DC189" s="231"/>
      <c r="DD189" s="231"/>
      <c r="DE189" s="231"/>
      <c r="DF189" s="231"/>
      <c r="DG189" s="231"/>
      <c r="DH189" s="231"/>
      <c r="DI189" s="231"/>
      <c r="DJ189" s="231"/>
      <c r="DK189" s="231"/>
      <c r="DL189" s="231"/>
      <c r="DM189" s="231"/>
      <c r="DN189" s="231"/>
      <c r="DO189" s="231"/>
      <c r="DP189" s="231"/>
      <c r="DQ189" s="231"/>
      <c r="DR189" s="231"/>
      <c r="DS189" s="231"/>
      <c r="DT189" s="231"/>
      <c r="DU189" s="231"/>
      <c r="DV189" s="231"/>
      <c r="DW189" s="231"/>
      <c r="DX189" s="231"/>
      <c r="DY189" s="231"/>
      <c r="DZ189" s="231"/>
      <c r="EA189" s="231"/>
      <c r="EB189" s="231"/>
      <c r="EC189" s="231"/>
      <c r="ED189" s="231"/>
      <c r="EE189" s="231"/>
      <c r="EF189" s="231"/>
      <c r="EG189" s="231"/>
      <c r="EH189" s="231"/>
      <c r="EI189" s="231"/>
      <c r="EJ189" s="231"/>
      <c r="EK189" s="231"/>
      <c r="EL189" s="231"/>
      <c r="EM189" s="231"/>
      <c r="EN189" s="231"/>
      <c r="EO189" s="231"/>
      <c r="EP189" s="231"/>
      <c r="EQ189" s="231"/>
      <c r="ER189" s="231"/>
      <c r="ES189" s="231"/>
      <c r="ET189" s="231"/>
      <c r="EU189" s="231"/>
      <c r="EV189" s="231"/>
      <c r="EW189" s="231"/>
      <c r="EX189" s="231"/>
      <c r="EY189" s="231"/>
      <c r="EZ189" s="231"/>
      <c r="FA189" s="231"/>
      <c r="FB189" s="231"/>
      <c r="FC189" s="231"/>
      <c r="FD189" s="231"/>
      <c r="FE189" s="231"/>
      <c r="FF189" s="231"/>
      <c r="FG189" s="231"/>
      <c r="FH189" s="231"/>
      <c r="FI189" s="231"/>
      <c r="FJ189" s="231"/>
      <c r="FK189" s="231"/>
      <c r="FL189" s="231"/>
      <c r="FM189" s="231"/>
      <c r="FN189" s="231"/>
      <c r="FO189" s="231"/>
      <c r="FP189" s="231"/>
      <c r="FQ189" s="231"/>
      <c r="FR189" s="231"/>
      <c r="FS189" s="231"/>
      <c r="FT189" s="231"/>
      <c r="FU189" s="231"/>
      <c r="FV189" s="231"/>
      <c r="FW189" s="231"/>
      <c r="FX189" s="231"/>
      <c r="FY189" s="231"/>
      <c r="FZ189" s="231"/>
      <c r="GA189" s="231"/>
      <c r="GB189" s="231"/>
      <c r="GC189" s="231"/>
      <c r="GD189" s="231"/>
      <c r="GE189" s="231"/>
      <c r="GF189" s="231"/>
      <c r="GG189" s="231"/>
      <c r="GH189" s="231"/>
      <c r="GI189" s="231"/>
      <c r="GJ189" s="231"/>
      <c r="GK189" s="231"/>
      <c r="GL189" s="231"/>
      <c r="GM189" s="231"/>
      <c r="GN189" s="231"/>
      <c r="GO189" s="231"/>
      <c r="GP189" s="231"/>
      <c r="GQ189" s="231"/>
      <c r="GR189" s="231"/>
      <c r="GS189" s="231"/>
      <c r="GT189" s="231"/>
      <c r="GU189" s="231"/>
      <c r="GV189" s="231"/>
      <c r="GW189" s="231"/>
      <c r="GX189" s="231"/>
      <c r="GY189" s="231"/>
      <c r="GZ189" s="231"/>
      <c r="HA189" s="231"/>
      <c r="HB189" s="231"/>
      <c r="HC189" s="231"/>
      <c r="HD189" s="231"/>
      <c r="HE189" s="231"/>
      <c r="HF189" s="231"/>
      <c r="HG189" s="231"/>
      <c r="HH189" s="231"/>
      <c r="HI189" s="231"/>
      <c r="HJ189" s="231"/>
      <c r="HK189" s="231"/>
      <c r="HL189" s="231"/>
      <c r="HM189" s="231"/>
    </row>
    <row r="190" spans="1:221" s="234" customFormat="1" ht="15.75" customHeight="1">
      <c r="A190" s="231"/>
      <c r="B190" s="238"/>
      <c r="C190" s="255"/>
      <c r="D190" s="262">
        <v>6.1</v>
      </c>
      <c r="E190" s="262"/>
      <c r="F190" s="262"/>
      <c r="G190" s="263" t="s">
        <v>121</v>
      </c>
      <c r="H190" s="264"/>
      <c r="I190" s="265"/>
      <c r="J190" s="266"/>
      <c r="K190" s="267"/>
      <c r="L190" s="261"/>
      <c r="N190" s="980"/>
      <c r="O190" s="231"/>
      <c r="P190" s="231"/>
      <c r="Q190" s="231"/>
      <c r="R190" s="231"/>
      <c r="S190" s="231"/>
      <c r="T190" s="231"/>
      <c r="U190" s="231"/>
      <c r="V190" s="231"/>
      <c r="W190" s="231"/>
      <c r="X190" s="231"/>
      <c r="Y190" s="231"/>
      <c r="Z190" s="231"/>
      <c r="AA190" s="231"/>
      <c r="AB190" s="231"/>
      <c r="AC190" s="231"/>
      <c r="AD190" s="231"/>
      <c r="AE190" s="231"/>
      <c r="AF190" s="231"/>
      <c r="AG190" s="231"/>
      <c r="AH190" s="231"/>
      <c r="AI190" s="231"/>
      <c r="AJ190" s="231"/>
      <c r="AK190" s="231"/>
      <c r="AL190" s="231"/>
      <c r="AM190" s="231"/>
      <c r="AN190" s="231"/>
      <c r="AO190" s="231"/>
      <c r="AP190" s="231"/>
      <c r="AQ190" s="231"/>
      <c r="AR190" s="231"/>
      <c r="AS190" s="231"/>
      <c r="AT190" s="231"/>
      <c r="AU190" s="231"/>
      <c r="AV190" s="231"/>
      <c r="AW190" s="231"/>
      <c r="AX190" s="231"/>
      <c r="AY190" s="231"/>
      <c r="AZ190" s="231"/>
      <c r="BA190" s="231"/>
      <c r="BB190" s="231"/>
      <c r="BC190" s="231"/>
      <c r="BD190" s="231"/>
      <c r="BE190" s="231"/>
      <c r="BF190" s="231"/>
      <c r="BG190" s="231"/>
      <c r="BH190" s="231"/>
      <c r="BI190" s="231"/>
      <c r="BJ190" s="231"/>
      <c r="BK190" s="231"/>
      <c r="BL190" s="231"/>
      <c r="BM190" s="231"/>
      <c r="BN190" s="231"/>
      <c r="BO190" s="231"/>
      <c r="BP190" s="231"/>
      <c r="BQ190" s="231"/>
      <c r="BR190" s="231"/>
      <c r="BS190" s="231"/>
      <c r="BT190" s="231"/>
      <c r="BU190" s="231"/>
      <c r="BV190" s="231"/>
      <c r="BW190" s="231"/>
      <c r="BX190" s="231"/>
      <c r="BY190" s="231"/>
      <c r="BZ190" s="231"/>
      <c r="CA190" s="231"/>
      <c r="CB190" s="231"/>
      <c r="CC190" s="231"/>
      <c r="CD190" s="231"/>
      <c r="CE190" s="231"/>
      <c r="CF190" s="231"/>
      <c r="CG190" s="231"/>
      <c r="CH190" s="231"/>
      <c r="CI190" s="231"/>
      <c r="CJ190" s="231"/>
      <c r="CK190" s="231"/>
      <c r="CL190" s="231"/>
      <c r="CM190" s="231"/>
      <c r="CN190" s="231"/>
      <c r="CO190" s="231"/>
      <c r="CP190" s="231"/>
      <c r="CQ190" s="231"/>
      <c r="CR190" s="231"/>
      <c r="CS190" s="231"/>
      <c r="CT190" s="231"/>
      <c r="CU190" s="231"/>
      <c r="CV190" s="231"/>
      <c r="CW190" s="231"/>
      <c r="CX190" s="231"/>
      <c r="CY190" s="231"/>
      <c r="CZ190" s="231"/>
      <c r="DA190" s="231"/>
      <c r="DB190" s="231"/>
      <c r="DC190" s="231"/>
      <c r="DD190" s="231"/>
      <c r="DE190" s="231"/>
      <c r="DF190" s="231"/>
      <c r="DG190" s="231"/>
      <c r="DH190" s="231"/>
      <c r="DI190" s="231"/>
      <c r="DJ190" s="231"/>
      <c r="DK190" s="231"/>
      <c r="DL190" s="231"/>
      <c r="DM190" s="231"/>
      <c r="DN190" s="231"/>
      <c r="DO190" s="231"/>
      <c r="DP190" s="231"/>
      <c r="DQ190" s="231"/>
      <c r="DR190" s="231"/>
      <c r="DS190" s="231"/>
      <c r="DT190" s="231"/>
      <c r="DU190" s="231"/>
      <c r="DV190" s="231"/>
      <c r="DW190" s="231"/>
      <c r="DX190" s="231"/>
      <c r="DY190" s="231"/>
      <c r="DZ190" s="231"/>
      <c r="EA190" s="231"/>
      <c r="EB190" s="231"/>
      <c r="EC190" s="231"/>
      <c r="ED190" s="231"/>
      <c r="EE190" s="231"/>
      <c r="EF190" s="231"/>
      <c r="EG190" s="231"/>
      <c r="EH190" s="231"/>
      <c r="EI190" s="231"/>
      <c r="EJ190" s="231"/>
      <c r="EK190" s="231"/>
      <c r="EL190" s="231"/>
      <c r="EM190" s="231"/>
      <c r="EN190" s="231"/>
      <c r="EO190" s="231"/>
      <c r="EP190" s="231"/>
      <c r="EQ190" s="231"/>
      <c r="ER190" s="231"/>
      <c r="ES190" s="231"/>
      <c r="ET190" s="231"/>
      <c r="EU190" s="231"/>
      <c r="EV190" s="231"/>
      <c r="EW190" s="231"/>
      <c r="EX190" s="231"/>
      <c r="EY190" s="231"/>
      <c r="EZ190" s="231"/>
      <c r="FA190" s="231"/>
      <c r="FB190" s="231"/>
      <c r="FC190" s="231"/>
      <c r="FD190" s="231"/>
      <c r="FE190" s="231"/>
      <c r="FF190" s="231"/>
      <c r="FG190" s="231"/>
      <c r="FH190" s="231"/>
      <c r="FI190" s="231"/>
      <c r="FJ190" s="231"/>
      <c r="FK190" s="231"/>
      <c r="FL190" s="231"/>
      <c r="FM190" s="231"/>
      <c r="FN190" s="231"/>
      <c r="FO190" s="231"/>
      <c r="FP190" s="231"/>
      <c r="FQ190" s="231"/>
      <c r="FR190" s="231"/>
      <c r="FS190" s="231"/>
      <c r="FT190" s="231"/>
      <c r="FU190" s="231"/>
      <c r="FV190" s="231"/>
      <c r="FW190" s="231"/>
      <c r="FX190" s="231"/>
      <c r="FY190" s="231"/>
      <c r="FZ190" s="231"/>
      <c r="GA190" s="231"/>
      <c r="GB190" s="231"/>
      <c r="GC190" s="231"/>
      <c r="GD190" s="231"/>
      <c r="GE190" s="231"/>
      <c r="GF190" s="231"/>
      <c r="GG190" s="231"/>
      <c r="GH190" s="231"/>
      <c r="GI190" s="231"/>
      <c r="GJ190" s="231"/>
      <c r="GK190" s="231"/>
      <c r="GL190" s="231"/>
      <c r="GM190" s="231"/>
      <c r="GN190" s="231"/>
      <c r="GO190" s="231"/>
      <c r="GP190" s="231"/>
      <c r="GQ190" s="231"/>
      <c r="GR190" s="231"/>
      <c r="GS190" s="231"/>
      <c r="GT190" s="231"/>
      <c r="GU190" s="231"/>
      <c r="GV190" s="231"/>
      <c r="GW190" s="231"/>
      <c r="GX190" s="231"/>
      <c r="GY190" s="231"/>
      <c r="GZ190" s="231"/>
      <c r="HA190" s="231"/>
      <c r="HB190" s="231"/>
      <c r="HC190" s="231"/>
      <c r="HD190" s="231"/>
      <c r="HE190" s="231"/>
      <c r="HF190" s="231"/>
      <c r="HG190" s="231"/>
      <c r="HH190" s="231"/>
      <c r="HI190" s="231"/>
      <c r="HJ190" s="231"/>
      <c r="HK190" s="231"/>
      <c r="HL190" s="231"/>
      <c r="HM190" s="231"/>
    </row>
    <row r="191" spans="1:221" s="234" customFormat="1" ht="15.75" customHeight="1">
      <c r="A191" s="231"/>
      <c r="B191" s="238"/>
      <c r="C191" s="255"/>
      <c r="D191" s="268" t="s">
        <v>292</v>
      </c>
      <c r="E191" s="269"/>
      <c r="F191" s="269"/>
      <c r="G191" s="270" t="s">
        <v>123</v>
      </c>
      <c r="H191" s="271" t="s">
        <v>116</v>
      </c>
      <c r="I191" s="275">
        <v>37.182000000000002</v>
      </c>
      <c r="J191" s="273">
        <v>86955</v>
      </c>
      <c r="K191" s="274">
        <f>ROUND(I191*J191,2)</f>
        <v>3233160.81</v>
      </c>
      <c r="L191" s="261"/>
      <c r="N191" s="980"/>
      <c r="O191" s="231"/>
      <c r="P191" s="231"/>
      <c r="Q191" s="231"/>
      <c r="R191" s="231"/>
      <c r="S191" s="231"/>
      <c r="T191" s="231"/>
      <c r="U191" s="231"/>
      <c r="V191" s="231"/>
      <c r="W191" s="231"/>
      <c r="X191" s="231"/>
      <c r="Y191" s="231"/>
      <c r="Z191" s="231"/>
      <c r="AA191" s="231"/>
      <c r="AB191" s="231"/>
      <c r="AC191" s="231"/>
      <c r="AD191" s="231"/>
      <c r="AE191" s="231"/>
      <c r="AF191" s="231"/>
      <c r="AG191" s="231"/>
      <c r="AH191" s="231"/>
      <c r="AI191" s="231"/>
      <c r="AJ191" s="231"/>
      <c r="AK191" s="231"/>
      <c r="AL191" s="231"/>
      <c r="AM191" s="231"/>
      <c r="AN191" s="231"/>
      <c r="AO191" s="231"/>
      <c r="AP191" s="231"/>
      <c r="AQ191" s="231"/>
      <c r="AR191" s="231"/>
      <c r="AS191" s="231"/>
      <c r="AT191" s="231"/>
      <c r="AU191" s="231"/>
      <c r="AV191" s="231"/>
      <c r="AW191" s="231"/>
      <c r="AX191" s="231"/>
      <c r="AY191" s="231"/>
      <c r="AZ191" s="231"/>
      <c r="BA191" s="231"/>
      <c r="BB191" s="231"/>
      <c r="BC191" s="231"/>
      <c r="BD191" s="231"/>
      <c r="BE191" s="231"/>
      <c r="BF191" s="231"/>
      <c r="BG191" s="231"/>
      <c r="BH191" s="231"/>
      <c r="BI191" s="231"/>
      <c r="BJ191" s="231"/>
      <c r="BK191" s="231"/>
      <c r="BL191" s="231"/>
      <c r="BM191" s="231"/>
      <c r="BN191" s="231"/>
      <c r="BO191" s="231"/>
      <c r="BP191" s="231"/>
      <c r="BQ191" s="231"/>
      <c r="BR191" s="231"/>
      <c r="BS191" s="231"/>
      <c r="BT191" s="231"/>
      <c r="BU191" s="231"/>
      <c r="BV191" s="231"/>
      <c r="BW191" s="231"/>
      <c r="BX191" s="231"/>
      <c r="BY191" s="231"/>
      <c r="BZ191" s="231"/>
      <c r="CA191" s="231"/>
      <c r="CB191" s="231"/>
      <c r="CC191" s="231"/>
      <c r="CD191" s="231"/>
      <c r="CE191" s="231"/>
      <c r="CF191" s="231"/>
      <c r="CG191" s="231"/>
      <c r="CH191" s="231"/>
      <c r="CI191" s="231"/>
      <c r="CJ191" s="231"/>
      <c r="CK191" s="231"/>
      <c r="CL191" s="231"/>
      <c r="CM191" s="231"/>
      <c r="CN191" s="231"/>
      <c r="CO191" s="231"/>
      <c r="CP191" s="231"/>
      <c r="CQ191" s="231"/>
      <c r="CR191" s="231"/>
      <c r="CS191" s="231"/>
      <c r="CT191" s="231"/>
      <c r="CU191" s="231"/>
      <c r="CV191" s="231"/>
      <c r="CW191" s="231"/>
      <c r="CX191" s="231"/>
      <c r="CY191" s="231"/>
      <c r="CZ191" s="231"/>
      <c r="DA191" s="231"/>
      <c r="DB191" s="231"/>
      <c r="DC191" s="231"/>
      <c r="DD191" s="231"/>
      <c r="DE191" s="231"/>
      <c r="DF191" s="231"/>
      <c r="DG191" s="231"/>
      <c r="DH191" s="231"/>
      <c r="DI191" s="231"/>
      <c r="DJ191" s="231"/>
      <c r="DK191" s="231"/>
      <c r="DL191" s="231"/>
      <c r="DM191" s="231"/>
      <c r="DN191" s="231"/>
      <c r="DO191" s="231"/>
      <c r="DP191" s="231"/>
      <c r="DQ191" s="231"/>
      <c r="DR191" s="231"/>
      <c r="DS191" s="231"/>
      <c r="DT191" s="231"/>
      <c r="DU191" s="231"/>
      <c r="DV191" s="231"/>
      <c r="DW191" s="231"/>
      <c r="DX191" s="231"/>
      <c r="DY191" s="231"/>
      <c r="DZ191" s="231"/>
      <c r="EA191" s="231"/>
      <c r="EB191" s="231"/>
      <c r="EC191" s="231"/>
      <c r="ED191" s="231"/>
      <c r="EE191" s="231"/>
      <c r="EF191" s="231"/>
      <c r="EG191" s="231"/>
      <c r="EH191" s="231"/>
      <c r="EI191" s="231"/>
      <c r="EJ191" s="231"/>
      <c r="EK191" s="231"/>
      <c r="EL191" s="231"/>
      <c r="EM191" s="231"/>
      <c r="EN191" s="231"/>
      <c r="EO191" s="231"/>
      <c r="EP191" s="231"/>
      <c r="EQ191" s="231"/>
      <c r="ER191" s="231"/>
      <c r="ES191" s="231"/>
      <c r="ET191" s="231"/>
      <c r="EU191" s="231"/>
      <c r="EV191" s="231"/>
      <c r="EW191" s="231"/>
      <c r="EX191" s="231"/>
      <c r="EY191" s="231"/>
      <c r="EZ191" s="231"/>
      <c r="FA191" s="231"/>
      <c r="FB191" s="231"/>
      <c r="FC191" s="231"/>
      <c r="FD191" s="231"/>
      <c r="FE191" s="231"/>
      <c r="FF191" s="231"/>
      <c r="FG191" s="231"/>
      <c r="FH191" s="231"/>
      <c r="FI191" s="231"/>
      <c r="FJ191" s="231"/>
      <c r="FK191" s="231"/>
      <c r="FL191" s="231"/>
      <c r="FM191" s="231"/>
      <c r="FN191" s="231"/>
      <c r="FO191" s="231"/>
      <c r="FP191" s="231"/>
      <c r="FQ191" s="231"/>
      <c r="FR191" s="231"/>
      <c r="FS191" s="231"/>
      <c r="FT191" s="231"/>
      <c r="FU191" s="231"/>
      <c r="FV191" s="231"/>
      <c r="FW191" s="231"/>
      <c r="FX191" s="231"/>
      <c r="FY191" s="231"/>
      <c r="FZ191" s="231"/>
      <c r="GA191" s="231"/>
      <c r="GB191" s="231"/>
      <c r="GC191" s="231"/>
      <c r="GD191" s="231"/>
      <c r="GE191" s="231"/>
      <c r="GF191" s="231"/>
      <c r="GG191" s="231"/>
      <c r="GH191" s="231"/>
      <c r="GI191" s="231"/>
      <c r="GJ191" s="231"/>
      <c r="GK191" s="231"/>
      <c r="GL191" s="231"/>
      <c r="GM191" s="231"/>
      <c r="GN191" s="231"/>
      <c r="GO191" s="231"/>
      <c r="GP191" s="231"/>
      <c r="GQ191" s="231"/>
      <c r="GR191" s="231"/>
      <c r="GS191" s="231"/>
      <c r="GT191" s="231"/>
      <c r="GU191" s="231"/>
      <c r="GV191" s="231"/>
      <c r="GW191" s="231"/>
      <c r="GX191" s="231"/>
      <c r="GY191" s="231"/>
      <c r="GZ191" s="231"/>
      <c r="HA191" s="231"/>
      <c r="HB191" s="231"/>
      <c r="HC191" s="231"/>
      <c r="HD191" s="231"/>
      <c r="HE191" s="231"/>
      <c r="HF191" s="231"/>
      <c r="HG191" s="231"/>
      <c r="HH191" s="231"/>
      <c r="HI191" s="231"/>
      <c r="HJ191" s="231"/>
      <c r="HK191" s="231"/>
      <c r="HL191" s="231"/>
      <c r="HM191" s="231"/>
    </row>
    <row r="192" spans="1:221" s="234" customFormat="1" ht="15.75" customHeight="1">
      <c r="A192" s="231"/>
      <c r="B192" s="238"/>
      <c r="C192" s="255"/>
      <c r="D192" s="268" t="s">
        <v>293</v>
      </c>
      <c r="E192" s="269"/>
      <c r="F192" s="269"/>
      <c r="G192" s="270" t="s">
        <v>125</v>
      </c>
      <c r="H192" s="271" t="s">
        <v>116</v>
      </c>
      <c r="I192" s="275">
        <v>46.48</v>
      </c>
      <c r="J192" s="273">
        <v>25229</v>
      </c>
      <c r="K192" s="274">
        <f>ROUND(I192*J192,2)</f>
        <v>1172643.92</v>
      </c>
      <c r="L192" s="261"/>
      <c r="N192" s="980"/>
      <c r="O192" s="231"/>
      <c r="P192" s="231"/>
      <c r="Q192" s="231"/>
      <c r="R192" s="231"/>
      <c r="S192" s="231"/>
      <c r="T192" s="231"/>
      <c r="U192" s="231"/>
      <c r="V192" s="231"/>
      <c r="W192" s="231"/>
      <c r="X192" s="231"/>
      <c r="Y192" s="231"/>
      <c r="Z192" s="231"/>
      <c r="AA192" s="231"/>
      <c r="AB192" s="231"/>
      <c r="AC192" s="231"/>
      <c r="AD192" s="231"/>
      <c r="AE192" s="231"/>
      <c r="AF192" s="231"/>
      <c r="AG192" s="231"/>
      <c r="AH192" s="231"/>
      <c r="AI192" s="231"/>
      <c r="AJ192" s="231"/>
      <c r="AK192" s="231"/>
      <c r="AL192" s="231"/>
      <c r="AM192" s="231"/>
      <c r="AN192" s="231"/>
      <c r="AO192" s="231"/>
      <c r="AP192" s="231"/>
      <c r="AQ192" s="231"/>
      <c r="AR192" s="231"/>
      <c r="AS192" s="231"/>
      <c r="AT192" s="231"/>
      <c r="AU192" s="231"/>
      <c r="AV192" s="231"/>
      <c r="AW192" s="231"/>
      <c r="AX192" s="231"/>
      <c r="AY192" s="231"/>
      <c r="AZ192" s="231"/>
      <c r="BA192" s="231"/>
      <c r="BB192" s="231"/>
      <c r="BC192" s="231"/>
      <c r="BD192" s="231"/>
      <c r="BE192" s="231"/>
      <c r="BF192" s="231"/>
      <c r="BG192" s="231"/>
      <c r="BH192" s="231"/>
      <c r="BI192" s="231"/>
      <c r="BJ192" s="231"/>
      <c r="BK192" s="231"/>
      <c r="BL192" s="231"/>
      <c r="BM192" s="231"/>
      <c r="BN192" s="231"/>
      <c r="BO192" s="231"/>
      <c r="BP192" s="231"/>
      <c r="BQ192" s="231"/>
      <c r="BR192" s="231"/>
      <c r="BS192" s="231"/>
      <c r="BT192" s="231"/>
      <c r="BU192" s="231"/>
      <c r="BV192" s="231"/>
      <c r="BW192" s="231"/>
      <c r="BX192" s="231"/>
      <c r="BY192" s="231"/>
      <c r="BZ192" s="231"/>
      <c r="CA192" s="231"/>
      <c r="CB192" s="231"/>
      <c r="CC192" s="231"/>
      <c r="CD192" s="231"/>
      <c r="CE192" s="231"/>
      <c r="CF192" s="231"/>
      <c r="CG192" s="231"/>
      <c r="CH192" s="231"/>
      <c r="CI192" s="231"/>
      <c r="CJ192" s="231"/>
      <c r="CK192" s="231"/>
      <c r="CL192" s="231"/>
      <c r="CM192" s="231"/>
      <c r="CN192" s="231"/>
      <c r="CO192" s="231"/>
      <c r="CP192" s="231"/>
      <c r="CQ192" s="231"/>
      <c r="CR192" s="231"/>
      <c r="CS192" s="231"/>
      <c r="CT192" s="231"/>
      <c r="CU192" s="231"/>
      <c r="CV192" s="231"/>
      <c r="CW192" s="231"/>
      <c r="CX192" s="231"/>
      <c r="CY192" s="231"/>
      <c r="CZ192" s="231"/>
      <c r="DA192" s="231"/>
      <c r="DB192" s="231"/>
      <c r="DC192" s="231"/>
      <c r="DD192" s="231"/>
      <c r="DE192" s="231"/>
      <c r="DF192" s="231"/>
      <c r="DG192" s="231"/>
      <c r="DH192" s="231"/>
      <c r="DI192" s="231"/>
      <c r="DJ192" s="231"/>
      <c r="DK192" s="231"/>
      <c r="DL192" s="231"/>
      <c r="DM192" s="231"/>
      <c r="DN192" s="231"/>
      <c r="DO192" s="231"/>
      <c r="DP192" s="231"/>
      <c r="DQ192" s="231"/>
      <c r="DR192" s="231"/>
      <c r="DS192" s="231"/>
      <c r="DT192" s="231"/>
      <c r="DU192" s="231"/>
      <c r="DV192" s="231"/>
      <c r="DW192" s="231"/>
      <c r="DX192" s="231"/>
      <c r="DY192" s="231"/>
      <c r="DZ192" s="231"/>
      <c r="EA192" s="231"/>
      <c r="EB192" s="231"/>
      <c r="EC192" s="231"/>
      <c r="ED192" s="231"/>
      <c r="EE192" s="231"/>
      <c r="EF192" s="231"/>
      <c r="EG192" s="231"/>
      <c r="EH192" s="231"/>
      <c r="EI192" s="231"/>
      <c r="EJ192" s="231"/>
      <c r="EK192" s="231"/>
      <c r="EL192" s="231"/>
      <c r="EM192" s="231"/>
      <c r="EN192" s="231"/>
      <c r="EO192" s="231"/>
      <c r="EP192" s="231"/>
      <c r="EQ192" s="231"/>
      <c r="ER192" s="231"/>
      <c r="ES192" s="231"/>
      <c r="ET192" s="231"/>
      <c r="EU192" s="231"/>
      <c r="EV192" s="231"/>
      <c r="EW192" s="231"/>
      <c r="EX192" s="231"/>
      <c r="EY192" s="231"/>
      <c r="EZ192" s="231"/>
      <c r="FA192" s="231"/>
      <c r="FB192" s="231"/>
      <c r="FC192" s="231"/>
      <c r="FD192" s="231"/>
      <c r="FE192" s="231"/>
      <c r="FF192" s="231"/>
      <c r="FG192" s="231"/>
      <c r="FH192" s="231"/>
      <c r="FI192" s="231"/>
      <c r="FJ192" s="231"/>
      <c r="FK192" s="231"/>
      <c r="FL192" s="231"/>
      <c r="FM192" s="231"/>
      <c r="FN192" s="231"/>
      <c r="FO192" s="231"/>
      <c r="FP192" s="231"/>
      <c r="FQ192" s="231"/>
      <c r="FR192" s="231"/>
      <c r="FS192" s="231"/>
      <c r="FT192" s="231"/>
      <c r="FU192" s="231"/>
      <c r="FV192" s="231"/>
      <c r="FW192" s="231"/>
      <c r="FX192" s="231"/>
      <c r="FY192" s="231"/>
      <c r="FZ192" s="231"/>
      <c r="GA192" s="231"/>
      <c r="GB192" s="231"/>
      <c r="GC192" s="231"/>
      <c r="GD192" s="231"/>
      <c r="GE192" s="231"/>
      <c r="GF192" s="231"/>
      <c r="GG192" s="231"/>
      <c r="GH192" s="231"/>
      <c r="GI192" s="231"/>
      <c r="GJ192" s="231"/>
      <c r="GK192" s="231"/>
      <c r="GL192" s="231"/>
      <c r="GM192" s="231"/>
      <c r="GN192" s="231"/>
      <c r="GO192" s="231"/>
      <c r="GP192" s="231"/>
      <c r="GQ192" s="231"/>
      <c r="GR192" s="231"/>
      <c r="GS192" s="231"/>
      <c r="GT192" s="231"/>
      <c r="GU192" s="231"/>
      <c r="GV192" s="231"/>
      <c r="GW192" s="231"/>
      <c r="GX192" s="231"/>
      <c r="GY192" s="231"/>
      <c r="GZ192" s="231"/>
      <c r="HA192" s="231"/>
      <c r="HB192" s="231"/>
      <c r="HC192" s="231"/>
      <c r="HD192" s="231"/>
      <c r="HE192" s="231"/>
      <c r="HF192" s="231"/>
      <c r="HG192" s="231"/>
      <c r="HH192" s="231"/>
      <c r="HI192" s="231"/>
      <c r="HJ192" s="231"/>
      <c r="HK192" s="231"/>
      <c r="HL192" s="231"/>
      <c r="HM192" s="231"/>
    </row>
    <row r="193" spans="1:221" s="234" customFormat="1" ht="15.75" customHeight="1">
      <c r="A193" s="231"/>
      <c r="B193" s="238"/>
      <c r="C193" s="255"/>
      <c r="D193" s="262">
        <v>6.2</v>
      </c>
      <c r="E193" s="262"/>
      <c r="F193" s="262"/>
      <c r="G193" s="812" t="s">
        <v>126</v>
      </c>
      <c r="H193" s="812"/>
      <c r="I193" s="812"/>
      <c r="J193" s="812"/>
      <c r="K193" s="267"/>
      <c r="L193" s="261"/>
      <c r="N193" s="980"/>
      <c r="O193" s="231"/>
      <c r="P193" s="231"/>
      <c r="Q193" s="231"/>
      <c r="R193" s="231"/>
      <c r="S193" s="231"/>
      <c r="T193" s="231"/>
      <c r="U193" s="231"/>
      <c r="V193" s="231"/>
      <c r="W193" s="231"/>
      <c r="X193" s="231"/>
      <c r="Y193" s="231"/>
      <c r="Z193" s="231"/>
      <c r="AA193" s="231"/>
      <c r="AB193" s="231"/>
      <c r="AC193" s="231"/>
      <c r="AD193" s="231"/>
      <c r="AE193" s="231"/>
      <c r="AF193" s="231"/>
      <c r="AG193" s="231"/>
      <c r="AH193" s="231"/>
      <c r="AI193" s="231"/>
      <c r="AJ193" s="231"/>
      <c r="AK193" s="231"/>
      <c r="AL193" s="231"/>
      <c r="AM193" s="231"/>
      <c r="AN193" s="231"/>
      <c r="AO193" s="231"/>
      <c r="AP193" s="231"/>
      <c r="AQ193" s="231"/>
      <c r="AR193" s="231"/>
      <c r="AS193" s="231"/>
      <c r="AT193" s="231"/>
      <c r="AU193" s="231"/>
      <c r="AV193" s="231"/>
      <c r="AW193" s="231"/>
      <c r="AX193" s="231"/>
      <c r="AY193" s="231"/>
      <c r="AZ193" s="231"/>
      <c r="BA193" s="231"/>
      <c r="BB193" s="231"/>
      <c r="BC193" s="231"/>
      <c r="BD193" s="231"/>
      <c r="BE193" s="231"/>
      <c r="BF193" s="231"/>
      <c r="BG193" s="231"/>
      <c r="BH193" s="231"/>
      <c r="BI193" s="231"/>
      <c r="BJ193" s="231"/>
      <c r="BK193" s="231"/>
      <c r="BL193" s="231"/>
      <c r="BM193" s="231"/>
      <c r="BN193" s="231"/>
      <c r="BO193" s="231"/>
      <c r="BP193" s="231"/>
      <c r="BQ193" s="231"/>
      <c r="BR193" s="231"/>
      <c r="BS193" s="231"/>
      <c r="BT193" s="231"/>
      <c r="BU193" s="231"/>
      <c r="BV193" s="231"/>
      <c r="BW193" s="231"/>
      <c r="BX193" s="231"/>
      <c r="BY193" s="231"/>
      <c r="BZ193" s="231"/>
      <c r="CA193" s="231"/>
      <c r="CB193" s="231"/>
      <c r="CC193" s="231"/>
      <c r="CD193" s="231"/>
      <c r="CE193" s="231"/>
      <c r="CF193" s="231"/>
      <c r="CG193" s="231"/>
      <c r="CH193" s="231"/>
      <c r="CI193" s="231"/>
      <c r="CJ193" s="231"/>
      <c r="CK193" s="231"/>
      <c r="CL193" s="231"/>
      <c r="CM193" s="231"/>
      <c r="CN193" s="231"/>
      <c r="CO193" s="231"/>
      <c r="CP193" s="231"/>
      <c r="CQ193" s="231"/>
      <c r="CR193" s="231"/>
      <c r="CS193" s="231"/>
      <c r="CT193" s="231"/>
      <c r="CU193" s="231"/>
      <c r="CV193" s="231"/>
      <c r="CW193" s="231"/>
      <c r="CX193" s="231"/>
      <c r="CY193" s="231"/>
      <c r="CZ193" s="231"/>
      <c r="DA193" s="231"/>
      <c r="DB193" s="231"/>
      <c r="DC193" s="231"/>
      <c r="DD193" s="231"/>
      <c r="DE193" s="231"/>
      <c r="DF193" s="231"/>
      <c r="DG193" s="231"/>
      <c r="DH193" s="231"/>
      <c r="DI193" s="231"/>
      <c r="DJ193" s="231"/>
      <c r="DK193" s="231"/>
      <c r="DL193" s="231"/>
      <c r="DM193" s="231"/>
      <c r="DN193" s="231"/>
      <c r="DO193" s="231"/>
      <c r="DP193" s="231"/>
      <c r="DQ193" s="231"/>
      <c r="DR193" s="231"/>
      <c r="DS193" s="231"/>
      <c r="DT193" s="231"/>
      <c r="DU193" s="231"/>
      <c r="DV193" s="231"/>
      <c r="DW193" s="231"/>
      <c r="DX193" s="231"/>
      <c r="DY193" s="231"/>
      <c r="DZ193" s="231"/>
      <c r="EA193" s="231"/>
      <c r="EB193" s="231"/>
      <c r="EC193" s="231"/>
      <c r="ED193" s="231"/>
      <c r="EE193" s="231"/>
      <c r="EF193" s="231"/>
      <c r="EG193" s="231"/>
      <c r="EH193" s="231"/>
      <c r="EI193" s="231"/>
      <c r="EJ193" s="231"/>
      <c r="EK193" s="231"/>
      <c r="EL193" s="231"/>
      <c r="EM193" s="231"/>
      <c r="EN193" s="231"/>
      <c r="EO193" s="231"/>
      <c r="EP193" s="231"/>
      <c r="EQ193" s="231"/>
      <c r="ER193" s="231"/>
      <c r="ES193" s="231"/>
      <c r="ET193" s="231"/>
      <c r="EU193" s="231"/>
      <c r="EV193" s="231"/>
      <c r="EW193" s="231"/>
      <c r="EX193" s="231"/>
      <c r="EY193" s="231"/>
      <c r="EZ193" s="231"/>
      <c r="FA193" s="231"/>
      <c r="FB193" s="231"/>
      <c r="FC193" s="231"/>
      <c r="FD193" s="231"/>
      <c r="FE193" s="231"/>
      <c r="FF193" s="231"/>
      <c r="FG193" s="231"/>
      <c r="FH193" s="231"/>
      <c r="FI193" s="231"/>
      <c r="FJ193" s="231"/>
      <c r="FK193" s="231"/>
      <c r="FL193" s="231"/>
      <c r="FM193" s="231"/>
      <c r="FN193" s="231"/>
      <c r="FO193" s="231"/>
      <c r="FP193" s="231"/>
      <c r="FQ193" s="231"/>
      <c r="FR193" s="231"/>
      <c r="FS193" s="231"/>
      <c r="FT193" s="231"/>
      <c r="FU193" s="231"/>
      <c r="FV193" s="231"/>
      <c r="FW193" s="231"/>
      <c r="FX193" s="231"/>
      <c r="FY193" s="231"/>
      <c r="FZ193" s="231"/>
      <c r="GA193" s="231"/>
      <c r="GB193" s="231"/>
      <c r="GC193" s="231"/>
      <c r="GD193" s="231"/>
      <c r="GE193" s="231"/>
      <c r="GF193" s="231"/>
      <c r="GG193" s="231"/>
      <c r="GH193" s="231"/>
      <c r="GI193" s="231"/>
      <c r="GJ193" s="231"/>
      <c r="GK193" s="231"/>
      <c r="GL193" s="231"/>
      <c r="GM193" s="231"/>
      <c r="GN193" s="231"/>
      <c r="GO193" s="231"/>
      <c r="GP193" s="231"/>
      <c r="GQ193" s="231"/>
      <c r="GR193" s="231"/>
      <c r="GS193" s="231"/>
      <c r="GT193" s="231"/>
      <c r="GU193" s="231"/>
      <c r="GV193" s="231"/>
      <c r="GW193" s="231"/>
      <c r="GX193" s="231"/>
      <c r="GY193" s="231"/>
      <c r="GZ193" s="231"/>
      <c r="HA193" s="231"/>
      <c r="HB193" s="231"/>
      <c r="HC193" s="231"/>
      <c r="HD193" s="231"/>
      <c r="HE193" s="231"/>
      <c r="HF193" s="231"/>
      <c r="HG193" s="231"/>
      <c r="HH193" s="231"/>
      <c r="HI193" s="231"/>
      <c r="HJ193" s="231"/>
      <c r="HK193" s="231"/>
      <c r="HL193" s="231"/>
      <c r="HM193" s="231"/>
    </row>
    <row r="194" spans="1:221" s="234" customFormat="1" ht="31.5" customHeight="1">
      <c r="A194" s="231"/>
      <c r="B194" s="238"/>
      <c r="C194" s="255"/>
      <c r="D194" s="268" t="s">
        <v>294</v>
      </c>
      <c r="E194" s="269"/>
      <c r="F194" s="269"/>
      <c r="G194" s="285" t="s">
        <v>128</v>
      </c>
      <c r="H194" s="271" t="s">
        <v>116</v>
      </c>
      <c r="I194" s="275">
        <v>3.34</v>
      </c>
      <c r="J194" s="273">
        <v>1030412</v>
      </c>
      <c r="K194" s="274">
        <f>ROUND(I194*J194,2)</f>
        <v>3441576.08</v>
      </c>
      <c r="L194" s="261"/>
      <c r="N194" s="980"/>
      <c r="O194" s="231"/>
      <c r="P194" s="231"/>
      <c r="Q194" s="231"/>
      <c r="R194" s="231"/>
      <c r="S194" s="231"/>
      <c r="T194" s="231"/>
      <c r="U194" s="231"/>
      <c r="V194" s="231"/>
      <c r="W194" s="231"/>
      <c r="X194" s="231"/>
      <c r="Y194" s="231"/>
      <c r="Z194" s="231"/>
      <c r="AA194" s="231"/>
      <c r="AB194" s="231"/>
      <c r="AC194" s="231"/>
      <c r="AD194" s="231"/>
      <c r="AE194" s="231"/>
      <c r="AF194" s="231"/>
      <c r="AG194" s="231"/>
      <c r="AH194" s="231"/>
      <c r="AI194" s="231"/>
      <c r="AJ194" s="231"/>
      <c r="AK194" s="231"/>
      <c r="AL194" s="231"/>
      <c r="AM194" s="231"/>
      <c r="AN194" s="231"/>
      <c r="AO194" s="231"/>
      <c r="AP194" s="231"/>
      <c r="AQ194" s="231"/>
      <c r="AR194" s="231"/>
      <c r="AS194" s="231"/>
      <c r="AT194" s="231"/>
      <c r="AU194" s="231"/>
      <c r="AV194" s="231"/>
      <c r="AW194" s="231"/>
      <c r="AX194" s="231"/>
      <c r="AY194" s="231"/>
      <c r="AZ194" s="231"/>
      <c r="BA194" s="231"/>
      <c r="BB194" s="231"/>
      <c r="BC194" s="231"/>
      <c r="BD194" s="231"/>
      <c r="BE194" s="231"/>
      <c r="BF194" s="231"/>
      <c r="BG194" s="231"/>
      <c r="BH194" s="231"/>
      <c r="BI194" s="231"/>
      <c r="BJ194" s="231"/>
      <c r="BK194" s="231"/>
      <c r="BL194" s="231"/>
      <c r="BM194" s="231"/>
      <c r="BN194" s="231"/>
      <c r="BO194" s="231"/>
      <c r="BP194" s="231"/>
      <c r="BQ194" s="231"/>
      <c r="BR194" s="231"/>
      <c r="BS194" s="231"/>
      <c r="BT194" s="231"/>
      <c r="BU194" s="231"/>
      <c r="BV194" s="231"/>
      <c r="BW194" s="231"/>
      <c r="BX194" s="231"/>
      <c r="BY194" s="231"/>
      <c r="BZ194" s="231"/>
      <c r="CA194" s="231"/>
      <c r="CB194" s="231"/>
      <c r="CC194" s="231"/>
      <c r="CD194" s="231"/>
      <c r="CE194" s="231"/>
      <c r="CF194" s="231"/>
      <c r="CG194" s="231"/>
      <c r="CH194" s="231"/>
      <c r="CI194" s="231"/>
      <c r="CJ194" s="231"/>
      <c r="CK194" s="231"/>
      <c r="CL194" s="231"/>
      <c r="CM194" s="231"/>
      <c r="CN194" s="231"/>
      <c r="CO194" s="231"/>
      <c r="CP194" s="231"/>
      <c r="CQ194" s="231"/>
      <c r="CR194" s="231"/>
      <c r="CS194" s="231"/>
      <c r="CT194" s="231"/>
      <c r="CU194" s="231"/>
      <c r="CV194" s="231"/>
      <c r="CW194" s="231"/>
      <c r="CX194" s="231"/>
      <c r="CY194" s="231"/>
      <c r="CZ194" s="231"/>
      <c r="DA194" s="231"/>
      <c r="DB194" s="231"/>
      <c r="DC194" s="231"/>
      <c r="DD194" s="231"/>
      <c r="DE194" s="231"/>
      <c r="DF194" s="231"/>
      <c r="DG194" s="231"/>
      <c r="DH194" s="231"/>
      <c r="DI194" s="231"/>
      <c r="DJ194" s="231"/>
      <c r="DK194" s="231"/>
      <c r="DL194" s="231"/>
      <c r="DM194" s="231"/>
      <c r="DN194" s="231"/>
      <c r="DO194" s="231"/>
      <c r="DP194" s="231"/>
      <c r="DQ194" s="231"/>
      <c r="DR194" s="231"/>
      <c r="DS194" s="231"/>
      <c r="DT194" s="231"/>
      <c r="DU194" s="231"/>
      <c r="DV194" s="231"/>
      <c r="DW194" s="231"/>
      <c r="DX194" s="231"/>
      <c r="DY194" s="231"/>
      <c r="DZ194" s="231"/>
      <c r="EA194" s="231"/>
      <c r="EB194" s="231"/>
      <c r="EC194" s="231"/>
      <c r="ED194" s="231"/>
      <c r="EE194" s="231"/>
      <c r="EF194" s="231"/>
      <c r="EG194" s="231"/>
      <c r="EH194" s="231"/>
      <c r="EI194" s="231"/>
      <c r="EJ194" s="231"/>
      <c r="EK194" s="231"/>
      <c r="EL194" s="231"/>
      <c r="EM194" s="231"/>
      <c r="EN194" s="231"/>
      <c r="EO194" s="231"/>
      <c r="EP194" s="231"/>
      <c r="EQ194" s="231"/>
      <c r="ER194" s="231"/>
      <c r="ES194" s="231"/>
      <c r="ET194" s="231"/>
      <c r="EU194" s="231"/>
      <c r="EV194" s="231"/>
      <c r="EW194" s="231"/>
      <c r="EX194" s="231"/>
      <c r="EY194" s="231"/>
      <c r="EZ194" s="231"/>
      <c r="FA194" s="231"/>
      <c r="FB194" s="231"/>
      <c r="FC194" s="231"/>
      <c r="FD194" s="231"/>
      <c r="FE194" s="231"/>
      <c r="FF194" s="231"/>
      <c r="FG194" s="231"/>
      <c r="FH194" s="231"/>
      <c r="FI194" s="231"/>
      <c r="FJ194" s="231"/>
      <c r="FK194" s="231"/>
      <c r="FL194" s="231"/>
      <c r="FM194" s="231"/>
      <c r="FN194" s="231"/>
      <c r="FO194" s="231"/>
      <c r="FP194" s="231"/>
      <c r="FQ194" s="231"/>
      <c r="FR194" s="231"/>
      <c r="FS194" s="231"/>
      <c r="FT194" s="231"/>
      <c r="FU194" s="231"/>
      <c r="FV194" s="231"/>
      <c r="FW194" s="231"/>
      <c r="FX194" s="231"/>
      <c r="FY194" s="231"/>
      <c r="FZ194" s="231"/>
      <c r="GA194" s="231"/>
      <c r="GB194" s="231"/>
      <c r="GC194" s="231"/>
      <c r="GD194" s="231"/>
      <c r="GE194" s="231"/>
      <c r="GF194" s="231"/>
      <c r="GG194" s="231"/>
      <c r="GH194" s="231"/>
      <c r="GI194" s="231"/>
      <c r="GJ194" s="231"/>
      <c r="GK194" s="231"/>
      <c r="GL194" s="231"/>
      <c r="GM194" s="231"/>
      <c r="GN194" s="231"/>
      <c r="GO194" s="231"/>
      <c r="GP194" s="231"/>
      <c r="GQ194" s="231"/>
      <c r="GR194" s="231"/>
      <c r="GS194" s="231"/>
      <c r="GT194" s="231"/>
      <c r="GU194" s="231"/>
      <c r="GV194" s="231"/>
      <c r="GW194" s="231"/>
      <c r="GX194" s="231"/>
      <c r="GY194" s="231"/>
      <c r="GZ194" s="231"/>
      <c r="HA194" s="231"/>
      <c r="HB194" s="231"/>
      <c r="HC194" s="231"/>
      <c r="HD194" s="231"/>
      <c r="HE194" s="231"/>
      <c r="HF194" s="231"/>
      <c r="HG194" s="231"/>
      <c r="HH194" s="231"/>
      <c r="HI194" s="231"/>
      <c r="HJ194" s="231"/>
      <c r="HK194" s="231"/>
      <c r="HL194" s="231"/>
      <c r="HM194" s="231"/>
    </row>
    <row r="195" spans="1:221" s="234" customFormat="1" ht="15.75" customHeight="1">
      <c r="A195" s="231"/>
      <c r="B195" s="238"/>
      <c r="C195" s="255"/>
      <c r="D195" s="268" t="s">
        <v>295</v>
      </c>
      <c r="E195" s="269"/>
      <c r="F195" s="269"/>
      <c r="G195" s="285" t="s">
        <v>130</v>
      </c>
      <c r="H195" s="271" t="s">
        <v>116</v>
      </c>
      <c r="I195" s="275">
        <v>7.54</v>
      </c>
      <c r="J195" s="273">
        <v>1324913</v>
      </c>
      <c r="K195" s="274">
        <f>ROUND(I195*J195,2)</f>
        <v>9989844.0199999996</v>
      </c>
      <c r="L195" s="261"/>
      <c r="N195" s="980"/>
      <c r="O195" s="231"/>
      <c r="P195" s="231"/>
      <c r="Q195" s="231"/>
      <c r="R195" s="231"/>
      <c r="S195" s="231"/>
      <c r="T195" s="231"/>
      <c r="U195" s="231"/>
      <c r="V195" s="231"/>
      <c r="W195" s="231"/>
      <c r="X195" s="231"/>
      <c r="Y195" s="231"/>
      <c r="Z195" s="231"/>
      <c r="AA195" s="231"/>
      <c r="AB195" s="231"/>
      <c r="AC195" s="231"/>
      <c r="AD195" s="231"/>
      <c r="AE195" s="231"/>
      <c r="AF195" s="231"/>
      <c r="AG195" s="231"/>
      <c r="AH195" s="231"/>
      <c r="AI195" s="231"/>
      <c r="AJ195" s="231"/>
      <c r="AK195" s="231"/>
      <c r="AL195" s="231"/>
      <c r="AM195" s="231"/>
      <c r="AN195" s="231"/>
      <c r="AO195" s="231"/>
      <c r="AP195" s="231"/>
      <c r="AQ195" s="231"/>
      <c r="AR195" s="231"/>
      <c r="AS195" s="231"/>
      <c r="AT195" s="231"/>
      <c r="AU195" s="231"/>
      <c r="AV195" s="231"/>
      <c r="AW195" s="231"/>
      <c r="AX195" s="231"/>
      <c r="AY195" s="231"/>
      <c r="AZ195" s="231"/>
      <c r="BA195" s="231"/>
      <c r="BB195" s="231"/>
      <c r="BC195" s="231"/>
      <c r="BD195" s="231"/>
      <c r="BE195" s="231"/>
      <c r="BF195" s="231"/>
      <c r="BG195" s="231"/>
      <c r="BH195" s="231"/>
      <c r="BI195" s="231"/>
      <c r="BJ195" s="231"/>
      <c r="BK195" s="231"/>
      <c r="BL195" s="231"/>
      <c r="BM195" s="231"/>
      <c r="BN195" s="231"/>
      <c r="BO195" s="231"/>
      <c r="BP195" s="231"/>
      <c r="BQ195" s="231"/>
      <c r="BR195" s="231"/>
      <c r="BS195" s="231"/>
      <c r="BT195" s="231"/>
      <c r="BU195" s="231"/>
      <c r="BV195" s="231"/>
      <c r="BW195" s="231"/>
      <c r="BX195" s="231"/>
      <c r="BY195" s="231"/>
      <c r="BZ195" s="231"/>
      <c r="CA195" s="231"/>
      <c r="CB195" s="231"/>
      <c r="CC195" s="231"/>
      <c r="CD195" s="231"/>
      <c r="CE195" s="231"/>
      <c r="CF195" s="231"/>
      <c r="CG195" s="231"/>
      <c r="CH195" s="231"/>
      <c r="CI195" s="231"/>
      <c r="CJ195" s="231"/>
      <c r="CK195" s="231"/>
      <c r="CL195" s="231"/>
      <c r="CM195" s="231"/>
      <c r="CN195" s="231"/>
      <c r="CO195" s="231"/>
      <c r="CP195" s="231"/>
      <c r="CQ195" s="231"/>
      <c r="CR195" s="231"/>
      <c r="CS195" s="231"/>
      <c r="CT195" s="231"/>
      <c r="CU195" s="231"/>
      <c r="CV195" s="231"/>
      <c r="CW195" s="231"/>
      <c r="CX195" s="231"/>
      <c r="CY195" s="231"/>
      <c r="CZ195" s="231"/>
      <c r="DA195" s="231"/>
      <c r="DB195" s="231"/>
      <c r="DC195" s="231"/>
      <c r="DD195" s="231"/>
      <c r="DE195" s="231"/>
      <c r="DF195" s="231"/>
      <c r="DG195" s="231"/>
      <c r="DH195" s="231"/>
      <c r="DI195" s="231"/>
      <c r="DJ195" s="231"/>
      <c r="DK195" s="231"/>
      <c r="DL195" s="231"/>
      <c r="DM195" s="231"/>
      <c r="DN195" s="231"/>
      <c r="DO195" s="231"/>
      <c r="DP195" s="231"/>
      <c r="DQ195" s="231"/>
      <c r="DR195" s="231"/>
      <c r="DS195" s="231"/>
      <c r="DT195" s="231"/>
      <c r="DU195" s="231"/>
      <c r="DV195" s="231"/>
      <c r="DW195" s="231"/>
      <c r="DX195" s="231"/>
      <c r="DY195" s="231"/>
      <c r="DZ195" s="231"/>
      <c r="EA195" s="231"/>
      <c r="EB195" s="231"/>
      <c r="EC195" s="231"/>
      <c r="ED195" s="231"/>
      <c r="EE195" s="231"/>
      <c r="EF195" s="231"/>
      <c r="EG195" s="231"/>
      <c r="EH195" s="231"/>
      <c r="EI195" s="231"/>
      <c r="EJ195" s="231"/>
      <c r="EK195" s="231"/>
      <c r="EL195" s="231"/>
      <c r="EM195" s="231"/>
      <c r="EN195" s="231"/>
      <c r="EO195" s="231"/>
      <c r="EP195" s="231"/>
      <c r="EQ195" s="231"/>
      <c r="ER195" s="231"/>
      <c r="ES195" s="231"/>
      <c r="ET195" s="231"/>
      <c r="EU195" s="231"/>
      <c r="EV195" s="231"/>
      <c r="EW195" s="231"/>
      <c r="EX195" s="231"/>
      <c r="EY195" s="231"/>
      <c r="EZ195" s="231"/>
      <c r="FA195" s="231"/>
      <c r="FB195" s="231"/>
      <c r="FC195" s="231"/>
      <c r="FD195" s="231"/>
      <c r="FE195" s="231"/>
      <c r="FF195" s="231"/>
      <c r="FG195" s="231"/>
      <c r="FH195" s="231"/>
      <c r="FI195" s="231"/>
      <c r="FJ195" s="231"/>
      <c r="FK195" s="231"/>
      <c r="FL195" s="231"/>
      <c r="FM195" s="231"/>
      <c r="FN195" s="231"/>
      <c r="FO195" s="231"/>
      <c r="FP195" s="231"/>
      <c r="FQ195" s="231"/>
      <c r="FR195" s="231"/>
      <c r="FS195" s="231"/>
      <c r="FT195" s="231"/>
      <c r="FU195" s="231"/>
      <c r="FV195" s="231"/>
      <c r="FW195" s="231"/>
      <c r="FX195" s="231"/>
      <c r="FY195" s="231"/>
      <c r="FZ195" s="231"/>
      <c r="GA195" s="231"/>
      <c r="GB195" s="231"/>
      <c r="GC195" s="231"/>
      <c r="GD195" s="231"/>
      <c r="GE195" s="231"/>
      <c r="GF195" s="231"/>
      <c r="GG195" s="231"/>
      <c r="GH195" s="231"/>
      <c r="GI195" s="231"/>
      <c r="GJ195" s="231"/>
      <c r="GK195" s="231"/>
      <c r="GL195" s="231"/>
      <c r="GM195" s="231"/>
      <c r="GN195" s="231"/>
      <c r="GO195" s="231"/>
      <c r="GP195" s="231"/>
      <c r="GQ195" s="231"/>
      <c r="GR195" s="231"/>
      <c r="GS195" s="231"/>
      <c r="GT195" s="231"/>
      <c r="GU195" s="231"/>
      <c r="GV195" s="231"/>
      <c r="GW195" s="231"/>
      <c r="GX195" s="231"/>
      <c r="GY195" s="231"/>
      <c r="GZ195" s="231"/>
      <c r="HA195" s="231"/>
      <c r="HB195" s="231"/>
      <c r="HC195" s="231"/>
      <c r="HD195" s="231"/>
      <c r="HE195" s="231"/>
      <c r="HF195" s="231"/>
      <c r="HG195" s="231"/>
      <c r="HH195" s="231"/>
      <c r="HI195" s="231"/>
      <c r="HJ195" s="231"/>
      <c r="HK195" s="231"/>
      <c r="HL195" s="231"/>
      <c r="HM195" s="231"/>
    </row>
    <row r="196" spans="1:221" s="234" customFormat="1" ht="31.5" customHeight="1">
      <c r="A196" s="231"/>
      <c r="B196" s="238"/>
      <c r="C196" s="255"/>
      <c r="D196" s="268" t="s">
        <v>296</v>
      </c>
      <c r="E196" s="269"/>
      <c r="F196" s="269"/>
      <c r="G196" s="285" t="s">
        <v>132</v>
      </c>
      <c r="H196" s="271" t="s">
        <v>116</v>
      </c>
      <c r="I196" s="275">
        <v>10.4</v>
      </c>
      <c r="J196" s="273">
        <v>992470</v>
      </c>
      <c r="K196" s="286">
        <f>+I196*J196</f>
        <v>10321688</v>
      </c>
      <c r="L196" s="261"/>
      <c r="N196" s="980"/>
      <c r="O196" s="231"/>
      <c r="P196" s="231"/>
      <c r="Q196" s="231"/>
      <c r="R196" s="231"/>
      <c r="S196" s="231"/>
      <c r="T196" s="231"/>
      <c r="U196" s="231"/>
      <c r="V196" s="231"/>
      <c r="W196" s="231"/>
      <c r="X196" s="231"/>
      <c r="Y196" s="231"/>
      <c r="Z196" s="231"/>
      <c r="AA196" s="231"/>
      <c r="AB196" s="231"/>
      <c r="AC196" s="231"/>
      <c r="AD196" s="231"/>
      <c r="AE196" s="231"/>
      <c r="AF196" s="231"/>
      <c r="AG196" s="231"/>
      <c r="AH196" s="231"/>
      <c r="AI196" s="231"/>
      <c r="AJ196" s="231"/>
      <c r="AK196" s="231"/>
      <c r="AL196" s="231"/>
      <c r="AM196" s="231"/>
      <c r="AN196" s="231"/>
      <c r="AO196" s="231"/>
      <c r="AP196" s="231"/>
      <c r="AQ196" s="231"/>
      <c r="AR196" s="231"/>
      <c r="AS196" s="231"/>
      <c r="AT196" s="231"/>
      <c r="AU196" s="231"/>
      <c r="AV196" s="231"/>
      <c r="AW196" s="231"/>
      <c r="AX196" s="231"/>
      <c r="AY196" s="231"/>
      <c r="AZ196" s="231"/>
      <c r="BA196" s="231"/>
      <c r="BB196" s="231"/>
      <c r="BC196" s="231"/>
      <c r="BD196" s="231"/>
      <c r="BE196" s="231"/>
      <c r="BF196" s="231"/>
      <c r="BG196" s="231"/>
      <c r="BH196" s="231"/>
      <c r="BI196" s="231"/>
      <c r="BJ196" s="231"/>
      <c r="BK196" s="231"/>
      <c r="BL196" s="231"/>
      <c r="BM196" s="231"/>
      <c r="BN196" s="231"/>
      <c r="BO196" s="231"/>
      <c r="BP196" s="231"/>
      <c r="BQ196" s="231"/>
      <c r="BR196" s="231"/>
      <c r="BS196" s="231"/>
      <c r="BT196" s="231"/>
      <c r="BU196" s="231"/>
      <c r="BV196" s="231"/>
      <c r="BW196" s="231"/>
      <c r="BX196" s="231"/>
      <c r="BY196" s="231"/>
      <c r="BZ196" s="231"/>
      <c r="CA196" s="231"/>
      <c r="CB196" s="231"/>
      <c r="CC196" s="231"/>
      <c r="CD196" s="231"/>
      <c r="CE196" s="231"/>
      <c r="CF196" s="231"/>
      <c r="CG196" s="231"/>
      <c r="CH196" s="231"/>
      <c r="CI196" s="231"/>
      <c r="CJ196" s="231"/>
      <c r="CK196" s="231"/>
      <c r="CL196" s="231"/>
      <c r="CM196" s="231"/>
      <c r="CN196" s="231"/>
      <c r="CO196" s="231"/>
      <c r="CP196" s="231"/>
      <c r="CQ196" s="231"/>
      <c r="CR196" s="231"/>
      <c r="CS196" s="231"/>
      <c r="CT196" s="231"/>
      <c r="CU196" s="231"/>
      <c r="CV196" s="231"/>
      <c r="CW196" s="231"/>
      <c r="CX196" s="231"/>
      <c r="CY196" s="231"/>
      <c r="CZ196" s="231"/>
      <c r="DA196" s="231"/>
      <c r="DB196" s="231"/>
      <c r="DC196" s="231"/>
      <c r="DD196" s="231"/>
      <c r="DE196" s="231"/>
      <c r="DF196" s="231"/>
      <c r="DG196" s="231"/>
      <c r="DH196" s="231"/>
      <c r="DI196" s="231"/>
      <c r="DJ196" s="231"/>
      <c r="DK196" s="231"/>
      <c r="DL196" s="231"/>
      <c r="DM196" s="231"/>
      <c r="DN196" s="231"/>
      <c r="DO196" s="231"/>
      <c r="DP196" s="231"/>
      <c r="DQ196" s="231"/>
      <c r="DR196" s="231"/>
      <c r="DS196" s="231"/>
      <c r="DT196" s="231"/>
      <c r="DU196" s="231"/>
      <c r="DV196" s="231"/>
      <c r="DW196" s="231"/>
      <c r="DX196" s="231"/>
      <c r="DY196" s="231"/>
      <c r="DZ196" s="231"/>
      <c r="EA196" s="231"/>
      <c r="EB196" s="231"/>
      <c r="EC196" s="231"/>
      <c r="ED196" s="231"/>
      <c r="EE196" s="231"/>
      <c r="EF196" s="231"/>
      <c r="EG196" s="231"/>
      <c r="EH196" s="231"/>
      <c r="EI196" s="231"/>
      <c r="EJ196" s="231"/>
      <c r="EK196" s="231"/>
      <c r="EL196" s="231"/>
      <c r="EM196" s="231"/>
      <c r="EN196" s="231"/>
      <c r="EO196" s="231"/>
      <c r="EP196" s="231"/>
      <c r="EQ196" s="231"/>
      <c r="ER196" s="231"/>
      <c r="ES196" s="231"/>
      <c r="ET196" s="231"/>
      <c r="EU196" s="231"/>
      <c r="EV196" s="231"/>
      <c r="EW196" s="231"/>
      <c r="EX196" s="231"/>
      <c r="EY196" s="231"/>
      <c r="EZ196" s="231"/>
      <c r="FA196" s="231"/>
      <c r="FB196" s="231"/>
      <c r="FC196" s="231"/>
      <c r="FD196" s="231"/>
      <c r="FE196" s="231"/>
      <c r="FF196" s="231"/>
      <c r="FG196" s="231"/>
      <c r="FH196" s="231"/>
      <c r="FI196" s="231"/>
      <c r="FJ196" s="231"/>
      <c r="FK196" s="231"/>
      <c r="FL196" s="231"/>
      <c r="FM196" s="231"/>
      <c r="FN196" s="231"/>
      <c r="FO196" s="231"/>
      <c r="FP196" s="231"/>
      <c r="FQ196" s="231"/>
      <c r="FR196" s="231"/>
      <c r="FS196" s="231"/>
      <c r="FT196" s="231"/>
      <c r="FU196" s="231"/>
      <c r="FV196" s="231"/>
      <c r="FW196" s="231"/>
      <c r="FX196" s="231"/>
      <c r="FY196" s="231"/>
      <c r="FZ196" s="231"/>
      <c r="GA196" s="231"/>
      <c r="GB196" s="231"/>
      <c r="GC196" s="231"/>
      <c r="GD196" s="231"/>
      <c r="GE196" s="231"/>
      <c r="GF196" s="231"/>
      <c r="GG196" s="231"/>
      <c r="GH196" s="231"/>
      <c r="GI196" s="231"/>
      <c r="GJ196" s="231"/>
      <c r="GK196" s="231"/>
      <c r="GL196" s="231"/>
      <c r="GM196" s="231"/>
      <c r="GN196" s="231"/>
      <c r="GO196" s="231"/>
      <c r="GP196" s="231"/>
      <c r="GQ196" s="231"/>
      <c r="GR196" s="231"/>
      <c r="GS196" s="231"/>
      <c r="GT196" s="231"/>
      <c r="GU196" s="231"/>
      <c r="GV196" s="231"/>
      <c r="GW196" s="231"/>
      <c r="GX196" s="231"/>
      <c r="GY196" s="231"/>
      <c r="GZ196" s="231"/>
      <c r="HA196" s="231"/>
      <c r="HB196" s="231"/>
      <c r="HC196" s="231"/>
      <c r="HD196" s="231"/>
      <c r="HE196" s="231"/>
      <c r="HF196" s="231"/>
      <c r="HG196" s="231"/>
      <c r="HH196" s="231"/>
      <c r="HI196" s="231"/>
      <c r="HJ196" s="231"/>
      <c r="HK196" s="231"/>
      <c r="HL196" s="231"/>
      <c r="HM196" s="231"/>
    </row>
    <row r="197" spans="1:221" s="234" customFormat="1" ht="31.5" customHeight="1">
      <c r="A197" s="231"/>
      <c r="B197" s="238"/>
      <c r="C197" s="255"/>
      <c r="D197" s="268" t="s">
        <v>297</v>
      </c>
      <c r="E197" s="269"/>
      <c r="F197" s="269"/>
      <c r="G197" s="285" t="s">
        <v>134</v>
      </c>
      <c r="H197" s="271" t="s">
        <v>116</v>
      </c>
      <c r="I197" s="275">
        <v>4.7699999999999996</v>
      </c>
      <c r="J197" s="273">
        <v>1560669</v>
      </c>
      <c r="K197" s="274">
        <f t="shared" ref="K197:K205" si="8">ROUND(I197*J197,2)</f>
        <v>7444391.1299999999</v>
      </c>
      <c r="L197" s="261"/>
      <c r="N197" s="980"/>
      <c r="O197" s="231"/>
      <c r="P197" s="231"/>
      <c r="Q197" s="231"/>
      <c r="R197" s="231"/>
      <c r="S197" s="231"/>
      <c r="T197" s="231"/>
      <c r="U197" s="231"/>
      <c r="V197" s="231"/>
      <c r="W197" s="231"/>
      <c r="X197" s="231"/>
      <c r="Y197" s="231"/>
      <c r="Z197" s="231"/>
      <c r="AA197" s="231"/>
      <c r="AB197" s="231"/>
      <c r="AC197" s="231"/>
      <c r="AD197" s="231"/>
      <c r="AE197" s="231"/>
      <c r="AF197" s="231"/>
      <c r="AG197" s="231"/>
      <c r="AH197" s="231"/>
      <c r="AI197" s="231"/>
      <c r="AJ197" s="231"/>
      <c r="AK197" s="231"/>
      <c r="AL197" s="231"/>
      <c r="AM197" s="231"/>
      <c r="AN197" s="231"/>
      <c r="AO197" s="231"/>
      <c r="AP197" s="231"/>
      <c r="AQ197" s="231"/>
      <c r="AR197" s="231"/>
      <c r="AS197" s="231"/>
      <c r="AT197" s="231"/>
      <c r="AU197" s="231"/>
      <c r="AV197" s="231"/>
      <c r="AW197" s="231"/>
      <c r="AX197" s="231"/>
      <c r="AY197" s="231"/>
      <c r="AZ197" s="231"/>
      <c r="BA197" s="231"/>
      <c r="BB197" s="231"/>
      <c r="BC197" s="231"/>
      <c r="BD197" s="231"/>
      <c r="BE197" s="231"/>
      <c r="BF197" s="231"/>
      <c r="BG197" s="231"/>
      <c r="BH197" s="231"/>
      <c r="BI197" s="231"/>
      <c r="BJ197" s="231"/>
      <c r="BK197" s="231"/>
      <c r="BL197" s="231"/>
      <c r="BM197" s="231"/>
      <c r="BN197" s="231"/>
      <c r="BO197" s="231"/>
      <c r="BP197" s="231"/>
      <c r="BQ197" s="231"/>
      <c r="BR197" s="231"/>
      <c r="BS197" s="231"/>
      <c r="BT197" s="231"/>
      <c r="BU197" s="231"/>
      <c r="BV197" s="231"/>
      <c r="BW197" s="231"/>
      <c r="BX197" s="231"/>
      <c r="BY197" s="231"/>
      <c r="BZ197" s="231"/>
      <c r="CA197" s="231"/>
      <c r="CB197" s="231"/>
      <c r="CC197" s="231"/>
      <c r="CD197" s="231"/>
      <c r="CE197" s="231"/>
      <c r="CF197" s="231"/>
      <c r="CG197" s="231"/>
      <c r="CH197" s="231"/>
      <c r="CI197" s="231"/>
      <c r="CJ197" s="231"/>
      <c r="CK197" s="231"/>
      <c r="CL197" s="231"/>
      <c r="CM197" s="231"/>
      <c r="CN197" s="231"/>
      <c r="CO197" s="231"/>
      <c r="CP197" s="231"/>
      <c r="CQ197" s="231"/>
      <c r="CR197" s="231"/>
      <c r="CS197" s="231"/>
      <c r="CT197" s="231"/>
      <c r="CU197" s="231"/>
      <c r="CV197" s="231"/>
      <c r="CW197" s="231"/>
      <c r="CX197" s="231"/>
      <c r="CY197" s="231"/>
      <c r="CZ197" s="231"/>
      <c r="DA197" s="231"/>
      <c r="DB197" s="231"/>
      <c r="DC197" s="231"/>
      <c r="DD197" s="231"/>
      <c r="DE197" s="231"/>
      <c r="DF197" s="231"/>
      <c r="DG197" s="231"/>
      <c r="DH197" s="231"/>
      <c r="DI197" s="231"/>
      <c r="DJ197" s="231"/>
      <c r="DK197" s="231"/>
      <c r="DL197" s="231"/>
      <c r="DM197" s="231"/>
      <c r="DN197" s="231"/>
      <c r="DO197" s="231"/>
      <c r="DP197" s="231"/>
      <c r="DQ197" s="231"/>
      <c r="DR197" s="231"/>
      <c r="DS197" s="231"/>
      <c r="DT197" s="231"/>
      <c r="DU197" s="231"/>
      <c r="DV197" s="231"/>
      <c r="DW197" s="231"/>
      <c r="DX197" s="231"/>
      <c r="DY197" s="231"/>
      <c r="DZ197" s="231"/>
      <c r="EA197" s="231"/>
      <c r="EB197" s="231"/>
      <c r="EC197" s="231"/>
      <c r="ED197" s="231"/>
      <c r="EE197" s="231"/>
      <c r="EF197" s="231"/>
      <c r="EG197" s="231"/>
      <c r="EH197" s="231"/>
      <c r="EI197" s="231"/>
      <c r="EJ197" s="231"/>
      <c r="EK197" s="231"/>
      <c r="EL197" s="231"/>
      <c r="EM197" s="231"/>
      <c r="EN197" s="231"/>
      <c r="EO197" s="231"/>
      <c r="EP197" s="231"/>
      <c r="EQ197" s="231"/>
      <c r="ER197" s="231"/>
      <c r="ES197" s="231"/>
      <c r="ET197" s="231"/>
      <c r="EU197" s="231"/>
      <c r="EV197" s="231"/>
      <c r="EW197" s="231"/>
      <c r="EX197" s="231"/>
      <c r="EY197" s="231"/>
      <c r="EZ197" s="231"/>
      <c r="FA197" s="231"/>
      <c r="FB197" s="231"/>
      <c r="FC197" s="231"/>
      <c r="FD197" s="231"/>
      <c r="FE197" s="231"/>
      <c r="FF197" s="231"/>
      <c r="FG197" s="231"/>
      <c r="FH197" s="231"/>
      <c r="FI197" s="231"/>
      <c r="FJ197" s="231"/>
      <c r="FK197" s="231"/>
      <c r="FL197" s="231"/>
      <c r="FM197" s="231"/>
      <c r="FN197" s="231"/>
      <c r="FO197" s="231"/>
      <c r="FP197" s="231"/>
      <c r="FQ197" s="231"/>
      <c r="FR197" s="231"/>
      <c r="FS197" s="231"/>
      <c r="FT197" s="231"/>
      <c r="FU197" s="231"/>
      <c r="FV197" s="231"/>
      <c r="FW197" s="231"/>
      <c r="FX197" s="231"/>
      <c r="FY197" s="231"/>
      <c r="FZ197" s="231"/>
      <c r="GA197" s="231"/>
      <c r="GB197" s="231"/>
      <c r="GC197" s="231"/>
      <c r="GD197" s="231"/>
      <c r="GE197" s="231"/>
      <c r="GF197" s="231"/>
      <c r="GG197" s="231"/>
      <c r="GH197" s="231"/>
      <c r="GI197" s="231"/>
      <c r="GJ197" s="231"/>
      <c r="GK197" s="231"/>
      <c r="GL197" s="231"/>
      <c r="GM197" s="231"/>
      <c r="GN197" s="231"/>
      <c r="GO197" s="231"/>
      <c r="GP197" s="231"/>
      <c r="GQ197" s="231"/>
      <c r="GR197" s="231"/>
      <c r="GS197" s="231"/>
      <c r="GT197" s="231"/>
      <c r="GU197" s="231"/>
      <c r="GV197" s="231"/>
      <c r="GW197" s="231"/>
      <c r="GX197" s="231"/>
      <c r="GY197" s="231"/>
      <c r="GZ197" s="231"/>
      <c r="HA197" s="231"/>
      <c r="HB197" s="231"/>
      <c r="HC197" s="231"/>
      <c r="HD197" s="231"/>
      <c r="HE197" s="231"/>
      <c r="HF197" s="231"/>
      <c r="HG197" s="231"/>
      <c r="HH197" s="231"/>
      <c r="HI197" s="231"/>
      <c r="HJ197" s="231"/>
      <c r="HK197" s="231"/>
      <c r="HL197" s="231"/>
      <c r="HM197" s="231"/>
    </row>
    <row r="198" spans="1:221" s="234" customFormat="1" ht="31.5" customHeight="1">
      <c r="A198" s="231"/>
      <c r="B198" s="238"/>
      <c r="C198" s="255"/>
      <c r="D198" s="268" t="s">
        <v>298</v>
      </c>
      <c r="E198" s="269"/>
      <c r="F198" s="269"/>
      <c r="G198" s="285" t="s">
        <v>136</v>
      </c>
      <c r="H198" s="271" t="s">
        <v>102</v>
      </c>
      <c r="I198" s="275">
        <v>32.9</v>
      </c>
      <c r="J198" s="273">
        <v>176641</v>
      </c>
      <c r="K198" s="274">
        <f t="shared" si="8"/>
        <v>5811488.9000000004</v>
      </c>
      <c r="L198" s="261"/>
      <c r="N198" s="980"/>
      <c r="O198" s="231"/>
      <c r="P198" s="231"/>
      <c r="Q198" s="231"/>
      <c r="R198" s="231"/>
      <c r="S198" s="231"/>
      <c r="T198" s="231"/>
      <c r="U198" s="231"/>
      <c r="V198" s="231"/>
      <c r="W198" s="231"/>
      <c r="X198" s="231"/>
      <c r="Y198" s="231"/>
      <c r="Z198" s="231"/>
      <c r="AA198" s="231"/>
      <c r="AB198" s="231"/>
      <c r="AC198" s="231"/>
      <c r="AD198" s="231"/>
      <c r="AE198" s="231"/>
      <c r="AF198" s="231"/>
      <c r="AG198" s="231"/>
      <c r="AH198" s="231"/>
      <c r="AI198" s="231"/>
      <c r="AJ198" s="231"/>
      <c r="AK198" s="231"/>
      <c r="AL198" s="231"/>
      <c r="AM198" s="231"/>
      <c r="AN198" s="231"/>
      <c r="AO198" s="231"/>
      <c r="AP198" s="231"/>
      <c r="AQ198" s="231"/>
      <c r="AR198" s="231"/>
      <c r="AS198" s="231"/>
      <c r="AT198" s="231"/>
      <c r="AU198" s="231"/>
      <c r="AV198" s="231"/>
      <c r="AW198" s="231"/>
      <c r="AX198" s="231"/>
      <c r="AY198" s="231"/>
      <c r="AZ198" s="231"/>
      <c r="BA198" s="231"/>
      <c r="BB198" s="231"/>
      <c r="BC198" s="231"/>
      <c r="BD198" s="231"/>
      <c r="BE198" s="231"/>
      <c r="BF198" s="231"/>
      <c r="BG198" s="231"/>
      <c r="BH198" s="231"/>
      <c r="BI198" s="231"/>
      <c r="BJ198" s="231"/>
      <c r="BK198" s="231"/>
      <c r="BL198" s="231"/>
      <c r="BM198" s="231"/>
      <c r="BN198" s="231"/>
      <c r="BO198" s="231"/>
      <c r="BP198" s="231"/>
      <c r="BQ198" s="231"/>
      <c r="BR198" s="231"/>
      <c r="BS198" s="231"/>
      <c r="BT198" s="231"/>
      <c r="BU198" s="231"/>
      <c r="BV198" s="231"/>
      <c r="BW198" s="231"/>
      <c r="BX198" s="231"/>
      <c r="BY198" s="231"/>
      <c r="BZ198" s="231"/>
      <c r="CA198" s="231"/>
      <c r="CB198" s="231"/>
      <c r="CC198" s="231"/>
      <c r="CD198" s="231"/>
      <c r="CE198" s="231"/>
      <c r="CF198" s="231"/>
      <c r="CG198" s="231"/>
      <c r="CH198" s="231"/>
      <c r="CI198" s="231"/>
      <c r="CJ198" s="231"/>
      <c r="CK198" s="231"/>
      <c r="CL198" s="231"/>
      <c r="CM198" s="231"/>
      <c r="CN198" s="231"/>
      <c r="CO198" s="231"/>
      <c r="CP198" s="231"/>
      <c r="CQ198" s="231"/>
      <c r="CR198" s="231"/>
      <c r="CS198" s="231"/>
      <c r="CT198" s="231"/>
      <c r="CU198" s="231"/>
      <c r="CV198" s="231"/>
      <c r="CW198" s="231"/>
      <c r="CX198" s="231"/>
      <c r="CY198" s="231"/>
      <c r="CZ198" s="231"/>
      <c r="DA198" s="231"/>
      <c r="DB198" s="231"/>
      <c r="DC198" s="231"/>
      <c r="DD198" s="231"/>
      <c r="DE198" s="231"/>
      <c r="DF198" s="231"/>
      <c r="DG198" s="231"/>
      <c r="DH198" s="231"/>
      <c r="DI198" s="231"/>
      <c r="DJ198" s="231"/>
      <c r="DK198" s="231"/>
      <c r="DL198" s="231"/>
      <c r="DM198" s="231"/>
      <c r="DN198" s="231"/>
      <c r="DO198" s="231"/>
      <c r="DP198" s="231"/>
      <c r="DQ198" s="231"/>
      <c r="DR198" s="231"/>
      <c r="DS198" s="231"/>
      <c r="DT198" s="231"/>
      <c r="DU198" s="231"/>
      <c r="DV198" s="231"/>
      <c r="DW198" s="231"/>
      <c r="DX198" s="231"/>
      <c r="DY198" s="231"/>
      <c r="DZ198" s="231"/>
      <c r="EA198" s="231"/>
      <c r="EB198" s="231"/>
      <c r="EC198" s="231"/>
      <c r="ED198" s="231"/>
      <c r="EE198" s="231"/>
      <c r="EF198" s="231"/>
      <c r="EG198" s="231"/>
      <c r="EH198" s="231"/>
      <c r="EI198" s="231"/>
      <c r="EJ198" s="231"/>
      <c r="EK198" s="231"/>
      <c r="EL198" s="231"/>
      <c r="EM198" s="231"/>
      <c r="EN198" s="231"/>
      <c r="EO198" s="231"/>
      <c r="EP198" s="231"/>
      <c r="EQ198" s="231"/>
      <c r="ER198" s="231"/>
      <c r="ES198" s="231"/>
      <c r="ET198" s="231"/>
      <c r="EU198" s="231"/>
      <c r="EV198" s="231"/>
      <c r="EW198" s="231"/>
      <c r="EX198" s="231"/>
      <c r="EY198" s="231"/>
      <c r="EZ198" s="231"/>
      <c r="FA198" s="231"/>
      <c r="FB198" s="231"/>
      <c r="FC198" s="231"/>
      <c r="FD198" s="231"/>
      <c r="FE198" s="231"/>
      <c r="FF198" s="231"/>
      <c r="FG198" s="231"/>
      <c r="FH198" s="231"/>
      <c r="FI198" s="231"/>
      <c r="FJ198" s="231"/>
      <c r="FK198" s="231"/>
      <c r="FL198" s="231"/>
      <c r="FM198" s="231"/>
      <c r="FN198" s="231"/>
      <c r="FO198" s="231"/>
      <c r="FP198" s="231"/>
      <c r="FQ198" s="231"/>
      <c r="FR198" s="231"/>
      <c r="FS198" s="231"/>
      <c r="FT198" s="231"/>
      <c r="FU198" s="231"/>
      <c r="FV198" s="231"/>
      <c r="FW198" s="231"/>
      <c r="FX198" s="231"/>
      <c r="FY198" s="231"/>
      <c r="FZ198" s="231"/>
      <c r="GA198" s="231"/>
      <c r="GB198" s="231"/>
      <c r="GC198" s="231"/>
      <c r="GD198" s="231"/>
      <c r="GE198" s="231"/>
      <c r="GF198" s="231"/>
      <c r="GG198" s="231"/>
      <c r="GH198" s="231"/>
      <c r="GI198" s="231"/>
      <c r="GJ198" s="231"/>
      <c r="GK198" s="231"/>
      <c r="GL198" s="231"/>
      <c r="GM198" s="231"/>
      <c r="GN198" s="231"/>
      <c r="GO198" s="231"/>
      <c r="GP198" s="231"/>
      <c r="GQ198" s="231"/>
      <c r="GR198" s="231"/>
      <c r="GS198" s="231"/>
      <c r="GT198" s="231"/>
      <c r="GU198" s="231"/>
      <c r="GV198" s="231"/>
      <c r="GW198" s="231"/>
      <c r="GX198" s="231"/>
      <c r="GY198" s="231"/>
      <c r="GZ198" s="231"/>
      <c r="HA198" s="231"/>
      <c r="HB198" s="231"/>
      <c r="HC198" s="231"/>
      <c r="HD198" s="231"/>
      <c r="HE198" s="231"/>
      <c r="HF198" s="231"/>
      <c r="HG198" s="231"/>
      <c r="HH198" s="231"/>
      <c r="HI198" s="231"/>
      <c r="HJ198" s="231"/>
      <c r="HK198" s="231"/>
      <c r="HL198" s="231"/>
      <c r="HM198" s="231"/>
    </row>
    <row r="199" spans="1:221" s="234" customFormat="1" ht="31.5" customHeight="1">
      <c r="A199" s="231"/>
      <c r="B199" s="238"/>
      <c r="C199" s="255"/>
      <c r="D199" s="268" t="s">
        <v>299</v>
      </c>
      <c r="E199" s="269"/>
      <c r="F199" s="269"/>
      <c r="G199" s="285" t="s">
        <v>138</v>
      </c>
      <c r="H199" s="271" t="s">
        <v>116</v>
      </c>
      <c r="I199" s="275">
        <v>1.19</v>
      </c>
      <c r="J199" s="273">
        <v>2501618</v>
      </c>
      <c r="K199" s="274">
        <f t="shared" si="8"/>
        <v>2976925.42</v>
      </c>
      <c r="L199" s="261"/>
      <c r="N199" s="980"/>
      <c r="O199" s="231"/>
      <c r="P199" s="231"/>
      <c r="Q199" s="231"/>
      <c r="R199" s="231"/>
      <c r="S199" s="231"/>
      <c r="T199" s="231"/>
      <c r="U199" s="231"/>
      <c r="V199" s="231"/>
      <c r="W199" s="231"/>
      <c r="X199" s="231"/>
      <c r="Y199" s="231"/>
      <c r="Z199" s="231"/>
      <c r="AA199" s="231"/>
      <c r="AB199" s="231"/>
      <c r="AC199" s="231"/>
      <c r="AD199" s="231"/>
      <c r="AE199" s="231"/>
      <c r="AF199" s="231"/>
      <c r="AG199" s="231"/>
      <c r="AH199" s="231"/>
      <c r="AI199" s="231"/>
      <c r="AJ199" s="231"/>
      <c r="AK199" s="231"/>
      <c r="AL199" s="231"/>
      <c r="AM199" s="231"/>
      <c r="AN199" s="231"/>
      <c r="AO199" s="231"/>
      <c r="AP199" s="231"/>
      <c r="AQ199" s="231"/>
      <c r="AR199" s="231"/>
      <c r="AS199" s="231"/>
      <c r="AT199" s="231"/>
      <c r="AU199" s="231"/>
      <c r="AV199" s="231"/>
      <c r="AW199" s="231"/>
      <c r="AX199" s="231"/>
      <c r="AY199" s="231"/>
      <c r="AZ199" s="231"/>
      <c r="BA199" s="231"/>
      <c r="BB199" s="231"/>
      <c r="BC199" s="231"/>
      <c r="BD199" s="231"/>
      <c r="BE199" s="231"/>
      <c r="BF199" s="231"/>
      <c r="BG199" s="231"/>
      <c r="BH199" s="231"/>
      <c r="BI199" s="231"/>
      <c r="BJ199" s="231"/>
      <c r="BK199" s="231"/>
      <c r="BL199" s="231"/>
      <c r="BM199" s="231"/>
      <c r="BN199" s="231"/>
      <c r="BO199" s="231"/>
      <c r="BP199" s="231"/>
      <c r="BQ199" s="231"/>
      <c r="BR199" s="231"/>
      <c r="BS199" s="231"/>
      <c r="BT199" s="231"/>
      <c r="BU199" s="231"/>
      <c r="BV199" s="231"/>
      <c r="BW199" s="231"/>
      <c r="BX199" s="231"/>
      <c r="BY199" s="231"/>
      <c r="BZ199" s="231"/>
      <c r="CA199" s="231"/>
      <c r="CB199" s="231"/>
      <c r="CC199" s="231"/>
      <c r="CD199" s="231"/>
      <c r="CE199" s="231"/>
      <c r="CF199" s="231"/>
      <c r="CG199" s="231"/>
      <c r="CH199" s="231"/>
      <c r="CI199" s="231"/>
      <c r="CJ199" s="231"/>
      <c r="CK199" s="231"/>
      <c r="CL199" s="231"/>
      <c r="CM199" s="231"/>
      <c r="CN199" s="231"/>
      <c r="CO199" s="231"/>
      <c r="CP199" s="231"/>
      <c r="CQ199" s="231"/>
      <c r="CR199" s="231"/>
      <c r="CS199" s="231"/>
      <c r="CT199" s="231"/>
      <c r="CU199" s="231"/>
      <c r="CV199" s="231"/>
      <c r="CW199" s="231"/>
      <c r="CX199" s="231"/>
      <c r="CY199" s="231"/>
      <c r="CZ199" s="231"/>
      <c r="DA199" s="231"/>
      <c r="DB199" s="231"/>
      <c r="DC199" s="231"/>
      <c r="DD199" s="231"/>
      <c r="DE199" s="231"/>
      <c r="DF199" s="231"/>
      <c r="DG199" s="231"/>
      <c r="DH199" s="231"/>
      <c r="DI199" s="231"/>
      <c r="DJ199" s="231"/>
      <c r="DK199" s="231"/>
      <c r="DL199" s="231"/>
      <c r="DM199" s="231"/>
      <c r="DN199" s="231"/>
      <c r="DO199" s="231"/>
      <c r="DP199" s="231"/>
      <c r="DQ199" s="231"/>
      <c r="DR199" s="231"/>
      <c r="DS199" s="231"/>
      <c r="DT199" s="231"/>
      <c r="DU199" s="231"/>
      <c r="DV199" s="231"/>
      <c r="DW199" s="231"/>
      <c r="DX199" s="231"/>
      <c r="DY199" s="231"/>
      <c r="DZ199" s="231"/>
      <c r="EA199" s="231"/>
      <c r="EB199" s="231"/>
      <c r="EC199" s="231"/>
      <c r="ED199" s="231"/>
      <c r="EE199" s="231"/>
      <c r="EF199" s="231"/>
      <c r="EG199" s="231"/>
      <c r="EH199" s="231"/>
      <c r="EI199" s="231"/>
      <c r="EJ199" s="231"/>
      <c r="EK199" s="231"/>
      <c r="EL199" s="231"/>
      <c r="EM199" s="231"/>
      <c r="EN199" s="231"/>
      <c r="EO199" s="231"/>
      <c r="EP199" s="231"/>
      <c r="EQ199" s="231"/>
      <c r="ER199" s="231"/>
      <c r="ES199" s="231"/>
      <c r="ET199" s="231"/>
      <c r="EU199" s="231"/>
      <c r="EV199" s="231"/>
      <c r="EW199" s="231"/>
      <c r="EX199" s="231"/>
      <c r="EY199" s="231"/>
      <c r="EZ199" s="231"/>
      <c r="FA199" s="231"/>
      <c r="FB199" s="231"/>
      <c r="FC199" s="231"/>
      <c r="FD199" s="231"/>
      <c r="FE199" s="231"/>
      <c r="FF199" s="231"/>
      <c r="FG199" s="231"/>
      <c r="FH199" s="231"/>
      <c r="FI199" s="231"/>
      <c r="FJ199" s="231"/>
      <c r="FK199" s="231"/>
      <c r="FL199" s="231"/>
      <c r="FM199" s="231"/>
      <c r="FN199" s="231"/>
      <c r="FO199" s="231"/>
      <c r="FP199" s="231"/>
      <c r="FQ199" s="231"/>
      <c r="FR199" s="231"/>
      <c r="FS199" s="231"/>
      <c r="FT199" s="231"/>
      <c r="FU199" s="231"/>
      <c r="FV199" s="231"/>
      <c r="FW199" s="231"/>
      <c r="FX199" s="231"/>
      <c r="FY199" s="231"/>
      <c r="FZ199" s="231"/>
      <c r="GA199" s="231"/>
      <c r="GB199" s="231"/>
      <c r="GC199" s="231"/>
      <c r="GD199" s="231"/>
      <c r="GE199" s="231"/>
      <c r="GF199" s="231"/>
      <c r="GG199" s="231"/>
      <c r="GH199" s="231"/>
      <c r="GI199" s="231"/>
      <c r="GJ199" s="231"/>
      <c r="GK199" s="231"/>
      <c r="GL199" s="231"/>
      <c r="GM199" s="231"/>
      <c r="GN199" s="231"/>
      <c r="GO199" s="231"/>
      <c r="GP199" s="231"/>
      <c r="GQ199" s="231"/>
      <c r="GR199" s="231"/>
      <c r="GS199" s="231"/>
      <c r="GT199" s="231"/>
      <c r="GU199" s="231"/>
      <c r="GV199" s="231"/>
      <c r="GW199" s="231"/>
      <c r="GX199" s="231"/>
      <c r="GY199" s="231"/>
      <c r="GZ199" s="231"/>
      <c r="HA199" s="231"/>
      <c r="HB199" s="231"/>
      <c r="HC199" s="231"/>
      <c r="HD199" s="231"/>
      <c r="HE199" s="231"/>
      <c r="HF199" s="231"/>
      <c r="HG199" s="231"/>
      <c r="HH199" s="231"/>
      <c r="HI199" s="231"/>
      <c r="HJ199" s="231"/>
      <c r="HK199" s="231"/>
      <c r="HL199" s="231"/>
      <c r="HM199" s="231"/>
    </row>
    <row r="200" spans="1:221" s="234" customFormat="1" ht="31.5" customHeight="1">
      <c r="A200" s="231"/>
      <c r="B200" s="238"/>
      <c r="C200" s="255"/>
      <c r="D200" s="268" t="s">
        <v>300</v>
      </c>
      <c r="E200" s="269"/>
      <c r="F200" s="269"/>
      <c r="G200" s="285" t="s">
        <v>159</v>
      </c>
      <c r="H200" s="271" t="s">
        <v>116</v>
      </c>
      <c r="I200" s="275">
        <v>0.96</v>
      </c>
      <c r="J200" s="273">
        <v>2434729</v>
      </c>
      <c r="K200" s="274">
        <f t="shared" si="8"/>
        <v>2337339.84</v>
      </c>
      <c r="L200" s="261"/>
      <c r="N200" s="980"/>
      <c r="O200" s="231"/>
      <c r="P200" s="231"/>
      <c r="Q200" s="231"/>
      <c r="R200" s="231"/>
      <c r="S200" s="231"/>
      <c r="T200" s="231"/>
      <c r="U200" s="231"/>
      <c r="V200" s="231"/>
      <c r="W200" s="231"/>
      <c r="X200" s="231"/>
      <c r="Y200" s="231"/>
      <c r="Z200" s="231"/>
      <c r="AA200" s="231"/>
      <c r="AB200" s="231"/>
      <c r="AC200" s="231"/>
      <c r="AD200" s="231"/>
      <c r="AE200" s="231"/>
      <c r="AF200" s="231"/>
      <c r="AG200" s="231"/>
      <c r="AH200" s="231"/>
      <c r="AI200" s="231"/>
      <c r="AJ200" s="231"/>
      <c r="AK200" s="231"/>
      <c r="AL200" s="231"/>
      <c r="AM200" s="231"/>
      <c r="AN200" s="231"/>
      <c r="AO200" s="231"/>
      <c r="AP200" s="231"/>
      <c r="AQ200" s="231"/>
      <c r="AR200" s="231"/>
      <c r="AS200" s="231"/>
      <c r="AT200" s="231"/>
      <c r="AU200" s="231"/>
      <c r="AV200" s="231"/>
      <c r="AW200" s="231"/>
      <c r="AX200" s="231"/>
      <c r="AY200" s="231"/>
      <c r="AZ200" s="231"/>
      <c r="BA200" s="231"/>
      <c r="BB200" s="231"/>
      <c r="BC200" s="231"/>
      <c r="BD200" s="231"/>
      <c r="BE200" s="231"/>
      <c r="BF200" s="231"/>
      <c r="BG200" s="231"/>
      <c r="BH200" s="231"/>
      <c r="BI200" s="231"/>
      <c r="BJ200" s="231"/>
      <c r="BK200" s="231"/>
      <c r="BL200" s="231"/>
      <c r="BM200" s="231"/>
      <c r="BN200" s="231"/>
      <c r="BO200" s="231"/>
      <c r="BP200" s="231"/>
      <c r="BQ200" s="231"/>
      <c r="BR200" s="231"/>
      <c r="BS200" s="231"/>
      <c r="BT200" s="231"/>
      <c r="BU200" s="231"/>
      <c r="BV200" s="231"/>
      <c r="BW200" s="231"/>
      <c r="BX200" s="231"/>
      <c r="BY200" s="231"/>
      <c r="BZ200" s="231"/>
      <c r="CA200" s="231"/>
      <c r="CB200" s="231"/>
      <c r="CC200" s="231"/>
      <c r="CD200" s="231"/>
      <c r="CE200" s="231"/>
      <c r="CF200" s="231"/>
      <c r="CG200" s="231"/>
      <c r="CH200" s="231"/>
      <c r="CI200" s="231"/>
      <c r="CJ200" s="231"/>
      <c r="CK200" s="231"/>
      <c r="CL200" s="231"/>
      <c r="CM200" s="231"/>
      <c r="CN200" s="231"/>
      <c r="CO200" s="231"/>
      <c r="CP200" s="231"/>
      <c r="CQ200" s="231"/>
      <c r="CR200" s="231"/>
      <c r="CS200" s="231"/>
      <c r="CT200" s="231"/>
      <c r="CU200" s="231"/>
      <c r="CV200" s="231"/>
      <c r="CW200" s="231"/>
      <c r="CX200" s="231"/>
      <c r="CY200" s="231"/>
      <c r="CZ200" s="231"/>
      <c r="DA200" s="231"/>
      <c r="DB200" s="231"/>
      <c r="DC200" s="231"/>
      <c r="DD200" s="231"/>
      <c r="DE200" s="231"/>
      <c r="DF200" s="231"/>
      <c r="DG200" s="231"/>
      <c r="DH200" s="231"/>
      <c r="DI200" s="231"/>
      <c r="DJ200" s="231"/>
      <c r="DK200" s="231"/>
      <c r="DL200" s="231"/>
      <c r="DM200" s="231"/>
      <c r="DN200" s="231"/>
      <c r="DO200" s="231"/>
      <c r="DP200" s="231"/>
      <c r="DQ200" s="231"/>
      <c r="DR200" s="231"/>
      <c r="DS200" s="231"/>
      <c r="DT200" s="231"/>
      <c r="DU200" s="231"/>
      <c r="DV200" s="231"/>
      <c r="DW200" s="231"/>
      <c r="DX200" s="231"/>
      <c r="DY200" s="231"/>
      <c r="DZ200" s="231"/>
      <c r="EA200" s="231"/>
      <c r="EB200" s="231"/>
      <c r="EC200" s="231"/>
      <c r="ED200" s="231"/>
      <c r="EE200" s="231"/>
      <c r="EF200" s="231"/>
      <c r="EG200" s="231"/>
      <c r="EH200" s="231"/>
      <c r="EI200" s="231"/>
      <c r="EJ200" s="231"/>
      <c r="EK200" s="231"/>
      <c r="EL200" s="231"/>
      <c r="EM200" s="231"/>
      <c r="EN200" s="231"/>
      <c r="EO200" s="231"/>
      <c r="EP200" s="231"/>
      <c r="EQ200" s="231"/>
      <c r="ER200" s="231"/>
      <c r="ES200" s="231"/>
      <c r="ET200" s="231"/>
      <c r="EU200" s="231"/>
      <c r="EV200" s="231"/>
      <c r="EW200" s="231"/>
      <c r="EX200" s="231"/>
      <c r="EY200" s="231"/>
      <c r="EZ200" s="231"/>
      <c r="FA200" s="231"/>
      <c r="FB200" s="231"/>
      <c r="FC200" s="231"/>
      <c r="FD200" s="231"/>
      <c r="FE200" s="231"/>
      <c r="FF200" s="231"/>
      <c r="FG200" s="231"/>
      <c r="FH200" s="231"/>
      <c r="FI200" s="231"/>
      <c r="FJ200" s="231"/>
      <c r="FK200" s="231"/>
      <c r="FL200" s="231"/>
      <c r="FM200" s="231"/>
      <c r="FN200" s="231"/>
      <c r="FO200" s="231"/>
      <c r="FP200" s="231"/>
      <c r="FQ200" s="231"/>
      <c r="FR200" s="231"/>
      <c r="FS200" s="231"/>
      <c r="FT200" s="231"/>
      <c r="FU200" s="231"/>
      <c r="FV200" s="231"/>
      <c r="FW200" s="231"/>
      <c r="FX200" s="231"/>
      <c r="FY200" s="231"/>
      <c r="FZ200" s="231"/>
      <c r="GA200" s="231"/>
      <c r="GB200" s="231"/>
      <c r="GC200" s="231"/>
      <c r="GD200" s="231"/>
      <c r="GE200" s="231"/>
      <c r="GF200" s="231"/>
      <c r="GG200" s="231"/>
      <c r="GH200" s="231"/>
      <c r="GI200" s="231"/>
      <c r="GJ200" s="231"/>
      <c r="GK200" s="231"/>
      <c r="GL200" s="231"/>
      <c r="GM200" s="231"/>
      <c r="GN200" s="231"/>
      <c r="GO200" s="231"/>
      <c r="GP200" s="231"/>
      <c r="GQ200" s="231"/>
      <c r="GR200" s="231"/>
      <c r="GS200" s="231"/>
      <c r="GT200" s="231"/>
      <c r="GU200" s="231"/>
      <c r="GV200" s="231"/>
      <c r="GW200" s="231"/>
      <c r="GX200" s="231"/>
      <c r="GY200" s="231"/>
      <c r="GZ200" s="231"/>
      <c r="HA200" s="231"/>
      <c r="HB200" s="231"/>
      <c r="HC200" s="231"/>
      <c r="HD200" s="231"/>
      <c r="HE200" s="231"/>
      <c r="HF200" s="231"/>
      <c r="HG200" s="231"/>
      <c r="HH200" s="231"/>
      <c r="HI200" s="231"/>
      <c r="HJ200" s="231"/>
      <c r="HK200" s="231"/>
      <c r="HL200" s="231"/>
      <c r="HM200" s="231"/>
    </row>
    <row r="201" spans="1:221" s="234" customFormat="1" ht="31.5" customHeight="1">
      <c r="A201" s="231"/>
      <c r="B201" s="238"/>
      <c r="C201" s="255"/>
      <c r="D201" s="268" t="s">
        <v>301</v>
      </c>
      <c r="E201" s="269"/>
      <c r="F201" s="269"/>
      <c r="G201" s="285" t="s">
        <v>161</v>
      </c>
      <c r="H201" s="271" t="s">
        <v>116</v>
      </c>
      <c r="I201" s="275">
        <v>0.09</v>
      </c>
      <c r="J201" s="273">
        <v>2497123</v>
      </c>
      <c r="K201" s="274">
        <f t="shared" si="8"/>
        <v>224741.07</v>
      </c>
      <c r="L201" s="261"/>
      <c r="N201" s="980"/>
      <c r="O201" s="231"/>
      <c r="P201" s="231"/>
      <c r="Q201" s="231"/>
      <c r="R201" s="231"/>
      <c r="S201" s="231"/>
      <c r="T201" s="231"/>
      <c r="U201" s="231"/>
      <c r="V201" s="231"/>
      <c r="W201" s="231"/>
      <c r="X201" s="231"/>
      <c r="Y201" s="231"/>
      <c r="Z201" s="231"/>
      <c r="AA201" s="231"/>
      <c r="AB201" s="231"/>
      <c r="AC201" s="231"/>
      <c r="AD201" s="231"/>
      <c r="AE201" s="231"/>
      <c r="AF201" s="231"/>
      <c r="AG201" s="231"/>
      <c r="AH201" s="231"/>
      <c r="AI201" s="231"/>
      <c r="AJ201" s="231"/>
      <c r="AK201" s="231"/>
      <c r="AL201" s="231"/>
      <c r="AM201" s="231"/>
      <c r="AN201" s="231"/>
      <c r="AO201" s="231"/>
      <c r="AP201" s="231"/>
      <c r="AQ201" s="231"/>
      <c r="AR201" s="231"/>
      <c r="AS201" s="231"/>
      <c r="AT201" s="231"/>
      <c r="AU201" s="231"/>
      <c r="AV201" s="231"/>
      <c r="AW201" s="231"/>
      <c r="AX201" s="231"/>
      <c r="AY201" s="231"/>
      <c r="AZ201" s="231"/>
      <c r="BA201" s="231"/>
      <c r="BB201" s="231"/>
      <c r="BC201" s="231"/>
      <c r="BD201" s="231"/>
      <c r="BE201" s="231"/>
      <c r="BF201" s="231"/>
      <c r="BG201" s="231"/>
      <c r="BH201" s="231"/>
      <c r="BI201" s="231"/>
      <c r="BJ201" s="231"/>
      <c r="BK201" s="231"/>
      <c r="BL201" s="231"/>
      <c r="BM201" s="231"/>
      <c r="BN201" s="231"/>
      <c r="BO201" s="231"/>
      <c r="BP201" s="231"/>
      <c r="BQ201" s="231"/>
      <c r="BR201" s="231"/>
      <c r="BS201" s="231"/>
      <c r="BT201" s="231"/>
      <c r="BU201" s="231"/>
      <c r="BV201" s="231"/>
      <c r="BW201" s="231"/>
      <c r="BX201" s="231"/>
      <c r="BY201" s="231"/>
      <c r="BZ201" s="231"/>
      <c r="CA201" s="231"/>
      <c r="CB201" s="231"/>
      <c r="CC201" s="231"/>
      <c r="CD201" s="231"/>
      <c r="CE201" s="231"/>
      <c r="CF201" s="231"/>
      <c r="CG201" s="231"/>
      <c r="CH201" s="231"/>
      <c r="CI201" s="231"/>
      <c r="CJ201" s="231"/>
      <c r="CK201" s="231"/>
      <c r="CL201" s="231"/>
      <c r="CM201" s="231"/>
      <c r="CN201" s="231"/>
      <c r="CO201" s="231"/>
      <c r="CP201" s="231"/>
      <c r="CQ201" s="231"/>
      <c r="CR201" s="231"/>
      <c r="CS201" s="231"/>
      <c r="CT201" s="231"/>
      <c r="CU201" s="231"/>
      <c r="CV201" s="231"/>
      <c r="CW201" s="231"/>
      <c r="CX201" s="231"/>
      <c r="CY201" s="231"/>
      <c r="CZ201" s="231"/>
      <c r="DA201" s="231"/>
      <c r="DB201" s="231"/>
      <c r="DC201" s="231"/>
      <c r="DD201" s="231"/>
      <c r="DE201" s="231"/>
      <c r="DF201" s="231"/>
      <c r="DG201" s="231"/>
      <c r="DH201" s="231"/>
      <c r="DI201" s="231"/>
      <c r="DJ201" s="231"/>
      <c r="DK201" s="231"/>
      <c r="DL201" s="231"/>
      <c r="DM201" s="231"/>
      <c r="DN201" s="231"/>
      <c r="DO201" s="231"/>
      <c r="DP201" s="231"/>
      <c r="DQ201" s="231"/>
      <c r="DR201" s="231"/>
      <c r="DS201" s="231"/>
      <c r="DT201" s="231"/>
      <c r="DU201" s="231"/>
      <c r="DV201" s="231"/>
      <c r="DW201" s="231"/>
      <c r="DX201" s="231"/>
      <c r="DY201" s="231"/>
      <c r="DZ201" s="231"/>
      <c r="EA201" s="231"/>
      <c r="EB201" s="231"/>
      <c r="EC201" s="231"/>
      <c r="ED201" s="231"/>
      <c r="EE201" s="231"/>
      <c r="EF201" s="231"/>
      <c r="EG201" s="231"/>
      <c r="EH201" s="231"/>
      <c r="EI201" s="231"/>
      <c r="EJ201" s="231"/>
      <c r="EK201" s="231"/>
      <c r="EL201" s="231"/>
      <c r="EM201" s="231"/>
      <c r="EN201" s="231"/>
      <c r="EO201" s="231"/>
      <c r="EP201" s="231"/>
      <c r="EQ201" s="231"/>
      <c r="ER201" s="231"/>
      <c r="ES201" s="231"/>
      <c r="ET201" s="231"/>
      <c r="EU201" s="231"/>
      <c r="EV201" s="231"/>
      <c r="EW201" s="231"/>
      <c r="EX201" s="231"/>
      <c r="EY201" s="231"/>
      <c r="EZ201" s="231"/>
      <c r="FA201" s="231"/>
      <c r="FB201" s="231"/>
      <c r="FC201" s="231"/>
      <c r="FD201" s="231"/>
      <c r="FE201" s="231"/>
      <c r="FF201" s="231"/>
      <c r="FG201" s="231"/>
      <c r="FH201" s="231"/>
      <c r="FI201" s="231"/>
      <c r="FJ201" s="231"/>
      <c r="FK201" s="231"/>
      <c r="FL201" s="231"/>
      <c r="FM201" s="231"/>
      <c r="FN201" s="231"/>
      <c r="FO201" s="231"/>
      <c r="FP201" s="231"/>
      <c r="FQ201" s="231"/>
      <c r="FR201" s="231"/>
      <c r="FS201" s="231"/>
      <c r="FT201" s="231"/>
      <c r="FU201" s="231"/>
      <c r="FV201" s="231"/>
      <c r="FW201" s="231"/>
      <c r="FX201" s="231"/>
      <c r="FY201" s="231"/>
      <c r="FZ201" s="231"/>
      <c r="GA201" s="231"/>
      <c r="GB201" s="231"/>
      <c r="GC201" s="231"/>
      <c r="GD201" s="231"/>
      <c r="GE201" s="231"/>
      <c r="GF201" s="231"/>
      <c r="GG201" s="231"/>
      <c r="GH201" s="231"/>
      <c r="GI201" s="231"/>
      <c r="GJ201" s="231"/>
      <c r="GK201" s="231"/>
      <c r="GL201" s="231"/>
      <c r="GM201" s="231"/>
      <c r="GN201" s="231"/>
      <c r="GO201" s="231"/>
      <c r="GP201" s="231"/>
      <c r="GQ201" s="231"/>
      <c r="GR201" s="231"/>
      <c r="GS201" s="231"/>
      <c r="GT201" s="231"/>
      <c r="GU201" s="231"/>
      <c r="GV201" s="231"/>
      <c r="GW201" s="231"/>
      <c r="GX201" s="231"/>
      <c r="GY201" s="231"/>
      <c r="GZ201" s="231"/>
      <c r="HA201" s="231"/>
      <c r="HB201" s="231"/>
      <c r="HC201" s="231"/>
      <c r="HD201" s="231"/>
      <c r="HE201" s="231"/>
      <c r="HF201" s="231"/>
      <c r="HG201" s="231"/>
      <c r="HH201" s="231"/>
      <c r="HI201" s="231"/>
      <c r="HJ201" s="231"/>
      <c r="HK201" s="231"/>
      <c r="HL201" s="231"/>
      <c r="HM201" s="231"/>
    </row>
    <row r="202" spans="1:221" s="234" customFormat="1" ht="31.5" customHeight="1">
      <c r="A202" s="231"/>
      <c r="B202" s="238"/>
      <c r="C202" s="255"/>
      <c r="D202" s="268" t="s">
        <v>302</v>
      </c>
      <c r="E202" s="269"/>
      <c r="F202" s="269"/>
      <c r="G202" s="285" t="s">
        <v>140</v>
      </c>
      <c r="H202" s="271" t="s">
        <v>116</v>
      </c>
      <c r="I202" s="275">
        <v>1.18</v>
      </c>
      <c r="J202" s="273">
        <v>2497123</v>
      </c>
      <c r="K202" s="274">
        <f t="shared" si="8"/>
        <v>2946605.14</v>
      </c>
      <c r="L202" s="261"/>
      <c r="N202" s="980"/>
      <c r="O202" s="231"/>
      <c r="P202" s="231"/>
      <c r="Q202" s="231"/>
      <c r="R202" s="231"/>
      <c r="S202" s="231"/>
      <c r="T202" s="231"/>
      <c r="U202" s="231"/>
      <c r="V202" s="231"/>
      <c r="W202" s="231"/>
      <c r="X202" s="231"/>
      <c r="Y202" s="231"/>
      <c r="Z202" s="231"/>
      <c r="AA202" s="231"/>
      <c r="AB202" s="231"/>
      <c r="AC202" s="231"/>
      <c r="AD202" s="231"/>
      <c r="AE202" s="231"/>
      <c r="AF202" s="231"/>
      <c r="AG202" s="231"/>
      <c r="AH202" s="231"/>
      <c r="AI202" s="231"/>
      <c r="AJ202" s="231"/>
      <c r="AK202" s="231"/>
      <c r="AL202" s="231"/>
      <c r="AM202" s="231"/>
      <c r="AN202" s="231"/>
      <c r="AO202" s="231"/>
      <c r="AP202" s="231"/>
      <c r="AQ202" s="231"/>
      <c r="AR202" s="231"/>
      <c r="AS202" s="231"/>
      <c r="AT202" s="231"/>
      <c r="AU202" s="231"/>
      <c r="AV202" s="231"/>
      <c r="AW202" s="231"/>
      <c r="AX202" s="231"/>
      <c r="AY202" s="231"/>
      <c r="AZ202" s="231"/>
      <c r="BA202" s="231"/>
      <c r="BB202" s="231"/>
      <c r="BC202" s="231"/>
      <c r="BD202" s="231"/>
      <c r="BE202" s="231"/>
      <c r="BF202" s="231"/>
      <c r="BG202" s="231"/>
      <c r="BH202" s="231"/>
      <c r="BI202" s="231"/>
      <c r="BJ202" s="231"/>
      <c r="BK202" s="231"/>
      <c r="BL202" s="231"/>
      <c r="BM202" s="231"/>
      <c r="BN202" s="231"/>
      <c r="BO202" s="231"/>
      <c r="BP202" s="231"/>
      <c r="BQ202" s="231"/>
      <c r="BR202" s="231"/>
      <c r="BS202" s="231"/>
      <c r="BT202" s="231"/>
      <c r="BU202" s="231"/>
      <c r="BV202" s="231"/>
      <c r="BW202" s="231"/>
      <c r="BX202" s="231"/>
      <c r="BY202" s="231"/>
      <c r="BZ202" s="231"/>
      <c r="CA202" s="231"/>
      <c r="CB202" s="231"/>
      <c r="CC202" s="231"/>
      <c r="CD202" s="231"/>
      <c r="CE202" s="231"/>
      <c r="CF202" s="231"/>
      <c r="CG202" s="231"/>
      <c r="CH202" s="231"/>
      <c r="CI202" s="231"/>
      <c r="CJ202" s="231"/>
      <c r="CK202" s="231"/>
      <c r="CL202" s="231"/>
      <c r="CM202" s="231"/>
      <c r="CN202" s="231"/>
      <c r="CO202" s="231"/>
      <c r="CP202" s="231"/>
      <c r="CQ202" s="231"/>
      <c r="CR202" s="231"/>
      <c r="CS202" s="231"/>
      <c r="CT202" s="231"/>
      <c r="CU202" s="231"/>
      <c r="CV202" s="231"/>
      <c r="CW202" s="231"/>
      <c r="CX202" s="231"/>
      <c r="CY202" s="231"/>
      <c r="CZ202" s="231"/>
      <c r="DA202" s="231"/>
      <c r="DB202" s="231"/>
      <c r="DC202" s="231"/>
      <c r="DD202" s="231"/>
      <c r="DE202" s="231"/>
      <c r="DF202" s="231"/>
      <c r="DG202" s="231"/>
      <c r="DH202" s="231"/>
      <c r="DI202" s="231"/>
      <c r="DJ202" s="231"/>
      <c r="DK202" s="231"/>
      <c r="DL202" s="231"/>
      <c r="DM202" s="231"/>
      <c r="DN202" s="231"/>
      <c r="DO202" s="231"/>
      <c r="DP202" s="231"/>
      <c r="DQ202" s="231"/>
      <c r="DR202" s="231"/>
      <c r="DS202" s="231"/>
      <c r="DT202" s="231"/>
      <c r="DU202" s="231"/>
      <c r="DV202" s="231"/>
      <c r="DW202" s="231"/>
      <c r="DX202" s="231"/>
      <c r="DY202" s="231"/>
      <c r="DZ202" s="231"/>
      <c r="EA202" s="231"/>
      <c r="EB202" s="231"/>
      <c r="EC202" s="231"/>
      <c r="ED202" s="231"/>
      <c r="EE202" s="231"/>
      <c r="EF202" s="231"/>
      <c r="EG202" s="231"/>
      <c r="EH202" s="231"/>
      <c r="EI202" s="231"/>
      <c r="EJ202" s="231"/>
      <c r="EK202" s="231"/>
      <c r="EL202" s="231"/>
      <c r="EM202" s="231"/>
      <c r="EN202" s="231"/>
      <c r="EO202" s="231"/>
      <c r="EP202" s="231"/>
      <c r="EQ202" s="231"/>
      <c r="ER202" s="231"/>
      <c r="ES202" s="231"/>
      <c r="ET202" s="231"/>
      <c r="EU202" s="231"/>
      <c r="EV202" s="231"/>
      <c r="EW202" s="231"/>
      <c r="EX202" s="231"/>
      <c r="EY202" s="231"/>
      <c r="EZ202" s="231"/>
      <c r="FA202" s="231"/>
      <c r="FB202" s="231"/>
      <c r="FC202" s="231"/>
      <c r="FD202" s="231"/>
      <c r="FE202" s="231"/>
      <c r="FF202" s="231"/>
      <c r="FG202" s="231"/>
      <c r="FH202" s="231"/>
      <c r="FI202" s="231"/>
      <c r="FJ202" s="231"/>
      <c r="FK202" s="231"/>
      <c r="FL202" s="231"/>
      <c r="FM202" s="231"/>
      <c r="FN202" s="231"/>
      <c r="FO202" s="231"/>
      <c r="FP202" s="231"/>
      <c r="FQ202" s="231"/>
      <c r="FR202" s="231"/>
      <c r="FS202" s="231"/>
      <c r="FT202" s="231"/>
      <c r="FU202" s="231"/>
      <c r="FV202" s="231"/>
      <c r="FW202" s="231"/>
      <c r="FX202" s="231"/>
      <c r="FY202" s="231"/>
      <c r="FZ202" s="231"/>
      <c r="GA202" s="231"/>
      <c r="GB202" s="231"/>
      <c r="GC202" s="231"/>
      <c r="GD202" s="231"/>
      <c r="GE202" s="231"/>
      <c r="GF202" s="231"/>
      <c r="GG202" s="231"/>
      <c r="GH202" s="231"/>
      <c r="GI202" s="231"/>
      <c r="GJ202" s="231"/>
      <c r="GK202" s="231"/>
      <c r="GL202" s="231"/>
      <c r="GM202" s="231"/>
      <c r="GN202" s="231"/>
      <c r="GO202" s="231"/>
      <c r="GP202" s="231"/>
      <c r="GQ202" s="231"/>
      <c r="GR202" s="231"/>
      <c r="GS202" s="231"/>
      <c r="GT202" s="231"/>
      <c r="GU202" s="231"/>
      <c r="GV202" s="231"/>
      <c r="GW202" s="231"/>
      <c r="GX202" s="231"/>
      <c r="GY202" s="231"/>
      <c r="GZ202" s="231"/>
      <c r="HA202" s="231"/>
      <c r="HB202" s="231"/>
      <c r="HC202" s="231"/>
      <c r="HD202" s="231"/>
      <c r="HE202" s="231"/>
      <c r="HF202" s="231"/>
      <c r="HG202" s="231"/>
      <c r="HH202" s="231"/>
      <c r="HI202" s="231"/>
      <c r="HJ202" s="231"/>
      <c r="HK202" s="231"/>
      <c r="HL202" s="231"/>
      <c r="HM202" s="231"/>
    </row>
    <row r="203" spans="1:221" s="234" customFormat="1" ht="31.5" customHeight="1">
      <c r="A203" s="231"/>
      <c r="B203" s="238"/>
      <c r="C203" s="255"/>
      <c r="D203" s="268" t="s">
        <v>303</v>
      </c>
      <c r="E203" s="269"/>
      <c r="F203" s="269"/>
      <c r="G203" s="285" t="s">
        <v>304</v>
      </c>
      <c r="H203" s="271" t="s">
        <v>116</v>
      </c>
      <c r="I203" s="275">
        <v>7.84</v>
      </c>
      <c r="J203" s="273">
        <v>157944</v>
      </c>
      <c r="K203" s="274">
        <f t="shared" si="8"/>
        <v>1238280.96</v>
      </c>
      <c r="L203" s="261"/>
      <c r="N203" s="980"/>
      <c r="O203" s="231"/>
      <c r="P203" s="231"/>
      <c r="Q203" s="231"/>
      <c r="R203" s="231"/>
      <c r="S203" s="231"/>
      <c r="T203" s="231"/>
      <c r="U203" s="231"/>
      <c r="V203" s="231"/>
      <c r="W203" s="231"/>
      <c r="X203" s="231"/>
      <c r="Y203" s="231"/>
      <c r="Z203" s="231"/>
      <c r="AA203" s="231"/>
      <c r="AB203" s="231"/>
      <c r="AC203" s="231"/>
      <c r="AD203" s="231"/>
      <c r="AE203" s="231"/>
      <c r="AF203" s="231"/>
      <c r="AG203" s="231"/>
      <c r="AH203" s="231"/>
      <c r="AI203" s="231"/>
      <c r="AJ203" s="231"/>
      <c r="AK203" s="231"/>
      <c r="AL203" s="231"/>
      <c r="AM203" s="231"/>
      <c r="AN203" s="231"/>
      <c r="AO203" s="231"/>
      <c r="AP203" s="231"/>
      <c r="AQ203" s="231"/>
      <c r="AR203" s="231"/>
      <c r="AS203" s="231"/>
      <c r="AT203" s="231"/>
      <c r="AU203" s="231"/>
      <c r="AV203" s="231"/>
      <c r="AW203" s="231"/>
      <c r="AX203" s="231"/>
      <c r="AY203" s="231"/>
      <c r="AZ203" s="231"/>
      <c r="BA203" s="231"/>
      <c r="BB203" s="231"/>
      <c r="BC203" s="231"/>
      <c r="BD203" s="231"/>
      <c r="BE203" s="231"/>
      <c r="BF203" s="231"/>
      <c r="BG203" s="231"/>
      <c r="BH203" s="231"/>
      <c r="BI203" s="231"/>
      <c r="BJ203" s="231"/>
      <c r="BK203" s="231"/>
      <c r="BL203" s="231"/>
      <c r="BM203" s="231"/>
      <c r="BN203" s="231"/>
      <c r="BO203" s="231"/>
      <c r="BP203" s="231"/>
      <c r="BQ203" s="231"/>
      <c r="BR203" s="231"/>
      <c r="BS203" s="231"/>
      <c r="BT203" s="231"/>
      <c r="BU203" s="231"/>
      <c r="BV203" s="231"/>
      <c r="BW203" s="231"/>
      <c r="BX203" s="231"/>
      <c r="BY203" s="231"/>
      <c r="BZ203" s="231"/>
      <c r="CA203" s="231"/>
      <c r="CB203" s="231"/>
      <c r="CC203" s="231"/>
      <c r="CD203" s="231"/>
      <c r="CE203" s="231"/>
      <c r="CF203" s="231"/>
      <c r="CG203" s="231"/>
      <c r="CH203" s="231"/>
      <c r="CI203" s="231"/>
      <c r="CJ203" s="231"/>
      <c r="CK203" s="231"/>
      <c r="CL203" s="231"/>
      <c r="CM203" s="231"/>
      <c r="CN203" s="231"/>
      <c r="CO203" s="231"/>
      <c r="CP203" s="231"/>
      <c r="CQ203" s="231"/>
      <c r="CR203" s="231"/>
      <c r="CS203" s="231"/>
      <c r="CT203" s="231"/>
      <c r="CU203" s="231"/>
      <c r="CV203" s="231"/>
      <c r="CW203" s="231"/>
      <c r="CX203" s="231"/>
      <c r="CY203" s="231"/>
      <c r="CZ203" s="231"/>
      <c r="DA203" s="231"/>
      <c r="DB203" s="231"/>
      <c r="DC203" s="231"/>
      <c r="DD203" s="231"/>
      <c r="DE203" s="231"/>
      <c r="DF203" s="231"/>
      <c r="DG203" s="231"/>
      <c r="DH203" s="231"/>
      <c r="DI203" s="231"/>
      <c r="DJ203" s="231"/>
      <c r="DK203" s="231"/>
      <c r="DL203" s="231"/>
      <c r="DM203" s="231"/>
      <c r="DN203" s="231"/>
      <c r="DO203" s="231"/>
      <c r="DP203" s="231"/>
      <c r="DQ203" s="231"/>
      <c r="DR203" s="231"/>
      <c r="DS203" s="231"/>
      <c r="DT203" s="231"/>
      <c r="DU203" s="231"/>
      <c r="DV203" s="231"/>
      <c r="DW203" s="231"/>
      <c r="DX203" s="231"/>
      <c r="DY203" s="231"/>
      <c r="DZ203" s="231"/>
      <c r="EA203" s="231"/>
      <c r="EB203" s="231"/>
      <c r="EC203" s="231"/>
      <c r="ED203" s="231"/>
      <c r="EE203" s="231"/>
      <c r="EF203" s="231"/>
      <c r="EG203" s="231"/>
      <c r="EH203" s="231"/>
      <c r="EI203" s="231"/>
      <c r="EJ203" s="231"/>
      <c r="EK203" s="231"/>
      <c r="EL203" s="231"/>
      <c r="EM203" s="231"/>
      <c r="EN203" s="231"/>
      <c r="EO203" s="231"/>
      <c r="EP203" s="231"/>
      <c r="EQ203" s="231"/>
      <c r="ER203" s="231"/>
      <c r="ES203" s="231"/>
      <c r="ET203" s="231"/>
      <c r="EU203" s="231"/>
      <c r="EV203" s="231"/>
      <c r="EW203" s="231"/>
      <c r="EX203" s="231"/>
      <c r="EY203" s="231"/>
      <c r="EZ203" s="231"/>
      <c r="FA203" s="231"/>
      <c r="FB203" s="231"/>
      <c r="FC203" s="231"/>
      <c r="FD203" s="231"/>
      <c r="FE203" s="231"/>
      <c r="FF203" s="231"/>
      <c r="FG203" s="231"/>
      <c r="FH203" s="231"/>
      <c r="FI203" s="231"/>
      <c r="FJ203" s="231"/>
      <c r="FK203" s="231"/>
      <c r="FL203" s="231"/>
      <c r="FM203" s="231"/>
      <c r="FN203" s="231"/>
      <c r="FO203" s="231"/>
      <c r="FP203" s="231"/>
      <c r="FQ203" s="231"/>
      <c r="FR203" s="231"/>
      <c r="FS203" s="231"/>
      <c r="FT203" s="231"/>
      <c r="FU203" s="231"/>
      <c r="FV203" s="231"/>
      <c r="FW203" s="231"/>
      <c r="FX203" s="231"/>
      <c r="FY203" s="231"/>
      <c r="FZ203" s="231"/>
      <c r="GA203" s="231"/>
      <c r="GB203" s="231"/>
      <c r="GC203" s="231"/>
      <c r="GD203" s="231"/>
      <c r="GE203" s="231"/>
      <c r="GF203" s="231"/>
      <c r="GG203" s="231"/>
      <c r="GH203" s="231"/>
      <c r="GI203" s="231"/>
      <c r="GJ203" s="231"/>
      <c r="GK203" s="231"/>
      <c r="GL203" s="231"/>
      <c r="GM203" s="231"/>
      <c r="GN203" s="231"/>
      <c r="GO203" s="231"/>
      <c r="GP203" s="231"/>
      <c r="GQ203" s="231"/>
      <c r="GR203" s="231"/>
      <c r="GS203" s="231"/>
      <c r="GT203" s="231"/>
      <c r="GU203" s="231"/>
      <c r="GV203" s="231"/>
      <c r="GW203" s="231"/>
      <c r="GX203" s="231"/>
      <c r="GY203" s="231"/>
      <c r="GZ203" s="231"/>
      <c r="HA203" s="231"/>
      <c r="HB203" s="231"/>
      <c r="HC203" s="231"/>
      <c r="HD203" s="231"/>
      <c r="HE203" s="231"/>
      <c r="HF203" s="231"/>
      <c r="HG203" s="231"/>
      <c r="HH203" s="231"/>
      <c r="HI203" s="231"/>
      <c r="HJ203" s="231"/>
      <c r="HK203" s="231"/>
      <c r="HL203" s="231"/>
      <c r="HM203" s="231"/>
    </row>
    <row r="204" spans="1:221" s="234" customFormat="1" ht="31.5" customHeight="1">
      <c r="A204" s="231"/>
      <c r="B204" s="238"/>
      <c r="C204" s="255"/>
      <c r="D204" s="268" t="s">
        <v>305</v>
      </c>
      <c r="E204" s="269"/>
      <c r="F204" s="269"/>
      <c r="G204" s="285" t="s">
        <v>144</v>
      </c>
      <c r="H204" s="271" t="s">
        <v>145</v>
      </c>
      <c r="I204" s="275">
        <v>1986.81</v>
      </c>
      <c r="J204" s="273">
        <v>11802</v>
      </c>
      <c r="K204" s="274">
        <f t="shared" si="8"/>
        <v>23448331.620000001</v>
      </c>
      <c r="L204" s="261"/>
      <c r="N204" s="980"/>
      <c r="O204" s="231"/>
      <c r="P204" s="231"/>
      <c r="Q204" s="231"/>
      <c r="R204" s="231"/>
      <c r="S204" s="231"/>
      <c r="T204" s="231"/>
      <c r="U204" s="231"/>
      <c r="V204" s="231"/>
      <c r="W204" s="231"/>
      <c r="X204" s="231"/>
      <c r="Y204" s="231"/>
      <c r="Z204" s="231"/>
      <c r="AA204" s="231"/>
      <c r="AB204" s="231"/>
      <c r="AC204" s="231"/>
      <c r="AD204" s="231"/>
      <c r="AE204" s="231"/>
      <c r="AF204" s="231"/>
      <c r="AG204" s="231"/>
      <c r="AH204" s="231"/>
      <c r="AI204" s="231"/>
      <c r="AJ204" s="231"/>
      <c r="AK204" s="231"/>
      <c r="AL204" s="231"/>
      <c r="AM204" s="231"/>
      <c r="AN204" s="231"/>
      <c r="AO204" s="231"/>
      <c r="AP204" s="231"/>
      <c r="AQ204" s="231"/>
      <c r="AR204" s="231"/>
      <c r="AS204" s="231"/>
      <c r="AT204" s="231"/>
      <c r="AU204" s="231"/>
      <c r="AV204" s="231"/>
      <c r="AW204" s="231"/>
      <c r="AX204" s="231"/>
      <c r="AY204" s="231"/>
      <c r="AZ204" s="231"/>
      <c r="BA204" s="231"/>
      <c r="BB204" s="231"/>
      <c r="BC204" s="231"/>
      <c r="BD204" s="231"/>
      <c r="BE204" s="231"/>
      <c r="BF204" s="231"/>
      <c r="BG204" s="231"/>
      <c r="BH204" s="231"/>
      <c r="BI204" s="231"/>
      <c r="BJ204" s="231"/>
      <c r="BK204" s="231"/>
      <c r="BL204" s="231"/>
      <c r="BM204" s="231"/>
      <c r="BN204" s="231"/>
      <c r="BO204" s="231"/>
      <c r="BP204" s="231"/>
      <c r="BQ204" s="231"/>
      <c r="BR204" s="231"/>
      <c r="BS204" s="231"/>
      <c r="BT204" s="231"/>
      <c r="BU204" s="231"/>
      <c r="BV204" s="231"/>
      <c r="BW204" s="231"/>
      <c r="BX204" s="231"/>
      <c r="BY204" s="231"/>
      <c r="BZ204" s="231"/>
      <c r="CA204" s="231"/>
      <c r="CB204" s="231"/>
      <c r="CC204" s="231"/>
      <c r="CD204" s="231"/>
      <c r="CE204" s="231"/>
      <c r="CF204" s="231"/>
      <c r="CG204" s="231"/>
      <c r="CH204" s="231"/>
      <c r="CI204" s="231"/>
      <c r="CJ204" s="231"/>
      <c r="CK204" s="231"/>
      <c r="CL204" s="231"/>
      <c r="CM204" s="231"/>
      <c r="CN204" s="231"/>
      <c r="CO204" s="231"/>
      <c r="CP204" s="231"/>
      <c r="CQ204" s="231"/>
      <c r="CR204" s="231"/>
      <c r="CS204" s="231"/>
      <c r="CT204" s="231"/>
      <c r="CU204" s="231"/>
      <c r="CV204" s="231"/>
      <c r="CW204" s="231"/>
      <c r="CX204" s="231"/>
      <c r="CY204" s="231"/>
      <c r="CZ204" s="231"/>
      <c r="DA204" s="231"/>
      <c r="DB204" s="231"/>
      <c r="DC204" s="231"/>
      <c r="DD204" s="231"/>
      <c r="DE204" s="231"/>
      <c r="DF204" s="231"/>
      <c r="DG204" s="231"/>
      <c r="DH204" s="231"/>
      <c r="DI204" s="231"/>
      <c r="DJ204" s="231"/>
      <c r="DK204" s="231"/>
      <c r="DL204" s="231"/>
      <c r="DM204" s="231"/>
      <c r="DN204" s="231"/>
      <c r="DO204" s="231"/>
      <c r="DP204" s="231"/>
      <c r="DQ204" s="231"/>
      <c r="DR204" s="231"/>
      <c r="DS204" s="231"/>
      <c r="DT204" s="231"/>
      <c r="DU204" s="231"/>
      <c r="DV204" s="231"/>
      <c r="DW204" s="231"/>
      <c r="DX204" s="231"/>
      <c r="DY204" s="231"/>
      <c r="DZ204" s="231"/>
      <c r="EA204" s="231"/>
      <c r="EB204" s="231"/>
      <c r="EC204" s="231"/>
      <c r="ED204" s="231"/>
      <c r="EE204" s="231"/>
      <c r="EF204" s="231"/>
      <c r="EG204" s="231"/>
      <c r="EH204" s="231"/>
      <c r="EI204" s="231"/>
      <c r="EJ204" s="231"/>
      <c r="EK204" s="231"/>
      <c r="EL204" s="231"/>
      <c r="EM204" s="231"/>
      <c r="EN204" s="231"/>
      <c r="EO204" s="231"/>
      <c r="EP204" s="231"/>
      <c r="EQ204" s="231"/>
      <c r="ER204" s="231"/>
      <c r="ES204" s="231"/>
      <c r="ET204" s="231"/>
      <c r="EU204" s="231"/>
      <c r="EV204" s="231"/>
      <c r="EW204" s="231"/>
      <c r="EX204" s="231"/>
      <c r="EY204" s="231"/>
      <c r="EZ204" s="231"/>
      <c r="FA204" s="231"/>
      <c r="FB204" s="231"/>
      <c r="FC204" s="231"/>
      <c r="FD204" s="231"/>
      <c r="FE204" s="231"/>
      <c r="FF204" s="231"/>
      <c r="FG204" s="231"/>
      <c r="FH204" s="231"/>
      <c r="FI204" s="231"/>
      <c r="FJ204" s="231"/>
      <c r="FK204" s="231"/>
      <c r="FL204" s="231"/>
      <c r="FM204" s="231"/>
      <c r="FN204" s="231"/>
      <c r="FO204" s="231"/>
      <c r="FP204" s="231"/>
      <c r="FQ204" s="231"/>
      <c r="FR204" s="231"/>
      <c r="FS204" s="231"/>
      <c r="FT204" s="231"/>
      <c r="FU204" s="231"/>
      <c r="FV204" s="231"/>
      <c r="FW204" s="231"/>
      <c r="FX204" s="231"/>
      <c r="FY204" s="231"/>
      <c r="FZ204" s="231"/>
      <c r="GA204" s="231"/>
      <c r="GB204" s="231"/>
      <c r="GC204" s="231"/>
      <c r="GD204" s="231"/>
      <c r="GE204" s="231"/>
      <c r="GF204" s="231"/>
      <c r="GG204" s="231"/>
      <c r="GH204" s="231"/>
      <c r="GI204" s="231"/>
      <c r="GJ204" s="231"/>
      <c r="GK204" s="231"/>
      <c r="GL204" s="231"/>
      <c r="GM204" s="231"/>
      <c r="GN204" s="231"/>
      <c r="GO204" s="231"/>
      <c r="GP204" s="231"/>
      <c r="GQ204" s="231"/>
      <c r="GR204" s="231"/>
      <c r="GS204" s="231"/>
      <c r="GT204" s="231"/>
      <c r="GU204" s="231"/>
      <c r="GV204" s="231"/>
      <c r="GW204" s="231"/>
      <c r="GX204" s="231"/>
      <c r="GY204" s="231"/>
      <c r="GZ204" s="231"/>
      <c r="HA204" s="231"/>
      <c r="HB204" s="231"/>
      <c r="HC204" s="231"/>
      <c r="HD204" s="231"/>
      <c r="HE204" s="231"/>
      <c r="HF204" s="231"/>
      <c r="HG204" s="231"/>
      <c r="HH204" s="231"/>
      <c r="HI204" s="231"/>
      <c r="HJ204" s="231"/>
      <c r="HK204" s="231"/>
      <c r="HL204" s="231"/>
      <c r="HM204" s="231"/>
    </row>
    <row r="205" spans="1:221" s="234" customFormat="1" ht="31.5" customHeight="1">
      <c r="A205" s="231"/>
      <c r="B205" s="238"/>
      <c r="C205" s="255"/>
      <c r="D205" s="268" t="s">
        <v>306</v>
      </c>
      <c r="E205" s="269"/>
      <c r="F205" s="269"/>
      <c r="G205" s="285" t="s">
        <v>269</v>
      </c>
      <c r="H205" s="271" t="s">
        <v>116</v>
      </c>
      <c r="I205" s="275">
        <v>2.97</v>
      </c>
      <c r="J205" s="273">
        <v>1610187</v>
      </c>
      <c r="K205" s="274">
        <f t="shared" si="8"/>
        <v>4782255.3899999997</v>
      </c>
      <c r="L205" s="261"/>
      <c r="N205" s="980"/>
      <c r="O205" s="231"/>
      <c r="P205" s="231"/>
      <c r="Q205" s="231"/>
      <c r="R205" s="231"/>
      <c r="S205" s="231"/>
      <c r="T205" s="231"/>
      <c r="U205" s="231"/>
      <c r="V205" s="231"/>
      <c r="W205" s="231"/>
      <c r="X205" s="231"/>
      <c r="Y205" s="231"/>
      <c r="Z205" s="231"/>
      <c r="AA205" s="231"/>
      <c r="AB205" s="231"/>
      <c r="AC205" s="231"/>
      <c r="AD205" s="231"/>
      <c r="AE205" s="231"/>
      <c r="AF205" s="231"/>
      <c r="AG205" s="231"/>
      <c r="AH205" s="231"/>
      <c r="AI205" s="231"/>
      <c r="AJ205" s="231"/>
      <c r="AK205" s="231"/>
      <c r="AL205" s="231"/>
      <c r="AM205" s="231"/>
      <c r="AN205" s="231"/>
      <c r="AO205" s="231"/>
      <c r="AP205" s="231"/>
      <c r="AQ205" s="231"/>
      <c r="AR205" s="231"/>
      <c r="AS205" s="231"/>
      <c r="AT205" s="231"/>
      <c r="AU205" s="231"/>
      <c r="AV205" s="231"/>
      <c r="AW205" s="231"/>
      <c r="AX205" s="231"/>
      <c r="AY205" s="231"/>
      <c r="AZ205" s="231"/>
      <c r="BA205" s="231"/>
      <c r="BB205" s="231"/>
      <c r="BC205" s="231"/>
      <c r="BD205" s="231"/>
      <c r="BE205" s="231"/>
      <c r="BF205" s="231"/>
      <c r="BG205" s="231"/>
      <c r="BH205" s="231"/>
      <c r="BI205" s="231"/>
      <c r="BJ205" s="231"/>
      <c r="BK205" s="231"/>
      <c r="BL205" s="231"/>
      <c r="BM205" s="231"/>
      <c r="BN205" s="231"/>
      <c r="BO205" s="231"/>
      <c r="BP205" s="231"/>
      <c r="BQ205" s="231"/>
      <c r="BR205" s="231"/>
      <c r="BS205" s="231"/>
      <c r="BT205" s="231"/>
      <c r="BU205" s="231"/>
      <c r="BV205" s="231"/>
      <c r="BW205" s="231"/>
      <c r="BX205" s="231"/>
      <c r="BY205" s="231"/>
      <c r="BZ205" s="231"/>
      <c r="CA205" s="231"/>
      <c r="CB205" s="231"/>
      <c r="CC205" s="231"/>
      <c r="CD205" s="231"/>
      <c r="CE205" s="231"/>
      <c r="CF205" s="231"/>
      <c r="CG205" s="231"/>
      <c r="CH205" s="231"/>
      <c r="CI205" s="231"/>
      <c r="CJ205" s="231"/>
      <c r="CK205" s="231"/>
      <c r="CL205" s="231"/>
      <c r="CM205" s="231"/>
      <c r="CN205" s="231"/>
      <c r="CO205" s="231"/>
      <c r="CP205" s="231"/>
      <c r="CQ205" s="231"/>
      <c r="CR205" s="231"/>
      <c r="CS205" s="231"/>
      <c r="CT205" s="231"/>
      <c r="CU205" s="231"/>
      <c r="CV205" s="231"/>
      <c r="CW205" s="231"/>
      <c r="CX205" s="231"/>
      <c r="CY205" s="231"/>
      <c r="CZ205" s="231"/>
      <c r="DA205" s="231"/>
      <c r="DB205" s="231"/>
      <c r="DC205" s="231"/>
      <c r="DD205" s="231"/>
      <c r="DE205" s="231"/>
      <c r="DF205" s="231"/>
      <c r="DG205" s="231"/>
      <c r="DH205" s="231"/>
      <c r="DI205" s="231"/>
      <c r="DJ205" s="231"/>
      <c r="DK205" s="231"/>
      <c r="DL205" s="231"/>
      <c r="DM205" s="231"/>
      <c r="DN205" s="231"/>
      <c r="DO205" s="231"/>
      <c r="DP205" s="231"/>
      <c r="DQ205" s="231"/>
      <c r="DR205" s="231"/>
      <c r="DS205" s="231"/>
      <c r="DT205" s="231"/>
      <c r="DU205" s="231"/>
      <c r="DV205" s="231"/>
      <c r="DW205" s="231"/>
      <c r="DX205" s="231"/>
      <c r="DY205" s="231"/>
      <c r="DZ205" s="231"/>
      <c r="EA205" s="231"/>
      <c r="EB205" s="231"/>
      <c r="EC205" s="231"/>
      <c r="ED205" s="231"/>
      <c r="EE205" s="231"/>
      <c r="EF205" s="231"/>
      <c r="EG205" s="231"/>
      <c r="EH205" s="231"/>
      <c r="EI205" s="231"/>
      <c r="EJ205" s="231"/>
      <c r="EK205" s="231"/>
      <c r="EL205" s="231"/>
      <c r="EM205" s="231"/>
      <c r="EN205" s="231"/>
      <c r="EO205" s="231"/>
      <c r="EP205" s="231"/>
      <c r="EQ205" s="231"/>
      <c r="ER205" s="231"/>
      <c r="ES205" s="231"/>
      <c r="ET205" s="231"/>
      <c r="EU205" s="231"/>
      <c r="EV205" s="231"/>
      <c r="EW205" s="231"/>
      <c r="EX205" s="231"/>
      <c r="EY205" s="231"/>
      <c r="EZ205" s="231"/>
      <c r="FA205" s="231"/>
      <c r="FB205" s="231"/>
      <c r="FC205" s="231"/>
      <c r="FD205" s="231"/>
      <c r="FE205" s="231"/>
      <c r="FF205" s="231"/>
      <c r="FG205" s="231"/>
      <c r="FH205" s="231"/>
      <c r="FI205" s="231"/>
      <c r="FJ205" s="231"/>
      <c r="FK205" s="231"/>
      <c r="FL205" s="231"/>
      <c r="FM205" s="231"/>
      <c r="FN205" s="231"/>
      <c r="FO205" s="231"/>
      <c r="FP205" s="231"/>
      <c r="FQ205" s="231"/>
      <c r="FR205" s="231"/>
      <c r="FS205" s="231"/>
      <c r="FT205" s="231"/>
      <c r="FU205" s="231"/>
      <c r="FV205" s="231"/>
      <c r="FW205" s="231"/>
      <c r="FX205" s="231"/>
      <c r="FY205" s="231"/>
      <c r="FZ205" s="231"/>
      <c r="GA205" s="231"/>
      <c r="GB205" s="231"/>
      <c r="GC205" s="231"/>
      <c r="GD205" s="231"/>
      <c r="GE205" s="231"/>
      <c r="GF205" s="231"/>
      <c r="GG205" s="231"/>
      <c r="GH205" s="231"/>
      <c r="GI205" s="231"/>
      <c r="GJ205" s="231"/>
      <c r="GK205" s="231"/>
      <c r="GL205" s="231"/>
      <c r="GM205" s="231"/>
      <c r="GN205" s="231"/>
      <c r="GO205" s="231"/>
      <c r="GP205" s="231"/>
      <c r="GQ205" s="231"/>
      <c r="GR205" s="231"/>
      <c r="GS205" s="231"/>
      <c r="GT205" s="231"/>
      <c r="GU205" s="231"/>
      <c r="GV205" s="231"/>
      <c r="GW205" s="231"/>
      <c r="GX205" s="231"/>
      <c r="GY205" s="231"/>
      <c r="GZ205" s="231"/>
      <c r="HA205" s="231"/>
      <c r="HB205" s="231"/>
      <c r="HC205" s="231"/>
      <c r="HD205" s="231"/>
      <c r="HE205" s="231"/>
      <c r="HF205" s="231"/>
      <c r="HG205" s="231"/>
      <c r="HH205" s="231"/>
      <c r="HI205" s="231"/>
      <c r="HJ205" s="231"/>
      <c r="HK205" s="231"/>
      <c r="HL205" s="231"/>
      <c r="HM205" s="231"/>
    </row>
    <row r="206" spans="1:221" s="234" customFormat="1" ht="15.75" customHeight="1">
      <c r="A206" s="231"/>
      <c r="B206" s="238"/>
      <c r="C206" s="255"/>
      <c r="D206" s="262">
        <v>6.3</v>
      </c>
      <c r="E206" s="262"/>
      <c r="F206" s="262"/>
      <c r="G206" s="263" t="s">
        <v>146</v>
      </c>
      <c r="H206" s="264"/>
      <c r="I206" s="265"/>
      <c r="J206" s="266">
        <v>0</v>
      </c>
      <c r="K206" s="267"/>
      <c r="L206" s="261"/>
      <c r="N206" s="980"/>
      <c r="O206" s="231"/>
      <c r="P206" s="231"/>
      <c r="Q206" s="231"/>
      <c r="R206" s="231"/>
      <c r="S206" s="231"/>
      <c r="T206" s="231"/>
      <c r="U206" s="231"/>
      <c r="V206" s="231"/>
      <c r="W206" s="231"/>
      <c r="X206" s="231"/>
      <c r="Y206" s="231"/>
      <c r="Z206" s="231"/>
      <c r="AA206" s="231"/>
      <c r="AB206" s="231"/>
      <c r="AC206" s="231"/>
      <c r="AD206" s="231"/>
      <c r="AE206" s="231"/>
      <c r="AF206" s="231"/>
      <c r="AG206" s="231"/>
      <c r="AH206" s="231"/>
      <c r="AI206" s="231"/>
      <c r="AJ206" s="231"/>
      <c r="AK206" s="231"/>
      <c r="AL206" s="231"/>
      <c r="AM206" s="231"/>
      <c r="AN206" s="231"/>
      <c r="AO206" s="231"/>
      <c r="AP206" s="231"/>
      <c r="AQ206" s="231"/>
      <c r="AR206" s="231"/>
      <c r="AS206" s="231"/>
      <c r="AT206" s="231"/>
      <c r="AU206" s="231"/>
      <c r="AV206" s="231"/>
      <c r="AW206" s="231"/>
      <c r="AX206" s="231"/>
      <c r="AY206" s="231"/>
      <c r="AZ206" s="231"/>
      <c r="BA206" s="231"/>
      <c r="BB206" s="231"/>
      <c r="BC206" s="231"/>
      <c r="BD206" s="231"/>
      <c r="BE206" s="231"/>
      <c r="BF206" s="231"/>
      <c r="BG206" s="231"/>
      <c r="BH206" s="231"/>
      <c r="BI206" s="231"/>
      <c r="BJ206" s="231"/>
      <c r="BK206" s="231"/>
      <c r="BL206" s="231"/>
      <c r="BM206" s="231"/>
      <c r="BN206" s="231"/>
      <c r="BO206" s="231"/>
      <c r="BP206" s="231"/>
      <c r="BQ206" s="231"/>
      <c r="BR206" s="231"/>
      <c r="BS206" s="231"/>
      <c r="BT206" s="231"/>
      <c r="BU206" s="231"/>
      <c r="BV206" s="231"/>
      <c r="BW206" s="231"/>
      <c r="BX206" s="231"/>
      <c r="BY206" s="231"/>
      <c r="BZ206" s="231"/>
      <c r="CA206" s="231"/>
      <c r="CB206" s="231"/>
      <c r="CC206" s="231"/>
      <c r="CD206" s="231"/>
      <c r="CE206" s="231"/>
      <c r="CF206" s="231"/>
      <c r="CG206" s="231"/>
      <c r="CH206" s="231"/>
      <c r="CI206" s="231"/>
      <c r="CJ206" s="231"/>
      <c r="CK206" s="231"/>
      <c r="CL206" s="231"/>
      <c r="CM206" s="231"/>
      <c r="CN206" s="231"/>
      <c r="CO206" s="231"/>
      <c r="CP206" s="231"/>
      <c r="CQ206" s="231"/>
      <c r="CR206" s="231"/>
      <c r="CS206" s="231"/>
      <c r="CT206" s="231"/>
      <c r="CU206" s="231"/>
      <c r="CV206" s="231"/>
      <c r="CW206" s="231"/>
      <c r="CX206" s="231"/>
      <c r="CY206" s="231"/>
      <c r="CZ206" s="231"/>
      <c r="DA206" s="231"/>
      <c r="DB206" s="231"/>
      <c r="DC206" s="231"/>
      <c r="DD206" s="231"/>
      <c r="DE206" s="231"/>
      <c r="DF206" s="231"/>
      <c r="DG206" s="231"/>
      <c r="DH206" s="231"/>
      <c r="DI206" s="231"/>
      <c r="DJ206" s="231"/>
      <c r="DK206" s="231"/>
      <c r="DL206" s="231"/>
      <c r="DM206" s="231"/>
      <c r="DN206" s="231"/>
      <c r="DO206" s="231"/>
      <c r="DP206" s="231"/>
      <c r="DQ206" s="231"/>
      <c r="DR206" s="231"/>
      <c r="DS206" s="231"/>
      <c r="DT206" s="231"/>
      <c r="DU206" s="231"/>
      <c r="DV206" s="231"/>
      <c r="DW206" s="231"/>
      <c r="DX206" s="231"/>
      <c r="DY206" s="231"/>
      <c r="DZ206" s="231"/>
      <c r="EA206" s="231"/>
      <c r="EB206" s="231"/>
      <c r="EC206" s="231"/>
      <c r="ED206" s="231"/>
      <c r="EE206" s="231"/>
      <c r="EF206" s="231"/>
      <c r="EG206" s="231"/>
      <c r="EH206" s="231"/>
      <c r="EI206" s="231"/>
      <c r="EJ206" s="231"/>
      <c r="EK206" s="231"/>
      <c r="EL206" s="231"/>
      <c r="EM206" s="231"/>
      <c r="EN206" s="231"/>
      <c r="EO206" s="231"/>
      <c r="EP206" s="231"/>
      <c r="EQ206" s="231"/>
      <c r="ER206" s="231"/>
      <c r="ES206" s="231"/>
      <c r="ET206" s="231"/>
      <c r="EU206" s="231"/>
      <c r="EV206" s="231"/>
      <c r="EW206" s="231"/>
      <c r="EX206" s="231"/>
      <c r="EY206" s="231"/>
      <c r="EZ206" s="231"/>
      <c r="FA206" s="231"/>
      <c r="FB206" s="231"/>
      <c r="FC206" s="231"/>
      <c r="FD206" s="231"/>
      <c r="FE206" s="231"/>
      <c r="FF206" s="231"/>
      <c r="FG206" s="231"/>
      <c r="FH206" s="231"/>
      <c r="FI206" s="231"/>
      <c r="FJ206" s="231"/>
      <c r="FK206" s="231"/>
      <c r="FL206" s="231"/>
      <c r="FM206" s="231"/>
      <c r="FN206" s="231"/>
      <c r="FO206" s="231"/>
      <c r="FP206" s="231"/>
      <c r="FQ206" s="231"/>
      <c r="FR206" s="231"/>
      <c r="FS206" s="231"/>
      <c r="FT206" s="231"/>
      <c r="FU206" s="231"/>
      <c r="FV206" s="231"/>
      <c r="FW206" s="231"/>
      <c r="FX206" s="231"/>
      <c r="FY206" s="231"/>
      <c r="FZ206" s="231"/>
      <c r="GA206" s="231"/>
      <c r="GB206" s="231"/>
      <c r="GC206" s="231"/>
      <c r="GD206" s="231"/>
      <c r="GE206" s="231"/>
      <c r="GF206" s="231"/>
      <c r="GG206" s="231"/>
      <c r="GH206" s="231"/>
      <c r="GI206" s="231"/>
      <c r="GJ206" s="231"/>
      <c r="GK206" s="231"/>
      <c r="GL206" s="231"/>
      <c r="GM206" s="231"/>
      <c r="GN206" s="231"/>
      <c r="GO206" s="231"/>
      <c r="GP206" s="231"/>
      <c r="GQ206" s="231"/>
      <c r="GR206" s="231"/>
      <c r="GS206" s="231"/>
      <c r="GT206" s="231"/>
      <c r="GU206" s="231"/>
      <c r="GV206" s="231"/>
      <c r="GW206" s="231"/>
      <c r="GX206" s="231"/>
      <c r="GY206" s="231"/>
      <c r="GZ206" s="231"/>
      <c r="HA206" s="231"/>
      <c r="HB206" s="231"/>
      <c r="HC206" s="231"/>
      <c r="HD206" s="231"/>
      <c r="HE206" s="231"/>
      <c r="HF206" s="231"/>
      <c r="HG206" s="231"/>
      <c r="HH206" s="231"/>
      <c r="HI206" s="231"/>
      <c r="HJ206" s="231"/>
      <c r="HK206" s="231"/>
      <c r="HL206" s="231"/>
      <c r="HM206" s="231"/>
    </row>
    <row r="207" spans="1:221" s="234" customFormat="1" ht="63" customHeight="1">
      <c r="A207" s="231"/>
      <c r="B207" s="238"/>
      <c r="C207" s="255"/>
      <c r="D207" s="268" t="s">
        <v>307</v>
      </c>
      <c r="E207" s="269"/>
      <c r="F207" s="269"/>
      <c r="G207" s="285" t="s">
        <v>148</v>
      </c>
      <c r="H207" s="271" t="s">
        <v>145</v>
      </c>
      <c r="I207" s="275">
        <v>3419.75</v>
      </c>
      <c r="J207" s="273">
        <v>34512</v>
      </c>
      <c r="K207" s="274">
        <f t="shared" ref="K207:K212" si="9">ROUND(I207*J207,2)</f>
        <v>118022412</v>
      </c>
      <c r="L207" s="261"/>
      <c r="N207" s="980"/>
      <c r="O207" s="231"/>
      <c r="P207" s="231"/>
      <c r="Q207" s="231"/>
      <c r="R207" s="231"/>
      <c r="S207" s="231"/>
      <c r="T207" s="231"/>
      <c r="U207" s="231"/>
      <c r="V207" s="231"/>
      <c r="W207" s="231"/>
      <c r="X207" s="231"/>
      <c r="Y207" s="231"/>
      <c r="Z207" s="231"/>
      <c r="AA207" s="231"/>
      <c r="AB207" s="231"/>
      <c r="AC207" s="231"/>
      <c r="AD207" s="231"/>
      <c r="AE207" s="231"/>
      <c r="AF207" s="231"/>
      <c r="AG207" s="231"/>
      <c r="AH207" s="231"/>
      <c r="AI207" s="231"/>
      <c r="AJ207" s="231"/>
      <c r="AK207" s="231"/>
      <c r="AL207" s="231"/>
      <c r="AM207" s="231"/>
      <c r="AN207" s="231"/>
      <c r="AO207" s="231"/>
      <c r="AP207" s="231"/>
      <c r="AQ207" s="231"/>
      <c r="AR207" s="231"/>
      <c r="AS207" s="231"/>
      <c r="AT207" s="231"/>
      <c r="AU207" s="231"/>
      <c r="AV207" s="231"/>
      <c r="AW207" s="231"/>
      <c r="AX207" s="231"/>
      <c r="AY207" s="231"/>
      <c r="AZ207" s="231"/>
      <c r="BA207" s="231"/>
      <c r="BB207" s="231"/>
      <c r="BC207" s="231"/>
      <c r="BD207" s="231"/>
      <c r="BE207" s="231"/>
      <c r="BF207" s="231"/>
      <c r="BG207" s="231"/>
      <c r="BH207" s="231"/>
      <c r="BI207" s="231"/>
      <c r="BJ207" s="231"/>
      <c r="BK207" s="231"/>
      <c r="BL207" s="231"/>
      <c r="BM207" s="231"/>
      <c r="BN207" s="231"/>
      <c r="BO207" s="231"/>
      <c r="BP207" s="231"/>
      <c r="BQ207" s="231"/>
      <c r="BR207" s="231"/>
      <c r="BS207" s="231"/>
      <c r="BT207" s="231"/>
      <c r="BU207" s="231"/>
      <c r="BV207" s="231"/>
      <c r="BW207" s="231"/>
      <c r="BX207" s="231"/>
      <c r="BY207" s="231"/>
      <c r="BZ207" s="231"/>
      <c r="CA207" s="231"/>
      <c r="CB207" s="231"/>
      <c r="CC207" s="231"/>
      <c r="CD207" s="231"/>
      <c r="CE207" s="231"/>
      <c r="CF207" s="231"/>
      <c r="CG207" s="231"/>
      <c r="CH207" s="231"/>
      <c r="CI207" s="231"/>
      <c r="CJ207" s="231"/>
      <c r="CK207" s="231"/>
      <c r="CL207" s="231"/>
      <c r="CM207" s="231"/>
      <c r="CN207" s="231"/>
      <c r="CO207" s="231"/>
      <c r="CP207" s="231"/>
      <c r="CQ207" s="231"/>
      <c r="CR207" s="231"/>
      <c r="CS207" s="231"/>
      <c r="CT207" s="231"/>
      <c r="CU207" s="231"/>
      <c r="CV207" s="231"/>
      <c r="CW207" s="231"/>
      <c r="CX207" s="231"/>
      <c r="CY207" s="231"/>
      <c r="CZ207" s="231"/>
      <c r="DA207" s="231"/>
      <c r="DB207" s="231"/>
      <c r="DC207" s="231"/>
      <c r="DD207" s="231"/>
      <c r="DE207" s="231"/>
      <c r="DF207" s="231"/>
      <c r="DG207" s="231"/>
      <c r="DH207" s="231"/>
      <c r="DI207" s="231"/>
      <c r="DJ207" s="231"/>
      <c r="DK207" s="231"/>
      <c r="DL207" s="231"/>
      <c r="DM207" s="231"/>
      <c r="DN207" s="231"/>
      <c r="DO207" s="231"/>
      <c r="DP207" s="231"/>
      <c r="DQ207" s="231"/>
      <c r="DR207" s="231"/>
      <c r="DS207" s="231"/>
      <c r="DT207" s="231"/>
      <c r="DU207" s="231"/>
      <c r="DV207" s="231"/>
      <c r="DW207" s="231"/>
      <c r="DX207" s="231"/>
      <c r="DY207" s="231"/>
      <c r="DZ207" s="231"/>
      <c r="EA207" s="231"/>
      <c r="EB207" s="231"/>
      <c r="EC207" s="231"/>
      <c r="ED207" s="231"/>
      <c r="EE207" s="231"/>
      <c r="EF207" s="231"/>
      <c r="EG207" s="231"/>
      <c r="EH207" s="231"/>
      <c r="EI207" s="231"/>
      <c r="EJ207" s="231"/>
      <c r="EK207" s="231"/>
      <c r="EL207" s="231"/>
      <c r="EM207" s="231"/>
      <c r="EN207" s="231"/>
      <c r="EO207" s="231"/>
      <c r="EP207" s="231"/>
      <c r="EQ207" s="231"/>
      <c r="ER207" s="231"/>
      <c r="ES207" s="231"/>
      <c r="ET207" s="231"/>
      <c r="EU207" s="231"/>
      <c r="EV207" s="231"/>
      <c r="EW207" s="231"/>
      <c r="EX207" s="231"/>
      <c r="EY207" s="231"/>
      <c r="EZ207" s="231"/>
      <c r="FA207" s="231"/>
      <c r="FB207" s="231"/>
      <c r="FC207" s="231"/>
      <c r="FD207" s="231"/>
      <c r="FE207" s="231"/>
      <c r="FF207" s="231"/>
      <c r="FG207" s="231"/>
      <c r="FH207" s="231"/>
      <c r="FI207" s="231"/>
      <c r="FJ207" s="231"/>
      <c r="FK207" s="231"/>
      <c r="FL207" s="231"/>
      <c r="FM207" s="231"/>
      <c r="FN207" s="231"/>
      <c r="FO207" s="231"/>
      <c r="FP207" s="231"/>
      <c r="FQ207" s="231"/>
      <c r="FR207" s="231"/>
      <c r="FS207" s="231"/>
      <c r="FT207" s="231"/>
      <c r="FU207" s="231"/>
      <c r="FV207" s="231"/>
      <c r="FW207" s="231"/>
      <c r="FX207" s="231"/>
      <c r="FY207" s="231"/>
      <c r="FZ207" s="231"/>
      <c r="GA207" s="231"/>
      <c r="GB207" s="231"/>
      <c r="GC207" s="231"/>
      <c r="GD207" s="231"/>
      <c r="GE207" s="231"/>
      <c r="GF207" s="231"/>
      <c r="GG207" s="231"/>
      <c r="GH207" s="231"/>
      <c r="GI207" s="231"/>
      <c r="GJ207" s="231"/>
      <c r="GK207" s="231"/>
      <c r="GL207" s="231"/>
      <c r="GM207" s="231"/>
      <c r="GN207" s="231"/>
      <c r="GO207" s="231"/>
      <c r="GP207" s="231"/>
      <c r="GQ207" s="231"/>
      <c r="GR207" s="231"/>
      <c r="GS207" s="231"/>
      <c r="GT207" s="231"/>
      <c r="GU207" s="231"/>
      <c r="GV207" s="231"/>
      <c r="GW207" s="231"/>
      <c r="GX207" s="231"/>
      <c r="GY207" s="231"/>
      <c r="GZ207" s="231"/>
      <c r="HA207" s="231"/>
      <c r="HB207" s="231"/>
      <c r="HC207" s="231"/>
      <c r="HD207" s="231"/>
      <c r="HE207" s="231"/>
      <c r="HF207" s="231"/>
      <c r="HG207" s="231"/>
      <c r="HH207" s="231"/>
      <c r="HI207" s="231"/>
      <c r="HJ207" s="231"/>
      <c r="HK207" s="231"/>
      <c r="HL207" s="231"/>
      <c r="HM207" s="231"/>
    </row>
    <row r="208" spans="1:221" s="234" customFormat="1" ht="31.5" customHeight="1">
      <c r="A208" s="231"/>
      <c r="B208" s="238"/>
      <c r="C208" s="255"/>
      <c r="D208" s="320" t="s">
        <v>308</v>
      </c>
      <c r="E208" s="321"/>
      <c r="F208" s="321"/>
      <c r="G208" s="285" t="s">
        <v>150</v>
      </c>
      <c r="H208" s="322" t="s">
        <v>102</v>
      </c>
      <c r="I208" s="275">
        <v>56.02</v>
      </c>
      <c r="J208" s="273">
        <v>503668</v>
      </c>
      <c r="K208" s="274">
        <f t="shared" si="9"/>
        <v>28215481.359999999</v>
      </c>
      <c r="L208" s="261"/>
      <c r="N208" s="980"/>
      <c r="O208" s="231"/>
      <c r="P208" s="231"/>
      <c r="Q208" s="231"/>
      <c r="R208" s="231"/>
      <c r="S208" s="231"/>
      <c r="T208" s="231"/>
      <c r="U208" s="231"/>
      <c r="V208" s="231"/>
      <c r="W208" s="231"/>
      <c r="X208" s="231"/>
      <c r="Y208" s="231"/>
      <c r="Z208" s="231"/>
      <c r="AA208" s="231"/>
      <c r="AB208" s="231"/>
      <c r="AC208" s="231"/>
      <c r="AD208" s="231"/>
      <c r="AE208" s="231"/>
      <c r="AF208" s="231"/>
      <c r="AG208" s="231"/>
      <c r="AH208" s="231"/>
      <c r="AI208" s="231"/>
      <c r="AJ208" s="231"/>
      <c r="AK208" s="231"/>
      <c r="AL208" s="231"/>
      <c r="AM208" s="231"/>
      <c r="AN208" s="231"/>
      <c r="AO208" s="231"/>
      <c r="AP208" s="231"/>
      <c r="AQ208" s="231"/>
      <c r="AR208" s="231"/>
      <c r="AS208" s="231"/>
      <c r="AT208" s="231"/>
      <c r="AU208" s="231"/>
      <c r="AV208" s="231"/>
      <c r="AW208" s="231"/>
      <c r="AX208" s="231"/>
      <c r="AY208" s="231"/>
      <c r="AZ208" s="231"/>
      <c r="BA208" s="231"/>
      <c r="BB208" s="231"/>
      <c r="BC208" s="231"/>
      <c r="BD208" s="231"/>
      <c r="BE208" s="231"/>
      <c r="BF208" s="231"/>
      <c r="BG208" s="231"/>
      <c r="BH208" s="231"/>
      <c r="BI208" s="231"/>
      <c r="BJ208" s="231"/>
      <c r="BK208" s="231"/>
      <c r="BL208" s="231"/>
      <c r="BM208" s="231"/>
      <c r="BN208" s="231"/>
      <c r="BO208" s="231"/>
      <c r="BP208" s="231"/>
      <c r="BQ208" s="231"/>
      <c r="BR208" s="231"/>
      <c r="BS208" s="231"/>
      <c r="BT208" s="231"/>
      <c r="BU208" s="231"/>
      <c r="BV208" s="231"/>
      <c r="BW208" s="231"/>
      <c r="BX208" s="231"/>
      <c r="BY208" s="231"/>
      <c r="BZ208" s="231"/>
      <c r="CA208" s="231"/>
      <c r="CB208" s="231"/>
      <c r="CC208" s="231"/>
      <c r="CD208" s="231"/>
      <c r="CE208" s="231"/>
      <c r="CF208" s="231"/>
      <c r="CG208" s="231"/>
      <c r="CH208" s="231"/>
      <c r="CI208" s="231"/>
      <c r="CJ208" s="231"/>
      <c r="CK208" s="231"/>
      <c r="CL208" s="231"/>
      <c r="CM208" s="231"/>
      <c r="CN208" s="231"/>
      <c r="CO208" s="231"/>
      <c r="CP208" s="231"/>
      <c r="CQ208" s="231"/>
      <c r="CR208" s="231"/>
      <c r="CS208" s="231"/>
      <c r="CT208" s="231"/>
      <c r="CU208" s="231"/>
      <c r="CV208" s="231"/>
      <c r="CW208" s="231"/>
      <c r="CX208" s="231"/>
      <c r="CY208" s="231"/>
      <c r="CZ208" s="231"/>
      <c r="DA208" s="231"/>
      <c r="DB208" s="231"/>
      <c r="DC208" s="231"/>
      <c r="DD208" s="231"/>
      <c r="DE208" s="231"/>
      <c r="DF208" s="231"/>
      <c r="DG208" s="231"/>
      <c r="DH208" s="231"/>
      <c r="DI208" s="231"/>
      <c r="DJ208" s="231"/>
      <c r="DK208" s="231"/>
      <c r="DL208" s="231"/>
      <c r="DM208" s="231"/>
      <c r="DN208" s="231"/>
      <c r="DO208" s="231"/>
      <c r="DP208" s="231"/>
      <c r="DQ208" s="231"/>
      <c r="DR208" s="231"/>
      <c r="DS208" s="231"/>
      <c r="DT208" s="231"/>
      <c r="DU208" s="231"/>
      <c r="DV208" s="231"/>
      <c r="DW208" s="231"/>
      <c r="DX208" s="231"/>
      <c r="DY208" s="231"/>
      <c r="DZ208" s="231"/>
      <c r="EA208" s="231"/>
      <c r="EB208" s="231"/>
      <c r="EC208" s="231"/>
      <c r="ED208" s="231"/>
      <c r="EE208" s="231"/>
      <c r="EF208" s="231"/>
      <c r="EG208" s="231"/>
      <c r="EH208" s="231"/>
      <c r="EI208" s="231"/>
      <c r="EJ208" s="231"/>
      <c r="EK208" s="231"/>
      <c r="EL208" s="231"/>
      <c r="EM208" s="231"/>
      <c r="EN208" s="231"/>
      <c r="EO208" s="231"/>
      <c r="EP208" s="231"/>
      <c r="EQ208" s="231"/>
      <c r="ER208" s="231"/>
      <c r="ES208" s="231"/>
      <c r="ET208" s="231"/>
      <c r="EU208" s="231"/>
      <c r="EV208" s="231"/>
      <c r="EW208" s="231"/>
      <c r="EX208" s="231"/>
      <c r="EY208" s="231"/>
      <c r="EZ208" s="231"/>
      <c r="FA208" s="231"/>
      <c r="FB208" s="231"/>
      <c r="FC208" s="231"/>
      <c r="FD208" s="231"/>
      <c r="FE208" s="231"/>
      <c r="FF208" s="231"/>
      <c r="FG208" s="231"/>
      <c r="FH208" s="231"/>
      <c r="FI208" s="231"/>
      <c r="FJ208" s="231"/>
      <c r="FK208" s="231"/>
      <c r="FL208" s="231"/>
      <c r="FM208" s="231"/>
      <c r="FN208" s="231"/>
      <c r="FO208" s="231"/>
      <c r="FP208" s="231"/>
      <c r="FQ208" s="231"/>
      <c r="FR208" s="231"/>
      <c r="FS208" s="231"/>
      <c r="FT208" s="231"/>
      <c r="FU208" s="231"/>
      <c r="FV208" s="231"/>
      <c r="FW208" s="231"/>
      <c r="FX208" s="231"/>
      <c r="FY208" s="231"/>
      <c r="FZ208" s="231"/>
      <c r="GA208" s="231"/>
      <c r="GB208" s="231"/>
      <c r="GC208" s="231"/>
      <c r="GD208" s="231"/>
      <c r="GE208" s="231"/>
      <c r="GF208" s="231"/>
      <c r="GG208" s="231"/>
      <c r="GH208" s="231"/>
      <c r="GI208" s="231"/>
      <c r="GJ208" s="231"/>
      <c r="GK208" s="231"/>
      <c r="GL208" s="231"/>
      <c r="GM208" s="231"/>
      <c r="GN208" s="231"/>
      <c r="GO208" s="231"/>
      <c r="GP208" s="231"/>
      <c r="GQ208" s="231"/>
      <c r="GR208" s="231"/>
      <c r="GS208" s="231"/>
      <c r="GT208" s="231"/>
      <c r="GU208" s="231"/>
      <c r="GV208" s="231"/>
      <c r="GW208" s="231"/>
      <c r="GX208" s="231"/>
      <c r="GY208" s="231"/>
      <c r="GZ208" s="231"/>
      <c r="HA208" s="231"/>
      <c r="HB208" s="231"/>
      <c r="HC208" s="231"/>
      <c r="HD208" s="231"/>
      <c r="HE208" s="231"/>
      <c r="HF208" s="231"/>
      <c r="HG208" s="231"/>
      <c r="HH208" s="231"/>
      <c r="HI208" s="231"/>
      <c r="HJ208" s="231"/>
      <c r="HK208" s="231"/>
      <c r="HL208" s="231"/>
      <c r="HM208" s="231"/>
    </row>
    <row r="209" spans="1:221" s="234" customFormat="1" ht="15.75" customHeight="1">
      <c r="A209" s="231"/>
      <c r="B209" s="238"/>
      <c r="C209" s="255"/>
      <c r="D209" s="268" t="s">
        <v>309</v>
      </c>
      <c r="E209" s="310"/>
      <c r="F209" s="310"/>
      <c r="G209" s="311" t="s">
        <v>213</v>
      </c>
      <c r="H209" s="271" t="s">
        <v>107</v>
      </c>
      <c r="I209" s="275">
        <v>8.5</v>
      </c>
      <c r="J209" s="273">
        <v>159018</v>
      </c>
      <c r="K209" s="274">
        <f t="shared" si="9"/>
        <v>1351653</v>
      </c>
      <c r="L209" s="261"/>
      <c r="N209" s="980"/>
      <c r="O209" s="231"/>
      <c r="P209" s="231"/>
      <c r="Q209" s="231"/>
      <c r="R209" s="231"/>
      <c r="S209" s="231"/>
      <c r="T209" s="231"/>
      <c r="U209" s="231"/>
      <c r="V209" s="231"/>
      <c r="W209" s="231"/>
      <c r="X209" s="231"/>
      <c r="Y209" s="231"/>
      <c r="Z209" s="231"/>
      <c r="AA209" s="231"/>
      <c r="AB209" s="231"/>
      <c r="AC209" s="231"/>
      <c r="AD209" s="231"/>
      <c r="AE209" s="231"/>
      <c r="AF209" s="231"/>
      <c r="AG209" s="231"/>
      <c r="AH209" s="231"/>
      <c r="AI209" s="231"/>
      <c r="AJ209" s="231"/>
      <c r="AK209" s="231"/>
      <c r="AL209" s="231"/>
      <c r="AM209" s="231"/>
      <c r="AN209" s="231"/>
      <c r="AO209" s="231"/>
      <c r="AP209" s="231"/>
      <c r="AQ209" s="231"/>
      <c r="AR209" s="231"/>
      <c r="AS209" s="231"/>
      <c r="AT209" s="231"/>
      <c r="AU209" s="231"/>
      <c r="AV209" s="231"/>
      <c r="AW209" s="231"/>
      <c r="AX209" s="231"/>
      <c r="AY209" s="231"/>
      <c r="AZ209" s="231"/>
      <c r="BA209" s="231"/>
      <c r="BB209" s="231"/>
      <c r="BC209" s="231"/>
      <c r="BD209" s="231"/>
      <c r="BE209" s="231"/>
      <c r="BF209" s="231"/>
      <c r="BG209" s="231"/>
      <c r="BH209" s="231"/>
      <c r="BI209" s="231"/>
      <c r="BJ209" s="231"/>
      <c r="BK209" s="231"/>
      <c r="BL209" s="231"/>
      <c r="BM209" s="231"/>
      <c r="BN209" s="231"/>
      <c r="BO209" s="231"/>
      <c r="BP209" s="231"/>
      <c r="BQ209" s="231"/>
      <c r="BR209" s="231"/>
      <c r="BS209" s="231"/>
      <c r="BT209" s="231"/>
      <c r="BU209" s="231"/>
      <c r="BV209" s="231"/>
      <c r="BW209" s="231"/>
      <c r="BX209" s="231"/>
      <c r="BY209" s="231"/>
      <c r="BZ209" s="231"/>
      <c r="CA209" s="231"/>
      <c r="CB209" s="231"/>
      <c r="CC209" s="231"/>
      <c r="CD209" s="231"/>
      <c r="CE209" s="231"/>
      <c r="CF209" s="231"/>
      <c r="CG209" s="231"/>
      <c r="CH209" s="231"/>
      <c r="CI209" s="231"/>
      <c r="CJ209" s="231"/>
      <c r="CK209" s="231"/>
      <c r="CL209" s="231"/>
      <c r="CM209" s="231"/>
      <c r="CN209" s="231"/>
      <c r="CO209" s="231"/>
      <c r="CP209" s="231"/>
      <c r="CQ209" s="231"/>
      <c r="CR209" s="231"/>
      <c r="CS209" s="231"/>
      <c r="CT209" s="231"/>
      <c r="CU209" s="231"/>
      <c r="CV209" s="231"/>
      <c r="CW209" s="231"/>
      <c r="CX209" s="231"/>
      <c r="CY209" s="231"/>
      <c r="CZ209" s="231"/>
      <c r="DA209" s="231"/>
      <c r="DB209" s="231"/>
      <c r="DC209" s="231"/>
      <c r="DD209" s="231"/>
      <c r="DE209" s="231"/>
      <c r="DF209" s="231"/>
      <c r="DG209" s="231"/>
      <c r="DH209" s="231"/>
      <c r="DI209" s="231"/>
      <c r="DJ209" s="231"/>
      <c r="DK209" s="231"/>
      <c r="DL209" s="231"/>
      <c r="DM209" s="231"/>
      <c r="DN209" s="231"/>
      <c r="DO209" s="231"/>
      <c r="DP209" s="231"/>
      <c r="DQ209" s="231"/>
      <c r="DR209" s="231"/>
      <c r="DS209" s="231"/>
      <c r="DT209" s="231"/>
      <c r="DU209" s="231"/>
      <c r="DV209" s="231"/>
      <c r="DW209" s="231"/>
      <c r="DX209" s="231"/>
      <c r="DY209" s="231"/>
      <c r="DZ209" s="231"/>
      <c r="EA209" s="231"/>
      <c r="EB209" s="231"/>
      <c r="EC209" s="231"/>
      <c r="ED209" s="231"/>
      <c r="EE209" s="231"/>
      <c r="EF209" s="231"/>
      <c r="EG209" s="231"/>
      <c r="EH209" s="231"/>
      <c r="EI209" s="231"/>
      <c r="EJ209" s="231"/>
      <c r="EK209" s="231"/>
      <c r="EL209" s="231"/>
      <c r="EM209" s="231"/>
      <c r="EN209" s="231"/>
      <c r="EO209" s="231"/>
      <c r="EP209" s="231"/>
      <c r="EQ209" s="231"/>
      <c r="ER209" s="231"/>
      <c r="ES209" s="231"/>
      <c r="ET209" s="231"/>
      <c r="EU209" s="231"/>
      <c r="EV209" s="231"/>
      <c r="EW209" s="231"/>
      <c r="EX209" s="231"/>
      <c r="EY209" s="231"/>
      <c r="EZ209" s="231"/>
      <c r="FA209" s="231"/>
      <c r="FB209" s="231"/>
      <c r="FC209" s="231"/>
      <c r="FD209" s="231"/>
      <c r="FE209" s="231"/>
      <c r="FF209" s="231"/>
      <c r="FG209" s="231"/>
      <c r="FH209" s="231"/>
      <c r="FI209" s="231"/>
      <c r="FJ209" s="231"/>
      <c r="FK209" s="231"/>
      <c r="FL209" s="231"/>
      <c r="FM209" s="231"/>
      <c r="FN209" s="231"/>
      <c r="FO209" s="231"/>
      <c r="FP209" s="231"/>
      <c r="FQ209" s="231"/>
      <c r="FR209" s="231"/>
      <c r="FS209" s="231"/>
      <c r="FT209" s="231"/>
      <c r="FU209" s="231"/>
      <c r="FV209" s="231"/>
      <c r="FW209" s="231"/>
      <c r="FX209" s="231"/>
      <c r="FY209" s="231"/>
      <c r="FZ209" s="231"/>
      <c r="GA209" s="231"/>
      <c r="GB209" s="231"/>
      <c r="GC209" s="231"/>
      <c r="GD209" s="231"/>
      <c r="GE209" s="231"/>
      <c r="GF209" s="231"/>
      <c r="GG209" s="231"/>
      <c r="GH209" s="231"/>
      <c r="GI209" s="231"/>
      <c r="GJ209" s="231"/>
      <c r="GK209" s="231"/>
      <c r="GL209" s="231"/>
      <c r="GM209" s="231"/>
      <c r="GN209" s="231"/>
      <c r="GO209" s="231"/>
      <c r="GP209" s="231"/>
      <c r="GQ209" s="231"/>
      <c r="GR209" s="231"/>
      <c r="GS209" s="231"/>
      <c r="GT209" s="231"/>
      <c r="GU209" s="231"/>
      <c r="GV209" s="231"/>
      <c r="GW209" s="231"/>
      <c r="GX209" s="231"/>
      <c r="GY209" s="231"/>
      <c r="GZ209" s="231"/>
      <c r="HA209" s="231"/>
      <c r="HB209" s="231"/>
      <c r="HC209" s="231"/>
      <c r="HD209" s="231"/>
      <c r="HE209" s="231"/>
      <c r="HF209" s="231"/>
      <c r="HG209" s="231"/>
      <c r="HH209" s="231"/>
      <c r="HI209" s="231"/>
      <c r="HJ209" s="231"/>
      <c r="HK209" s="231"/>
      <c r="HL209" s="231"/>
      <c r="HM209" s="231"/>
    </row>
    <row r="210" spans="1:221" s="234" customFormat="1" ht="15.75" customHeight="1">
      <c r="A210" s="231"/>
      <c r="B210" s="238"/>
      <c r="C210" s="255"/>
      <c r="D210" s="268" t="s">
        <v>310</v>
      </c>
      <c r="E210" s="269"/>
      <c r="F210" s="269"/>
      <c r="G210" s="291" t="s">
        <v>182</v>
      </c>
      <c r="H210" s="271" t="s">
        <v>107</v>
      </c>
      <c r="I210" s="275">
        <v>16.63</v>
      </c>
      <c r="J210" s="273">
        <v>41164</v>
      </c>
      <c r="K210" s="274">
        <f t="shared" si="9"/>
        <v>684557.32</v>
      </c>
      <c r="L210" s="261"/>
      <c r="N210" s="980"/>
      <c r="O210" s="231"/>
      <c r="P210" s="231"/>
      <c r="Q210" s="231"/>
      <c r="R210" s="231"/>
      <c r="S210" s="231"/>
      <c r="T210" s="231"/>
      <c r="U210" s="231"/>
      <c r="V210" s="231"/>
      <c r="W210" s="231"/>
      <c r="X210" s="231"/>
      <c r="Y210" s="231"/>
      <c r="Z210" s="231"/>
      <c r="AA210" s="231"/>
      <c r="AB210" s="231"/>
      <c r="AC210" s="231"/>
      <c r="AD210" s="231"/>
      <c r="AE210" s="231"/>
      <c r="AF210" s="231"/>
      <c r="AG210" s="231"/>
      <c r="AH210" s="231"/>
      <c r="AI210" s="231"/>
      <c r="AJ210" s="231"/>
      <c r="AK210" s="231"/>
      <c r="AL210" s="231"/>
      <c r="AM210" s="231"/>
      <c r="AN210" s="231"/>
      <c r="AO210" s="231"/>
      <c r="AP210" s="231"/>
      <c r="AQ210" s="231"/>
      <c r="AR210" s="231"/>
      <c r="AS210" s="231"/>
      <c r="AT210" s="231"/>
      <c r="AU210" s="231"/>
      <c r="AV210" s="231"/>
      <c r="AW210" s="231"/>
      <c r="AX210" s="231"/>
      <c r="AY210" s="231"/>
      <c r="AZ210" s="231"/>
      <c r="BA210" s="231"/>
      <c r="BB210" s="231"/>
      <c r="BC210" s="231"/>
      <c r="BD210" s="231"/>
      <c r="BE210" s="231"/>
      <c r="BF210" s="231"/>
      <c r="BG210" s="231"/>
      <c r="BH210" s="231"/>
      <c r="BI210" s="231"/>
      <c r="BJ210" s="231"/>
      <c r="BK210" s="231"/>
      <c r="BL210" s="231"/>
      <c r="BM210" s="231"/>
      <c r="BN210" s="231"/>
      <c r="BO210" s="231"/>
      <c r="BP210" s="231"/>
      <c r="BQ210" s="231"/>
      <c r="BR210" s="231"/>
      <c r="BS210" s="231"/>
      <c r="BT210" s="231"/>
      <c r="BU210" s="231"/>
      <c r="BV210" s="231"/>
      <c r="BW210" s="231"/>
      <c r="BX210" s="231"/>
      <c r="BY210" s="231"/>
      <c r="BZ210" s="231"/>
      <c r="CA210" s="231"/>
      <c r="CB210" s="231"/>
      <c r="CC210" s="231"/>
      <c r="CD210" s="231"/>
      <c r="CE210" s="231"/>
      <c r="CF210" s="231"/>
      <c r="CG210" s="231"/>
      <c r="CH210" s="231"/>
      <c r="CI210" s="231"/>
      <c r="CJ210" s="231"/>
      <c r="CK210" s="231"/>
      <c r="CL210" s="231"/>
      <c r="CM210" s="231"/>
      <c r="CN210" s="231"/>
      <c r="CO210" s="231"/>
      <c r="CP210" s="231"/>
      <c r="CQ210" s="231"/>
      <c r="CR210" s="231"/>
      <c r="CS210" s="231"/>
      <c r="CT210" s="231"/>
      <c r="CU210" s="231"/>
      <c r="CV210" s="231"/>
      <c r="CW210" s="231"/>
      <c r="CX210" s="231"/>
      <c r="CY210" s="231"/>
      <c r="CZ210" s="231"/>
      <c r="DA210" s="231"/>
      <c r="DB210" s="231"/>
      <c r="DC210" s="231"/>
      <c r="DD210" s="231"/>
      <c r="DE210" s="231"/>
      <c r="DF210" s="231"/>
      <c r="DG210" s="231"/>
      <c r="DH210" s="231"/>
      <c r="DI210" s="231"/>
      <c r="DJ210" s="231"/>
      <c r="DK210" s="231"/>
      <c r="DL210" s="231"/>
      <c r="DM210" s="231"/>
      <c r="DN210" s="231"/>
      <c r="DO210" s="231"/>
      <c r="DP210" s="231"/>
      <c r="DQ210" s="231"/>
      <c r="DR210" s="231"/>
      <c r="DS210" s="231"/>
      <c r="DT210" s="231"/>
      <c r="DU210" s="231"/>
      <c r="DV210" s="231"/>
      <c r="DW210" s="231"/>
      <c r="DX210" s="231"/>
      <c r="DY210" s="231"/>
      <c r="DZ210" s="231"/>
      <c r="EA210" s="231"/>
      <c r="EB210" s="231"/>
      <c r="EC210" s="231"/>
      <c r="ED210" s="231"/>
      <c r="EE210" s="231"/>
      <c r="EF210" s="231"/>
      <c r="EG210" s="231"/>
      <c r="EH210" s="231"/>
      <c r="EI210" s="231"/>
      <c r="EJ210" s="231"/>
      <c r="EK210" s="231"/>
      <c r="EL210" s="231"/>
      <c r="EM210" s="231"/>
      <c r="EN210" s="231"/>
      <c r="EO210" s="231"/>
      <c r="EP210" s="231"/>
      <c r="EQ210" s="231"/>
      <c r="ER210" s="231"/>
      <c r="ES210" s="231"/>
      <c r="ET210" s="231"/>
      <c r="EU210" s="231"/>
      <c r="EV210" s="231"/>
      <c r="EW210" s="231"/>
      <c r="EX210" s="231"/>
      <c r="EY210" s="231"/>
      <c r="EZ210" s="231"/>
      <c r="FA210" s="231"/>
      <c r="FB210" s="231"/>
      <c r="FC210" s="231"/>
      <c r="FD210" s="231"/>
      <c r="FE210" s="231"/>
      <c r="FF210" s="231"/>
      <c r="FG210" s="231"/>
      <c r="FH210" s="231"/>
      <c r="FI210" s="231"/>
      <c r="FJ210" s="231"/>
      <c r="FK210" s="231"/>
      <c r="FL210" s="231"/>
      <c r="FM210" s="231"/>
      <c r="FN210" s="231"/>
      <c r="FO210" s="231"/>
      <c r="FP210" s="231"/>
      <c r="FQ210" s="231"/>
      <c r="FR210" s="231"/>
      <c r="FS210" s="231"/>
      <c r="FT210" s="231"/>
      <c r="FU210" s="231"/>
      <c r="FV210" s="231"/>
      <c r="FW210" s="231"/>
      <c r="FX210" s="231"/>
      <c r="FY210" s="231"/>
      <c r="FZ210" s="231"/>
      <c r="GA210" s="231"/>
      <c r="GB210" s="231"/>
      <c r="GC210" s="231"/>
      <c r="GD210" s="231"/>
      <c r="GE210" s="231"/>
      <c r="GF210" s="231"/>
      <c r="GG210" s="231"/>
      <c r="GH210" s="231"/>
      <c r="GI210" s="231"/>
      <c r="GJ210" s="231"/>
      <c r="GK210" s="231"/>
      <c r="GL210" s="231"/>
      <c r="GM210" s="231"/>
      <c r="GN210" s="231"/>
      <c r="GO210" s="231"/>
      <c r="GP210" s="231"/>
      <c r="GQ210" s="231"/>
      <c r="GR210" s="231"/>
      <c r="GS210" s="231"/>
      <c r="GT210" s="231"/>
      <c r="GU210" s="231"/>
      <c r="GV210" s="231"/>
      <c r="GW210" s="231"/>
      <c r="GX210" s="231"/>
      <c r="GY210" s="231"/>
      <c r="GZ210" s="231"/>
      <c r="HA210" s="231"/>
      <c r="HB210" s="231"/>
      <c r="HC210" s="231"/>
      <c r="HD210" s="231"/>
      <c r="HE210" s="231"/>
      <c r="HF210" s="231"/>
      <c r="HG210" s="231"/>
      <c r="HH210" s="231"/>
      <c r="HI210" s="231"/>
      <c r="HJ210" s="231"/>
      <c r="HK210" s="231"/>
      <c r="HL210" s="231"/>
      <c r="HM210" s="231"/>
    </row>
    <row r="211" spans="1:221" s="234" customFormat="1" ht="15.75" customHeight="1">
      <c r="A211" s="231"/>
      <c r="B211" s="238"/>
      <c r="C211" s="255"/>
      <c r="D211" s="268" t="s">
        <v>311</v>
      </c>
      <c r="E211" s="269"/>
      <c r="F211" s="269"/>
      <c r="G211" s="285" t="s">
        <v>165</v>
      </c>
      <c r="H211" s="271" t="s">
        <v>107</v>
      </c>
      <c r="I211" s="275">
        <v>16.63</v>
      </c>
      <c r="J211" s="273">
        <v>97605</v>
      </c>
      <c r="K211" s="274">
        <f t="shared" si="9"/>
        <v>1623171.15</v>
      </c>
      <c r="L211" s="261"/>
      <c r="N211" s="980"/>
      <c r="O211" s="231"/>
      <c r="P211" s="231"/>
      <c r="Q211" s="231"/>
      <c r="R211" s="231"/>
      <c r="S211" s="231"/>
      <c r="T211" s="231"/>
      <c r="U211" s="231"/>
      <c r="V211" s="231"/>
      <c r="W211" s="231"/>
      <c r="X211" s="231"/>
      <c r="Y211" s="231"/>
      <c r="Z211" s="231"/>
      <c r="AA211" s="231"/>
      <c r="AB211" s="231"/>
      <c r="AC211" s="231"/>
      <c r="AD211" s="231"/>
      <c r="AE211" s="231"/>
      <c r="AF211" s="231"/>
      <c r="AG211" s="231"/>
      <c r="AH211" s="231"/>
      <c r="AI211" s="231"/>
      <c r="AJ211" s="231"/>
      <c r="AK211" s="231"/>
      <c r="AL211" s="231"/>
      <c r="AM211" s="231"/>
      <c r="AN211" s="231"/>
      <c r="AO211" s="231"/>
      <c r="AP211" s="231"/>
      <c r="AQ211" s="231"/>
      <c r="AR211" s="231"/>
      <c r="AS211" s="231"/>
      <c r="AT211" s="231"/>
      <c r="AU211" s="231"/>
      <c r="AV211" s="231"/>
      <c r="AW211" s="231"/>
      <c r="AX211" s="231"/>
      <c r="AY211" s="231"/>
      <c r="AZ211" s="231"/>
      <c r="BA211" s="231"/>
      <c r="BB211" s="231"/>
      <c r="BC211" s="231"/>
      <c r="BD211" s="231"/>
      <c r="BE211" s="231"/>
      <c r="BF211" s="231"/>
      <c r="BG211" s="231"/>
      <c r="BH211" s="231"/>
      <c r="BI211" s="231"/>
      <c r="BJ211" s="231"/>
      <c r="BK211" s="231"/>
      <c r="BL211" s="231"/>
      <c r="BM211" s="231"/>
      <c r="BN211" s="231"/>
      <c r="BO211" s="231"/>
      <c r="BP211" s="231"/>
      <c r="BQ211" s="231"/>
      <c r="BR211" s="231"/>
      <c r="BS211" s="231"/>
      <c r="BT211" s="231"/>
      <c r="BU211" s="231"/>
      <c r="BV211" s="231"/>
      <c r="BW211" s="231"/>
      <c r="BX211" s="231"/>
      <c r="BY211" s="231"/>
      <c r="BZ211" s="231"/>
      <c r="CA211" s="231"/>
      <c r="CB211" s="231"/>
      <c r="CC211" s="231"/>
      <c r="CD211" s="231"/>
      <c r="CE211" s="231"/>
      <c r="CF211" s="231"/>
      <c r="CG211" s="231"/>
      <c r="CH211" s="231"/>
      <c r="CI211" s="231"/>
      <c r="CJ211" s="231"/>
      <c r="CK211" s="231"/>
      <c r="CL211" s="231"/>
      <c r="CM211" s="231"/>
      <c r="CN211" s="231"/>
      <c r="CO211" s="231"/>
      <c r="CP211" s="231"/>
      <c r="CQ211" s="231"/>
      <c r="CR211" s="231"/>
      <c r="CS211" s="231"/>
      <c r="CT211" s="231"/>
      <c r="CU211" s="231"/>
      <c r="CV211" s="231"/>
      <c r="CW211" s="231"/>
      <c r="CX211" s="231"/>
      <c r="CY211" s="231"/>
      <c r="CZ211" s="231"/>
      <c r="DA211" s="231"/>
      <c r="DB211" s="231"/>
      <c r="DC211" s="231"/>
      <c r="DD211" s="231"/>
      <c r="DE211" s="231"/>
      <c r="DF211" s="231"/>
      <c r="DG211" s="231"/>
      <c r="DH211" s="231"/>
      <c r="DI211" s="231"/>
      <c r="DJ211" s="231"/>
      <c r="DK211" s="231"/>
      <c r="DL211" s="231"/>
      <c r="DM211" s="231"/>
      <c r="DN211" s="231"/>
      <c r="DO211" s="231"/>
      <c r="DP211" s="231"/>
      <c r="DQ211" s="231"/>
      <c r="DR211" s="231"/>
      <c r="DS211" s="231"/>
      <c r="DT211" s="231"/>
      <c r="DU211" s="231"/>
      <c r="DV211" s="231"/>
      <c r="DW211" s="231"/>
      <c r="DX211" s="231"/>
      <c r="DY211" s="231"/>
      <c r="DZ211" s="231"/>
      <c r="EA211" s="231"/>
      <c r="EB211" s="231"/>
      <c r="EC211" s="231"/>
      <c r="ED211" s="231"/>
      <c r="EE211" s="231"/>
      <c r="EF211" s="231"/>
      <c r="EG211" s="231"/>
      <c r="EH211" s="231"/>
      <c r="EI211" s="231"/>
      <c r="EJ211" s="231"/>
      <c r="EK211" s="231"/>
      <c r="EL211" s="231"/>
      <c r="EM211" s="231"/>
      <c r="EN211" s="231"/>
      <c r="EO211" s="231"/>
      <c r="EP211" s="231"/>
      <c r="EQ211" s="231"/>
      <c r="ER211" s="231"/>
      <c r="ES211" s="231"/>
      <c r="ET211" s="231"/>
      <c r="EU211" s="231"/>
      <c r="EV211" s="231"/>
      <c r="EW211" s="231"/>
      <c r="EX211" s="231"/>
      <c r="EY211" s="231"/>
      <c r="EZ211" s="231"/>
      <c r="FA211" s="231"/>
      <c r="FB211" s="231"/>
      <c r="FC211" s="231"/>
      <c r="FD211" s="231"/>
      <c r="FE211" s="231"/>
      <c r="FF211" s="231"/>
      <c r="FG211" s="231"/>
      <c r="FH211" s="231"/>
      <c r="FI211" s="231"/>
      <c r="FJ211" s="231"/>
      <c r="FK211" s="231"/>
      <c r="FL211" s="231"/>
      <c r="FM211" s="231"/>
      <c r="FN211" s="231"/>
      <c r="FO211" s="231"/>
      <c r="FP211" s="231"/>
      <c r="FQ211" s="231"/>
      <c r="FR211" s="231"/>
      <c r="FS211" s="231"/>
      <c r="FT211" s="231"/>
      <c r="FU211" s="231"/>
      <c r="FV211" s="231"/>
      <c r="FW211" s="231"/>
      <c r="FX211" s="231"/>
      <c r="FY211" s="231"/>
      <c r="FZ211" s="231"/>
      <c r="GA211" s="231"/>
      <c r="GB211" s="231"/>
      <c r="GC211" s="231"/>
      <c r="GD211" s="231"/>
      <c r="GE211" s="231"/>
      <c r="GF211" s="231"/>
      <c r="GG211" s="231"/>
      <c r="GH211" s="231"/>
      <c r="GI211" s="231"/>
      <c r="GJ211" s="231"/>
      <c r="GK211" s="231"/>
      <c r="GL211" s="231"/>
      <c r="GM211" s="231"/>
      <c r="GN211" s="231"/>
      <c r="GO211" s="231"/>
      <c r="GP211" s="231"/>
      <c r="GQ211" s="231"/>
      <c r="GR211" s="231"/>
      <c r="GS211" s="231"/>
      <c r="GT211" s="231"/>
      <c r="GU211" s="231"/>
      <c r="GV211" s="231"/>
      <c r="GW211" s="231"/>
      <c r="GX211" s="231"/>
      <c r="GY211" s="231"/>
      <c r="GZ211" s="231"/>
      <c r="HA211" s="231"/>
      <c r="HB211" s="231"/>
      <c r="HC211" s="231"/>
      <c r="HD211" s="231"/>
      <c r="HE211" s="231"/>
      <c r="HF211" s="231"/>
      <c r="HG211" s="231"/>
      <c r="HH211" s="231"/>
      <c r="HI211" s="231"/>
      <c r="HJ211" s="231"/>
      <c r="HK211" s="231"/>
      <c r="HL211" s="231"/>
      <c r="HM211" s="231"/>
    </row>
    <row r="212" spans="1:221" s="234" customFormat="1" ht="15.75" customHeight="1">
      <c r="A212" s="231"/>
      <c r="B212" s="238"/>
      <c r="C212" s="255"/>
      <c r="D212" s="268" t="s">
        <v>312</v>
      </c>
      <c r="E212" s="269"/>
      <c r="F212" s="269"/>
      <c r="G212" s="285" t="s">
        <v>172</v>
      </c>
      <c r="H212" s="271" t="s">
        <v>102</v>
      </c>
      <c r="I212" s="275">
        <v>7.8</v>
      </c>
      <c r="J212" s="273">
        <v>114071</v>
      </c>
      <c r="K212" s="274">
        <f t="shared" si="9"/>
        <v>889753.8</v>
      </c>
      <c r="L212" s="261"/>
      <c r="N212" s="980"/>
      <c r="O212" s="231"/>
      <c r="P212" s="231"/>
      <c r="Q212" s="231"/>
      <c r="R212" s="231"/>
      <c r="S212" s="231"/>
      <c r="T212" s="231"/>
      <c r="U212" s="231"/>
      <c r="V212" s="231"/>
      <c r="W212" s="231"/>
      <c r="X212" s="231"/>
      <c r="Y212" s="231"/>
      <c r="Z212" s="231"/>
      <c r="AA212" s="231"/>
      <c r="AB212" s="231"/>
      <c r="AC212" s="231"/>
      <c r="AD212" s="231"/>
      <c r="AE212" s="231"/>
      <c r="AF212" s="231"/>
      <c r="AG212" s="231"/>
      <c r="AH212" s="231"/>
      <c r="AI212" s="231"/>
      <c r="AJ212" s="231"/>
      <c r="AK212" s="231"/>
      <c r="AL212" s="231"/>
      <c r="AM212" s="231"/>
      <c r="AN212" s="231"/>
      <c r="AO212" s="231"/>
      <c r="AP212" s="231"/>
      <c r="AQ212" s="231"/>
      <c r="AR212" s="231"/>
      <c r="AS212" s="231"/>
      <c r="AT212" s="231"/>
      <c r="AU212" s="231"/>
      <c r="AV212" s="231"/>
      <c r="AW212" s="231"/>
      <c r="AX212" s="231"/>
      <c r="AY212" s="231"/>
      <c r="AZ212" s="231"/>
      <c r="BA212" s="231"/>
      <c r="BB212" s="231"/>
      <c r="BC212" s="231"/>
      <c r="BD212" s="231"/>
      <c r="BE212" s="231"/>
      <c r="BF212" s="231"/>
      <c r="BG212" s="231"/>
      <c r="BH212" s="231"/>
      <c r="BI212" s="231"/>
      <c r="BJ212" s="231"/>
      <c r="BK212" s="231"/>
      <c r="BL212" s="231"/>
      <c r="BM212" s="231"/>
      <c r="BN212" s="231"/>
      <c r="BO212" s="231"/>
      <c r="BP212" s="231"/>
      <c r="BQ212" s="231"/>
      <c r="BR212" s="231"/>
      <c r="BS212" s="231"/>
      <c r="BT212" s="231"/>
      <c r="BU212" s="231"/>
      <c r="BV212" s="231"/>
      <c r="BW212" s="231"/>
      <c r="BX212" s="231"/>
      <c r="BY212" s="231"/>
      <c r="BZ212" s="231"/>
      <c r="CA212" s="231"/>
      <c r="CB212" s="231"/>
      <c r="CC212" s="231"/>
      <c r="CD212" s="231"/>
      <c r="CE212" s="231"/>
      <c r="CF212" s="231"/>
      <c r="CG212" s="231"/>
      <c r="CH212" s="231"/>
      <c r="CI212" s="231"/>
      <c r="CJ212" s="231"/>
      <c r="CK212" s="231"/>
      <c r="CL212" s="231"/>
      <c r="CM212" s="231"/>
      <c r="CN212" s="231"/>
      <c r="CO212" s="231"/>
      <c r="CP212" s="231"/>
      <c r="CQ212" s="231"/>
      <c r="CR212" s="231"/>
      <c r="CS212" s="231"/>
      <c r="CT212" s="231"/>
      <c r="CU212" s="231"/>
      <c r="CV212" s="231"/>
      <c r="CW212" s="231"/>
      <c r="CX212" s="231"/>
      <c r="CY212" s="231"/>
      <c r="CZ212" s="231"/>
      <c r="DA212" s="231"/>
      <c r="DB212" s="231"/>
      <c r="DC212" s="231"/>
      <c r="DD212" s="231"/>
      <c r="DE212" s="231"/>
      <c r="DF212" s="231"/>
      <c r="DG212" s="231"/>
      <c r="DH212" s="231"/>
      <c r="DI212" s="231"/>
      <c r="DJ212" s="231"/>
      <c r="DK212" s="231"/>
      <c r="DL212" s="231"/>
      <c r="DM212" s="231"/>
      <c r="DN212" s="231"/>
      <c r="DO212" s="231"/>
      <c r="DP212" s="231"/>
      <c r="DQ212" s="231"/>
      <c r="DR212" s="231"/>
      <c r="DS212" s="231"/>
      <c r="DT212" s="231"/>
      <c r="DU212" s="231"/>
      <c r="DV212" s="231"/>
      <c r="DW212" s="231"/>
      <c r="DX212" s="231"/>
      <c r="DY212" s="231"/>
      <c r="DZ212" s="231"/>
      <c r="EA212" s="231"/>
      <c r="EB212" s="231"/>
      <c r="EC212" s="231"/>
      <c r="ED212" s="231"/>
      <c r="EE212" s="231"/>
      <c r="EF212" s="231"/>
      <c r="EG212" s="231"/>
      <c r="EH212" s="231"/>
      <c r="EI212" s="231"/>
      <c r="EJ212" s="231"/>
      <c r="EK212" s="231"/>
      <c r="EL212" s="231"/>
      <c r="EM212" s="231"/>
      <c r="EN212" s="231"/>
      <c r="EO212" s="231"/>
      <c r="EP212" s="231"/>
      <c r="EQ212" s="231"/>
      <c r="ER212" s="231"/>
      <c r="ES212" s="231"/>
      <c r="ET212" s="231"/>
      <c r="EU212" s="231"/>
      <c r="EV212" s="231"/>
      <c r="EW212" s="231"/>
      <c r="EX212" s="231"/>
      <c r="EY212" s="231"/>
      <c r="EZ212" s="231"/>
      <c r="FA212" s="231"/>
      <c r="FB212" s="231"/>
      <c r="FC212" s="231"/>
      <c r="FD212" s="231"/>
      <c r="FE212" s="231"/>
      <c r="FF212" s="231"/>
      <c r="FG212" s="231"/>
      <c r="FH212" s="231"/>
      <c r="FI212" s="231"/>
      <c r="FJ212" s="231"/>
      <c r="FK212" s="231"/>
      <c r="FL212" s="231"/>
      <c r="FM212" s="231"/>
      <c r="FN212" s="231"/>
      <c r="FO212" s="231"/>
      <c r="FP212" s="231"/>
      <c r="FQ212" s="231"/>
      <c r="FR212" s="231"/>
      <c r="FS212" s="231"/>
      <c r="FT212" s="231"/>
      <c r="FU212" s="231"/>
      <c r="FV212" s="231"/>
      <c r="FW212" s="231"/>
      <c r="FX212" s="231"/>
      <c r="FY212" s="231"/>
      <c r="FZ212" s="231"/>
      <c r="GA212" s="231"/>
      <c r="GB212" s="231"/>
      <c r="GC212" s="231"/>
      <c r="GD212" s="231"/>
      <c r="GE212" s="231"/>
      <c r="GF212" s="231"/>
      <c r="GG212" s="231"/>
      <c r="GH212" s="231"/>
      <c r="GI212" s="231"/>
      <c r="GJ212" s="231"/>
      <c r="GK212" s="231"/>
      <c r="GL212" s="231"/>
      <c r="GM212" s="231"/>
      <c r="GN212" s="231"/>
      <c r="GO212" s="231"/>
      <c r="GP212" s="231"/>
      <c r="GQ212" s="231"/>
      <c r="GR212" s="231"/>
      <c r="GS212" s="231"/>
      <c r="GT212" s="231"/>
      <c r="GU212" s="231"/>
      <c r="GV212" s="231"/>
      <c r="GW212" s="231"/>
      <c r="GX212" s="231"/>
      <c r="GY212" s="231"/>
      <c r="GZ212" s="231"/>
      <c r="HA212" s="231"/>
      <c r="HB212" s="231"/>
      <c r="HC212" s="231"/>
      <c r="HD212" s="231"/>
      <c r="HE212" s="231"/>
      <c r="HF212" s="231"/>
      <c r="HG212" s="231"/>
      <c r="HH212" s="231"/>
      <c r="HI212" s="231"/>
      <c r="HJ212" s="231"/>
      <c r="HK212" s="231"/>
      <c r="HL212" s="231"/>
      <c r="HM212" s="231"/>
    </row>
    <row r="213" spans="1:221" s="234" customFormat="1" ht="15.75" customHeight="1">
      <c r="A213" s="231"/>
      <c r="B213" s="238"/>
      <c r="C213" s="255"/>
      <c r="D213" s="262">
        <v>6.4</v>
      </c>
      <c r="E213" s="262"/>
      <c r="F213" s="262"/>
      <c r="G213" s="263" t="s">
        <v>153</v>
      </c>
      <c r="H213" s="264"/>
      <c r="I213" s="265"/>
      <c r="J213" s="266">
        <v>0</v>
      </c>
      <c r="K213" s="267"/>
      <c r="L213" s="261"/>
      <c r="N213" s="980"/>
      <c r="O213" s="231"/>
      <c r="P213" s="231"/>
      <c r="Q213" s="231"/>
      <c r="R213" s="231"/>
      <c r="S213" s="231"/>
      <c r="T213" s="231"/>
      <c r="U213" s="231"/>
      <c r="V213" s="231"/>
      <c r="W213" s="231"/>
      <c r="X213" s="231"/>
      <c r="Y213" s="231"/>
      <c r="Z213" s="231"/>
      <c r="AA213" s="231"/>
      <c r="AB213" s="231"/>
      <c r="AC213" s="231"/>
      <c r="AD213" s="231"/>
      <c r="AE213" s="231"/>
      <c r="AF213" s="231"/>
      <c r="AG213" s="231"/>
      <c r="AH213" s="231"/>
      <c r="AI213" s="231"/>
      <c r="AJ213" s="231"/>
      <c r="AK213" s="231"/>
      <c r="AL213" s="231"/>
      <c r="AM213" s="231"/>
      <c r="AN213" s="231"/>
      <c r="AO213" s="231"/>
      <c r="AP213" s="231"/>
      <c r="AQ213" s="231"/>
      <c r="AR213" s="231"/>
      <c r="AS213" s="231"/>
      <c r="AT213" s="231"/>
      <c r="AU213" s="231"/>
      <c r="AV213" s="231"/>
      <c r="AW213" s="231"/>
      <c r="AX213" s="231"/>
      <c r="AY213" s="231"/>
      <c r="AZ213" s="231"/>
      <c r="BA213" s="231"/>
      <c r="BB213" s="231"/>
      <c r="BC213" s="231"/>
      <c r="BD213" s="231"/>
      <c r="BE213" s="231"/>
      <c r="BF213" s="231"/>
      <c r="BG213" s="231"/>
      <c r="BH213" s="231"/>
      <c r="BI213" s="231"/>
      <c r="BJ213" s="231"/>
      <c r="BK213" s="231"/>
      <c r="BL213" s="231"/>
      <c r="BM213" s="231"/>
      <c r="BN213" s="231"/>
      <c r="BO213" s="231"/>
      <c r="BP213" s="231"/>
      <c r="BQ213" s="231"/>
      <c r="BR213" s="231"/>
      <c r="BS213" s="231"/>
      <c r="BT213" s="231"/>
      <c r="BU213" s="231"/>
      <c r="BV213" s="231"/>
      <c r="BW213" s="231"/>
      <c r="BX213" s="231"/>
      <c r="BY213" s="231"/>
      <c r="BZ213" s="231"/>
      <c r="CA213" s="231"/>
      <c r="CB213" s="231"/>
      <c r="CC213" s="231"/>
      <c r="CD213" s="231"/>
      <c r="CE213" s="231"/>
      <c r="CF213" s="231"/>
      <c r="CG213" s="231"/>
      <c r="CH213" s="231"/>
      <c r="CI213" s="231"/>
      <c r="CJ213" s="231"/>
      <c r="CK213" s="231"/>
      <c r="CL213" s="231"/>
      <c r="CM213" s="231"/>
      <c r="CN213" s="231"/>
      <c r="CO213" s="231"/>
      <c r="CP213" s="231"/>
      <c r="CQ213" s="231"/>
      <c r="CR213" s="231"/>
      <c r="CS213" s="231"/>
      <c r="CT213" s="231"/>
      <c r="CU213" s="231"/>
      <c r="CV213" s="231"/>
      <c r="CW213" s="231"/>
      <c r="CX213" s="231"/>
      <c r="CY213" s="231"/>
      <c r="CZ213" s="231"/>
      <c r="DA213" s="231"/>
      <c r="DB213" s="231"/>
      <c r="DC213" s="231"/>
      <c r="DD213" s="231"/>
      <c r="DE213" s="231"/>
      <c r="DF213" s="231"/>
      <c r="DG213" s="231"/>
      <c r="DH213" s="231"/>
      <c r="DI213" s="231"/>
      <c r="DJ213" s="231"/>
      <c r="DK213" s="231"/>
      <c r="DL213" s="231"/>
      <c r="DM213" s="231"/>
      <c r="DN213" s="231"/>
      <c r="DO213" s="231"/>
      <c r="DP213" s="231"/>
      <c r="DQ213" s="231"/>
      <c r="DR213" s="231"/>
      <c r="DS213" s="231"/>
      <c r="DT213" s="231"/>
      <c r="DU213" s="231"/>
      <c r="DV213" s="231"/>
      <c r="DW213" s="231"/>
      <c r="DX213" s="231"/>
      <c r="DY213" s="231"/>
      <c r="DZ213" s="231"/>
      <c r="EA213" s="231"/>
      <c r="EB213" s="231"/>
      <c r="EC213" s="231"/>
      <c r="ED213" s="231"/>
      <c r="EE213" s="231"/>
      <c r="EF213" s="231"/>
      <c r="EG213" s="231"/>
      <c r="EH213" s="231"/>
      <c r="EI213" s="231"/>
      <c r="EJ213" s="231"/>
      <c r="EK213" s="231"/>
      <c r="EL213" s="231"/>
      <c r="EM213" s="231"/>
      <c r="EN213" s="231"/>
      <c r="EO213" s="231"/>
      <c r="EP213" s="231"/>
      <c r="EQ213" s="231"/>
      <c r="ER213" s="231"/>
      <c r="ES213" s="231"/>
      <c r="ET213" s="231"/>
      <c r="EU213" s="231"/>
      <c r="EV213" s="231"/>
      <c r="EW213" s="231"/>
      <c r="EX213" s="231"/>
      <c r="EY213" s="231"/>
      <c r="EZ213" s="231"/>
      <c r="FA213" s="231"/>
      <c r="FB213" s="231"/>
      <c r="FC213" s="231"/>
      <c r="FD213" s="231"/>
      <c r="FE213" s="231"/>
      <c r="FF213" s="231"/>
      <c r="FG213" s="231"/>
      <c r="FH213" s="231"/>
      <c r="FI213" s="231"/>
      <c r="FJ213" s="231"/>
      <c r="FK213" s="231"/>
      <c r="FL213" s="231"/>
      <c r="FM213" s="231"/>
      <c r="FN213" s="231"/>
      <c r="FO213" s="231"/>
      <c r="FP213" s="231"/>
      <c r="FQ213" s="231"/>
      <c r="FR213" s="231"/>
      <c r="FS213" s="231"/>
      <c r="FT213" s="231"/>
      <c r="FU213" s="231"/>
      <c r="FV213" s="231"/>
      <c r="FW213" s="231"/>
      <c r="FX213" s="231"/>
      <c r="FY213" s="231"/>
      <c r="FZ213" s="231"/>
      <c r="GA213" s="231"/>
      <c r="GB213" s="231"/>
      <c r="GC213" s="231"/>
      <c r="GD213" s="231"/>
      <c r="GE213" s="231"/>
      <c r="GF213" s="231"/>
      <c r="GG213" s="231"/>
      <c r="GH213" s="231"/>
      <c r="GI213" s="231"/>
      <c r="GJ213" s="231"/>
      <c r="GK213" s="231"/>
      <c r="GL213" s="231"/>
      <c r="GM213" s="231"/>
      <c r="GN213" s="231"/>
      <c r="GO213" s="231"/>
      <c r="GP213" s="231"/>
      <c r="GQ213" s="231"/>
      <c r="GR213" s="231"/>
      <c r="GS213" s="231"/>
      <c r="GT213" s="231"/>
      <c r="GU213" s="231"/>
      <c r="GV213" s="231"/>
      <c r="GW213" s="231"/>
      <c r="GX213" s="231"/>
      <c r="GY213" s="231"/>
      <c r="GZ213" s="231"/>
      <c r="HA213" s="231"/>
      <c r="HB213" s="231"/>
      <c r="HC213" s="231"/>
      <c r="HD213" s="231"/>
      <c r="HE213" s="231"/>
      <c r="HF213" s="231"/>
      <c r="HG213" s="231"/>
      <c r="HH213" s="231"/>
      <c r="HI213" s="231"/>
      <c r="HJ213" s="231"/>
      <c r="HK213" s="231"/>
      <c r="HL213" s="231"/>
      <c r="HM213" s="231"/>
    </row>
    <row r="214" spans="1:221" s="234" customFormat="1" ht="31.5" customHeight="1">
      <c r="A214" s="231"/>
      <c r="B214" s="238"/>
      <c r="C214" s="255"/>
      <c r="D214" s="268" t="s">
        <v>313</v>
      </c>
      <c r="E214" s="269"/>
      <c r="F214" s="269"/>
      <c r="G214" s="285" t="s">
        <v>155</v>
      </c>
      <c r="H214" s="271" t="s">
        <v>102</v>
      </c>
      <c r="I214" s="275">
        <v>57.31</v>
      </c>
      <c r="J214" s="273">
        <v>169863</v>
      </c>
      <c r="K214" s="274">
        <f>ROUND(I214*J214,2)</f>
        <v>9734848.5299999993</v>
      </c>
      <c r="L214" s="261"/>
      <c r="N214" s="980"/>
      <c r="O214" s="231"/>
      <c r="P214" s="231"/>
      <c r="Q214" s="231"/>
      <c r="R214" s="231"/>
      <c r="S214" s="231"/>
      <c r="T214" s="231"/>
      <c r="U214" s="231"/>
      <c r="V214" s="231"/>
      <c r="W214" s="231"/>
      <c r="X214" s="231"/>
      <c r="Y214" s="231"/>
      <c r="Z214" s="231"/>
      <c r="AA214" s="231"/>
      <c r="AB214" s="231"/>
      <c r="AC214" s="231"/>
      <c r="AD214" s="231"/>
      <c r="AE214" s="231"/>
      <c r="AF214" s="231"/>
      <c r="AG214" s="231"/>
      <c r="AH214" s="231"/>
      <c r="AI214" s="231"/>
      <c r="AJ214" s="231"/>
      <c r="AK214" s="231"/>
      <c r="AL214" s="231"/>
      <c r="AM214" s="231"/>
      <c r="AN214" s="231"/>
      <c r="AO214" s="231"/>
      <c r="AP214" s="231"/>
      <c r="AQ214" s="231"/>
      <c r="AR214" s="231"/>
      <c r="AS214" s="231"/>
      <c r="AT214" s="231"/>
      <c r="AU214" s="231"/>
      <c r="AV214" s="231"/>
      <c r="AW214" s="231"/>
      <c r="AX214" s="231"/>
      <c r="AY214" s="231"/>
      <c r="AZ214" s="231"/>
      <c r="BA214" s="231"/>
      <c r="BB214" s="231"/>
      <c r="BC214" s="231"/>
      <c r="BD214" s="231"/>
      <c r="BE214" s="231"/>
      <c r="BF214" s="231"/>
      <c r="BG214" s="231"/>
      <c r="BH214" s="231"/>
      <c r="BI214" s="231"/>
      <c r="BJ214" s="231"/>
      <c r="BK214" s="231"/>
      <c r="BL214" s="231"/>
      <c r="BM214" s="231"/>
      <c r="BN214" s="231"/>
      <c r="BO214" s="231"/>
      <c r="BP214" s="231"/>
      <c r="BQ214" s="231"/>
      <c r="BR214" s="231"/>
      <c r="BS214" s="231"/>
      <c r="BT214" s="231"/>
      <c r="BU214" s="231"/>
      <c r="BV214" s="231"/>
      <c r="BW214" s="231"/>
      <c r="BX214" s="231"/>
      <c r="BY214" s="231"/>
      <c r="BZ214" s="231"/>
      <c r="CA214" s="231"/>
      <c r="CB214" s="231"/>
      <c r="CC214" s="231"/>
      <c r="CD214" s="231"/>
      <c r="CE214" s="231"/>
      <c r="CF214" s="231"/>
      <c r="CG214" s="231"/>
      <c r="CH214" s="231"/>
      <c r="CI214" s="231"/>
      <c r="CJ214" s="231"/>
      <c r="CK214" s="231"/>
      <c r="CL214" s="231"/>
      <c r="CM214" s="231"/>
      <c r="CN214" s="231"/>
      <c r="CO214" s="231"/>
      <c r="CP214" s="231"/>
      <c r="CQ214" s="231"/>
      <c r="CR214" s="231"/>
      <c r="CS214" s="231"/>
      <c r="CT214" s="231"/>
      <c r="CU214" s="231"/>
      <c r="CV214" s="231"/>
      <c r="CW214" s="231"/>
      <c r="CX214" s="231"/>
      <c r="CY214" s="231"/>
      <c r="CZ214" s="231"/>
      <c r="DA214" s="231"/>
      <c r="DB214" s="231"/>
      <c r="DC214" s="231"/>
      <c r="DD214" s="231"/>
      <c r="DE214" s="231"/>
      <c r="DF214" s="231"/>
      <c r="DG214" s="231"/>
      <c r="DH214" s="231"/>
      <c r="DI214" s="231"/>
      <c r="DJ214" s="231"/>
      <c r="DK214" s="231"/>
      <c r="DL214" s="231"/>
      <c r="DM214" s="231"/>
      <c r="DN214" s="231"/>
      <c r="DO214" s="231"/>
      <c r="DP214" s="231"/>
      <c r="DQ214" s="231"/>
      <c r="DR214" s="231"/>
      <c r="DS214" s="231"/>
      <c r="DT214" s="231"/>
      <c r="DU214" s="231"/>
      <c r="DV214" s="231"/>
      <c r="DW214" s="231"/>
      <c r="DX214" s="231"/>
      <c r="DY214" s="231"/>
      <c r="DZ214" s="231"/>
      <c r="EA214" s="231"/>
      <c r="EB214" s="231"/>
      <c r="EC214" s="231"/>
      <c r="ED214" s="231"/>
      <c r="EE214" s="231"/>
      <c r="EF214" s="231"/>
      <c r="EG214" s="231"/>
      <c r="EH214" s="231"/>
      <c r="EI214" s="231"/>
      <c r="EJ214" s="231"/>
      <c r="EK214" s="231"/>
      <c r="EL214" s="231"/>
      <c r="EM214" s="231"/>
      <c r="EN214" s="231"/>
      <c r="EO214" s="231"/>
      <c r="EP214" s="231"/>
      <c r="EQ214" s="231"/>
      <c r="ER214" s="231"/>
      <c r="ES214" s="231"/>
      <c r="ET214" s="231"/>
      <c r="EU214" s="231"/>
      <c r="EV214" s="231"/>
      <c r="EW214" s="231"/>
      <c r="EX214" s="231"/>
      <c r="EY214" s="231"/>
      <c r="EZ214" s="231"/>
      <c r="FA214" s="231"/>
      <c r="FB214" s="231"/>
      <c r="FC214" s="231"/>
      <c r="FD214" s="231"/>
      <c r="FE214" s="231"/>
      <c r="FF214" s="231"/>
      <c r="FG214" s="231"/>
      <c r="FH214" s="231"/>
      <c r="FI214" s="231"/>
      <c r="FJ214" s="231"/>
      <c r="FK214" s="231"/>
      <c r="FL214" s="231"/>
      <c r="FM214" s="231"/>
      <c r="FN214" s="231"/>
      <c r="FO214" s="231"/>
      <c r="FP214" s="231"/>
      <c r="FQ214" s="231"/>
      <c r="FR214" s="231"/>
      <c r="FS214" s="231"/>
      <c r="FT214" s="231"/>
      <c r="FU214" s="231"/>
      <c r="FV214" s="231"/>
      <c r="FW214" s="231"/>
      <c r="FX214" s="231"/>
      <c r="FY214" s="231"/>
      <c r="FZ214" s="231"/>
      <c r="GA214" s="231"/>
      <c r="GB214" s="231"/>
      <c r="GC214" s="231"/>
      <c r="GD214" s="231"/>
      <c r="GE214" s="231"/>
      <c r="GF214" s="231"/>
      <c r="GG214" s="231"/>
      <c r="GH214" s="231"/>
      <c r="GI214" s="231"/>
      <c r="GJ214" s="231"/>
      <c r="GK214" s="231"/>
      <c r="GL214" s="231"/>
      <c r="GM214" s="231"/>
      <c r="GN214" s="231"/>
      <c r="GO214" s="231"/>
      <c r="GP214" s="231"/>
      <c r="GQ214" s="231"/>
      <c r="GR214" s="231"/>
      <c r="GS214" s="231"/>
      <c r="GT214" s="231"/>
      <c r="GU214" s="231"/>
      <c r="GV214" s="231"/>
      <c r="GW214" s="231"/>
      <c r="GX214" s="231"/>
      <c r="GY214" s="231"/>
      <c r="GZ214" s="231"/>
      <c r="HA214" s="231"/>
      <c r="HB214" s="231"/>
      <c r="HC214" s="231"/>
      <c r="HD214" s="231"/>
      <c r="HE214" s="231"/>
      <c r="HF214" s="231"/>
      <c r="HG214" s="231"/>
      <c r="HH214" s="231"/>
      <c r="HI214" s="231"/>
      <c r="HJ214" s="231"/>
      <c r="HK214" s="231"/>
      <c r="HL214" s="231"/>
      <c r="HM214" s="231"/>
    </row>
    <row r="215" spans="1:221" s="234" customFormat="1" ht="47.25" customHeight="1">
      <c r="A215" s="231"/>
      <c r="B215" s="238"/>
      <c r="C215" s="255"/>
      <c r="D215" s="268" t="s">
        <v>314</v>
      </c>
      <c r="E215" s="269"/>
      <c r="F215" s="269"/>
      <c r="G215" s="325" t="s">
        <v>315</v>
      </c>
      <c r="H215" s="271" t="s">
        <v>116</v>
      </c>
      <c r="I215" s="275">
        <v>5.04</v>
      </c>
      <c r="J215" s="273">
        <v>2434729</v>
      </c>
      <c r="K215" s="274">
        <f>ROUND(I215*J215,2)</f>
        <v>12271034.16</v>
      </c>
      <c r="L215" s="261"/>
      <c r="N215" s="980"/>
      <c r="O215" s="231"/>
      <c r="P215" s="231"/>
      <c r="Q215" s="231"/>
      <c r="R215" s="231"/>
      <c r="S215" s="231"/>
      <c r="T215" s="231"/>
      <c r="U215" s="231"/>
      <c r="V215" s="231"/>
      <c r="W215" s="231"/>
      <c r="X215" s="231"/>
      <c r="Y215" s="231"/>
      <c r="Z215" s="231"/>
      <c r="AA215" s="231"/>
      <c r="AB215" s="231"/>
      <c r="AC215" s="231"/>
      <c r="AD215" s="231"/>
      <c r="AE215" s="231"/>
      <c r="AF215" s="231"/>
      <c r="AG215" s="231"/>
      <c r="AH215" s="231"/>
      <c r="AI215" s="231"/>
      <c r="AJ215" s="231"/>
      <c r="AK215" s="231"/>
      <c r="AL215" s="231"/>
      <c r="AM215" s="231"/>
      <c r="AN215" s="231"/>
      <c r="AO215" s="231"/>
      <c r="AP215" s="231"/>
      <c r="AQ215" s="231"/>
      <c r="AR215" s="231"/>
      <c r="AS215" s="231"/>
      <c r="AT215" s="231"/>
      <c r="AU215" s="231"/>
      <c r="AV215" s="231"/>
      <c r="AW215" s="231"/>
      <c r="AX215" s="231"/>
      <c r="AY215" s="231"/>
      <c r="AZ215" s="231"/>
      <c r="BA215" s="231"/>
      <c r="BB215" s="231"/>
      <c r="BC215" s="231"/>
      <c r="BD215" s="231"/>
      <c r="BE215" s="231"/>
      <c r="BF215" s="231"/>
      <c r="BG215" s="231"/>
      <c r="BH215" s="231"/>
      <c r="BI215" s="231"/>
      <c r="BJ215" s="231"/>
      <c r="BK215" s="231"/>
      <c r="BL215" s="231"/>
      <c r="BM215" s="231"/>
      <c r="BN215" s="231"/>
      <c r="BO215" s="231"/>
      <c r="BP215" s="231"/>
      <c r="BQ215" s="231"/>
      <c r="BR215" s="231"/>
      <c r="BS215" s="231"/>
      <c r="BT215" s="231"/>
      <c r="BU215" s="231"/>
      <c r="BV215" s="231"/>
      <c r="BW215" s="231"/>
      <c r="BX215" s="231"/>
      <c r="BY215" s="231"/>
      <c r="BZ215" s="231"/>
      <c r="CA215" s="231"/>
      <c r="CB215" s="231"/>
      <c r="CC215" s="231"/>
      <c r="CD215" s="231"/>
      <c r="CE215" s="231"/>
      <c r="CF215" s="231"/>
      <c r="CG215" s="231"/>
      <c r="CH215" s="231"/>
      <c r="CI215" s="231"/>
      <c r="CJ215" s="231"/>
      <c r="CK215" s="231"/>
      <c r="CL215" s="231"/>
      <c r="CM215" s="231"/>
      <c r="CN215" s="231"/>
      <c r="CO215" s="231"/>
      <c r="CP215" s="231"/>
      <c r="CQ215" s="231"/>
      <c r="CR215" s="231"/>
      <c r="CS215" s="231"/>
      <c r="CT215" s="231"/>
      <c r="CU215" s="231"/>
      <c r="CV215" s="231"/>
      <c r="CW215" s="231"/>
      <c r="CX215" s="231"/>
      <c r="CY215" s="231"/>
      <c r="CZ215" s="231"/>
      <c r="DA215" s="231"/>
      <c r="DB215" s="231"/>
      <c r="DC215" s="231"/>
      <c r="DD215" s="231"/>
      <c r="DE215" s="231"/>
      <c r="DF215" s="231"/>
      <c r="DG215" s="231"/>
      <c r="DH215" s="231"/>
      <c r="DI215" s="231"/>
      <c r="DJ215" s="231"/>
      <c r="DK215" s="231"/>
      <c r="DL215" s="231"/>
      <c r="DM215" s="231"/>
      <c r="DN215" s="231"/>
      <c r="DO215" s="231"/>
      <c r="DP215" s="231"/>
      <c r="DQ215" s="231"/>
      <c r="DR215" s="231"/>
      <c r="DS215" s="231"/>
      <c r="DT215" s="231"/>
      <c r="DU215" s="231"/>
      <c r="DV215" s="231"/>
      <c r="DW215" s="231"/>
      <c r="DX215" s="231"/>
      <c r="DY215" s="231"/>
      <c r="DZ215" s="231"/>
      <c r="EA215" s="231"/>
      <c r="EB215" s="231"/>
      <c r="EC215" s="231"/>
      <c r="ED215" s="231"/>
      <c r="EE215" s="231"/>
      <c r="EF215" s="231"/>
      <c r="EG215" s="231"/>
      <c r="EH215" s="231"/>
      <c r="EI215" s="231"/>
      <c r="EJ215" s="231"/>
      <c r="EK215" s="231"/>
      <c r="EL215" s="231"/>
      <c r="EM215" s="231"/>
      <c r="EN215" s="231"/>
      <c r="EO215" s="231"/>
      <c r="EP215" s="231"/>
      <c r="EQ215" s="231"/>
      <c r="ER215" s="231"/>
      <c r="ES215" s="231"/>
      <c r="ET215" s="231"/>
      <c r="EU215" s="231"/>
      <c r="EV215" s="231"/>
      <c r="EW215" s="231"/>
      <c r="EX215" s="231"/>
      <c r="EY215" s="231"/>
      <c r="EZ215" s="231"/>
      <c r="FA215" s="231"/>
      <c r="FB215" s="231"/>
      <c r="FC215" s="231"/>
      <c r="FD215" s="231"/>
      <c r="FE215" s="231"/>
      <c r="FF215" s="231"/>
      <c r="FG215" s="231"/>
      <c r="FH215" s="231"/>
      <c r="FI215" s="231"/>
      <c r="FJ215" s="231"/>
      <c r="FK215" s="231"/>
      <c r="FL215" s="231"/>
      <c r="FM215" s="231"/>
      <c r="FN215" s="231"/>
      <c r="FO215" s="231"/>
      <c r="FP215" s="231"/>
      <c r="FQ215" s="231"/>
      <c r="FR215" s="231"/>
      <c r="FS215" s="231"/>
      <c r="FT215" s="231"/>
      <c r="FU215" s="231"/>
      <c r="FV215" s="231"/>
      <c r="FW215" s="231"/>
      <c r="FX215" s="231"/>
      <c r="FY215" s="231"/>
      <c r="FZ215" s="231"/>
      <c r="GA215" s="231"/>
      <c r="GB215" s="231"/>
      <c r="GC215" s="231"/>
      <c r="GD215" s="231"/>
      <c r="GE215" s="231"/>
      <c r="GF215" s="231"/>
      <c r="GG215" s="231"/>
      <c r="GH215" s="231"/>
      <c r="GI215" s="231"/>
      <c r="GJ215" s="231"/>
      <c r="GK215" s="231"/>
      <c r="GL215" s="231"/>
      <c r="GM215" s="231"/>
      <c r="GN215" s="231"/>
      <c r="GO215" s="231"/>
      <c r="GP215" s="231"/>
      <c r="GQ215" s="231"/>
      <c r="GR215" s="231"/>
      <c r="GS215" s="231"/>
      <c r="GT215" s="231"/>
      <c r="GU215" s="231"/>
      <c r="GV215" s="231"/>
      <c r="GW215" s="231"/>
      <c r="GX215" s="231"/>
      <c r="GY215" s="231"/>
      <c r="GZ215" s="231"/>
      <c r="HA215" s="231"/>
      <c r="HB215" s="231"/>
      <c r="HC215" s="231"/>
      <c r="HD215" s="231"/>
      <c r="HE215" s="231"/>
      <c r="HF215" s="231"/>
      <c r="HG215" s="231"/>
      <c r="HH215" s="231"/>
      <c r="HI215" s="231"/>
      <c r="HJ215" s="231"/>
      <c r="HK215" s="231"/>
      <c r="HL215" s="231"/>
      <c r="HM215" s="231"/>
    </row>
    <row r="216" spans="1:221" s="234" customFormat="1" ht="15.75" customHeight="1">
      <c r="A216" s="231"/>
      <c r="B216" s="238"/>
      <c r="C216" s="255"/>
      <c r="D216" s="326"/>
      <c r="E216" s="326"/>
      <c r="F216" s="326"/>
      <c r="G216" s="327"/>
      <c r="H216" s="328"/>
      <c r="I216" s="329"/>
      <c r="J216" s="330"/>
      <c r="K216" s="331"/>
      <c r="L216" s="261"/>
      <c r="N216" s="980"/>
      <c r="O216" s="231"/>
      <c r="P216" s="231"/>
      <c r="Q216" s="231"/>
      <c r="R216" s="231"/>
      <c r="S216" s="231"/>
      <c r="T216" s="231"/>
      <c r="U216" s="231"/>
      <c r="V216" s="231"/>
      <c r="W216" s="231"/>
      <c r="X216" s="231"/>
      <c r="Y216" s="231"/>
      <c r="Z216" s="231"/>
      <c r="AA216" s="231"/>
      <c r="AB216" s="231"/>
      <c r="AC216" s="231"/>
      <c r="AD216" s="231"/>
      <c r="AE216" s="231"/>
      <c r="AF216" s="231"/>
      <c r="AG216" s="231"/>
      <c r="AH216" s="231"/>
      <c r="AI216" s="231"/>
      <c r="AJ216" s="231"/>
      <c r="AK216" s="231"/>
      <c r="AL216" s="231"/>
      <c r="AM216" s="231"/>
      <c r="AN216" s="231"/>
      <c r="AO216" s="231"/>
      <c r="AP216" s="231"/>
      <c r="AQ216" s="231"/>
      <c r="AR216" s="231"/>
      <c r="AS216" s="231"/>
      <c r="AT216" s="231"/>
      <c r="AU216" s="231"/>
      <c r="AV216" s="231"/>
      <c r="AW216" s="231"/>
      <c r="AX216" s="231"/>
      <c r="AY216" s="231"/>
      <c r="AZ216" s="231"/>
      <c r="BA216" s="231"/>
      <c r="BB216" s="231"/>
      <c r="BC216" s="231"/>
      <c r="BD216" s="231"/>
      <c r="BE216" s="231"/>
      <c r="BF216" s="231"/>
      <c r="BG216" s="231"/>
      <c r="BH216" s="231"/>
      <c r="BI216" s="231"/>
      <c r="BJ216" s="231"/>
      <c r="BK216" s="231"/>
      <c r="BL216" s="231"/>
      <c r="BM216" s="231"/>
      <c r="BN216" s="231"/>
      <c r="BO216" s="231"/>
      <c r="BP216" s="231"/>
      <c r="BQ216" s="231"/>
      <c r="BR216" s="231"/>
      <c r="BS216" s="231"/>
      <c r="BT216" s="231"/>
      <c r="BU216" s="231"/>
      <c r="BV216" s="231"/>
      <c r="BW216" s="231"/>
      <c r="BX216" s="231"/>
      <c r="BY216" s="231"/>
      <c r="BZ216" s="231"/>
      <c r="CA216" s="231"/>
      <c r="CB216" s="231"/>
      <c r="CC216" s="231"/>
      <c r="CD216" s="231"/>
      <c r="CE216" s="231"/>
      <c r="CF216" s="231"/>
      <c r="CG216" s="231"/>
      <c r="CH216" s="231"/>
      <c r="CI216" s="231"/>
      <c r="CJ216" s="231"/>
      <c r="CK216" s="231"/>
      <c r="CL216" s="231"/>
      <c r="CM216" s="231"/>
      <c r="CN216" s="231"/>
      <c r="CO216" s="231"/>
      <c r="CP216" s="231"/>
      <c r="CQ216" s="231"/>
      <c r="CR216" s="231"/>
      <c r="CS216" s="231"/>
      <c r="CT216" s="231"/>
      <c r="CU216" s="231"/>
      <c r="CV216" s="231"/>
      <c r="CW216" s="231"/>
      <c r="CX216" s="231"/>
      <c r="CY216" s="231"/>
      <c r="CZ216" s="231"/>
      <c r="DA216" s="231"/>
      <c r="DB216" s="231"/>
      <c r="DC216" s="231"/>
      <c r="DD216" s="231"/>
      <c r="DE216" s="231"/>
      <c r="DF216" s="231"/>
      <c r="DG216" s="231"/>
      <c r="DH216" s="231"/>
      <c r="DI216" s="231"/>
      <c r="DJ216" s="231"/>
      <c r="DK216" s="231"/>
      <c r="DL216" s="231"/>
      <c r="DM216" s="231"/>
      <c r="DN216" s="231"/>
      <c r="DO216" s="231"/>
      <c r="DP216" s="231"/>
      <c r="DQ216" s="231"/>
      <c r="DR216" s="231"/>
      <c r="DS216" s="231"/>
      <c r="DT216" s="231"/>
      <c r="DU216" s="231"/>
      <c r="DV216" s="231"/>
      <c r="DW216" s="231"/>
      <c r="DX216" s="231"/>
      <c r="DY216" s="231"/>
      <c r="DZ216" s="231"/>
      <c r="EA216" s="231"/>
      <c r="EB216" s="231"/>
      <c r="EC216" s="231"/>
      <c r="ED216" s="231"/>
      <c r="EE216" s="231"/>
      <c r="EF216" s="231"/>
      <c r="EG216" s="231"/>
      <c r="EH216" s="231"/>
      <c r="EI216" s="231"/>
      <c r="EJ216" s="231"/>
      <c r="EK216" s="231"/>
      <c r="EL216" s="231"/>
      <c r="EM216" s="231"/>
      <c r="EN216" s="231"/>
      <c r="EO216" s="231"/>
      <c r="EP216" s="231"/>
      <c r="EQ216" s="231"/>
      <c r="ER216" s="231"/>
      <c r="ES216" s="231"/>
      <c r="ET216" s="231"/>
      <c r="EU216" s="231"/>
      <c r="EV216" s="231"/>
      <c r="EW216" s="231"/>
      <c r="EX216" s="231"/>
      <c r="EY216" s="231"/>
      <c r="EZ216" s="231"/>
      <c r="FA216" s="231"/>
      <c r="FB216" s="231"/>
      <c r="FC216" s="231"/>
      <c r="FD216" s="231"/>
      <c r="FE216" s="231"/>
      <c r="FF216" s="231"/>
      <c r="FG216" s="231"/>
      <c r="FH216" s="231"/>
      <c r="FI216" s="231"/>
      <c r="FJ216" s="231"/>
      <c r="FK216" s="231"/>
      <c r="FL216" s="231"/>
      <c r="FM216" s="231"/>
      <c r="FN216" s="231"/>
      <c r="FO216" s="231"/>
      <c r="FP216" s="231"/>
      <c r="FQ216" s="231"/>
      <c r="FR216" s="231"/>
      <c r="FS216" s="231"/>
      <c r="FT216" s="231"/>
      <c r="FU216" s="231"/>
      <c r="FV216" s="231"/>
      <c r="FW216" s="231"/>
      <c r="FX216" s="231"/>
      <c r="FY216" s="231"/>
      <c r="FZ216" s="231"/>
      <c r="GA216" s="231"/>
      <c r="GB216" s="231"/>
      <c r="GC216" s="231"/>
      <c r="GD216" s="231"/>
      <c r="GE216" s="231"/>
      <c r="GF216" s="231"/>
      <c r="GG216" s="231"/>
      <c r="GH216" s="231"/>
      <c r="GI216" s="231"/>
      <c r="GJ216" s="231"/>
      <c r="GK216" s="231"/>
      <c r="GL216" s="231"/>
      <c r="GM216" s="231"/>
      <c r="GN216" s="231"/>
      <c r="GO216" s="231"/>
      <c r="GP216" s="231"/>
      <c r="GQ216" s="231"/>
      <c r="GR216" s="231"/>
      <c r="GS216" s="231"/>
      <c r="GT216" s="231"/>
      <c r="GU216" s="231"/>
      <c r="GV216" s="231"/>
      <c r="GW216" s="231"/>
      <c r="GX216" s="231"/>
      <c r="GY216" s="231"/>
      <c r="GZ216" s="231"/>
      <c r="HA216" s="231"/>
      <c r="HB216" s="231"/>
      <c r="HC216" s="231"/>
      <c r="HD216" s="231"/>
      <c r="HE216" s="231"/>
      <c r="HF216" s="231"/>
      <c r="HG216" s="231"/>
      <c r="HH216" s="231"/>
      <c r="HI216" s="231"/>
      <c r="HJ216" s="231"/>
      <c r="HK216" s="231"/>
      <c r="HL216" s="231"/>
      <c r="HM216" s="231"/>
    </row>
    <row r="217" spans="1:221" s="234" customFormat="1" ht="15.75" customHeight="1">
      <c r="A217" s="231"/>
      <c r="B217" s="238"/>
      <c r="C217" s="255"/>
      <c r="D217" s="262">
        <v>6.5</v>
      </c>
      <c r="E217" s="262"/>
      <c r="F217" s="262"/>
      <c r="G217" s="263" t="s">
        <v>316</v>
      </c>
      <c r="H217" s="264"/>
      <c r="I217" s="265"/>
      <c r="J217" s="266"/>
      <c r="K217" s="267"/>
      <c r="L217" s="261"/>
      <c r="N217" s="980"/>
      <c r="O217" s="231"/>
      <c r="P217" s="231"/>
      <c r="Q217" s="231"/>
      <c r="R217" s="231"/>
      <c r="S217" s="231"/>
      <c r="T217" s="231"/>
      <c r="U217" s="231"/>
      <c r="V217" s="231"/>
      <c r="W217" s="231"/>
      <c r="X217" s="231"/>
      <c r="Y217" s="231"/>
      <c r="Z217" s="231"/>
      <c r="AA217" s="231"/>
      <c r="AB217" s="231"/>
      <c r="AC217" s="231"/>
      <c r="AD217" s="231"/>
      <c r="AE217" s="231"/>
      <c r="AF217" s="231"/>
      <c r="AG217" s="231"/>
      <c r="AH217" s="231"/>
      <c r="AI217" s="231"/>
      <c r="AJ217" s="231"/>
      <c r="AK217" s="231"/>
      <c r="AL217" s="231"/>
      <c r="AM217" s="231"/>
      <c r="AN217" s="231"/>
      <c r="AO217" s="231"/>
      <c r="AP217" s="231"/>
      <c r="AQ217" s="231"/>
      <c r="AR217" s="231"/>
      <c r="AS217" s="231"/>
      <c r="AT217" s="231"/>
      <c r="AU217" s="231"/>
      <c r="AV217" s="231"/>
      <c r="AW217" s="231"/>
      <c r="AX217" s="231"/>
      <c r="AY217" s="231"/>
      <c r="AZ217" s="231"/>
      <c r="BA217" s="231"/>
      <c r="BB217" s="231"/>
      <c r="BC217" s="231"/>
      <c r="BD217" s="231"/>
      <c r="BE217" s="231"/>
      <c r="BF217" s="231"/>
      <c r="BG217" s="231"/>
      <c r="BH217" s="231"/>
      <c r="BI217" s="231"/>
      <c r="BJ217" s="231"/>
      <c r="BK217" s="231"/>
      <c r="BL217" s="231"/>
      <c r="BM217" s="231"/>
      <c r="BN217" s="231"/>
      <c r="BO217" s="231"/>
      <c r="BP217" s="231"/>
      <c r="BQ217" s="231"/>
      <c r="BR217" s="231"/>
      <c r="BS217" s="231"/>
      <c r="BT217" s="231"/>
      <c r="BU217" s="231"/>
      <c r="BV217" s="231"/>
      <c r="BW217" s="231"/>
      <c r="BX217" s="231"/>
      <c r="BY217" s="231"/>
      <c r="BZ217" s="231"/>
      <c r="CA217" s="231"/>
      <c r="CB217" s="231"/>
      <c r="CC217" s="231"/>
      <c r="CD217" s="231"/>
      <c r="CE217" s="231"/>
      <c r="CF217" s="231"/>
      <c r="CG217" s="231"/>
      <c r="CH217" s="231"/>
      <c r="CI217" s="231"/>
      <c r="CJ217" s="231"/>
      <c r="CK217" s="231"/>
      <c r="CL217" s="231"/>
      <c r="CM217" s="231"/>
      <c r="CN217" s="231"/>
      <c r="CO217" s="231"/>
      <c r="CP217" s="231"/>
      <c r="CQ217" s="231"/>
      <c r="CR217" s="231"/>
      <c r="CS217" s="231"/>
      <c r="CT217" s="231"/>
      <c r="CU217" s="231"/>
      <c r="CV217" s="231"/>
      <c r="CW217" s="231"/>
      <c r="CX217" s="231"/>
      <c r="CY217" s="231"/>
      <c r="CZ217" s="231"/>
      <c r="DA217" s="231"/>
      <c r="DB217" s="231"/>
      <c r="DC217" s="231"/>
      <c r="DD217" s="231"/>
      <c r="DE217" s="231"/>
      <c r="DF217" s="231"/>
      <c r="DG217" s="231"/>
      <c r="DH217" s="231"/>
      <c r="DI217" s="231"/>
      <c r="DJ217" s="231"/>
      <c r="DK217" s="231"/>
      <c r="DL217" s="231"/>
      <c r="DM217" s="231"/>
      <c r="DN217" s="231"/>
      <c r="DO217" s="231"/>
      <c r="DP217" s="231"/>
      <c r="DQ217" s="231"/>
      <c r="DR217" s="231"/>
      <c r="DS217" s="231"/>
      <c r="DT217" s="231"/>
      <c r="DU217" s="231"/>
      <c r="DV217" s="231"/>
      <c r="DW217" s="231"/>
      <c r="DX217" s="231"/>
      <c r="DY217" s="231"/>
      <c r="DZ217" s="231"/>
      <c r="EA217" s="231"/>
      <c r="EB217" s="231"/>
      <c r="EC217" s="231"/>
      <c r="ED217" s="231"/>
      <c r="EE217" s="231"/>
      <c r="EF217" s="231"/>
      <c r="EG217" s="231"/>
      <c r="EH217" s="231"/>
      <c r="EI217" s="231"/>
      <c r="EJ217" s="231"/>
      <c r="EK217" s="231"/>
      <c r="EL217" s="231"/>
      <c r="EM217" s="231"/>
      <c r="EN217" s="231"/>
      <c r="EO217" s="231"/>
      <c r="EP217" s="231"/>
      <c r="EQ217" s="231"/>
      <c r="ER217" s="231"/>
      <c r="ES217" s="231"/>
      <c r="ET217" s="231"/>
      <c r="EU217" s="231"/>
      <c r="EV217" s="231"/>
      <c r="EW217" s="231"/>
      <c r="EX217" s="231"/>
      <c r="EY217" s="231"/>
      <c r="EZ217" s="231"/>
      <c r="FA217" s="231"/>
      <c r="FB217" s="231"/>
      <c r="FC217" s="231"/>
      <c r="FD217" s="231"/>
      <c r="FE217" s="231"/>
      <c r="FF217" s="231"/>
      <c r="FG217" s="231"/>
      <c r="FH217" s="231"/>
      <c r="FI217" s="231"/>
      <c r="FJ217" s="231"/>
      <c r="FK217" s="231"/>
      <c r="FL217" s="231"/>
      <c r="FM217" s="231"/>
      <c r="FN217" s="231"/>
      <c r="FO217" s="231"/>
      <c r="FP217" s="231"/>
      <c r="FQ217" s="231"/>
      <c r="FR217" s="231"/>
      <c r="FS217" s="231"/>
      <c r="FT217" s="231"/>
      <c r="FU217" s="231"/>
      <c r="FV217" s="231"/>
      <c r="FW217" s="231"/>
      <c r="FX217" s="231"/>
      <c r="FY217" s="231"/>
      <c r="FZ217" s="231"/>
      <c r="GA217" s="231"/>
      <c r="GB217" s="231"/>
      <c r="GC217" s="231"/>
      <c r="GD217" s="231"/>
      <c r="GE217" s="231"/>
      <c r="GF217" s="231"/>
      <c r="GG217" s="231"/>
      <c r="GH217" s="231"/>
      <c r="GI217" s="231"/>
      <c r="GJ217" s="231"/>
      <c r="GK217" s="231"/>
      <c r="GL217" s="231"/>
      <c r="GM217" s="231"/>
      <c r="GN217" s="231"/>
      <c r="GO217" s="231"/>
      <c r="GP217" s="231"/>
      <c r="GQ217" s="231"/>
      <c r="GR217" s="231"/>
      <c r="GS217" s="231"/>
      <c r="GT217" s="231"/>
      <c r="GU217" s="231"/>
      <c r="GV217" s="231"/>
      <c r="GW217" s="231"/>
      <c r="GX217" s="231"/>
      <c r="GY217" s="231"/>
      <c r="GZ217" s="231"/>
      <c r="HA217" s="231"/>
      <c r="HB217" s="231"/>
      <c r="HC217" s="231"/>
      <c r="HD217" s="231"/>
      <c r="HE217" s="231"/>
      <c r="HF217" s="231"/>
      <c r="HG217" s="231"/>
      <c r="HH217" s="231"/>
      <c r="HI217" s="231"/>
      <c r="HJ217" s="231"/>
      <c r="HK217" s="231"/>
      <c r="HL217" s="231"/>
      <c r="HM217" s="231"/>
    </row>
    <row r="218" spans="1:221" s="234" customFormat="1" ht="15.75" customHeight="1">
      <c r="A218" s="231"/>
      <c r="B218" s="238"/>
      <c r="C218" s="255"/>
      <c r="D218" s="268" t="s">
        <v>317</v>
      </c>
      <c r="E218" s="269"/>
      <c r="F218" s="269"/>
      <c r="G218" s="291" t="s">
        <v>318</v>
      </c>
      <c r="H218" s="271" t="s">
        <v>102</v>
      </c>
      <c r="I218" s="275">
        <v>10.95</v>
      </c>
      <c r="J218" s="273">
        <v>66665</v>
      </c>
      <c r="K218" s="274">
        <f>ROUND(I218*J218,2)</f>
        <v>729981.75</v>
      </c>
      <c r="L218" s="261"/>
      <c r="N218" s="980"/>
      <c r="O218" s="231"/>
      <c r="P218" s="231"/>
      <c r="Q218" s="231"/>
      <c r="R218" s="231"/>
      <c r="S218" s="231"/>
      <c r="T218" s="231"/>
      <c r="U218" s="231"/>
      <c r="V218" s="231"/>
      <c r="W218" s="231"/>
      <c r="X218" s="231"/>
      <c r="Y218" s="231"/>
      <c r="Z218" s="231"/>
      <c r="AA218" s="231"/>
      <c r="AB218" s="231"/>
      <c r="AC218" s="231"/>
      <c r="AD218" s="231"/>
      <c r="AE218" s="231"/>
      <c r="AF218" s="231"/>
      <c r="AG218" s="231"/>
      <c r="AH218" s="231"/>
      <c r="AI218" s="231"/>
      <c r="AJ218" s="231"/>
      <c r="AK218" s="231"/>
      <c r="AL218" s="231"/>
      <c r="AM218" s="231"/>
      <c r="AN218" s="231"/>
      <c r="AO218" s="231"/>
      <c r="AP218" s="231"/>
      <c r="AQ218" s="231"/>
      <c r="AR218" s="231"/>
      <c r="AS218" s="231"/>
      <c r="AT218" s="231"/>
      <c r="AU218" s="231"/>
      <c r="AV218" s="231"/>
      <c r="AW218" s="231"/>
      <c r="AX218" s="231"/>
      <c r="AY218" s="231"/>
      <c r="AZ218" s="231"/>
      <c r="BA218" s="231"/>
      <c r="BB218" s="231"/>
      <c r="BC218" s="231"/>
      <c r="BD218" s="231"/>
      <c r="BE218" s="231"/>
      <c r="BF218" s="231"/>
      <c r="BG218" s="231"/>
      <c r="BH218" s="231"/>
      <c r="BI218" s="231"/>
      <c r="BJ218" s="231"/>
      <c r="BK218" s="231"/>
      <c r="BL218" s="231"/>
      <c r="BM218" s="231"/>
      <c r="BN218" s="231"/>
      <c r="BO218" s="231"/>
      <c r="BP218" s="231"/>
      <c r="BQ218" s="231"/>
      <c r="BR218" s="231"/>
      <c r="BS218" s="231"/>
      <c r="BT218" s="231"/>
      <c r="BU218" s="231"/>
      <c r="BV218" s="231"/>
      <c r="BW218" s="231"/>
      <c r="BX218" s="231"/>
      <c r="BY218" s="231"/>
      <c r="BZ218" s="231"/>
      <c r="CA218" s="231"/>
      <c r="CB218" s="231"/>
      <c r="CC218" s="231"/>
      <c r="CD218" s="231"/>
      <c r="CE218" s="231"/>
      <c r="CF218" s="231"/>
      <c r="CG218" s="231"/>
      <c r="CH218" s="231"/>
      <c r="CI218" s="231"/>
      <c r="CJ218" s="231"/>
      <c r="CK218" s="231"/>
      <c r="CL218" s="231"/>
      <c r="CM218" s="231"/>
      <c r="CN218" s="231"/>
      <c r="CO218" s="231"/>
      <c r="CP218" s="231"/>
      <c r="CQ218" s="231"/>
      <c r="CR218" s="231"/>
      <c r="CS218" s="231"/>
      <c r="CT218" s="231"/>
      <c r="CU218" s="231"/>
      <c r="CV218" s="231"/>
      <c r="CW218" s="231"/>
      <c r="CX218" s="231"/>
      <c r="CY218" s="231"/>
      <c r="CZ218" s="231"/>
      <c r="DA218" s="231"/>
      <c r="DB218" s="231"/>
      <c r="DC218" s="231"/>
      <c r="DD218" s="231"/>
      <c r="DE218" s="231"/>
      <c r="DF218" s="231"/>
      <c r="DG218" s="231"/>
      <c r="DH218" s="231"/>
      <c r="DI218" s="231"/>
      <c r="DJ218" s="231"/>
      <c r="DK218" s="231"/>
      <c r="DL218" s="231"/>
      <c r="DM218" s="231"/>
      <c r="DN218" s="231"/>
      <c r="DO218" s="231"/>
      <c r="DP218" s="231"/>
      <c r="DQ218" s="231"/>
      <c r="DR218" s="231"/>
      <c r="DS218" s="231"/>
      <c r="DT218" s="231"/>
      <c r="DU218" s="231"/>
      <c r="DV218" s="231"/>
      <c r="DW218" s="231"/>
      <c r="DX218" s="231"/>
      <c r="DY218" s="231"/>
      <c r="DZ218" s="231"/>
      <c r="EA218" s="231"/>
      <c r="EB218" s="231"/>
      <c r="EC218" s="231"/>
      <c r="ED218" s="231"/>
      <c r="EE218" s="231"/>
      <c r="EF218" s="231"/>
      <c r="EG218" s="231"/>
      <c r="EH218" s="231"/>
      <c r="EI218" s="231"/>
      <c r="EJ218" s="231"/>
      <c r="EK218" s="231"/>
      <c r="EL218" s="231"/>
      <c r="EM218" s="231"/>
      <c r="EN218" s="231"/>
      <c r="EO218" s="231"/>
      <c r="EP218" s="231"/>
      <c r="EQ218" s="231"/>
      <c r="ER218" s="231"/>
      <c r="ES218" s="231"/>
      <c r="ET218" s="231"/>
      <c r="EU218" s="231"/>
      <c r="EV218" s="231"/>
      <c r="EW218" s="231"/>
      <c r="EX218" s="231"/>
      <c r="EY218" s="231"/>
      <c r="EZ218" s="231"/>
      <c r="FA218" s="231"/>
      <c r="FB218" s="231"/>
      <c r="FC218" s="231"/>
      <c r="FD218" s="231"/>
      <c r="FE218" s="231"/>
      <c r="FF218" s="231"/>
      <c r="FG218" s="231"/>
      <c r="FH218" s="231"/>
      <c r="FI218" s="231"/>
      <c r="FJ218" s="231"/>
      <c r="FK218" s="231"/>
      <c r="FL218" s="231"/>
      <c r="FM218" s="231"/>
      <c r="FN218" s="231"/>
      <c r="FO218" s="231"/>
      <c r="FP218" s="231"/>
      <c r="FQ218" s="231"/>
      <c r="FR218" s="231"/>
      <c r="FS218" s="231"/>
      <c r="FT218" s="231"/>
      <c r="FU218" s="231"/>
      <c r="FV218" s="231"/>
      <c r="FW218" s="231"/>
      <c r="FX218" s="231"/>
      <c r="FY218" s="231"/>
      <c r="FZ218" s="231"/>
      <c r="GA218" s="231"/>
      <c r="GB218" s="231"/>
      <c r="GC218" s="231"/>
      <c r="GD218" s="231"/>
      <c r="GE218" s="231"/>
      <c r="GF218" s="231"/>
      <c r="GG218" s="231"/>
      <c r="GH218" s="231"/>
      <c r="GI218" s="231"/>
      <c r="GJ218" s="231"/>
      <c r="GK218" s="231"/>
      <c r="GL218" s="231"/>
      <c r="GM218" s="231"/>
      <c r="GN218" s="231"/>
      <c r="GO218" s="231"/>
      <c r="GP218" s="231"/>
      <c r="GQ218" s="231"/>
      <c r="GR218" s="231"/>
      <c r="GS218" s="231"/>
      <c r="GT218" s="231"/>
      <c r="GU218" s="231"/>
      <c r="GV218" s="231"/>
      <c r="GW218" s="231"/>
      <c r="GX218" s="231"/>
      <c r="GY218" s="231"/>
      <c r="GZ218" s="231"/>
      <c r="HA218" s="231"/>
      <c r="HB218" s="231"/>
      <c r="HC218" s="231"/>
      <c r="HD218" s="231"/>
      <c r="HE218" s="231"/>
      <c r="HF218" s="231"/>
      <c r="HG218" s="231"/>
      <c r="HH218" s="231"/>
      <c r="HI218" s="231"/>
      <c r="HJ218" s="231"/>
      <c r="HK218" s="231"/>
      <c r="HL218" s="231"/>
      <c r="HM218" s="231"/>
    </row>
    <row r="219" spans="1:221" s="234" customFormat="1" ht="31.5" customHeight="1">
      <c r="A219" s="231"/>
      <c r="B219" s="238"/>
      <c r="C219" s="255"/>
      <c r="D219" s="268" t="s">
        <v>319</v>
      </c>
      <c r="E219" s="269"/>
      <c r="F219" s="269"/>
      <c r="G219" s="291" t="s">
        <v>225</v>
      </c>
      <c r="H219" s="271" t="s">
        <v>102</v>
      </c>
      <c r="I219" s="275">
        <v>7.69</v>
      </c>
      <c r="J219" s="273">
        <v>389818</v>
      </c>
      <c r="K219" s="274">
        <f>ROUND(I219*J219,2)</f>
        <v>2997700.42</v>
      </c>
      <c r="L219" s="261"/>
      <c r="N219" s="980"/>
      <c r="O219" s="231"/>
      <c r="P219" s="231"/>
      <c r="Q219" s="231"/>
      <c r="R219" s="231"/>
      <c r="S219" s="231"/>
      <c r="T219" s="231"/>
      <c r="U219" s="231"/>
      <c r="V219" s="231"/>
      <c r="W219" s="231"/>
      <c r="X219" s="231"/>
      <c r="Y219" s="231"/>
      <c r="Z219" s="231"/>
      <c r="AA219" s="231"/>
      <c r="AB219" s="231"/>
      <c r="AC219" s="231"/>
      <c r="AD219" s="231"/>
      <c r="AE219" s="231"/>
      <c r="AF219" s="231"/>
      <c r="AG219" s="231"/>
      <c r="AH219" s="231"/>
      <c r="AI219" s="231"/>
      <c r="AJ219" s="231"/>
      <c r="AK219" s="231"/>
      <c r="AL219" s="231"/>
      <c r="AM219" s="231"/>
      <c r="AN219" s="231"/>
      <c r="AO219" s="231"/>
      <c r="AP219" s="231"/>
      <c r="AQ219" s="231"/>
      <c r="AR219" s="231"/>
      <c r="AS219" s="231"/>
      <c r="AT219" s="231"/>
      <c r="AU219" s="231"/>
      <c r="AV219" s="231"/>
      <c r="AW219" s="231"/>
      <c r="AX219" s="231"/>
      <c r="AY219" s="231"/>
      <c r="AZ219" s="231"/>
      <c r="BA219" s="231"/>
      <c r="BB219" s="231"/>
      <c r="BC219" s="231"/>
      <c r="BD219" s="231"/>
      <c r="BE219" s="231"/>
      <c r="BF219" s="231"/>
      <c r="BG219" s="231"/>
      <c r="BH219" s="231"/>
      <c r="BI219" s="231"/>
      <c r="BJ219" s="231"/>
      <c r="BK219" s="231"/>
      <c r="BL219" s="231"/>
      <c r="BM219" s="231"/>
      <c r="BN219" s="231"/>
      <c r="BO219" s="231"/>
      <c r="BP219" s="231"/>
      <c r="BQ219" s="231"/>
      <c r="BR219" s="231"/>
      <c r="BS219" s="231"/>
      <c r="BT219" s="231"/>
      <c r="BU219" s="231"/>
      <c r="BV219" s="231"/>
      <c r="BW219" s="231"/>
      <c r="BX219" s="231"/>
      <c r="BY219" s="231"/>
      <c r="BZ219" s="231"/>
      <c r="CA219" s="231"/>
      <c r="CB219" s="231"/>
      <c r="CC219" s="231"/>
      <c r="CD219" s="231"/>
      <c r="CE219" s="231"/>
      <c r="CF219" s="231"/>
      <c r="CG219" s="231"/>
      <c r="CH219" s="231"/>
      <c r="CI219" s="231"/>
      <c r="CJ219" s="231"/>
      <c r="CK219" s="231"/>
      <c r="CL219" s="231"/>
      <c r="CM219" s="231"/>
      <c r="CN219" s="231"/>
      <c r="CO219" s="231"/>
      <c r="CP219" s="231"/>
      <c r="CQ219" s="231"/>
      <c r="CR219" s="231"/>
      <c r="CS219" s="231"/>
      <c r="CT219" s="231"/>
      <c r="CU219" s="231"/>
      <c r="CV219" s="231"/>
      <c r="CW219" s="231"/>
      <c r="CX219" s="231"/>
      <c r="CY219" s="231"/>
      <c r="CZ219" s="231"/>
      <c r="DA219" s="231"/>
      <c r="DB219" s="231"/>
      <c r="DC219" s="231"/>
      <c r="DD219" s="231"/>
      <c r="DE219" s="231"/>
      <c r="DF219" s="231"/>
      <c r="DG219" s="231"/>
      <c r="DH219" s="231"/>
      <c r="DI219" s="231"/>
      <c r="DJ219" s="231"/>
      <c r="DK219" s="231"/>
      <c r="DL219" s="231"/>
      <c r="DM219" s="231"/>
      <c r="DN219" s="231"/>
      <c r="DO219" s="231"/>
      <c r="DP219" s="231"/>
      <c r="DQ219" s="231"/>
      <c r="DR219" s="231"/>
      <c r="DS219" s="231"/>
      <c r="DT219" s="231"/>
      <c r="DU219" s="231"/>
      <c r="DV219" s="231"/>
      <c r="DW219" s="231"/>
      <c r="DX219" s="231"/>
      <c r="DY219" s="231"/>
      <c r="DZ219" s="231"/>
      <c r="EA219" s="231"/>
      <c r="EB219" s="231"/>
      <c r="EC219" s="231"/>
      <c r="ED219" s="231"/>
      <c r="EE219" s="231"/>
      <c r="EF219" s="231"/>
      <c r="EG219" s="231"/>
      <c r="EH219" s="231"/>
      <c r="EI219" s="231"/>
      <c r="EJ219" s="231"/>
      <c r="EK219" s="231"/>
      <c r="EL219" s="231"/>
      <c r="EM219" s="231"/>
      <c r="EN219" s="231"/>
      <c r="EO219" s="231"/>
      <c r="EP219" s="231"/>
      <c r="EQ219" s="231"/>
      <c r="ER219" s="231"/>
      <c r="ES219" s="231"/>
      <c r="ET219" s="231"/>
      <c r="EU219" s="231"/>
      <c r="EV219" s="231"/>
      <c r="EW219" s="231"/>
      <c r="EX219" s="231"/>
      <c r="EY219" s="231"/>
      <c r="EZ219" s="231"/>
      <c r="FA219" s="231"/>
      <c r="FB219" s="231"/>
      <c r="FC219" s="231"/>
      <c r="FD219" s="231"/>
      <c r="FE219" s="231"/>
      <c r="FF219" s="231"/>
      <c r="FG219" s="231"/>
      <c r="FH219" s="231"/>
      <c r="FI219" s="231"/>
      <c r="FJ219" s="231"/>
      <c r="FK219" s="231"/>
      <c r="FL219" s="231"/>
      <c r="FM219" s="231"/>
      <c r="FN219" s="231"/>
      <c r="FO219" s="231"/>
      <c r="FP219" s="231"/>
      <c r="FQ219" s="231"/>
      <c r="FR219" s="231"/>
      <c r="FS219" s="231"/>
      <c r="FT219" s="231"/>
      <c r="FU219" s="231"/>
      <c r="FV219" s="231"/>
      <c r="FW219" s="231"/>
      <c r="FX219" s="231"/>
      <c r="FY219" s="231"/>
      <c r="FZ219" s="231"/>
      <c r="GA219" s="231"/>
      <c r="GB219" s="231"/>
      <c r="GC219" s="231"/>
      <c r="GD219" s="231"/>
      <c r="GE219" s="231"/>
      <c r="GF219" s="231"/>
      <c r="GG219" s="231"/>
      <c r="GH219" s="231"/>
      <c r="GI219" s="231"/>
      <c r="GJ219" s="231"/>
      <c r="GK219" s="231"/>
      <c r="GL219" s="231"/>
      <c r="GM219" s="231"/>
      <c r="GN219" s="231"/>
      <c r="GO219" s="231"/>
      <c r="GP219" s="231"/>
      <c r="GQ219" s="231"/>
      <c r="GR219" s="231"/>
      <c r="GS219" s="231"/>
      <c r="GT219" s="231"/>
      <c r="GU219" s="231"/>
      <c r="GV219" s="231"/>
      <c r="GW219" s="231"/>
      <c r="GX219" s="231"/>
      <c r="GY219" s="231"/>
      <c r="GZ219" s="231"/>
      <c r="HA219" s="231"/>
      <c r="HB219" s="231"/>
      <c r="HC219" s="231"/>
      <c r="HD219" s="231"/>
      <c r="HE219" s="231"/>
      <c r="HF219" s="231"/>
      <c r="HG219" s="231"/>
      <c r="HH219" s="231"/>
      <c r="HI219" s="231"/>
      <c r="HJ219" s="231"/>
      <c r="HK219" s="231"/>
      <c r="HL219" s="231"/>
      <c r="HM219" s="231"/>
    </row>
    <row r="220" spans="1:221" s="234" customFormat="1" ht="15.75" customHeight="1">
      <c r="A220" s="231"/>
      <c r="B220" s="238"/>
      <c r="C220" s="255"/>
      <c r="D220" s="268" t="s">
        <v>320</v>
      </c>
      <c r="E220" s="269"/>
      <c r="F220" s="269"/>
      <c r="G220" s="291" t="s">
        <v>321</v>
      </c>
      <c r="H220" s="271" t="s">
        <v>102</v>
      </c>
      <c r="I220" s="275">
        <v>12</v>
      </c>
      <c r="J220" s="273">
        <v>181556</v>
      </c>
      <c r="K220" s="274">
        <f>ROUND(I220*J220,2)</f>
        <v>2178672</v>
      </c>
      <c r="L220" s="261"/>
      <c r="N220" s="980"/>
      <c r="O220" s="231"/>
      <c r="P220" s="231"/>
      <c r="Q220" s="231"/>
      <c r="R220" s="231"/>
      <c r="S220" s="231"/>
      <c r="T220" s="231"/>
      <c r="U220" s="231"/>
      <c r="V220" s="231"/>
      <c r="W220" s="231"/>
      <c r="X220" s="231"/>
      <c r="Y220" s="231"/>
      <c r="Z220" s="231"/>
      <c r="AA220" s="231"/>
      <c r="AB220" s="231"/>
      <c r="AC220" s="231"/>
      <c r="AD220" s="231"/>
      <c r="AE220" s="231"/>
      <c r="AF220" s="231"/>
      <c r="AG220" s="231"/>
      <c r="AH220" s="231"/>
      <c r="AI220" s="231"/>
      <c r="AJ220" s="231"/>
      <c r="AK220" s="231"/>
      <c r="AL220" s="231"/>
      <c r="AM220" s="231"/>
      <c r="AN220" s="231"/>
      <c r="AO220" s="231"/>
      <c r="AP220" s="231"/>
      <c r="AQ220" s="231"/>
      <c r="AR220" s="231"/>
      <c r="AS220" s="231"/>
      <c r="AT220" s="231"/>
      <c r="AU220" s="231"/>
      <c r="AV220" s="231"/>
      <c r="AW220" s="231"/>
      <c r="AX220" s="231"/>
      <c r="AY220" s="231"/>
      <c r="AZ220" s="231"/>
      <c r="BA220" s="231"/>
      <c r="BB220" s="231"/>
      <c r="BC220" s="231"/>
      <c r="BD220" s="231"/>
      <c r="BE220" s="231"/>
      <c r="BF220" s="231"/>
      <c r="BG220" s="231"/>
      <c r="BH220" s="231"/>
      <c r="BI220" s="231"/>
      <c r="BJ220" s="231"/>
      <c r="BK220" s="231"/>
      <c r="BL220" s="231"/>
      <c r="BM220" s="231"/>
      <c r="BN220" s="231"/>
      <c r="BO220" s="231"/>
      <c r="BP220" s="231"/>
      <c r="BQ220" s="231"/>
      <c r="BR220" s="231"/>
      <c r="BS220" s="231"/>
      <c r="BT220" s="231"/>
      <c r="BU220" s="231"/>
      <c r="BV220" s="231"/>
      <c r="BW220" s="231"/>
      <c r="BX220" s="231"/>
      <c r="BY220" s="231"/>
      <c r="BZ220" s="231"/>
      <c r="CA220" s="231"/>
      <c r="CB220" s="231"/>
      <c r="CC220" s="231"/>
      <c r="CD220" s="231"/>
      <c r="CE220" s="231"/>
      <c r="CF220" s="231"/>
      <c r="CG220" s="231"/>
      <c r="CH220" s="231"/>
      <c r="CI220" s="231"/>
      <c r="CJ220" s="231"/>
      <c r="CK220" s="231"/>
      <c r="CL220" s="231"/>
      <c r="CM220" s="231"/>
      <c r="CN220" s="231"/>
      <c r="CO220" s="231"/>
      <c r="CP220" s="231"/>
      <c r="CQ220" s="231"/>
      <c r="CR220" s="231"/>
      <c r="CS220" s="231"/>
      <c r="CT220" s="231"/>
      <c r="CU220" s="231"/>
      <c r="CV220" s="231"/>
      <c r="CW220" s="231"/>
      <c r="CX220" s="231"/>
      <c r="CY220" s="231"/>
      <c r="CZ220" s="231"/>
      <c r="DA220" s="231"/>
      <c r="DB220" s="231"/>
      <c r="DC220" s="231"/>
      <c r="DD220" s="231"/>
      <c r="DE220" s="231"/>
      <c r="DF220" s="231"/>
      <c r="DG220" s="231"/>
      <c r="DH220" s="231"/>
      <c r="DI220" s="231"/>
      <c r="DJ220" s="231"/>
      <c r="DK220" s="231"/>
      <c r="DL220" s="231"/>
      <c r="DM220" s="231"/>
      <c r="DN220" s="231"/>
      <c r="DO220" s="231"/>
      <c r="DP220" s="231"/>
      <c r="DQ220" s="231"/>
      <c r="DR220" s="231"/>
      <c r="DS220" s="231"/>
      <c r="DT220" s="231"/>
      <c r="DU220" s="231"/>
      <c r="DV220" s="231"/>
      <c r="DW220" s="231"/>
      <c r="DX220" s="231"/>
      <c r="DY220" s="231"/>
      <c r="DZ220" s="231"/>
      <c r="EA220" s="231"/>
      <c r="EB220" s="231"/>
      <c r="EC220" s="231"/>
      <c r="ED220" s="231"/>
      <c r="EE220" s="231"/>
      <c r="EF220" s="231"/>
      <c r="EG220" s="231"/>
      <c r="EH220" s="231"/>
      <c r="EI220" s="231"/>
      <c r="EJ220" s="231"/>
      <c r="EK220" s="231"/>
      <c r="EL220" s="231"/>
      <c r="EM220" s="231"/>
      <c r="EN220" s="231"/>
      <c r="EO220" s="231"/>
      <c r="EP220" s="231"/>
      <c r="EQ220" s="231"/>
      <c r="ER220" s="231"/>
      <c r="ES220" s="231"/>
      <c r="ET220" s="231"/>
      <c r="EU220" s="231"/>
      <c r="EV220" s="231"/>
      <c r="EW220" s="231"/>
      <c r="EX220" s="231"/>
      <c r="EY220" s="231"/>
      <c r="EZ220" s="231"/>
      <c r="FA220" s="231"/>
      <c r="FB220" s="231"/>
      <c r="FC220" s="231"/>
      <c r="FD220" s="231"/>
      <c r="FE220" s="231"/>
      <c r="FF220" s="231"/>
      <c r="FG220" s="231"/>
      <c r="FH220" s="231"/>
      <c r="FI220" s="231"/>
      <c r="FJ220" s="231"/>
      <c r="FK220" s="231"/>
      <c r="FL220" s="231"/>
      <c r="FM220" s="231"/>
      <c r="FN220" s="231"/>
      <c r="FO220" s="231"/>
      <c r="FP220" s="231"/>
      <c r="FQ220" s="231"/>
      <c r="FR220" s="231"/>
      <c r="FS220" s="231"/>
      <c r="FT220" s="231"/>
      <c r="FU220" s="231"/>
      <c r="FV220" s="231"/>
      <c r="FW220" s="231"/>
      <c r="FX220" s="231"/>
      <c r="FY220" s="231"/>
      <c r="FZ220" s="231"/>
      <c r="GA220" s="231"/>
      <c r="GB220" s="231"/>
      <c r="GC220" s="231"/>
      <c r="GD220" s="231"/>
      <c r="GE220" s="231"/>
      <c r="GF220" s="231"/>
      <c r="GG220" s="231"/>
      <c r="GH220" s="231"/>
      <c r="GI220" s="231"/>
      <c r="GJ220" s="231"/>
      <c r="GK220" s="231"/>
      <c r="GL220" s="231"/>
      <c r="GM220" s="231"/>
      <c r="GN220" s="231"/>
      <c r="GO220" s="231"/>
      <c r="GP220" s="231"/>
      <c r="GQ220" s="231"/>
      <c r="GR220" s="231"/>
      <c r="GS220" s="231"/>
      <c r="GT220" s="231"/>
      <c r="GU220" s="231"/>
      <c r="GV220" s="231"/>
      <c r="GW220" s="231"/>
      <c r="GX220" s="231"/>
      <c r="GY220" s="231"/>
      <c r="GZ220" s="231"/>
      <c r="HA220" s="231"/>
      <c r="HB220" s="231"/>
      <c r="HC220" s="231"/>
      <c r="HD220" s="231"/>
      <c r="HE220" s="231"/>
      <c r="HF220" s="231"/>
      <c r="HG220" s="231"/>
      <c r="HH220" s="231"/>
      <c r="HI220" s="231"/>
      <c r="HJ220" s="231"/>
      <c r="HK220" s="231"/>
      <c r="HL220" s="231"/>
      <c r="HM220" s="231"/>
    </row>
    <row r="221" spans="1:221" s="234" customFormat="1" ht="15.75" customHeight="1">
      <c r="A221" s="231"/>
      <c r="B221" s="238"/>
      <c r="C221" s="255"/>
      <c r="D221" s="262">
        <v>6.6</v>
      </c>
      <c r="E221" s="262"/>
      <c r="F221" s="262"/>
      <c r="G221" s="263" t="s">
        <v>186</v>
      </c>
      <c r="H221" s="264"/>
      <c r="I221" s="265"/>
      <c r="J221" s="266">
        <v>0</v>
      </c>
      <c r="K221" s="267"/>
      <c r="L221" s="261"/>
      <c r="N221" s="980"/>
      <c r="O221" s="231"/>
      <c r="P221" s="231"/>
      <c r="Q221" s="231"/>
      <c r="R221" s="231"/>
      <c r="S221" s="231"/>
      <c r="T221" s="231"/>
      <c r="U221" s="231"/>
      <c r="V221" s="231"/>
      <c r="W221" s="231"/>
      <c r="X221" s="231"/>
      <c r="Y221" s="231"/>
      <c r="Z221" s="231"/>
      <c r="AA221" s="231"/>
      <c r="AB221" s="231"/>
      <c r="AC221" s="231"/>
      <c r="AD221" s="231"/>
      <c r="AE221" s="231"/>
      <c r="AF221" s="231"/>
      <c r="AG221" s="231"/>
      <c r="AH221" s="231"/>
      <c r="AI221" s="231"/>
      <c r="AJ221" s="231"/>
      <c r="AK221" s="231"/>
      <c r="AL221" s="231"/>
      <c r="AM221" s="231"/>
      <c r="AN221" s="231"/>
      <c r="AO221" s="231"/>
      <c r="AP221" s="231"/>
      <c r="AQ221" s="231"/>
      <c r="AR221" s="231"/>
      <c r="AS221" s="231"/>
      <c r="AT221" s="231"/>
      <c r="AU221" s="231"/>
      <c r="AV221" s="231"/>
      <c r="AW221" s="231"/>
      <c r="AX221" s="231"/>
      <c r="AY221" s="231"/>
      <c r="AZ221" s="231"/>
      <c r="BA221" s="231"/>
      <c r="BB221" s="231"/>
      <c r="BC221" s="231"/>
      <c r="BD221" s="231"/>
      <c r="BE221" s="231"/>
      <c r="BF221" s="231"/>
      <c r="BG221" s="231"/>
      <c r="BH221" s="231"/>
      <c r="BI221" s="231"/>
      <c r="BJ221" s="231"/>
      <c r="BK221" s="231"/>
      <c r="BL221" s="231"/>
      <c r="BM221" s="231"/>
      <c r="BN221" s="231"/>
      <c r="BO221" s="231"/>
      <c r="BP221" s="231"/>
      <c r="BQ221" s="231"/>
      <c r="BR221" s="231"/>
      <c r="BS221" s="231"/>
      <c r="BT221" s="231"/>
      <c r="BU221" s="231"/>
      <c r="BV221" s="231"/>
      <c r="BW221" s="231"/>
      <c r="BX221" s="231"/>
      <c r="BY221" s="231"/>
      <c r="BZ221" s="231"/>
      <c r="CA221" s="231"/>
      <c r="CB221" s="231"/>
      <c r="CC221" s="231"/>
      <c r="CD221" s="231"/>
      <c r="CE221" s="231"/>
      <c r="CF221" s="231"/>
      <c r="CG221" s="231"/>
      <c r="CH221" s="231"/>
      <c r="CI221" s="231"/>
      <c r="CJ221" s="231"/>
      <c r="CK221" s="231"/>
      <c r="CL221" s="231"/>
      <c r="CM221" s="231"/>
      <c r="CN221" s="231"/>
      <c r="CO221" s="231"/>
      <c r="CP221" s="231"/>
      <c r="CQ221" s="231"/>
      <c r="CR221" s="231"/>
      <c r="CS221" s="231"/>
      <c r="CT221" s="231"/>
      <c r="CU221" s="231"/>
      <c r="CV221" s="231"/>
      <c r="CW221" s="231"/>
      <c r="CX221" s="231"/>
      <c r="CY221" s="231"/>
      <c r="CZ221" s="231"/>
      <c r="DA221" s="231"/>
      <c r="DB221" s="231"/>
      <c r="DC221" s="231"/>
      <c r="DD221" s="231"/>
      <c r="DE221" s="231"/>
      <c r="DF221" s="231"/>
      <c r="DG221" s="231"/>
      <c r="DH221" s="231"/>
      <c r="DI221" s="231"/>
      <c r="DJ221" s="231"/>
      <c r="DK221" s="231"/>
      <c r="DL221" s="231"/>
      <c r="DM221" s="231"/>
      <c r="DN221" s="231"/>
      <c r="DO221" s="231"/>
      <c r="DP221" s="231"/>
      <c r="DQ221" s="231"/>
      <c r="DR221" s="231"/>
      <c r="DS221" s="231"/>
      <c r="DT221" s="231"/>
      <c r="DU221" s="231"/>
      <c r="DV221" s="231"/>
      <c r="DW221" s="231"/>
      <c r="DX221" s="231"/>
      <c r="DY221" s="231"/>
      <c r="DZ221" s="231"/>
      <c r="EA221" s="231"/>
      <c r="EB221" s="231"/>
      <c r="EC221" s="231"/>
      <c r="ED221" s="231"/>
      <c r="EE221" s="231"/>
      <c r="EF221" s="231"/>
      <c r="EG221" s="231"/>
      <c r="EH221" s="231"/>
      <c r="EI221" s="231"/>
      <c r="EJ221" s="231"/>
      <c r="EK221" s="231"/>
      <c r="EL221" s="231"/>
      <c r="EM221" s="231"/>
      <c r="EN221" s="231"/>
      <c r="EO221" s="231"/>
      <c r="EP221" s="231"/>
      <c r="EQ221" s="231"/>
      <c r="ER221" s="231"/>
      <c r="ES221" s="231"/>
      <c r="ET221" s="231"/>
      <c r="EU221" s="231"/>
      <c r="EV221" s="231"/>
      <c r="EW221" s="231"/>
      <c r="EX221" s="231"/>
      <c r="EY221" s="231"/>
      <c r="EZ221" s="231"/>
      <c r="FA221" s="231"/>
      <c r="FB221" s="231"/>
      <c r="FC221" s="231"/>
      <c r="FD221" s="231"/>
      <c r="FE221" s="231"/>
      <c r="FF221" s="231"/>
      <c r="FG221" s="231"/>
      <c r="FH221" s="231"/>
      <c r="FI221" s="231"/>
      <c r="FJ221" s="231"/>
      <c r="FK221" s="231"/>
      <c r="FL221" s="231"/>
      <c r="FM221" s="231"/>
      <c r="FN221" s="231"/>
      <c r="FO221" s="231"/>
      <c r="FP221" s="231"/>
      <c r="FQ221" s="231"/>
      <c r="FR221" s="231"/>
      <c r="FS221" s="231"/>
      <c r="FT221" s="231"/>
      <c r="FU221" s="231"/>
      <c r="FV221" s="231"/>
      <c r="FW221" s="231"/>
      <c r="FX221" s="231"/>
      <c r="FY221" s="231"/>
      <c r="FZ221" s="231"/>
      <c r="GA221" s="231"/>
      <c r="GB221" s="231"/>
      <c r="GC221" s="231"/>
      <c r="GD221" s="231"/>
      <c r="GE221" s="231"/>
      <c r="GF221" s="231"/>
      <c r="GG221" s="231"/>
      <c r="GH221" s="231"/>
      <c r="GI221" s="231"/>
      <c r="GJ221" s="231"/>
      <c r="GK221" s="231"/>
      <c r="GL221" s="231"/>
      <c r="GM221" s="231"/>
      <c r="GN221" s="231"/>
      <c r="GO221" s="231"/>
      <c r="GP221" s="231"/>
      <c r="GQ221" s="231"/>
      <c r="GR221" s="231"/>
      <c r="GS221" s="231"/>
      <c r="GT221" s="231"/>
      <c r="GU221" s="231"/>
      <c r="GV221" s="231"/>
      <c r="GW221" s="231"/>
      <c r="GX221" s="231"/>
      <c r="GY221" s="231"/>
      <c r="GZ221" s="231"/>
      <c r="HA221" s="231"/>
      <c r="HB221" s="231"/>
      <c r="HC221" s="231"/>
      <c r="HD221" s="231"/>
      <c r="HE221" s="231"/>
      <c r="HF221" s="231"/>
      <c r="HG221" s="231"/>
      <c r="HH221" s="231"/>
      <c r="HI221" s="231"/>
      <c r="HJ221" s="231"/>
      <c r="HK221" s="231"/>
      <c r="HL221" s="231"/>
      <c r="HM221" s="231"/>
    </row>
    <row r="222" spans="1:221" s="234" customFormat="1" ht="47.25" customHeight="1">
      <c r="A222" s="231"/>
      <c r="B222" s="238"/>
      <c r="C222" s="255"/>
      <c r="D222" s="268" t="s">
        <v>322</v>
      </c>
      <c r="E222" s="269"/>
      <c r="F222" s="269"/>
      <c r="G222" s="324" t="s">
        <v>188</v>
      </c>
      <c r="H222" s="271" t="s">
        <v>102</v>
      </c>
      <c r="I222" s="275">
        <v>4.3099999999999996</v>
      </c>
      <c r="J222" s="273">
        <v>576646</v>
      </c>
      <c r="K222" s="274">
        <f>ROUND(I222*J222,2)</f>
        <v>2485344.2599999998</v>
      </c>
      <c r="L222" s="261"/>
      <c r="N222" s="980"/>
      <c r="O222" s="231"/>
      <c r="P222" s="231"/>
      <c r="Q222" s="231"/>
      <c r="R222" s="231"/>
      <c r="S222" s="231"/>
      <c r="T222" s="231"/>
      <c r="U222" s="231"/>
      <c r="V222" s="231"/>
      <c r="W222" s="231"/>
      <c r="X222" s="231"/>
      <c r="Y222" s="231"/>
      <c r="Z222" s="231"/>
      <c r="AA222" s="231"/>
      <c r="AB222" s="231"/>
      <c r="AC222" s="231"/>
      <c r="AD222" s="231"/>
      <c r="AE222" s="231"/>
      <c r="AF222" s="231"/>
      <c r="AG222" s="231"/>
      <c r="AH222" s="231"/>
      <c r="AI222" s="231"/>
      <c r="AJ222" s="231"/>
      <c r="AK222" s="231"/>
      <c r="AL222" s="231"/>
      <c r="AM222" s="231"/>
      <c r="AN222" s="231"/>
      <c r="AO222" s="231"/>
      <c r="AP222" s="231"/>
      <c r="AQ222" s="231"/>
      <c r="AR222" s="231"/>
      <c r="AS222" s="231"/>
      <c r="AT222" s="231"/>
      <c r="AU222" s="231"/>
      <c r="AV222" s="231"/>
      <c r="AW222" s="231"/>
      <c r="AX222" s="231"/>
      <c r="AY222" s="231"/>
      <c r="AZ222" s="231"/>
      <c r="BA222" s="231"/>
      <c r="BB222" s="231"/>
      <c r="BC222" s="231"/>
      <c r="BD222" s="231"/>
      <c r="BE222" s="231"/>
      <c r="BF222" s="231"/>
      <c r="BG222" s="231"/>
      <c r="BH222" s="231"/>
      <c r="BI222" s="231"/>
      <c r="BJ222" s="231"/>
      <c r="BK222" s="231"/>
      <c r="BL222" s="231"/>
      <c r="BM222" s="231"/>
      <c r="BN222" s="231"/>
      <c r="BO222" s="231"/>
      <c r="BP222" s="231"/>
      <c r="BQ222" s="231"/>
      <c r="BR222" s="231"/>
      <c r="BS222" s="231"/>
      <c r="BT222" s="231"/>
      <c r="BU222" s="231"/>
      <c r="BV222" s="231"/>
      <c r="BW222" s="231"/>
      <c r="BX222" s="231"/>
      <c r="BY222" s="231"/>
      <c r="BZ222" s="231"/>
      <c r="CA222" s="231"/>
      <c r="CB222" s="231"/>
      <c r="CC222" s="231"/>
      <c r="CD222" s="231"/>
      <c r="CE222" s="231"/>
      <c r="CF222" s="231"/>
      <c r="CG222" s="231"/>
      <c r="CH222" s="231"/>
      <c r="CI222" s="231"/>
      <c r="CJ222" s="231"/>
      <c r="CK222" s="231"/>
      <c r="CL222" s="231"/>
      <c r="CM222" s="231"/>
      <c r="CN222" s="231"/>
      <c r="CO222" s="231"/>
      <c r="CP222" s="231"/>
      <c r="CQ222" s="231"/>
      <c r="CR222" s="231"/>
      <c r="CS222" s="231"/>
      <c r="CT222" s="231"/>
      <c r="CU222" s="231"/>
      <c r="CV222" s="231"/>
      <c r="CW222" s="231"/>
      <c r="CX222" s="231"/>
      <c r="CY222" s="231"/>
      <c r="CZ222" s="231"/>
      <c r="DA222" s="231"/>
      <c r="DB222" s="231"/>
      <c r="DC222" s="231"/>
      <c r="DD222" s="231"/>
      <c r="DE222" s="231"/>
      <c r="DF222" s="231"/>
      <c r="DG222" s="231"/>
      <c r="DH222" s="231"/>
      <c r="DI222" s="231"/>
      <c r="DJ222" s="231"/>
      <c r="DK222" s="231"/>
      <c r="DL222" s="231"/>
      <c r="DM222" s="231"/>
      <c r="DN222" s="231"/>
      <c r="DO222" s="231"/>
      <c r="DP222" s="231"/>
      <c r="DQ222" s="231"/>
      <c r="DR222" s="231"/>
      <c r="DS222" s="231"/>
      <c r="DT222" s="231"/>
      <c r="DU222" s="231"/>
      <c r="DV222" s="231"/>
      <c r="DW222" s="231"/>
      <c r="DX222" s="231"/>
      <c r="DY222" s="231"/>
      <c r="DZ222" s="231"/>
      <c r="EA222" s="231"/>
      <c r="EB222" s="231"/>
      <c r="EC222" s="231"/>
      <c r="ED222" s="231"/>
      <c r="EE222" s="231"/>
      <c r="EF222" s="231"/>
      <c r="EG222" s="231"/>
      <c r="EH222" s="231"/>
      <c r="EI222" s="231"/>
      <c r="EJ222" s="231"/>
      <c r="EK222" s="231"/>
      <c r="EL222" s="231"/>
      <c r="EM222" s="231"/>
      <c r="EN222" s="231"/>
      <c r="EO222" s="231"/>
      <c r="EP222" s="231"/>
      <c r="EQ222" s="231"/>
      <c r="ER222" s="231"/>
      <c r="ES222" s="231"/>
      <c r="ET222" s="231"/>
      <c r="EU222" s="231"/>
      <c r="EV222" s="231"/>
      <c r="EW222" s="231"/>
      <c r="EX222" s="231"/>
      <c r="EY222" s="231"/>
      <c r="EZ222" s="231"/>
      <c r="FA222" s="231"/>
      <c r="FB222" s="231"/>
      <c r="FC222" s="231"/>
      <c r="FD222" s="231"/>
      <c r="FE222" s="231"/>
      <c r="FF222" s="231"/>
      <c r="FG222" s="231"/>
      <c r="FH222" s="231"/>
      <c r="FI222" s="231"/>
      <c r="FJ222" s="231"/>
      <c r="FK222" s="231"/>
      <c r="FL222" s="231"/>
      <c r="FM222" s="231"/>
      <c r="FN222" s="231"/>
      <c r="FO222" s="231"/>
      <c r="FP222" s="231"/>
      <c r="FQ222" s="231"/>
      <c r="FR222" s="231"/>
      <c r="FS222" s="231"/>
      <c r="FT222" s="231"/>
      <c r="FU222" s="231"/>
      <c r="FV222" s="231"/>
      <c r="FW222" s="231"/>
      <c r="FX222" s="231"/>
      <c r="FY222" s="231"/>
      <c r="FZ222" s="231"/>
      <c r="GA222" s="231"/>
      <c r="GB222" s="231"/>
      <c r="GC222" s="231"/>
      <c r="GD222" s="231"/>
      <c r="GE222" s="231"/>
      <c r="GF222" s="231"/>
      <c r="GG222" s="231"/>
      <c r="GH222" s="231"/>
      <c r="GI222" s="231"/>
      <c r="GJ222" s="231"/>
      <c r="GK222" s="231"/>
      <c r="GL222" s="231"/>
      <c r="GM222" s="231"/>
      <c r="GN222" s="231"/>
      <c r="GO222" s="231"/>
      <c r="GP222" s="231"/>
      <c r="GQ222" s="231"/>
      <c r="GR222" s="231"/>
      <c r="GS222" s="231"/>
      <c r="GT222" s="231"/>
      <c r="GU222" s="231"/>
      <c r="GV222" s="231"/>
      <c r="GW222" s="231"/>
      <c r="GX222" s="231"/>
      <c r="GY222" s="231"/>
      <c r="GZ222" s="231"/>
      <c r="HA222" s="231"/>
      <c r="HB222" s="231"/>
      <c r="HC222" s="231"/>
      <c r="HD222" s="231"/>
      <c r="HE222" s="231"/>
      <c r="HF222" s="231"/>
      <c r="HG222" s="231"/>
      <c r="HH222" s="231"/>
      <c r="HI222" s="231"/>
      <c r="HJ222" s="231"/>
      <c r="HK222" s="231"/>
      <c r="HL222" s="231"/>
      <c r="HM222" s="231"/>
    </row>
    <row r="223" spans="1:221" s="234" customFormat="1" ht="31.5" customHeight="1">
      <c r="A223" s="231"/>
      <c r="B223" s="238"/>
      <c r="C223" s="255"/>
      <c r="D223" s="316" t="s">
        <v>323</v>
      </c>
      <c r="E223" s="317"/>
      <c r="F223" s="317"/>
      <c r="G223" s="324" t="s">
        <v>190</v>
      </c>
      <c r="H223" s="271" t="s">
        <v>102</v>
      </c>
      <c r="I223" s="275">
        <v>15.86</v>
      </c>
      <c r="J223" s="273">
        <v>789623</v>
      </c>
      <c r="K223" s="286">
        <f>+I223*J223</f>
        <v>12523420.779999999</v>
      </c>
      <c r="L223" s="261"/>
      <c r="N223" s="980"/>
      <c r="O223" s="231"/>
      <c r="P223" s="231"/>
      <c r="Q223" s="231"/>
      <c r="R223" s="231"/>
      <c r="S223" s="231"/>
      <c r="T223" s="231"/>
      <c r="U223" s="231"/>
      <c r="V223" s="231"/>
      <c r="W223" s="231"/>
      <c r="X223" s="231"/>
      <c r="Y223" s="231"/>
      <c r="Z223" s="231"/>
      <c r="AA223" s="231"/>
      <c r="AB223" s="231"/>
      <c r="AC223" s="231"/>
      <c r="AD223" s="231"/>
      <c r="AE223" s="231"/>
      <c r="AF223" s="231"/>
      <c r="AG223" s="231"/>
      <c r="AH223" s="231"/>
      <c r="AI223" s="231"/>
      <c r="AJ223" s="231"/>
      <c r="AK223" s="231"/>
      <c r="AL223" s="231"/>
      <c r="AM223" s="231"/>
      <c r="AN223" s="231"/>
      <c r="AO223" s="231"/>
      <c r="AP223" s="231"/>
      <c r="AQ223" s="231"/>
      <c r="AR223" s="231"/>
      <c r="AS223" s="231"/>
      <c r="AT223" s="231"/>
      <c r="AU223" s="231"/>
      <c r="AV223" s="231"/>
      <c r="AW223" s="231"/>
      <c r="AX223" s="231"/>
      <c r="AY223" s="231"/>
      <c r="AZ223" s="231"/>
      <c r="BA223" s="231"/>
      <c r="BB223" s="231"/>
      <c r="BC223" s="231"/>
      <c r="BD223" s="231"/>
      <c r="BE223" s="231"/>
      <c r="BF223" s="231"/>
      <c r="BG223" s="231"/>
      <c r="BH223" s="231"/>
      <c r="BI223" s="231"/>
      <c r="BJ223" s="231"/>
      <c r="BK223" s="231"/>
      <c r="BL223" s="231"/>
      <c r="BM223" s="231"/>
      <c r="BN223" s="231"/>
      <c r="BO223" s="231"/>
      <c r="BP223" s="231"/>
      <c r="BQ223" s="231"/>
      <c r="BR223" s="231"/>
      <c r="BS223" s="231"/>
      <c r="BT223" s="231"/>
      <c r="BU223" s="231"/>
      <c r="BV223" s="231"/>
      <c r="BW223" s="231"/>
      <c r="BX223" s="231"/>
      <c r="BY223" s="231"/>
      <c r="BZ223" s="231"/>
      <c r="CA223" s="231"/>
      <c r="CB223" s="231"/>
      <c r="CC223" s="231"/>
      <c r="CD223" s="231"/>
      <c r="CE223" s="231"/>
      <c r="CF223" s="231"/>
      <c r="CG223" s="231"/>
      <c r="CH223" s="231"/>
      <c r="CI223" s="231"/>
      <c r="CJ223" s="231"/>
      <c r="CK223" s="231"/>
      <c r="CL223" s="231"/>
      <c r="CM223" s="231"/>
      <c r="CN223" s="231"/>
      <c r="CO223" s="231"/>
      <c r="CP223" s="231"/>
      <c r="CQ223" s="231"/>
      <c r="CR223" s="231"/>
      <c r="CS223" s="231"/>
      <c r="CT223" s="231"/>
      <c r="CU223" s="231"/>
      <c r="CV223" s="231"/>
      <c r="CW223" s="231"/>
      <c r="CX223" s="231"/>
      <c r="CY223" s="231"/>
      <c r="CZ223" s="231"/>
      <c r="DA223" s="231"/>
      <c r="DB223" s="231"/>
      <c r="DC223" s="231"/>
      <c r="DD223" s="231"/>
      <c r="DE223" s="231"/>
      <c r="DF223" s="231"/>
      <c r="DG223" s="231"/>
      <c r="DH223" s="231"/>
      <c r="DI223" s="231"/>
      <c r="DJ223" s="231"/>
      <c r="DK223" s="231"/>
      <c r="DL223" s="231"/>
      <c r="DM223" s="231"/>
      <c r="DN223" s="231"/>
      <c r="DO223" s="231"/>
      <c r="DP223" s="231"/>
      <c r="DQ223" s="231"/>
      <c r="DR223" s="231"/>
      <c r="DS223" s="231"/>
      <c r="DT223" s="231"/>
      <c r="DU223" s="231"/>
      <c r="DV223" s="231"/>
      <c r="DW223" s="231"/>
      <c r="DX223" s="231"/>
      <c r="DY223" s="231"/>
      <c r="DZ223" s="231"/>
      <c r="EA223" s="231"/>
      <c r="EB223" s="231"/>
      <c r="EC223" s="231"/>
      <c r="ED223" s="231"/>
      <c r="EE223" s="231"/>
      <c r="EF223" s="231"/>
      <c r="EG223" s="231"/>
      <c r="EH223" s="231"/>
      <c r="EI223" s="231"/>
      <c r="EJ223" s="231"/>
      <c r="EK223" s="231"/>
      <c r="EL223" s="231"/>
      <c r="EM223" s="231"/>
      <c r="EN223" s="231"/>
      <c r="EO223" s="231"/>
      <c r="EP223" s="231"/>
      <c r="EQ223" s="231"/>
      <c r="ER223" s="231"/>
      <c r="ES223" s="231"/>
      <c r="ET223" s="231"/>
      <c r="EU223" s="231"/>
      <c r="EV223" s="231"/>
      <c r="EW223" s="231"/>
      <c r="EX223" s="231"/>
      <c r="EY223" s="231"/>
      <c r="EZ223" s="231"/>
      <c r="FA223" s="231"/>
      <c r="FB223" s="231"/>
      <c r="FC223" s="231"/>
      <c r="FD223" s="231"/>
      <c r="FE223" s="231"/>
      <c r="FF223" s="231"/>
      <c r="FG223" s="231"/>
      <c r="FH223" s="231"/>
      <c r="FI223" s="231"/>
      <c r="FJ223" s="231"/>
      <c r="FK223" s="231"/>
      <c r="FL223" s="231"/>
      <c r="FM223" s="231"/>
      <c r="FN223" s="231"/>
      <c r="FO223" s="231"/>
      <c r="FP223" s="231"/>
      <c r="FQ223" s="231"/>
      <c r="FR223" s="231"/>
      <c r="FS223" s="231"/>
      <c r="FT223" s="231"/>
      <c r="FU223" s="231"/>
      <c r="FV223" s="231"/>
      <c r="FW223" s="231"/>
      <c r="FX223" s="231"/>
      <c r="FY223" s="231"/>
      <c r="FZ223" s="231"/>
      <c r="GA223" s="231"/>
      <c r="GB223" s="231"/>
      <c r="GC223" s="231"/>
      <c r="GD223" s="231"/>
      <c r="GE223" s="231"/>
      <c r="GF223" s="231"/>
      <c r="GG223" s="231"/>
      <c r="GH223" s="231"/>
      <c r="GI223" s="231"/>
      <c r="GJ223" s="231"/>
      <c r="GK223" s="231"/>
      <c r="GL223" s="231"/>
      <c r="GM223" s="231"/>
      <c r="GN223" s="231"/>
      <c r="GO223" s="231"/>
      <c r="GP223" s="231"/>
      <c r="GQ223" s="231"/>
      <c r="GR223" s="231"/>
      <c r="GS223" s="231"/>
      <c r="GT223" s="231"/>
      <c r="GU223" s="231"/>
      <c r="GV223" s="231"/>
      <c r="GW223" s="231"/>
      <c r="GX223" s="231"/>
      <c r="GY223" s="231"/>
      <c r="GZ223" s="231"/>
      <c r="HA223" s="231"/>
      <c r="HB223" s="231"/>
      <c r="HC223" s="231"/>
      <c r="HD223" s="231"/>
      <c r="HE223" s="231"/>
      <c r="HF223" s="231"/>
      <c r="HG223" s="231"/>
      <c r="HH223" s="231"/>
      <c r="HI223" s="231"/>
      <c r="HJ223" s="231"/>
      <c r="HK223" s="231"/>
      <c r="HL223" s="231"/>
      <c r="HM223" s="231"/>
    </row>
    <row r="224" spans="1:221" s="234" customFormat="1" ht="15.75" customHeight="1">
      <c r="A224" s="231"/>
      <c r="B224" s="238"/>
      <c r="C224" s="255"/>
      <c r="D224" s="276"/>
      <c r="E224" s="276"/>
      <c r="F224" s="276"/>
      <c r="G224" s="277"/>
      <c r="H224" s="276"/>
      <c r="I224" s="262"/>
      <c r="J224" s="278" t="s">
        <v>119</v>
      </c>
      <c r="K224" s="279">
        <f>SUM(K191:K223)</f>
        <v>273077302.82999998</v>
      </c>
      <c r="L224" s="261"/>
      <c r="N224" s="980"/>
      <c r="O224" s="231"/>
      <c r="P224" s="231"/>
      <c r="Q224" s="231"/>
      <c r="R224" s="231"/>
      <c r="S224" s="231"/>
      <c r="T224" s="231"/>
      <c r="U224" s="231"/>
      <c r="V224" s="231"/>
      <c r="W224" s="231"/>
      <c r="X224" s="231"/>
      <c r="Y224" s="231"/>
      <c r="Z224" s="231"/>
      <c r="AA224" s="231"/>
      <c r="AB224" s="231"/>
      <c r="AC224" s="231"/>
      <c r="AD224" s="231"/>
      <c r="AE224" s="231"/>
      <c r="AF224" s="231"/>
      <c r="AG224" s="231"/>
      <c r="AH224" s="231"/>
      <c r="AI224" s="231"/>
      <c r="AJ224" s="231"/>
      <c r="AK224" s="231"/>
      <c r="AL224" s="231"/>
      <c r="AM224" s="231"/>
      <c r="AN224" s="231"/>
      <c r="AO224" s="231"/>
      <c r="AP224" s="231"/>
      <c r="AQ224" s="231"/>
      <c r="AR224" s="231"/>
      <c r="AS224" s="231"/>
      <c r="AT224" s="231"/>
      <c r="AU224" s="231"/>
      <c r="AV224" s="231"/>
      <c r="AW224" s="231"/>
      <c r="AX224" s="231"/>
      <c r="AY224" s="231"/>
      <c r="AZ224" s="231"/>
      <c r="BA224" s="231"/>
      <c r="BB224" s="231"/>
      <c r="BC224" s="231"/>
      <c r="BD224" s="231"/>
      <c r="BE224" s="231"/>
      <c r="BF224" s="231"/>
      <c r="BG224" s="231"/>
      <c r="BH224" s="231"/>
      <c r="BI224" s="231"/>
      <c r="BJ224" s="231"/>
      <c r="BK224" s="231"/>
      <c r="BL224" s="231"/>
      <c r="BM224" s="231"/>
      <c r="BN224" s="231"/>
      <c r="BO224" s="231"/>
      <c r="BP224" s="231"/>
      <c r="BQ224" s="231"/>
      <c r="BR224" s="231"/>
      <c r="BS224" s="231"/>
      <c r="BT224" s="231"/>
      <c r="BU224" s="231"/>
      <c r="BV224" s="231"/>
      <c r="BW224" s="231"/>
      <c r="BX224" s="231"/>
      <c r="BY224" s="231"/>
      <c r="BZ224" s="231"/>
      <c r="CA224" s="231"/>
      <c r="CB224" s="231"/>
      <c r="CC224" s="231"/>
      <c r="CD224" s="231"/>
      <c r="CE224" s="231"/>
      <c r="CF224" s="231"/>
      <c r="CG224" s="231"/>
      <c r="CH224" s="231"/>
      <c r="CI224" s="231"/>
      <c r="CJ224" s="231"/>
      <c r="CK224" s="231"/>
      <c r="CL224" s="231"/>
      <c r="CM224" s="231"/>
      <c r="CN224" s="231"/>
      <c r="CO224" s="231"/>
      <c r="CP224" s="231"/>
      <c r="CQ224" s="231"/>
      <c r="CR224" s="231"/>
      <c r="CS224" s="231"/>
      <c r="CT224" s="231"/>
      <c r="CU224" s="231"/>
      <c r="CV224" s="231"/>
      <c r="CW224" s="231"/>
      <c r="CX224" s="231"/>
      <c r="CY224" s="231"/>
      <c r="CZ224" s="231"/>
      <c r="DA224" s="231"/>
      <c r="DB224" s="231"/>
      <c r="DC224" s="231"/>
      <c r="DD224" s="231"/>
      <c r="DE224" s="231"/>
      <c r="DF224" s="231"/>
      <c r="DG224" s="231"/>
      <c r="DH224" s="231"/>
      <c r="DI224" s="231"/>
      <c r="DJ224" s="231"/>
      <c r="DK224" s="231"/>
      <c r="DL224" s="231"/>
      <c r="DM224" s="231"/>
      <c r="DN224" s="231"/>
      <c r="DO224" s="231"/>
      <c r="DP224" s="231"/>
      <c r="DQ224" s="231"/>
      <c r="DR224" s="231"/>
      <c r="DS224" s="231"/>
      <c r="DT224" s="231"/>
      <c r="DU224" s="231"/>
      <c r="DV224" s="231"/>
      <c r="DW224" s="231"/>
      <c r="DX224" s="231"/>
      <c r="DY224" s="231"/>
      <c r="DZ224" s="231"/>
      <c r="EA224" s="231"/>
      <c r="EB224" s="231"/>
      <c r="EC224" s="231"/>
      <c r="ED224" s="231"/>
      <c r="EE224" s="231"/>
      <c r="EF224" s="231"/>
      <c r="EG224" s="231"/>
      <c r="EH224" s="231"/>
      <c r="EI224" s="231"/>
      <c r="EJ224" s="231"/>
      <c r="EK224" s="231"/>
      <c r="EL224" s="231"/>
      <c r="EM224" s="231"/>
      <c r="EN224" s="231"/>
      <c r="EO224" s="231"/>
      <c r="EP224" s="231"/>
      <c r="EQ224" s="231"/>
      <c r="ER224" s="231"/>
      <c r="ES224" s="231"/>
      <c r="ET224" s="231"/>
      <c r="EU224" s="231"/>
      <c r="EV224" s="231"/>
      <c r="EW224" s="231"/>
      <c r="EX224" s="231"/>
      <c r="EY224" s="231"/>
      <c r="EZ224" s="231"/>
      <c r="FA224" s="231"/>
      <c r="FB224" s="231"/>
      <c r="FC224" s="231"/>
      <c r="FD224" s="231"/>
      <c r="FE224" s="231"/>
      <c r="FF224" s="231"/>
      <c r="FG224" s="231"/>
      <c r="FH224" s="231"/>
      <c r="FI224" s="231"/>
      <c r="FJ224" s="231"/>
      <c r="FK224" s="231"/>
      <c r="FL224" s="231"/>
      <c r="FM224" s="231"/>
      <c r="FN224" s="231"/>
      <c r="FO224" s="231"/>
      <c r="FP224" s="231"/>
      <c r="FQ224" s="231"/>
      <c r="FR224" s="231"/>
      <c r="FS224" s="231"/>
      <c r="FT224" s="231"/>
      <c r="FU224" s="231"/>
      <c r="FV224" s="231"/>
      <c r="FW224" s="231"/>
      <c r="FX224" s="231"/>
      <c r="FY224" s="231"/>
      <c r="FZ224" s="231"/>
      <c r="GA224" s="231"/>
      <c r="GB224" s="231"/>
      <c r="GC224" s="231"/>
      <c r="GD224" s="231"/>
      <c r="GE224" s="231"/>
      <c r="GF224" s="231"/>
      <c r="GG224" s="231"/>
      <c r="GH224" s="231"/>
      <c r="GI224" s="231"/>
      <c r="GJ224" s="231"/>
      <c r="GK224" s="231"/>
      <c r="GL224" s="231"/>
      <c r="GM224" s="231"/>
      <c r="GN224" s="231"/>
      <c r="GO224" s="231"/>
      <c r="GP224" s="231"/>
      <c r="GQ224" s="231"/>
      <c r="GR224" s="231"/>
      <c r="GS224" s="231"/>
      <c r="GT224" s="231"/>
      <c r="GU224" s="231"/>
      <c r="GV224" s="231"/>
      <c r="GW224" s="231"/>
      <c r="GX224" s="231"/>
      <c r="GY224" s="231"/>
      <c r="GZ224" s="231"/>
      <c r="HA224" s="231"/>
      <c r="HB224" s="231"/>
      <c r="HC224" s="231"/>
      <c r="HD224" s="231"/>
      <c r="HE224" s="231"/>
      <c r="HF224" s="231"/>
      <c r="HG224" s="231"/>
      <c r="HH224" s="231"/>
      <c r="HI224" s="231"/>
      <c r="HJ224" s="231"/>
      <c r="HK224" s="231"/>
      <c r="HL224" s="231"/>
      <c r="HM224" s="231"/>
    </row>
    <row r="225" spans="1:221" s="234" customFormat="1" ht="15.75" customHeight="1">
      <c r="A225" s="231"/>
      <c r="B225" s="238"/>
      <c r="C225" s="332"/>
      <c r="D225" s="280"/>
      <c r="E225" s="280"/>
      <c r="F225" s="280"/>
      <c r="G225" s="281"/>
      <c r="H225" s="280"/>
      <c r="I225" s="282"/>
      <c r="J225" s="283"/>
      <c r="K225" s="284"/>
      <c r="L225" s="333"/>
      <c r="N225" s="980"/>
      <c r="O225" s="231"/>
      <c r="P225" s="231"/>
      <c r="Q225" s="231"/>
      <c r="R225" s="231"/>
      <c r="S225" s="231"/>
      <c r="T225" s="231"/>
      <c r="U225" s="231"/>
      <c r="V225" s="231"/>
      <c r="W225" s="231"/>
      <c r="X225" s="231"/>
      <c r="Y225" s="231"/>
      <c r="Z225" s="231"/>
      <c r="AA225" s="231"/>
      <c r="AB225" s="231"/>
      <c r="AC225" s="231"/>
      <c r="AD225" s="231"/>
      <c r="AE225" s="231"/>
      <c r="AF225" s="231"/>
      <c r="AG225" s="231"/>
      <c r="AH225" s="231"/>
      <c r="AI225" s="231"/>
      <c r="AJ225" s="231"/>
      <c r="AK225" s="231"/>
      <c r="AL225" s="231"/>
      <c r="AM225" s="231"/>
      <c r="AN225" s="231"/>
      <c r="AO225" s="231"/>
      <c r="AP225" s="231"/>
      <c r="AQ225" s="231"/>
      <c r="AR225" s="231"/>
      <c r="AS225" s="231"/>
      <c r="AT225" s="231"/>
      <c r="AU225" s="231"/>
      <c r="AV225" s="231"/>
      <c r="AW225" s="231"/>
      <c r="AX225" s="231"/>
      <c r="AY225" s="231"/>
      <c r="AZ225" s="231"/>
      <c r="BA225" s="231"/>
      <c r="BB225" s="231"/>
      <c r="BC225" s="231"/>
      <c r="BD225" s="231"/>
      <c r="BE225" s="231"/>
      <c r="BF225" s="231"/>
      <c r="BG225" s="231"/>
      <c r="BH225" s="231"/>
      <c r="BI225" s="231"/>
      <c r="BJ225" s="231"/>
      <c r="BK225" s="231"/>
      <c r="BL225" s="231"/>
      <c r="BM225" s="231"/>
      <c r="BN225" s="231"/>
      <c r="BO225" s="231"/>
      <c r="BP225" s="231"/>
      <c r="BQ225" s="231"/>
      <c r="BR225" s="231"/>
      <c r="BS225" s="231"/>
      <c r="BT225" s="231"/>
      <c r="BU225" s="231"/>
      <c r="BV225" s="231"/>
      <c r="BW225" s="231"/>
      <c r="BX225" s="231"/>
      <c r="BY225" s="231"/>
      <c r="BZ225" s="231"/>
      <c r="CA225" s="231"/>
      <c r="CB225" s="231"/>
      <c r="CC225" s="231"/>
      <c r="CD225" s="231"/>
      <c r="CE225" s="231"/>
      <c r="CF225" s="231"/>
      <c r="CG225" s="231"/>
      <c r="CH225" s="231"/>
      <c r="CI225" s="231"/>
      <c r="CJ225" s="231"/>
      <c r="CK225" s="231"/>
      <c r="CL225" s="231"/>
      <c r="CM225" s="231"/>
      <c r="CN225" s="231"/>
      <c r="CO225" s="231"/>
      <c r="CP225" s="231"/>
      <c r="CQ225" s="231"/>
      <c r="CR225" s="231"/>
      <c r="CS225" s="231"/>
      <c r="CT225" s="231"/>
      <c r="CU225" s="231"/>
      <c r="CV225" s="231"/>
      <c r="CW225" s="231"/>
      <c r="CX225" s="231"/>
      <c r="CY225" s="231"/>
      <c r="CZ225" s="231"/>
      <c r="DA225" s="231"/>
      <c r="DB225" s="231"/>
      <c r="DC225" s="231"/>
      <c r="DD225" s="231"/>
      <c r="DE225" s="231"/>
      <c r="DF225" s="231"/>
      <c r="DG225" s="231"/>
      <c r="DH225" s="231"/>
      <c r="DI225" s="231"/>
      <c r="DJ225" s="231"/>
      <c r="DK225" s="231"/>
      <c r="DL225" s="231"/>
      <c r="DM225" s="231"/>
      <c r="DN225" s="231"/>
      <c r="DO225" s="231"/>
      <c r="DP225" s="231"/>
      <c r="DQ225" s="231"/>
      <c r="DR225" s="231"/>
      <c r="DS225" s="231"/>
      <c r="DT225" s="231"/>
      <c r="DU225" s="231"/>
      <c r="DV225" s="231"/>
      <c r="DW225" s="231"/>
      <c r="DX225" s="231"/>
      <c r="DY225" s="231"/>
      <c r="DZ225" s="231"/>
      <c r="EA225" s="231"/>
      <c r="EB225" s="231"/>
      <c r="EC225" s="231"/>
      <c r="ED225" s="231"/>
      <c r="EE225" s="231"/>
      <c r="EF225" s="231"/>
      <c r="EG225" s="231"/>
      <c r="EH225" s="231"/>
      <c r="EI225" s="231"/>
      <c r="EJ225" s="231"/>
      <c r="EK225" s="231"/>
      <c r="EL225" s="231"/>
      <c r="EM225" s="231"/>
      <c r="EN225" s="231"/>
      <c r="EO225" s="231"/>
      <c r="EP225" s="231"/>
      <c r="EQ225" s="231"/>
      <c r="ER225" s="231"/>
      <c r="ES225" s="231"/>
      <c r="ET225" s="231"/>
      <c r="EU225" s="231"/>
      <c r="EV225" s="231"/>
      <c r="EW225" s="231"/>
      <c r="EX225" s="231"/>
      <c r="EY225" s="231"/>
      <c r="EZ225" s="231"/>
      <c r="FA225" s="231"/>
      <c r="FB225" s="231"/>
      <c r="FC225" s="231"/>
      <c r="FD225" s="231"/>
      <c r="FE225" s="231"/>
      <c r="FF225" s="231"/>
      <c r="FG225" s="231"/>
      <c r="FH225" s="231"/>
      <c r="FI225" s="231"/>
      <c r="FJ225" s="231"/>
      <c r="FK225" s="231"/>
      <c r="FL225" s="231"/>
      <c r="FM225" s="231"/>
      <c r="FN225" s="231"/>
      <c r="FO225" s="231"/>
      <c r="FP225" s="231"/>
      <c r="FQ225" s="231"/>
      <c r="FR225" s="231"/>
      <c r="FS225" s="231"/>
      <c r="FT225" s="231"/>
      <c r="FU225" s="231"/>
      <c r="FV225" s="231"/>
      <c r="FW225" s="231"/>
      <c r="FX225" s="231"/>
      <c r="FY225" s="231"/>
      <c r="FZ225" s="231"/>
      <c r="GA225" s="231"/>
      <c r="GB225" s="231"/>
      <c r="GC225" s="231"/>
      <c r="GD225" s="231"/>
      <c r="GE225" s="231"/>
      <c r="GF225" s="231"/>
      <c r="GG225" s="231"/>
      <c r="GH225" s="231"/>
      <c r="GI225" s="231"/>
      <c r="GJ225" s="231"/>
      <c r="GK225" s="231"/>
      <c r="GL225" s="231"/>
      <c r="GM225" s="231"/>
      <c r="GN225" s="231"/>
      <c r="GO225" s="231"/>
      <c r="GP225" s="231"/>
      <c r="GQ225" s="231"/>
      <c r="GR225" s="231"/>
      <c r="GS225" s="231"/>
      <c r="GT225" s="231"/>
      <c r="GU225" s="231"/>
      <c r="GV225" s="231"/>
      <c r="GW225" s="231"/>
      <c r="GX225" s="231"/>
      <c r="GY225" s="231"/>
      <c r="GZ225" s="231"/>
      <c r="HA225" s="231"/>
      <c r="HB225" s="231"/>
      <c r="HC225" s="231"/>
      <c r="HD225" s="231"/>
      <c r="HE225" s="231"/>
      <c r="HF225" s="231"/>
      <c r="HG225" s="231"/>
      <c r="HH225" s="231"/>
      <c r="HI225" s="231"/>
      <c r="HJ225" s="231"/>
      <c r="HK225" s="231"/>
      <c r="HL225" s="231"/>
      <c r="HM225" s="231"/>
    </row>
    <row r="226" spans="1:221" s="234" customFormat="1" ht="15.75" customHeight="1">
      <c r="A226" s="231"/>
      <c r="B226" s="238"/>
      <c r="C226" s="332"/>
      <c r="D226" s="280"/>
      <c r="E226" s="280"/>
      <c r="F226" s="280"/>
      <c r="G226" s="281"/>
      <c r="H226" s="280"/>
      <c r="I226" s="282"/>
      <c r="J226" s="283"/>
      <c r="K226" s="284"/>
      <c r="L226" s="261"/>
      <c r="N226" s="980"/>
      <c r="O226" s="231"/>
      <c r="P226" s="231"/>
      <c r="Q226" s="231"/>
      <c r="R226" s="231"/>
      <c r="S226" s="231"/>
      <c r="T226" s="231"/>
      <c r="U226" s="231"/>
      <c r="V226" s="231"/>
      <c r="W226" s="231"/>
      <c r="X226" s="231"/>
      <c r="Y226" s="231"/>
      <c r="Z226" s="231"/>
      <c r="AA226" s="231"/>
      <c r="AB226" s="231"/>
      <c r="AC226" s="231"/>
      <c r="AD226" s="231"/>
      <c r="AE226" s="231"/>
      <c r="AF226" s="231"/>
      <c r="AG226" s="231"/>
      <c r="AH226" s="231"/>
      <c r="AI226" s="231"/>
      <c r="AJ226" s="231"/>
      <c r="AK226" s="231"/>
      <c r="AL226" s="231"/>
      <c r="AM226" s="231"/>
      <c r="AN226" s="231"/>
      <c r="AO226" s="231"/>
      <c r="AP226" s="231"/>
      <c r="AQ226" s="231"/>
      <c r="AR226" s="231"/>
      <c r="AS226" s="231"/>
      <c r="AT226" s="231"/>
      <c r="AU226" s="231"/>
      <c r="AV226" s="231"/>
      <c r="AW226" s="231"/>
      <c r="AX226" s="231"/>
      <c r="AY226" s="231"/>
      <c r="AZ226" s="231"/>
      <c r="BA226" s="231"/>
      <c r="BB226" s="231"/>
      <c r="BC226" s="231"/>
      <c r="BD226" s="231"/>
      <c r="BE226" s="231"/>
      <c r="BF226" s="231"/>
      <c r="BG226" s="231"/>
      <c r="BH226" s="231"/>
      <c r="BI226" s="231"/>
      <c r="BJ226" s="231"/>
      <c r="BK226" s="231"/>
      <c r="BL226" s="231"/>
      <c r="BM226" s="231"/>
      <c r="BN226" s="231"/>
      <c r="BO226" s="231"/>
      <c r="BP226" s="231"/>
      <c r="BQ226" s="231"/>
      <c r="BR226" s="231"/>
      <c r="BS226" s="231"/>
      <c r="BT226" s="231"/>
      <c r="BU226" s="231"/>
      <c r="BV226" s="231"/>
      <c r="BW226" s="231"/>
      <c r="BX226" s="231"/>
      <c r="BY226" s="231"/>
      <c r="BZ226" s="231"/>
      <c r="CA226" s="231"/>
      <c r="CB226" s="231"/>
      <c r="CC226" s="231"/>
      <c r="CD226" s="231"/>
      <c r="CE226" s="231"/>
      <c r="CF226" s="231"/>
      <c r="CG226" s="231"/>
      <c r="CH226" s="231"/>
      <c r="CI226" s="231"/>
      <c r="CJ226" s="231"/>
      <c r="CK226" s="231"/>
      <c r="CL226" s="231"/>
      <c r="CM226" s="231"/>
      <c r="CN226" s="231"/>
      <c r="CO226" s="231"/>
      <c r="CP226" s="231"/>
      <c r="CQ226" s="231"/>
      <c r="CR226" s="231"/>
      <c r="CS226" s="231"/>
      <c r="CT226" s="231"/>
      <c r="CU226" s="231"/>
      <c r="CV226" s="231"/>
      <c r="CW226" s="231"/>
      <c r="CX226" s="231"/>
      <c r="CY226" s="231"/>
      <c r="CZ226" s="231"/>
      <c r="DA226" s="231"/>
      <c r="DB226" s="231"/>
      <c r="DC226" s="231"/>
      <c r="DD226" s="231"/>
      <c r="DE226" s="231"/>
      <c r="DF226" s="231"/>
      <c r="DG226" s="231"/>
      <c r="DH226" s="231"/>
      <c r="DI226" s="231"/>
      <c r="DJ226" s="231"/>
      <c r="DK226" s="231"/>
      <c r="DL226" s="231"/>
      <c r="DM226" s="231"/>
      <c r="DN226" s="231"/>
      <c r="DO226" s="231"/>
      <c r="DP226" s="231"/>
      <c r="DQ226" s="231"/>
      <c r="DR226" s="231"/>
      <c r="DS226" s="231"/>
      <c r="DT226" s="231"/>
      <c r="DU226" s="231"/>
      <c r="DV226" s="231"/>
      <c r="DW226" s="231"/>
      <c r="DX226" s="231"/>
      <c r="DY226" s="231"/>
      <c r="DZ226" s="231"/>
      <c r="EA226" s="231"/>
      <c r="EB226" s="231"/>
      <c r="EC226" s="231"/>
      <c r="ED226" s="231"/>
      <c r="EE226" s="231"/>
      <c r="EF226" s="231"/>
      <c r="EG226" s="231"/>
      <c r="EH226" s="231"/>
      <c r="EI226" s="231"/>
      <c r="EJ226" s="231"/>
      <c r="EK226" s="231"/>
      <c r="EL226" s="231"/>
      <c r="EM226" s="231"/>
      <c r="EN226" s="231"/>
      <c r="EO226" s="231"/>
      <c r="EP226" s="231"/>
      <c r="EQ226" s="231"/>
      <c r="ER226" s="231"/>
      <c r="ES226" s="231"/>
      <c r="ET226" s="231"/>
      <c r="EU226" s="231"/>
      <c r="EV226" s="231"/>
      <c r="EW226" s="231"/>
      <c r="EX226" s="231"/>
      <c r="EY226" s="231"/>
      <c r="EZ226" s="231"/>
      <c r="FA226" s="231"/>
      <c r="FB226" s="231"/>
      <c r="FC226" s="231"/>
      <c r="FD226" s="231"/>
      <c r="FE226" s="231"/>
      <c r="FF226" s="231"/>
      <c r="FG226" s="231"/>
      <c r="FH226" s="231"/>
      <c r="FI226" s="231"/>
      <c r="FJ226" s="231"/>
      <c r="FK226" s="231"/>
      <c r="FL226" s="231"/>
      <c r="FM226" s="231"/>
      <c r="FN226" s="231"/>
      <c r="FO226" s="231"/>
      <c r="FP226" s="231"/>
      <c r="FQ226" s="231"/>
      <c r="FR226" s="231"/>
      <c r="FS226" s="231"/>
      <c r="FT226" s="231"/>
      <c r="FU226" s="231"/>
      <c r="FV226" s="231"/>
      <c r="FW226" s="231"/>
      <c r="FX226" s="231"/>
      <c r="FY226" s="231"/>
      <c r="FZ226" s="231"/>
      <c r="GA226" s="231"/>
      <c r="GB226" s="231"/>
      <c r="GC226" s="231"/>
      <c r="GD226" s="231"/>
      <c r="GE226" s="231"/>
      <c r="GF226" s="231"/>
      <c r="GG226" s="231"/>
      <c r="GH226" s="231"/>
      <c r="GI226" s="231"/>
      <c r="GJ226" s="231"/>
      <c r="GK226" s="231"/>
      <c r="GL226" s="231"/>
      <c r="GM226" s="231"/>
      <c r="GN226" s="231"/>
      <c r="GO226" s="231"/>
      <c r="GP226" s="231"/>
      <c r="GQ226" s="231"/>
      <c r="GR226" s="231"/>
      <c r="GS226" s="231"/>
      <c r="GT226" s="231"/>
      <c r="GU226" s="231"/>
      <c r="GV226" s="231"/>
      <c r="GW226" s="231"/>
      <c r="GX226" s="231"/>
      <c r="GY226" s="231"/>
      <c r="GZ226" s="231"/>
      <c r="HA226" s="231"/>
      <c r="HB226" s="231"/>
      <c r="HC226" s="231"/>
      <c r="HD226" s="231"/>
      <c r="HE226" s="231"/>
      <c r="HF226" s="231"/>
      <c r="HG226" s="231"/>
      <c r="HH226" s="231"/>
      <c r="HI226" s="231"/>
      <c r="HJ226" s="231"/>
      <c r="HK226" s="231"/>
      <c r="HL226" s="231"/>
      <c r="HM226" s="231"/>
    </row>
    <row r="227" spans="1:221" ht="20.25" customHeight="1">
      <c r="B227" s="238"/>
      <c r="C227" s="332"/>
      <c r="D227" s="334">
        <v>7</v>
      </c>
      <c r="E227" s="334"/>
      <c r="F227" s="334"/>
      <c r="G227" s="335" t="s">
        <v>324</v>
      </c>
      <c r="H227" s="336"/>
      <c r="I227" s="337"/>
      <c r="J227" s="338"/>
      <c r="K227" s="339"/>
      <c r="L227" s="340"/>
    </row>
    <row r="228" spans="1:221" ht="15.75" customHeight="1">
      <c r="B228" s="238"/>
      <c r="C228" s="332"/>
      <c r="D228" s="341">
        <v>7.1</v>
      </c>
      <c r="E228" s="341"/>
      <c r="F228" s="341"/>
      <c r="G228" s="342" t="s">
        <v>325</v>
      </c>
      <c r="H228" s="343"/>
      <c r="I228" s="341"/>
      <c r="J228" s="344"/>
      <c r="K228" s="345"/>
      <c r="L228" s="261"/>
    </row>
    <row r="229" spans="1:221" ht="15.75" customHeight="1">
      <c r="B229" s="238"/>
      <c r="C229" s="346"/>
      <c r="D229" s="316" t="s">
        <v>326</v>
      </c>
      <c r="E229" s="317"/>
      <c r="F229" s="317"/>
      <c r="G229" s="270" t="s">
        <v>327</v>
      </c>
      <c r="H229" s="271" t="s">
        <v>116</v>
      </c>
      <c r="I229" s="275">
        <v>29.39</v>
      </c>
      <c r="J229" s="273">
        <v>314334</v>
      </c>
      <c r="K229" s="286">
        <f t="shared" ref="K229:K234" si="10">+I229*J229</f>
        <v>9238276.2599999998</v>
      </c>
      <c r="L229" s="261"/>
    </row>
    <row r="230" spans="1:221" ht="15.75" customHeight="1">
      <c r="B230" s="238"/>
      <c r="C230" s="346"/>
      <c r="D230" s="316" t="s">
        <v>328</v>
      </c>
      <c r="E230" s="317"/>
      <c r="F230" s="317"/>
      <c r="G230" s="285" t="s">
        <v>329</v>
      </c>
      <c r="H230" s="271" t="s">
        <v>102</v>
      </c>
      <c r="I230" s="275">
        <v>98</v>
      </c>
      <c r="J230" s="273">
        <v>176641</v>
      </c>
      <c r="K230" s="286">
        <f t="shared" si="10"/>
        <v>17310818</v>
      </c>
      <c r="L230" s="347"/>
    </row>
    <row r="231" spans="1:221" ht="47.25" customHeight="1">
      <c r="B231" s="238"/>
      <c r="C231" s="348"/>
      <c r="D231" s="316" t="s">
        <v>330</v>
      </c>
      <c r="E231" s="317"/>
      <c r="F231" s="317"/>
      <c r="G231" s="285" t="s">
        <v>331</v>
      </c>
      <c r="H231" s="271" t="s">
        <v>102</v>
      </c>
      <c r="I231" s="275">
        <v>98</v>
      </c>
      <c r="J231" s="273">
        <v>621803</v>
      </c>
      <c r="K231" s="286">
        <f t="shared" si="10"/>
        <v>60936694</v>
      </c>
      <c r="L231" s="261"/>
    </row>
    <row r="232" spans="1:221" ht="31.5" customHeight="1">
      <c r="B232" s="238"/>
      <c r="C232" s="346"/>
      <c r="D232" s="316" t="s">
        <v>332</v>
      </c>
      <c r="E232" s="317"/>
      <c r="F232" s="317"/>
      <c r="G232" s="285" t="s">
        <v>333</v>
      </c>
      <c r="H232" s="271" t="s">
        <v>98</v>
      </c>
      <c r="I232" s="275">
        <v>1</v>
      </c>
      <c r="J232" s="273">
        <v>71078224</v>
      </c>
      <c r="K232" s="286">
        <f t="shared" si="10"/>
        <v>71078224</v>
      </c>
      <c r="L232" s="347"/>
    </row>
    <row r="233" spans="1:221" s="353" customFormat="1" ht="47.25" customHeight="1">
      <c r="B233" s="349"/>
      <c r="C233" s="255"/>
      <c r="D233" s="316" t="s">
        <v>334</v>
      </c>
      <c r="E233" s="317"/>
      <c r="F233" s="317"/>
      <c r="G233" s="285" t="s">
        <v>335</v>
      </c>
      <c r="H233" s="271" t="s">
        <v>107</v>
      </c>
      <c r="I233" s="275">
        <v>39.6</v>
      </c>
      <c r="J233" s="273">
        <v>86101</v>
      </c>
      <c r="K233" s="286">
        <f t="shared" si="10"/>
        <v>3409599.6</v>
      </c>
      <c r="L233" s="261"/>
      <c r="M233" s="234"/>
      <c r="N233" s="982"/>
      <c r="O233" s="350"/>
      <c r="P233" s="350"/>
      <c r="Q233" s="351"/>
      <c r="R233" s="352"/>
      <c r="S233" s="352"/>
      <c r="T233" s="352"/>
      <c r="U233" s="352"/>
      <c r="V233" s="352"/>
      <c r="W233" s="352"/>
      <c r="X233" s="352"/>
      <c r="Y233" s="352"/>
      <c r="Z233" s="352"/>
      <c r="AA233" s="352"/>
      <c r="AB233" s="352"/>
      <c r="AC233" s="352"/>
    </row>
    <row r="234" spans="1:221" s="353" customFormat="1" ht="47.25" customHeight="1">
      <c r="B234" s="349"/>
      <c r="C234" s="255"/>
      <c r="D234" s="316" t="s">
        <v>336</v>
      </c>
      <c r="E234" s="317"/>
      <c r="F234" s="317"/>
      <c r="G234" s="285" t="s">
        <v>337</v>
      </c>
      <c r="H234" s="271" t="s">
        <v>98</v>
      </c>
      <c r="I234" s="275">
        <v>1</v>
      </c>
      <c r="J234" s="273">
        <v>1693446</v>
      </c>
      <c r="K234" s="286">
        <f t="shared" si="10"/>
        <v>1693446</v>
      </c>
      <c r="L234" s="261"/>
      <c r="M234" s="234"/>
      <c r="N234" s="982"/>
      <c r="O234" s="350"/>
      <c r="P234" s="350"/>
      <c r="Q234" s="352"/>
      <c r="R234" s="352"/>
      <c r="S234" s="352"/>
      <c r="T234" s="352"/>
      <c r="U234" s="352"/>
      <c r="V234" s="352"/>
      <c r="W234" s="352"/>
      <c r="X234" s="352"/>
      <c r="Y234" s="352"/>
      <c r="Z234" s="352"/>
      <c r="AA234" s="352"/>
      <c r="AB234" s="352"/>
      <c r="AC234" s="352"/>
    </row>
    <row r="235" spans="1:221" s="353" customFormat="1" ht="18" customHeight="1">
      <c r="B235" s="349"/>
      <c r="C235" s="255"/>
      <c r="D235" s="276"/>
      <c r="E235" s="276"/>
      <c r="F235" s="276"/>
      <c r="G235" s="277"/>
      <c r="H235" s="276"/>
      <c r="I235" s="262" t="s">
        <v>119</v>
      </c>
      <c r="J235" s="278"/>
      <c r="K235" s="279">
        <f>SUM(K229:K234)</f>
        <v>163667057.85999998</v>
      </c>
      <c r="L235" s="261"/>
      <c r="M235" s="234"/>
      <c r="N235" s="982"/>
      <c r="O235" s="354"/>
      <c r="P235" s="350"/>
      <c r="Q235" s="355"/>
      <c r="R235" s="352"/>
      <c r="S235" s="352"/>
      <c r="T235" s="352"/>
      <c r="U235" s="352"/>
      <c r="V235" s="352"/>
      <c r="W235" s="352"/>
      <c r="X235" s="352"/>
      <c r="Y235" s="352"/>
      <c r="Z235" s="352"/>
      <c r="AA235" s="352"/>
      <c r="AB235" s="352"/>
      <c r="AC235" s="352"/>
    </row>
    <row r="236" spans="1:221" s="353" customFormat="1" ht="18" customHeight="1">
      <c r="B236" s="349"/>
      <c r="C236" s="255"/>
      <c r="D236" s="280"/>
      <c r="E236" s="280"/>
      <c r="F236" s="280"/>
      <c r="G236" s="281"/>
      <c r="H236" s="280"/>
      <c r="I236" s="282"/>
      <c r="J236" s="283"/>
      <c r="K236" s="284"/>
      <c r="L236" s="261"/>
      <c r="M236" s="234"/>
      <c r="N236" s="982"/>
      <c r="O236" s="350"/>
      <c r="P236" s="350"/>
      <c r="Q236" s="352"/>
      <c r="R236" s="352"/>
      <c r="S236" s="352"/>
      <c r="T236" s="352"/>
      <c r="U236" s="352"/>
      <c r="V236" s="352"/>
      <c r="W236" s="352"/>
      <c r="X236" s="352"/>
      <c r="Y236" s="352"/>
      <c r="Z236" s="352"/>
      <c r="AA236" s="352"/>
      <c r="AB236" s="352"/>
      <c r="AC236" s="352"/>
    </row>
    <row r="237" spans="1:221" s="353" customFormat="1" ht="18" customHeight="1">
      <c r="B237" s="349"/>
      <c r="C237" s="255"/>
      <c r="D237" s="280"/>
      <c r="E237" s="280"/>
      <c r="F237" s="280"/>
      <c r="G237" s="281"/>
      <c r="H237" s="280"/>
      <c r="I237" s="282"/>
      <c r="J237" s="283"/>
      <c r="K237" s="284"/>
      <c r="L237" s="261"/>
      <c r="M237" s="234"/>
      <c r="N237" s="982"/>
      <c r="O237" s="350"/>
      <c r="P237" s="350"/>
      <c r="Q237" s="352"/>
      <c r="R237" s="352"/>
      <c r="S237" s="352"/>
      <c r="T237" s="352"/>
      <c r="U237" s="352"/>
      <c r="V237" s="352"/>
      <c r="W237" s="352"/>
      <c r="X237" s="352"/>
      <c r="Y237" s="352"/>
      <c r="Z237" s="352"/>
      <c r="AA237" s="352"/>
      <c r="AB237" s="352"/>
      <c r="AC237" s="352"/>
    </row>
    <row r="238" spans="1:221" s="353" customFormat="1" ht="20.25" customHeight="1">
      <c r="B238" s="349"/>
      <c r="C238" s="255"/>
      <c r="D238" s="308">
        <v>8</v>
      </c>
      <c r="E238" s="308"/>
      <c r="F238" s="308"/>
      <c r="G238" s="257" t="s">
        <v>338</v>
      </c>
      <c r="H238" s="258"/>
      <c r="I238" s="256"/>
      <c r="J238" s="259"/>
      <c r="K238" s="260"/>
      <c r="L238" s="261"/>
      <c r="M238" s="234"/>
      <c r="N238" s="982"/>
      <c r="O238" s="350"/>
      <c r="P238" s="350"/>
      <c r="Q238" s="352"/>
      <c r="R238" s="352"/>
      <c r="S238" s="352"/>
      <c r="T238" s="352"/>
      <c r="U238" s="352"/>
      <c r="V238" s="352"/>
      <c r="W238" s="352"/>
      <c r="X238" s="352"/>
      <c r="Y238" s="352"/>
      <c r="Z238" s="352"/>
      <c r="AA238" s="352"/>
      <c r="AB238" s="352"/>
      <c r="AC238" s="352"/>
    </row>
    <row r="239" spans="1:221" s="353" customFormat="1" ht="18" customHeight="1">
      <c r="B239" s="349"/>
      <c r="C239" s="255"/>
      <c r="D239" s="262">
        <v>8.1</v>
      </c>
      <c r="E239" s="262"/>
      <c r="F239" s="262"/>
      <c r="G239" s="263" t="s">
        <v>338</v>
      </c>
      <c r="H239" s="264"/>
      <c r="I239" s="265"/>
      <c r="J239" s="266"/>
      <c r="K239" s="267"/>
      <c r="L239" s="261"/>
      <c r="M239" s="234"/>
      <c r="N239" s="982"/>
      <c r="O239" s="350"/>
      <c r="P239" s="350"/>
      <c r="Q239" s="352"/>
      <c r="R239" s="352"/>
      <c r="S239" s="352"/>
      <c r="T239" s="352"/>
      <c r="U239" s="352"/>
      <c r="V239" s="352"/>
      <c r="W239" s="352"/>
      <c r="X239" s="352"/>
      <c r="Y239" s="352"/>
      <c r="Z239" s="352"/>
      <c r="AA239" s="352"/>
      <c r="AB239" s="352"/>
      <c r="AC239" s="352"/>
    </row>
    <row r="240" spans="1:221" s="353" customFormat="1" ht="31.5" customHeight="1">
      <c r="B240" s="349"/>
      <c r="C240" s="255"/>
      <c r="D240" s="268" t="s">
        <v>339</v>
      </c>
      <c r="E240" s="269"/>
      <c r="F240" s="269"/>
      <c r="G240" s="285" t="s">
        <v>340</v>
      </c>
      <c r="H240" s="271" t="s">
        <v>102</v>
      </c>
      <c r="I240" s="275">
        <v>1381.04</v>
      </c>
      <c r="J240" s="273">
        <v>157352</v>
      </c>
      <c r="K240" s="274">
        <f t="shared" ref="K240:K246" si="11">ROUND(I240*J240,2)</f>
        <v>217309406.08000001</v>
      </c>
      <c r="L240" s="261"/>
      <c r="M240" s="234"/>
      <c r="N240" s="982"/>
      <c r="O240" s="350"/>
      <c r="P240" s="350"/>
      <c r="Q240" s="352"/>
      <c r="R240" s="352"/>
      <c r="S240" s="352"/>
      <c r="T240" s="352"/>
      <c r="U240" s="352"/>
      <c r="V240" s="352"/>
      <c r="W240" s="352"/>
      <c r="X240" s="352"/>
      <c r="Y240" s="352"/>
      <c r="Z240" s="352"/>
      <c r="AA240" s="352"/>
      <c r="AB240" s="352"/>
      <c r="AC240" s="352"/>
    </row>
    <row r="241" spans="2:29" s="353" customFormat="1" ht="31.5" customHeight="1">
      <c r="B241" s="349"/>
      <c r="C241" s="255"/>
      <c r="D241" s="268" t="s">
        <v>341</v>
      </c>
      <c r="E241" s="269"/>
      <c r="F241" s="269"/>
      <c r="G241" s="285" t="s">
        <v>342</v>
      </c>
      <c r="H241" s="271" t="s">
        <v>343</v>
      </c>
      <c r="I241" s="275">
        <v>7</v>
      </c>
      <c r="J241" s="273">
        <v>6387954</v>
      </c>
      <c r="K241" s="274">
        <f t="shared" si="11"/>
        <v>44715678</v>
      </c>
      <c r="L241" s="261"/>
      <c r="M241" s="234"/>
      <c r="N241" s="982"/>
      <c r="O241" s="350"/>
      <c r="P241" s="350"/>
      <c r="Q241" s="352"/>
      <c r="R241" s="352"/>
      <c r="S241" s="352"/>
      <c r="T241" s="352"/>
      <c r="U241" s="352"/>
      <c r="V241" s="352"/>
      <c r="W241" s="352"/>
      <c r="X241" s="352"/>
      <c r="Y241" s="352"/>
      <c r="Z241" s="352"/>
      <c r="AA241" s="352"/>
      <c r="AB241" s="352"/>
      <c r="AC241" s="352"/>
    </row>
    <row r="242" spans="2:29" s="353" customFormat="1" ht="47.25" customHeight="1">
      <c r="B242" s="349"/>
      <c r="C242" s="255"/>
      <c r="D242" s="268" t="s">
        <v>344</v>
      </c>
      <c r="E242" s="269"/>
      <c r="F242" s="269"/>
      <c r="G242" s="285" t="s">
        <v>345</v>
      </c>
      <c r="H242" s="271" t="s">
        <v>102</v>
      </c>
      <c r="I242" s="275">
        <v>28</v>
      </c>
      <c r="J242" s="273">
        <v>134136</v>
      </c>
      <c r="K242" s="274">
        <f t="shared" si="11"/>
        <v>3755808</v>
      </c>
      <c r="L242" s="261"/>
      <c r="M242" s="234"/>
      <c r="N242" s="982"/>
      <c r="O242" s="350"/>
      <c r="P242" s="350"/>
      <c r="Q242" s="352"/>
      <c r="R242" s="352"/>
      <c r="S242" s="352"/>
      <c r="T242" s="352"/>
      <c r="U242" s="352"/>
      <c r="V242" s="352"/>
      <c r="W242" s="352"/>
      <c r="X242" s="352"/>
      <c r="Y242" s="352"/>
      <c r="Z242" s="352"/>
      <c r="AA242" s="352"/>
      <c r="AB242" s="352"/>
      <c r="AC242" s="352"/>
    </row>
    <row r="243" spans="2:29" s="353" customFormat="1" ht="31.5" customHeight="1">
      <c r="B243" s="349"/>
      <c r="C243" s="255"/>
      <c r="D243" s="268" t="s">
        <v>346</v>
      </c>
      <c r="E243" s="269"/>
      <c r="F243" s="269"/>
      <c r="G243" s="324" t="s">
        <v>347</v>
      </c>
      <c r="H243" s="271" t="s">
        <v>343</v>
      </c>
      <c r="I243" s="275">
        <v>10</v>
      </c>
      <c r="J243" s="273">
        <v>2203232</v>
      </c>
      <c r="K243" s="274">
        <f t="shared" si="11"/>
        <v>22032320</v>
      </c>
      <c r="L243" s="261"/>
      <c r="M243" s="234"/>
      <c r="N243" s="982"/>
      <c r="O243" s="350"/>
      <c r="P243" s="350"/>
      <c r="Q243" s="352"/>
      <c r="R243" s="352"/>
      <c r="S243" s="352"/>
      <c r="T243" s="352"/>
      <c r="U243" s="352"/>
      <c r="V243" s="352"/>
      <c r="W243" s="352"/>
      <c r="X243" s="352"/>
      <c r="Y243" s="352"/>
      <c r="Z243" s="352"/>
      <c r="AA243" s="352"/>
      <c r="AB243" s="352"/>
      <c r="AC243" s="352"/>
    </row>
    <row r="244" spans="2:29" s="353" customFormat="1" ht="31.5" customHeight="1">
      <c r="B244" s="349"/>
      <c r="C244" s="255"/>
      <c r="D244" s="268" t="s">
        <v>348</v>
      </c>
      <c r="E244" s="269"/>
      <c r="F244" s="269"/>
      <c r="G244" s="324" t="s">
        <v>349</v>
      </c>
      <c r="H244" s="271" t="s">
        <v>102</v>
      </c>
      <c r="I244" s="275">
        <v>2268.65</v>
      </c>
      <c r="J244" s="273">
        <v>79753</v>
      </c>
      <c r="K244" s="274">
        <f t="shared" si="11"/>
        <v>180931643.44999999</v>
      </c>
      <c r="L244" s="261"/>
      <c r="M244" s="234"/>
      <c r="N244" s="982"/>
      <c r="O244" s="350"/>
      <c r="P244" s="350"/>
      <c r="Q244" s="352"/>
      <c r="R244" s="352"/>
      <c r="S244" s="352"/>
      <c r="T244" s="352"/>
      <c r="U244" s="352"/>
      <c r="V244" s="352"/>
      <c r="W244" s="352"/>
      <c r="X244" s="352"/>
      <c r="Y244" s="352"/>
      <c r="Z244" s="352"/>
      <c r="AA244" s="352"/>
      <c r="AB244" s="352"/>
      <c r="AC244" s="352"/>
    </row>
    <row r="245" spans="2:29" s="353" customFormat="1" ht="31.5" customHeight="1">
      <c r="B245" s="349"/>
      <c r="C245" s="255"/>
      <c r="D245" s="268" t="s">
        <v>350</v>
      </c>
      <c r="E245" s="269"/>
      <c r="F245" s="269"/>
      <c r="G245" s="285" t="s">
        <v>351</v>
      </c>
      <c r="H245" s="271" t="s">
        <v>116</v>
      </c>
      <c r="I245" s="275">
        <v>34.880000000000003</v>
      </c>
      <c r="J245" s="273">
        <v>2551289</v>
      </c>
      <c r="K245" s="274">
        <f t="shared" si="11"/>
        <v>88988960.319999993</v>
      </c>
      <c r="L245" s="261"/>
      <c r="M245" s="234"/>
      <c r="N245" s="982"/>
      <c r="O245" s="354"/>
      <c r="P245" s="350"/>
      <c r="Q245" s="355"/>
      <c r="R245" s="352"/>
      <c r="S245" s="352"/>
      <c r="T245" s="352"/>
      <c r="U245" s="352"/>
      <c r="V245" s="352"/>
      <c r="W245" s="352"/>
      <c r="X245" s="352"/>
      <c r="Y245" s="352"/>
      <c r="Z245" s="352"/>
      <c r="AA245" s="352"/>
      <c r="AB245" s="352"/>
      <c r="AC245" s="352"/>
    </row>
    <row r="246" spans="2:29" s="353" customFormat="1" ht="18" customHeight="1">
      <c r="B246" s="349"/>
      <c r="C246" s="255"/>
      <c r="D246" s="268" t="s">
        <v>352</v>
      </c>
      <c r="E246" s="269"/>
      <c r="F246" s="269"/>
      <c r="G246" s="324" t="s">
        <v>353</v>
      </c>
      <c r="H246" s="271" t="s">
        <v>343</v>
      </c>
      <c r="I246" s="275">
        <v>20</v>
      </c>
      <c r="J246" s="273">
        <v>284168</v>
      </c>
      <c r="K246" s="274">
        <f t="shared" si="11"/>
        <v>5683360</v>
      </c>
      <c r="L246" s="261"/>
      <c r="M246" s="234"/>
      <c r="N246" s="982"/>
      <c r="O246" s="350"/>
      <c r="P246" s="350"/>
      <c r="Q246" s="352"/>
      <c r="R246" s="352"/>
      <c r="S246" s="352"/>
      <c r="T246" s="352"/>
      <c r="U246" s="352"/>
      <c r="V246" s="352"/>
      <c r="W246" s="352"/>
      <c r="X246" s="352"/>
      <c r="Y246" s="352"/>
      <c r="Z246" s="352"/>
      <c r="AA246" s="352"/>
      <c r="AB246" s="352"/>
      <c r="AC246" s="352"/>
    </row>
    <row r="247" spans="2:29" s="353" customFormat="1" ht="18" customHeight="1">
      <c r="B247" s="349"/>
      <c r="C247" s="255"/>
      <c r="D247" s="276"/>
      <c r="E247" s="276"/>
      <c r="F247" s="276"/>
      <c r="G247" s="277"/>
      <c r="H247" s="276"/>
      <c r="I247" s="262" t="s">
        <v>119</v>
      </c>
      <c r="J247" s="278"/>
      <c r="K247" s="279">
        <f>SUM(K240:K246)</f>
        <v>563417175.85000002</v>
      </c>
      <c r="L247" s="261"/>
      <c r="M247" s="234"/>
      <c r="N247" s="982"/>
      <c r="O247" s="350"/>
      <c r="P247" s="350"/>
      <c r="Q247" s="352"/>
      <c r="R247" s="352"/>
      <c r="S247" s="352"/>
      <c r="T247" s="352"/>
      <c r="U247" s="352"/>
      <c r="V247" s="352"/>
      <c r="W247" s="352"/>
      <c r="X247" s="352"/>
      <c r="Y247" s="352"/>
      <c r="Z247" s="352"/>
      <c r="AA247" s="352"/>
      <c r="AB247" s="352"/>
      <c r="AC247" s="352"/>
    </row>
    <row r="248" spans="2:29" s="353" customFormat="1" ht="18" customHeight="1">
      <c r="B248" s="349"/>
      <c r="C248" s="255"/>
      <c r="D248" s="280"/>
      <c r="E248" s="280"/>
      <c r="F248" s="280"/>
      <c r="G248" s="281"/>
      <c r="H248" s="280"/>
      <c r="I248" s="282"/>
      <c r="J248" s="283"/>
      <c r="K248" s="284"/>
      <c r="L248" s="261"/>
      <c r="M248" s="234"/>
      <c r="N248" s="982"/>
      <c r="O248" s="350"/>
      <c r="P248" s="350"/>
      <c r="Q248" s="352"/>
      <c r="R248" s="352"/>
      <c r="S248" s="352"/>
      <c r="T248" s="352"/>
      <c r="U248" s="352"/>
      <c r="V248" s="352"/>
      <c r="W248" s="352"/>
      <c r="X248" s="352"/>
      <c r="Y248" s="352"/>
      <c r="Z248" s="352"/>
      <c r="AA248" s="352"/>
      <c r="AB248" s="352"/>
      <c r="AC248" s="352"/>
    </row>
    <row r="249" spans="2:29" s="353" customFormat="1" ht="18" customHeight="1">
      <c r="B249" s="349"/>
      <c r="C249" s="255"/>
      <c r="D249" s="280"/>
      <c r="E249" s="280"/>
      <c r="F249" s="280"/>
      <c r="G249" s="281"/>
      <c r="H249" s="280"/>
      <c r="I249" s="282"/>
      <c r="J249" s="283"/>
      <c r="K249" s="284"/>
      <c r="L249" s="261"/>
      <c r="M249" s="234"/>
      <c r="N249" s="982"/>
      <c r="O249" s="350"/>
      <c r="P249" s="350"/>
      <c r="Q249" s="352"/>
      <c r="R249" s="352"/>
      <c r="S249" s="352"/>
      <c r="T249" s="352"/>
      <c r="U249" s="352"/>
      <c r="V249" s="352"/>
      <c r="W249" s="352"/>
      <c r="X249" s="352"/>
      <c r="Y249" s="352"/>
      <c r="Z249" s="352"/>
      <c r="AA249" s="352"/>
      <c r="AB249" s="352"/>
      <c r="AC249" s="352"/>
    </row>
    <row r="250" spans="2:29" s="353" customFormat="1" ht="20.25" customHeight="1">
      <c r="B250" s="349"/>
      <c r="C250" s="255"/>
      <c r="D250" s="308">
        <v>9</v>
      </c>
      <c r="E250" s="308"/>
      <c r="F250" s="308"/>
      <c r="G250" s="257" t="s">
        <v>354</v>
      </c>
      <c r="H250" s="258"/>
      <c r="I250" s="256"/>
      <c r="J250" s="259"/>
      <c r="K250" s="260"/>
      <c r="L250" s="261"/>
      <c r="M250" s="234"/>
      <c r="N250" s="982"/>
      <c r="O250" s="350"/>
      <c r="P250" s="350"/>
      <c r="Q250" s="352"/>
      <c r="R250" s="352"/>
      <c r="S250" s="352"/>
      <c r="T250" s="352"/>
      <c r="U250" s="352"/>
      <c r="V250" s="352"/>
      <c r="W250" s="352"/>
      <c r="X250" s="352"/>
      <c r="Y250" s="352"/>
      <c r="Z250" s="352"/>
      <c r="AA250" s="352"/>
      <c r="AB250" s="352"/>
      <c r="AC250" s="352"/>
    </row>
    <row r="251" spans="2:29" s="353" customFormat="1" ht="31.5" customHeight="1">
      <c r="B251" s="349"/>
      <c r="C251" s="255"/>
      <c r="D251" s="316" t="s">
        <v>355</v>
      </c>
      <c r="E251" s="317"/>
      <c r="F251" s="317"/>
      <c r="G251" s="285" t="s">
        <v>356</v>
      </c>
      <c r="H251" s="271" t="s">
        <v>102</v>
      </c>
      <c r="I251" s="275">
        <v>259</v>
      </c>
      <c r="J251" s="273">
        <v>33257</v>
      </c>
      <c r="K251" s="286">
        <f t="shared" ref="K251:K259" si="12">+I251*J251</f>
        <v>8613563</v>
      </c>
      <c r="L251" s="261"/>
      <c r="M251" s="234"/>
      <c r="N251" s="982"/>
      <c r="O251" s="350"/>
      <c r="P251" s="350"/>
      <c r="Q251" s="352"/>
      <c r="R251" s="352"/>
      <c r="S251" s="352"/>
      <c r="T251" s="352"/>
      <c r="U251" s="352"/>
      <c r="V251" s="352"/>
      <c r="W251" s="352"/>
      <c r="X251" s="352"/>
      <c r="Y251" s="352"/>
      <c r="Z251" s="352"/>
      <c r="AA251" s="352"/>
      <c r="AB251" s="352"/>
      <c r="AC251" s="352"/>
    </row>
    <row r="252" spans="2:29" s="353" customFormat="1" ht="18" customHeight="1">
      <c r="B252" s="349"/>
      <c r="C252" s="255"/>
      <c r="D252" s="316" t="s">
        <v>357</v>
      </c>
      <c r="E252" s="317"/>
      <c r="F252" s="317"/>
      <c r="G252" s="270" t="s">
        <v>327</v>
      </c>
      <c r="H252" s="271" t="s">
        <v>116</v>
      </c>
      <c r="I252" s="275">
        <v>77.7</v>
      </c>
      <c r="J252" s="273">
        <v>314334</v>
      </c>
      <c r="K252" s="286">
        <f t="shared" si="12"/>
        <v>24423751.800000001</v>
      </c>
      <c r="L252" s="261"/>
      <c r="M252" s="234"/>
      <c r="N252" s="982"/>
      <c r="O252" s="350"/>
      <c r="P252" s="350"/>
      <c r="Q252" s="352"/>
      <c r="R252" s="352"/>
      <c r="S252" s="352"/>
      <c r="T252" s="352"/>
      <c r="U252" s="352"/>
      <c r="V252" s="352"/>
      <c r="W252" s="352"/>
      <c r="X252" s="352"/>
      <c r="Y252" s="352"/>
      <c r="Z252" s="352"/>
      <c r="AA252" s="352"/>
      <c r="AB252" s="352"/>
      <c r="AC252" s="352"/>
    </row>
    <row r="253" spans="2:29" s="353" customFormat="1" ht="18" customHeight="1">
      <c r="B253" s="349"/>
      <c r="C253" s="255"/>
      <c r="D253" s="316" t="s">
        <v>358</v>
      </c>
      <c r="E253" s="317"/>
      <c r="F253" s="317"/>
      <c r="G253" s="285" t="s">
        <v>359</v>
      </c>
      <c r="H253" s="271" t="s">
        <v>102</v>
      </c>
      <c r="I253" s="275">
        <v>400</v>
      </c>
      <c r="J253" s="273">
        <v>193605</v>
      </c>
      <c r="K253" s="286">
        <f t="shared" si="12"/>
        <v>77442000</v>
      </c>
      <c r="L253" s="261"/>
      <c r="M253" s="234"/>
      <c r="N253" s="982"/>
      <c r="O253" s="350"/>
      <c r="P253" s="350"/>
      <c r="Q253" s="352"/>
      <c r="R253" s="352"/>
      <c r="S253" s="352"/>
      <c r="T253" s="352"/>
      <c r="U253" s="352"/>
      <c r="V253" s="352"/>
      <c r="W253" s="352"/>
      <c r="X253" s="352"/>
      <c r="Y253" s="352"/>
      <c r="Z253" s="352"/>
      <c r="AA253" s="352"/>
      <c r="AB253" s="352"/>
      <c r="AC253" s="352"/>
    </row>
    <row r="254" spans="2:29" s="353" customFormat="1" ht="47.25" customHeight="1">
      <c r="B254" s="349"/>
      <c r="C254" s="255"/>
      <c r="D254" s="316" t="s">
        <v>360</v>
      </c>
      <c r="E254" s="317"/>
      <c r="F254" s="317"/>
      <c r="G254" s="285" t="s">
        <v>361</v>
      </c>
      <c r="H254" s="271" t="s">
        <v>107</v>
      </c>
      <c r="I254" s="275">
        <v>217</v>
      </c>
      <c r="J254" s="273">
        <v>33740</v>
      </c>
      <c r="K254" s="286">
        <f t="shared" si="12"/>
        <v>7321580</v>
      </c>
      <c r="L254" s="261"/>
      <c r="M254" s="234"/>
      <c r="N254" s="982"/>
      <c r="O254" s="350"/>
      <c r="P254" s="350"/>
      <c r="Q254" s="352"/>
      <c r="R254" s="352"/>
      <c r="S254" s="352"/>
      <c r="T254" s="352"/>
      <c r="U254" s="352"/>
      <c r="V254" s="352"/>
      <c r="W254" s="352"/>
      <c r="X254" s="352"/>
      <c r="Y254" s="352"/>
      <c r="Z254" s="352"/>
      <c r="AA254" s="352"/>
      <c r="AB254" s="352"/>
      <c r="AC254" s="352"/>
    </row>
    <row r="255" spans="2:29" s="353" customFormat="1" ht="18" customHeight="1">
      <c r="B255" s="349"/>
      <c r="C255" s="255"/>
      <c r="D255" s="316" t="s">
        <v>362</v>
      </c>
      <c r="E255" s="317"/>
      <c r="F255" s="317"/>
      <c r="G255" s="270" t="s">
        <v>363</v>
      </c>
      <c r="H255" s="271" t="s">
        <v>116</v>
      </c>
      <c r="I255" s="275">
        <v>5.7</v>
      </c>
      <c r="J255" s="273">
        <v>86955</v>
      </c>
      <c r="K255" s="286">
        <f t="shared" si="12"/>
        <v>495643.5</v>
      </c>
      <c r="L255" s="261"/>
      <c r="M255" s="234"/>
      <c r="N255" s="982"/>
      <c r="O255" s="350"/>
      <c r="P255" s="350"/>
      <c r="Q255" s="352"/>
      <c r="R255" s="352"/>
      <c r="S255" s="352"/>
      <c r="T255" s="352"/>
      <c r="U255" s="352"/>
      <c r="V255" s="352"/>
      <c r="W255" s="352"/>
      <c r="X255" s="352"/>
      <c r="Y255" s="352"/>
      <c r="Z255" s="352"/>
      <c r="AA255" s="352"/>
      <c r="AB255" s="352"/>
      <c r="AC255" s="352"/>
    </row>
    <row r="256" spans="2:29" s="353" customFormat="1" ht="31.5" customHeight="1">
      <c r="B256" s="349"/>
      <c r="C256" s="255"/>
      <c r="D256" s="316" t="s">
        <v>364</v>
      </c>
      <c r="E256" s="317"/>
      <c r="F256" s="317"/>
      <c r="G256" s="285" t="s">
        <v>365</v>
      </c>
      <c r="H256" s="271" t="s">
        <v>107</v>
      </c>
      <c r="I256" s="275">
        <v>61</v>
      </c>
      <c r="J256" s="273">
        <v>141518</v>
      </c>
      <c r="K256" s="286">
        <f t="shared" si="12"/>
        <v>8632598</v>
      </c>
      <c r="L256" s="261"/>
      <c r="M256" s="234"/>
      <c r="N256" s="982"/>
      <c r="O256" s="350"/>
      <c r="P256" s="350"/>
      <c r="Q256" s="352"/>
      <c r="R256" s="352"/>
      <c r="S256" s="352"/>
      <c r="T256" s="352"/>
      <c r="U256" s="352"/>
      <c r="V256" s="352"/>
      <c r="W256" s="352"/>
      <c r="X256" s="352"/>
      <c r="Y256" s="352"/>
      <c r="Z256" s="352"/>
      <c r="AA256" s="352"/>
      <c r="AB256" s="352"/>
      <c r="AC256" s="352"/>
    </row>
    <row r="257" spans="2:29" s="353" customFormat="1" ht="18" customHeight="1">
      <c r="B257" s="349"/>
      <c r="C257" s="255"/>
      <c r="D257" s="316" t="s">
        <v>366</v>
      </c>
      <c r="E257" s="317"/>
      <c r="F257" s="317"/>
      <c r="G257" s="285" t="s">
        <v>367</v>
      </c>
      <c r="H257" s="271" t="s">
        <v>145</v>
      </c>
      <c r="I257" s="275">
        <v>689</v>
      </c>
      <c r="J257" s="273">
        <v>11802</v>
      </c>
      <c r="K257" s="286">
        <f t="shared" si="12"/>
        <v>8131578</v>
      </c>
      <c r="L257" s="261"/>
      <c r="M257" s="234"/>
      <c r="N257" s="982"/>
      <c r="O257" s="350"/>
      <c r="P257" s="350"/>
      <c r="Q257" s="352"/>
      <c r="R257" s="352"/>
      <c r="S257" s="352"/>
      <c r="T257" s="352"/>
      <c r="U257" s="352"/>
      <c r="V257" s="352"/>
      <c r="W257" s="352"/>
      <c r="X257" s="352"/>
      <c r="Y257" s="352"/>
      <c r="Z257" s="352"/>
      <c r="AA257" s="352"/>
      <c r="AB257" s="352"/>
      <c r="AC257" s="352"/>
    </row>
    <row r="258" spans="2:29" s="353" customFormat="1" ht="31.5" customHeight="1">
      <c r="B258" s="349"/>
      <c r="C258" s="255"/>
      <c r="D258" s="316" t="s">
        <v>368</v>
      </c>
      <c r="E258" s="317"/>
      <c r="F258" s="317"/>
      <c r="G258" s="285" t="s">
        <v>369</v>
      </c>
      <c r="H258" s="271" t="s">
        <v>107</v>
      </c>
      <c r="I258" s="275">
        <v>97.5</v>
      </c>
      <c r="J258" s="273">
        <v>11170</v>
      </c>
      <c r="K258" s="286">
        <f t="shared" si="12"/>
        <v>1089075</v>
      </c>
      <c r="L258" s="356"/>
      <c r="M258" s="234"/>
      <c r="N258" s="983"/>
      <c r="O258" s="357"/>
      <c r="P258" s="357"/>
      <c r="Q258" s="358"/>
      <c r="R258" s="358"/>
      <c r="S258" s="358"/>
      <c r="T258" s="358"/>
      <c r="U258" s="358"/>
      <c r="V258" s="358"/>
      <c r="W258" s="358"/>
      <c r="X258" s="358"/>
      <c r="Y258" s="358"/>
      <c r="Z258" s="358"/>
    </row>
    <row r="259" spans="2:29" s="353" customFormat="1" ht="18" customHeight="1">
      <c r="B259" s="349"/>
      <c r="C259" s="255"/>
      <c r="D259" s="316" t="s">
        <v>370</v>
      </c>
      <c r="E259" s="317"/>
      <c r="F259" s="317"/>
      <c r="G259" s="285" t="s">
        <v>371</v>
      </c>
      <c r="H259" s="271" t="s">
        <v>98</v>
      </c>
      <c r="I259" s="275">
        <v>22</v>
      </c>
      <c r="J259" s="273">
        <v>69193</v>
      </c>
      <c r="K259" s="286">
        <f t="shared" si="12"/>
        <v>1522246</v>
      </c>
      <c r="L259" s="356"/>
      <c r="M259" s="234"/>
      <c r="N259" s="983"/>
      <c r="O259" s="357"/>
      <c r="P259" s="357"/>
      <c r="Q259" s="358"/>
      <c r="R259" s="358"/>
      <c r="S259" s="358"/>
      <c r="T259" s="358"/>
      <c r="U259" s="358"/>
      <c r="V259" s="358"/>
      <c r="W259" s="358"/>
      <c r="X259" s="358"/>
      <c r="Y259" s="358"/>
      <c r="Z259" s="358"/>
    </row>
    <row r="260" spans="2:29" s="353" customFormat="1" ht="18" customHeight="1">
      <c r="B260" s="349"/>
      <c r="C260" s="255"/>
      <c r="D260" s="276"/>
      <c r="E260" s="276"/>
      <c r="F260" s="276"/>
      <c r="G260" s="277"/>
      <c r="H260" s="276"/>
      <c r="I260" s="262" t="s">
        <v>119</v>
      </c>
      <c r="J260" s="278"/>
      <c r="K260" s="279">
        <f>SUM(K251:K259)</f>
        <v>137672035.30000001</v>
      </c>
      <c r="L260" s="356"/>
      <c r="M260" s="234"/>
      <c r="N260" s="983"/>
      <c r="O260" s="357"/>
      <c r="P260" s="357"/>
      <c r="Q260" s="358"/>
      <c r="R260" s="358"/>
      <c r="S260" s="358"/>
      <c r="T260" s="358"/>
      <c r="U260" s="358"/>
      <c r="V260" s="358"/>
      <c r="W260" s="358"/>
      <c r="X260" s="358"/>
      <c r="Y260" s="358"/>
      <c r="Z260" s="358"/>
    </row>
    <row r="261" spans="2:29" s="353" customFormat="1" ht="18" customHeight="1">
      <c r="B261" s="349"/>
      <c r="C261" s="255"/>
      <c r="D261" s="280"/>
      <c r="E261" s="280"/>
      <c r="F261" s="280"/>
      <c r="G261" s="281"/>
      <c r="H261" s="280"/>
      <c r="I261" s="282"/>
      <c r="J261" s="283"/>
      <c r="K261" s="284"/>
      <c r="L261" s="356"/>
      <c r="M261" s="234"/>
      <c r="N261" s="983"/>
      <c r="O261" s="357"/>
      <c r="P261" s="357"/>
      <c r="Q261" s="358"/>
      <c r="R261" s="358"/>
      <c r="S261" s="358"/>
      <c r="T261" s="358"/>
      <c r="U261" s="358"/>
      <c r="V261" s="358"/>
      <c r="W261" s="358"/>
      <c r="X261" s="358"/>
      <c r="Y261" s="358"/>
      <c r="Z261" s="358"/>
    </row>
    <row r="262" spans="2:29" s="353" customFormat="1" ht="18" customHeight="1">
      <c r="B262" s="349"/>
      <c r="C262" s="255"/>
      <c r="D262" s="280"/>
      <c r="E262" s="280"/>
      <c r="F262" s="280"/>
      <c r="G262" s="281"/>
      <c r="H262" s="280"/>
      <c r="I262" s="282"/>
      <c r="J262" s="283"/>
      <c r="K262" s="284"/>
      <c r="L262" s="261"/>
      <c r="M262" s="234"/>
      <c r="N262" s="982"/>
      <c r="O262" s="350"/>
      <c r="P262" s="350"/>
      <c r="Q262" s="352"/>
      <c r="R262" s="352"/>
      <c r="S262" s="352"/>
      <c r="T262" s="352"/>
      <c r="U262" s="352"/>
      <c r="V262" s="352"/>
      <c r="W262" s="352"/>
      <c r="X262" s="352"/>
      <c r="Y262" s="352"/>
      <c r="Z262" s="352"/>
      <c r="AA262" s="352"/>
      <c r="AB262" s="352"/>
      <c r="AC262" s="352"/>
    </row>
    <row r="263" spans="2:29" s="353" customFormat="1" ht="20.25" customHeight="1">
      <c r="B263" s="349"/>
      <c r="C263" s="255"/>
      <c r="D263" s="308">
        <v>10</v>
      </c>
      <c r="E263" s="308"/>
      <c r="F263" s="308"/>
      <c r="G263" s="257" t="s">
        <v>372</v>
      </c>
      <c r="H263" s="258"/>
      <c r="I263" s="256"/>
      <c r="J263" s="259"/>
      <c r="K263" s="260"/>
      <c r="L263" s="261"/>
      <c r="M263" s="234"/>
      <c r="N263" s="982"/>
      <c r="O263" s="350"/>
      <c r="P263" s="350"/>
      <c r="Q263" s="352"/>
      <c r="R263" s="352"/>
      <c r="S263" s="352"/>
      <c r="T263" s="352"/>
      <c r="U263" s="352"/>
      <c r="V263" s="352"/>
      <c r="W263" s="352"/>
      <c r="X263" s="352"/>
      <c r="Y263" s="352"/>
      <c r="Z263" s="352"/>
      <c r="AA263" s="352"/>
      <c r="AB263" s="352"/>
      <c r="AC263" s="352"/>
    </row>
    <row r="264" spans="2:29" s="353" customFormat="1" ht="18" customHeight="1">
      <c r="B264" s="349"/>
      <c r="C264" s="255"/>
      <c r="D264" s="341">
        <v>10.1</v>
      </c>
      <c r="E264" s="341"/>
      <c r="F264" s="341"/>
      <c r="G264" s="263" t="s">
        <v>373</v>
      </c>
      <c r="H264" s="264"/>
      <c r="I264" s="359"/>
      <c r="J264" s="360"/>
      <c r="K264" s="345"/>
      <c r="L264" s="261"/>
      <c r="M264" s="234"/>
      <c r="N264" s="982"/>
      <c r="O264" s="350"/>
      <c r="P264" s="350"/>
      <c r="Q264" s="352"/>
      <c r="R264" s="352"/>
      <c r="S264" s="352"/>
      <c r="T264" s="352"/>
      <c r="U264" s="352"/>
      <c r="V264" s="352"/>
      <c r="W264" s="352"/>
      <c r="X264" s="352"/>
      <c r="Y264" s="352"/>
      <c r="Z264" s="352"/>
      <c r="AA264" s="352"/>
      <c r="AB264" s="352"/>
      <c r="AC264" s="352"/>
    </row>
    <row r="265" spans="2:29" s="353" customFormat="1" ht="18" customHeight="1">
      <c r="B265" s="349"/>
      <c r="C265" s="255"/>
      <c r="D265" s="316" t="s">
        <v>374</v>
      </c>
      <c r="E265" s="317"/>
      <c r="F265" s="317"/>
      <c r="G265" s="270" t="s">
        <v>363</v>
      </c>
      <c r="H265" s="271" t="s">
        <v>116</v>
      </c>
      <c r="I265" s="275">
        <v>150.13</v>
      </c>
      <c r="J265" s="273">
        <v>86955</v>
      </c>
      <c r="K265" s="286">
        <f>+I265*J265</f>
        <v>13054554.15</v>
      </c>
      <c r="L265" s="261"/>
      <c r="M265" s="234"/>
      <c r="N265" s="982"/>
      <c r="O265" s="350"/>
      <c r="P265" s="350"/>
      <c r="Q265" s="352"/>
      <c r="R265" s="352"/>
      <c r="S265" s="352"/>
      <c r="T265" s="352"/>
      <c r="U265" s="352"/>
      <c r="V265" s="352"/>
      <c r="W265" s="352"/>
      <c r="X265" s="352"/>
      <c r="Y265" s="352"/>
      <c r="Z265" s="352"/>
      <c r="AA265" s="352"/>
      <c r="AB265" s="352"/>
      <c r="AC265" s="352"/>
    </row>
    <row r="266" spans="2:29" s="353" customFormat="1" ht="18" customHeight="1">
      <c r="B266" s="349"/>
      <c r="C266" s="255"/>
      <c r="D266" s="316" t="s">
        <v>375</v>
      </c>
      <c r="E266" s="317"/>
      <c r="F266" s="317"/>
      <c r="G266" s="285" t="s">
        <v>376</v>
      </c>
      <c r="H266" s="271" t="s">
        <v>116</v>
      </c>
      <c r="I266" s="275">
        <v>61.32</v>
      </c>
      <c r="J266" s="273">
        <v>37863</v>
      </c>
      <c r="K266" s="286">
        <f>+I266*J266</f>
        <v>2321759.16</v>
      </c>
      <c r="L266" s="261"/>
      <c r="M266" s="234"/>
      <c r="N266" s="982"/>
      <c r="O266" s="350"/>
      <c r="P266" s="350"/>
      <c r="Q266" s="352"/>
      <c r="R266" s="352"/>
      <c r="S266" s="352"/>
      <c r="T266" s="352"/>
      <c r="U266" s="352"/>
      <c r="V266" s="352"/>
      <c r="W266" s="352"/>
      <c r="X266" s="352"/>
      <c r="Y266" s="352"/>
      <c r="Z266" s="352"/>
      <c r="AA266" s="352"/>
      <c r="AB266" s="352"/>
      <c r="AC266" s="352"/>
    </row>
    <row r="267" spans="2:29" s="353" customFormat="1" ht="18" customHeight="1">
      <c r="B267" s="349"/>
      <c r="C267" s="255"/>
      <c r="D267" s="316" t="s">
        <v>377</v>
      </c>
      <c r="E267" s="317"/>
      <c r="F267" s="317"/>
      <c r="G267" s="285" t="s">
        <v>378</v>
      </c>
      <c r="H267" s="271" t="s">
        <v>116</v>
      </c>
      <c r="I267" s="275">
        <v>111.01</v>
      </c>
      <c r="J267" s="273">
        <v>25229</v>
      </c>
      <c r="K267" s="286">
        <f>+I267*J267</f>
        <v>2800671.29</v>
      </c>
      <c r="L267" s="261"/>
      <c r="M267" s="234"/>
      <c r="N267" s="982"/>
      <c r="O267" s="350"/>
      <c r="P267" s="350"/>
      <c r="Q267" s="352"/>
      <c r="R267" s="352"/>
      <c r="S267" s="352"/>
      <c r="T267" s="352"/>
      <c r="U267" s="352"/>
      <c r="V267" s="352"/>
      <c r="W267" s="352"/>
      <c r="X267" s="352"/>
      <c r="Y267" s="352"/>
      <c r="Z267" s="352"/>
      <c r="AA267" s="352"/>
      <c r="AB267" s="352"/>
      <c r="AC267" s="352"/>
    </row>
    <row r="268" spans="2:29" s="353" customFormat="1" ht="18" customHeight="1">
      <c r="B268" s="349"/>
      <c r="C268" s="255"/>
      <c r="D268" s="341">
        <v>10.199999999999999</v>
      </c>
      <c r="E268" s="341"/>
      <c r="F268" s="341"/>
      <c r="G268" s="263" t="s">
        <v>379</v>
      </c>
      <c r="H268" s="264"/>
      <c r="I268" s="359"/>
      <c r="J268" s="360">
        <v>0</v>
      </c>
      <c r="K268" s="345"/>
      <c r="L268" s="261"/>
      <c r="M268" s="234"/>
      <c r="N268" s="982"/>
      <c r="O268" s="350"/>
      <c r="P268" s="350"/>
      <c r="Q268" s="352"/>
      <c r="R268" s="352"/>
      <c r="S268" s="352"/>
      <c r="T268" s="352"/>
      <c r="U268" s="352"/>
      <c r="V268" s="352"/>
      <c r="W268" s="352"/>
      <c r="X268" s="352"/>
      <c r="Y268" s="352"/>
      <c r="Z268" s="352"/>
      <c r="AA268" s="352"/>
      <c r="AB268" s="352"/>
      <c r="AC268" s="352"/>
    </row>
    <row r="269" spans="2:29" s="353" customFormat="1" ht="31.5" customHeight="1">
      <c r="B269" s="349"/>
      <c r="C269" s="255"/>
      <c r="D269" s="316" t="s">
        <v>380</v>
      </c>
      <c r="E269" s="317"/>
      <c r="F269" s="317"/>
      <c r="G269" s="285" t="s">
        <v>134</v>
      </c>
      <c r="H269" s="271" t="s">
        <v>116</v>
      </c>
      <c r="I269" s="275">
        <v>61</v>
      </c>
      <c r="J269" s="273">
        <v>1560669</v>
      </c>
      <c r="K269" s="286">
        <f>+I269*J269</f>
        <v>95200809</v>
      </c>
      <c r="L269" s="261"/>
      <c r="M269" s="234"/>
      <c r="N269" s="982"/>
      <c r="O269" s="350"/>
      <c r="P269" s="350"/>
      <c r="Q269" s="352"/>
      <c r="R269" s="352"/>
      <c r="S269" s="352"/>
      <c r="T269" s="352"/>
      <c r="U269" s="352"/>
      <c r="V269" s="352"/>
      <c r="W269" s="352"/>
      <c r="X269" s="352"/>
      <c r="Y269" s="352"/>
      <c r="Z269" s="352"/>
      <c r="AA269" s="352"/>
      <c r="AB269" s="352"/>
      <c r="AC269" s="352"/>
    </row>
    <row r="270" spans="2:29" s="353" customFormat="1" ht="31.5" customHeight="1">
      <c r="B270" s="349"/>
      <c r="C270" s="255"/>
      <c r="D270" s="316" t="s">
        <v>381</v>
      </c>
      <c r="E270" s="317"/>
      <c r="F270" s="317"/>
      <c r="G270" s="285" t="s">
        <v>132</v>
      </c>
      <c r="H270" s="271" t="s">
        <v>116</v>
      </c>
      <c r="I270" s="275">
        <v>46.44</v>
      </c>
      <c r="J270" s="273">
        <v>992470</v>
      </c>
      <c r="K270" s="286">
        <f>+I270*J270</f>
        <v>46090306.799999997</v>
      </c>
      <c r="L270" s="261"/>
      <c r="M270" s="234"/>
      <c r="N270" s="982"/>
      <c r="O270" s="350"/>
      <c r="P270" s="350"/>
      <c r="Q270" s="352"/>
      <c r="R270" s="352"/>
      <c r="S270" s="352"/>
      <c r="T270" s="352"/>
      <c r="U270" s="352"/>
      <c r="V270" s="352"/>
      <c r="W270" s="352"/>
      <c r="X270" s="352"/>
      <c r="Y270" s="352"/>
      <c r="Z270" s="352"/>
      <c r="AA270" s="352"/>
      <c r="AB270" s="352"/>
      <c r="AC270" s="352"/>
    </row>
    <row r="271" spans="2:29" s="353" customFormat="1" ht="18" customHeight="1">
      <c r="B271" s="349"/>
      <c r="C271" s="255"/>
      <c r="D271" s="316" t="s">
        <v>382</v>
      </c>
      <c r="E271" s="317"/>
      <c r="F271" s="317"/>
      <c r="G271" s="285" t="s">
        <v>383</v>
      </c>
      <c r="H271" s="271" t="s">
        <v>145</v>
      </c>
      <c r="I271" s="275">
        <v>10307.11</v>
      </c>
      <c r="J271" s="273">
        <v>11802</v>
      </c>
      <c r="K271" s="286">
        <f>+I271*J271</f>
        <v>121644512.22000001</v>
      </c>
      <c r="L271" s="261"/>
      <c r="M271" s="234"/>
      <c r="N271" s="982"/>
      <c r="O271" s="350"/>
      <c r="P271" s="350"/>
      <c r="Q271" s="352"/>
      <c r="R271" s="352"/>
      <c r="S271" s="352"/>
      <c r="T271" s="352"/>
      <c r="U271" s="352"/>
      <c r="V271" s="352"/>
      <c r="W271" s="352"/>
      <c r="X271" s="352"/>
      <c r="Y271" s="352"/>
      <c r="Z271" s="352"/>
      <c r="AA271" s="352"/>
      <c r="AB271" s="352"/>
      <c r="AC271" s="352"/>
    </row>
    <row r="272" spans="2:29" s="353" customFormat="1" ht="31.5" customHeight="1">
      <c r="B272" s="349"/>
      <c r="C272" s="255"/>
      <c r="D272" s="316" t="s">
        <v>384</v>
      </c>
      <c r="E272" s="317"/>
      <c r="F272" s="317"/>
      <c r="G272" s="285" t="s">
        <v>385</v>
      </c>
      <c r="H272" s="271" t="s">
        <v>116</v>
      </c>
      <c r="I272" s="275">
        <v>8.86</v>
      </c>
      <c r="J272" s="273">
        <v>2434729</v>
      </c>
      <c r="K272" s="286">
        <f>+I272*J272</f>
        <v>21571698.939999998</v>
      </c>
      <c r="L272" s="261"/>
      <c r="M272" s="234"/>
      <c r="N272" s="982"/>
      <c r="O272" s="350"/>
      <c r="P272" s="350"/>
      <c r="Q272" s="352"/>
      <c r="R272" s="352"/>
      <c r="S272" s="352"/>
      <c r="T272" s="352"/>
      <c r="U272" s="352"/>
      <c r="V272" s="352"/>
      <c r="W272" s="352"/>
      <c r="X272" s="352"/>
      <c r="Y272" s="352"/>
      <c r="Z272" s="352"/>
      <c r="AA272" s="352"/>
      <c r="AB272" s="352"/>
      <c r="AC272" s="352"/>
    </row>
    <row r="273" spans="2:29" s="353" customFormat="1" ht="31.5" customHeight="1">
      <c r="B273" s="349"/>
      <c r="C273" s="255"/>
      <c r="D273" s="316" t="s">
        <v>386</v>
      </c>
      <c r="E273" s="317"/>
      <c r="F273" s="317"/>
      <c r="G273" s="285" t="s">
        <v>161</v>
      </c>
      <c r="H273" s="271" t="s">
        <v>116</v>
      </c>
      <c r="I273" s="275">
        <v>6.38</v>
      </c>
      <c r="J273" s="273">
        <v>2497123</v>
      </c>
      <c r="K273" s="286">
        <f>+I273*J273</f>
        <v>15931644.74</v>
      </c>
      <c r="L273" s="261"/>
      <c r="M273" s="234"/>
      <c r="N273" s="982"/>
      <c r="O273" s="350"/>
      <c r="P273" s="350"/>
      <c r="Q273" s="352"/>
      <c r="R273" s="352"/>
      <c r="S273" s="352"/>
      <c r="T273" s="352"/>
      <c r="U273" s="352"/>
      <c r="V273" s="352"/>
      <c r="W273" s="352"/>
      <c r="X273" s="352"/>
      <c r="Y273" s="352"/>
      <c r="Z273" s="352"/>
      <c r="AA273" s="352"/>
      <c r="AB273" s="352"/>
      <c r="AC273" s="352"/>
    </row>
    <row r="274" spans="2:29" s="353" customFormat="1" ht="18" customHeight="1">
      <c r="B274" s="349"/>
      <c r="C274" s="255"/>
      <c r="D274" s="341">
        <v>10.3</v>
      </c>
      <c r="E274" s="341"/>
      <c r="F274" s="341"/>
      <c r="G274" s="263" t="s">
        <v>387</v>
      </c>
      <c r="H274" s="264"/>
      <c r="I274" s="359"/>
      <c r="J274" s="359">
        <v>0</v>
      </c>
      <c r="K274" s="345"/>
      <c r="L274" s="261"/>
      <c r="M274" s="234"/>
      <c r="N274" s="982"/>
      <c r="O274" s="350"/>
      <c r="P274" s="350"/>
      <c r="Q274" s="352"/>
      <c r="R274" s="352"/>
      <c r="S274" s="352"/>
      <c r="T274" s="352"/>
      <c r="U274" s="352"/>
      <c r="V274" s="352"/>
      <c r="W274" s="352"/>
      <c r="X274" s="352"/>
      <c r="Y274" s="352"/>
      <c r="Z274" s="352"/>
      <c r="AA274" s="352"/>
      <c r="AB274" s="352"/>
      <c r="AC274" s="352"/>
    </row>
    <row r="275" spans="2:29" s="353" customFormat="1" ht="31.5" customHeight="1">
      <c r="B275" s="349"/>
      <c r="C275" s="255"/>
      <c r="D275" s="316" t="s">
        <v>388</v>
      </c>
      <c r="E275" s="317"/>
      <c r="F275" s="317"/>
      <c r="G275" s="270" t="s">
        <v>155</v>
      </c>
      <c r="H275" s="271" t="s">
        <v>102</v>
      </c>
      <c r="I275" s="275">
        <v>413.25</v>
      </c>
      <c r="J275" s="273">
        <v>169863</v>
      </c>
      <c r="K275" s="286">
        <f>+I275*J275</f>
        <v>70195884.75</v>
      </c>
      <c r="L275" s="261"/>
      <c r="M275" s="234"/>
      <c r="N275" s="982"/>
      <c r="O275" s="350"/>
      <c r="P275" s="350"/>
      <c r="Q275" s="352"/>
      <c r="R275" s="352"/>
      <c r="S275" s="352"/>
      <c r="T275" s="352"/>
      <c r="U275" s="352"/>
      <c r="V275" s="352"/>
      <c r="W275" s="352"/>
      <c r="X275" s="352"/>
      <c r="Y275" s="352"/>
      <c r="Z275" s="352"/>
      <c r="AA275" s="352"/>
      <c r="AB275" s="352"/>
      <c r="AC275" s="352"/>
    </row>
    <row r="276" spans="2:29" s="353" customFormat="1" ht="18" customHeight="1">
      <c r="B276" s="349"/>
      <c r="C276" s="255"/>
      <c r="D276" s="341">
        <v>10.4</v>
      </c>
      <c r="E276" s="341"/>
      <c r="F276" s="341"/>
      <c r="G276" s="263" t="s">
        <v>389</v>
      </c>
      <c r="H276" s="264"/>
      <c r="I276" s="359"/>
      <c r="J276" s="359">
        <v>0</v>
      </c>
      <c r="K276" s="345"/>
      <c r="L276" s="261"/>
      <c r="M276" s="234"/>
      <c r="N276" s="982"/>
      <c r="O276" s="350"/>
      <c r="P276" s="350"/>
      <c r="Q276" s="352"/>
      <c r="R276" s="352"/>
      <c r="S276" s="352"/>
      <c r="T276" s="352"/>
      <c r="U276" s="352"/>
      <c r="V276" s="352"/>
      <c r="W276" s="352"/>
      <c r="X276" s="352"/>
      <c r="Y276" s="352"/>
      <c r="Z276" s="352"/>
      <c r="AA276" s="352"/>
      <c r="AB276" s="352"/>
      <c r="AC276" s="352"/>
    </row>
    <row r="277" spans="2:29" s="353" customFormat="1" ht="47.25" customHeight="1">
      <c r="B277" s="349"/>
      <c r="C277" s="255"/>
      <c r="D277" s="316" t="s">
        <v>390</v>
      </c>
      <c r="E277" s="317"/>
      <c r="F277" s="317"/>
      <c r="G277" s="285" t="s">
        <v>391</v>
      </c>
      <c r="H277" s="271" t="s">
        <v>107</v>
      </c>
      <c r="I277" s="275">
        <v>340</v>
      </c>
      <c r="J277" s="273">
        <v>435107</v>
      </c>
      <c r="K277" s="286">
        <f>+I277*J277</f>
        <v>147936380</v>
      </c>
      <c r="L277" s="261"/>
      <c r="M277" s="234"/>
      <c r="N277" s="982"/>
      <c r="O277" s="350"/>
      <c r="P277" s="350"/>
      <c r="Q277" s="352"/>
      <c r="R277" s="352"/>
      <c r="S277" s="352"/>
      <c r="T277" s="352"/>
      <c r="U277" s="352"/>
      <c r="V277" s="352"/>
      <c r="W277" s="352"/>
      <c r="X277" s="352"/>
      <c r="Y277" s="352"/>
      <c r="Z277" s="352"/>
      <c r="AA277" s="352"/>
      <c r="AB277" s="352"/>
      <c r="AC277" s="352"/>
    </row>
    <row r="278" spans="2:29" s="353" customFormat="1" ht="63" customHeight="1">
      <c r="B278" s="349"/>
      <c r="C278" s="255"/>
      <c r="D278" s="316" t="s">
        <v>392</v>
      </c>
      <c r="E278" s="317"/>
      <c r="F278" s="317"/>
      <c r="G278" s="324" t="s">
        <v>393</v>
      </c>
      <c r="H278" s="328" t="s">
        <v>102</v>
      </c>
      <c r="I278" s="275">
        <v>120</v>
      </c>
      <c r="J278" s="273">
        <v>263144</v>
      </c>
      <c r="K278" s="286">
        <f>+I278*J278</f>
        <v>31577280</v>
      </c>
      <c r="L278" s="261"/>
      <c r="M278" s="234"/>
      <c r="N278" s="982"/>
      <c r="O278" s="350"/>
      <c r="P278" s="350"/>
      <c r="Q278" s="352"/>
      <c r="R278" s="352"/>
      <c r="S278" s="352"/>
      <c r="T278" s="352"/>
      <c r="U278" s="352"/>
      <c r="V278" s="352"/>
      <c r="W278" s="352"/>
      <c r="X278" s="352"/>
      <c r="Y278" s="352"/>
      <c r="Z278" s="352"/>
      <c r="AA278" s="352"/>
      <c r="AB278" s="352"/>
      <c r="AC278" s="352"/>
    </row>
    <row r="279" spans="2:29" s="353" customFormat="1" ht="47.25" customHeight="1">
      <c r="B279" s="349"/>
      <c r="C279" s="255"/>
      <c r="D279" s="316" t="s">
        <v>394</v>
      </c>
      <c r="E279" s="317"/>
      <c r="F279" s="317"/>
      <c r="G279" s="291" t="s">
        <v>192</v>
      </c>
      <c r="H279" s="271" t="s">
        <v>102</v>
      </c>
      <c r="I279" s="275">
        <v>10.6</v>
      </c>
      <c r="J279" s="273">
        <v>1187377</v>
      </c>
      <c r="K279" s="286">
        <f>+I279*J279</f>
        <v>12586196.199999999</v>
      </c>
      <c r="L279" s="261"/>
      <c r="M279" s="234"/>
      <c r="N279" s="982"/>
      <c r="O279" s="350"/>
      <c r="P279" s="350"/>
      <c r="Q279" s="352"/>
      <c r="R279" s="352"/>
      <c r="S279" s="352"/>
      <c r="T279" s="352"/>
      <c r="U279" s="352"/>
      <c r="V279" s="352"/>
      <c r="W279" s="352"/>
      <c r="X279" s="352"/>
      <c r="Y279" s="352"/>
      <c r="Z279" s="352"/>
      <c r="AA279" s="352"/>
      <c r="AB279" s="352"/>
      <c r="AC279" s="352"/>
    </row>
    <row r="280" spans="2:29" s="353" customFormat="1" ht="18" customHeight="1">
      <c r="B280" s="349"/>
      <c r="C280" s="255"/>
      <c r="D280" s="276"/>
      <c r="E280" s="276"/>
      <c r="F280" s="276"/>
      <c r="G280" s="277"/>
      <c r="H280" s="276"/>
      <c r="I280" s="262" t="s">
        <v>119</v>
      </c>
      <c r="J280" s="278"/>
      <c r="K280" s="279">
        <f>SUM(K264:K279)</f>
        <v>580911697.25</v>
      </c>
      <c r="L280" s="261"/>
      <c r="M280" s="234"/>
      <c r="N280" s="982"/>
      <c r="O280" s="350"/>
      <c r="P280" s="350"/>
      <c r="Q280" s="352"/>
      <c r="R280" s="352"/>
      <c r="S280" s="352"/>
      <c r="T280" s="352"/>
      <c r="U280" s="352"/>
      <c r="V280" s="352"/>
      <c r="W280" s="352"/>
      <c r="X280" s="352"/>
      <c r="Y280" s="352"/>
      <c r="Z280" s="352"/>
      <c r="AA280" s="352"/>
      <c r="AB280" s="352"/>
      <c r="AC280" s="352"/>
    </row>
    <row r="281" spans="2:29" s="353" customFormat="1" ht="18" customHeight="1">
      <c r="B281" s="349"/>
      <c r="C281" s="255"/>
      <c r="D281" s="280"/>
      <c r="E281" s="280"/>
      <c r="F281" s="280"/>
      <c r="G281" s="281"/>
      <c r="H281" s="280"/>
      <c r="I281" s="282"/>
      <c r="J281" s="283"/>
      <c r="K281" s="284"/>
      <c r="L281" s="261"/>
      <c r="M281" s="234"/>
      <c r="N281" s="982"/>
      <c r="O281" s="350"/>
      <c r="P281" s="350"/>
      <c r="Q281" s="352"/>
      <c r="R281" s="352"/>
      <c r="S281" s="352"/>
      <c r="T281" s="352"/>
      <c r="U281" s="352"/>
      <c r="V281" s="352"/>
      <c r="W281" s="352"/>
      <c r="X281" s="352"/>
      <c r="Y281" s="352"/>
      <c r="Z281" s="352"/>
      <c r="AA281" s="352"/>
      <c r="AB281" s="352"/>
      <c r="AC281" s="352"/>
    </row>
    <row r="282" spans="2:29" s="353" customFormat="1" ht="18" customHeight="1">
      <c r="B282" s="349"/>
      <c r="C282" s="255"/>
      <c r="D282" s="280"/>
      <c r="E282" s="280"/>
      <c r="F282" s="280"/>
      <c r="G282" s="281"/>
      <c r="H282" s="280"/>
      <c r="I282" s="282"/>
      <c r="J282" s="283"/>
      <c r="K282" s="284"/>
      <c r="L282" s="261"/>
      <c r="M282" s="234"/>
      <c r="N282" s="982"/>
      <c r="O282" s="350"/>
      <c r="P282" s="350"/>
      <c r="Q282" s="352"/>
      <c r="R282" s="352"/>
      <c r="S282" s="352"/>
      <c r="T282" s="352"/>
      <c r="U282" s="352"/>
      <c r="V282" s="352"/>
      <c r="W282" s="352"/>
      <c r="X282" s="352"/>
      <c r="Y282" s="352"/>
      <c r="Z282" s="352"/>
      <c r="AA282" s="352"/>
      <c r="AB282" s="352"/>
      <c r="AC282" s="352"/>
    </row>
    <row r="283" spans="2:29" s="353" customFormat="1" ht="20.25" customHeight="1">
      <c r="B283" s="349"/>
      <c r="C283" s="255"/>
      <c r="D283" s="308">
        <v>11</v>
      </c>
      <c r="E283" s="308"/>
      <c r="F283" s="308"/>
      <c r="G283" s="257" t="s">
        <v>395</v>
      </c>
      <c r="H283" s="258"/>
      <c r="I283" s="256"/>
      <c r="J283" s="259"/>
      <c r="K283" s="260"/>
      <c r="L283" s="261"/>
      <c r="M283" s="234"/>
      <c r="N283" s="982"/>
      <c r="O283" s="350"/>
      <c r="P283" s="350"/>
      <c r="Q283" s="352"/>
      <c r="R283" s="352"/>
      <c r="S283" s="352"/>
      <c r="T283" s="352"/>
      <c r="U283" s="352"/>
      <c r="V283" s="352"/>
      <c r="W283" s="352"/>
      <c r="X283" s="352"/>
      <c r="Y283" s="352"/>
      <c r="Z283" s="352"/>
      <c r="AA283" s="352"/>
      <c r="AB283" s="352"/>
      <c r="AC283" s="352"/>
    </row>
    <row r="284" spans="2:29" s="353" customFormat="1" ht="18" customHeight="1">
      <c r="B284" s="349"/>
      <c r="C284" s="255"/>
      <c r="D284" s="262">
        <v>11.1</v>
      </c>
      <c r="E284" s="262"/>
      <c r="F284" s="262"/>
      <c r="G284" s="263" t="s">
        <v>396</v>
      </c>
      <c r="H284" s="264"/>
      <c r="I284" s="265"/>
      <c r="J284" s="266"/>
      <c r="K284" s="267"/>
      <c r="L284" s="261"/>
      <c r="M284" s="234"/>
      <c r="N284" s="982"/>
      <c r="O284" s="350"/>
      <c r="P284" s="350"/>
      <c r="Q284" s="352"/>
      <c r="R284" s="352"/>
      <c r="S284" s="352"/>
      <c r="T284" s="352"/>
      <c r="U284" s="352"/>
      <c r="V284" s="352"/>
      <c r="W284" s="352"/>
      <c r="X284" s="352"/>
      <c r="Y284" s="352"/>
      <c r="Z284" s="352"/>
      <c r="AA284" s="352"/>
      <c r="AB284" s="352"/>
      <c r="AC284" s="352"/>
    </row>
    <row r="285" spans="2:29" s="353" customFormat="1" ht="18" customHeight="1">
      <c r="B285" s="349"/>
      <c r="C285" s="361"/>
      <c r="D285" s="262"/>
      <c r="E285" s="262"/>
      <c r="F285" s="262"/>
      <c r="G285" s="263" t="s">
        <v>397</v>
      </c>
      <c r="H285" s="264"/>
      <c r="I285" s="265"/>
      <c r="J285" s="266"/>
      <c r="K285" s="267"/>
      <c r="L285" s="362"/>
      <c r="M285" s="234"/>
      <c r="N285" s="984"/>
      <c r="O285" s="363"/>
      <c r="P285" s="363"/>
      <c r="Q285" s="364"/>
      <c r="R285" s="352"/>
      <c r="S285" s="352"/>
      <c r="T285" s="352"/>
      <c r="U285" s="352"/>
      <c r="V285" s="352"/>
      <c r="W285" s="352"/>
      <c r="X285" s="352"/>
      <c r="Y285" s="352"/>
      <c r="Z285" s="352"/>
      <c r="AA285" s="352"/>
      <c r="AB285" s="352"/>
      <c r="AC285" s="352"/>
    </row>
    <row r="286" spans="2:29" s="353" customFormat="1" ht="18" customHeight="1">
      <c r="B286" s="349"/>
      <c r="C286" s="361"/>
      <c r="D286" s="268" t="s">
        <v>398</v>
      </c>
      <c r="E286" s="269"/>
      <c r="F286" s="269"/>
      <c r="G286" s="285" t="s">
        <v>399</v>
      </c>
      <c r="H286" s="271" t="s">
        <v>107</v>
      </c>
      <c r="I286" s="275">
        <v>104</v>
      </c>
      <c r="J286" s="273">
        <v>67410</v>
      </c>
      <c r="K286" s="274">
        <f t="shared" ref="K286:K297" si="13">ROUND(I286*J286,2)</f>
        <v>7010640</v>
      </c>
      <c r="L286" s="362"/>
      <c r="M286" s="234"/>
      <c r="N286" s="984"/>
      <c r="O286" s="363"/>
      <c r="P286" s="363"/>
      <c r="Q286" s="364"/>
      <c r="R286" s="352"/>
      <c r="S286" s="352"/>
      <c r="T286" s="352"/>
      <c r="U286" s="352"/>
      <c r="V286" s="352"/>
      <c r="W286" s="352"/>
      <c r="X286" s="352"/>
      <c r="Y286" s="352"/>
      <c r="Z286" s="352"/>
      <c r="AA286" s="352"/>
      <c r="AB286" s="352"/>
      <c r="AC286" s="352"/>
    </row>
    <row r="287" spans="2:29" s="353" customFormat="1" ht="18" customHeight="1">
      <c r="B287" s="349"/>
      <c r="C287" s="361"/>
      <c r="D287" s="268" t="s">
        <v>400</v>
      </c>
      <c r="E287" s="269"/>
      <c r="F287" s="269"/>
      <c r="G287" s="285" t="s">
        <v>401</v>
      </c>
      <c r="H287" s="271" t="s">
        <v>107</v>
      </c>
      <c r="I287" s="275">
        <v>21.22</v>
      </c>
      <c r="J287" s="273">
        <v>82761</v>
      </c>
      <c r="K287" s="274">
        <f t="shared" si="13"/>
        <v>1756188.42</v>
      </c>
      <c r="L287" s="362"/>
      <c r="M287" s="234"/>
      <c r="N287" s="984"/>
      <c r="O287" s="363"/>
      <c r="P287" s="363"/>
      <c r="Q287" s="364"/>
      <c r="R287" s="352"/>
      <c r="S287" s="352"/>
      <c r="T287" s="352"/>
      <c r="U287" s="352"/>
      <c r="V287" s="352"/>
      <c r="W287" s="352"/>
      <c r="X287" s="352"/>
      <c r="Y287" s="352"/>
      <c r="Z287" s="352"/>
      <c r="AA287" s="352"/>
      <c r="AB287" s="352"/>
      <c r="AC287" s="352"/>
    </row>
    <row r="288" spans="2:29" s="353" customFormat="1" ht="18" customHeight="1">
      <c r="B288" s="349"/>
      <c r="C288" s="361"/>
      <c r="D288" s="268" t="s">
        <v>402</v>
      </c>
      <c r="E288" s="269"/>
      <c r="F288" s="269"/>
      <c r="G288" s="285" t="s">
        <v>403</v>
      </c>
      <c r="H288" s="271" t="s">
        <v>107</v>
      </c>
      <c r="I288" s="275">
        <v>176</v>
      </c>
      <c r="J288" s="273">
        <v>104789</v>
      </c>
      <c r="K288" s="274">
        <f t="shared" si="13"/>
        <v>18442864</v>
      </c>
      <c r="L288" s="362"/>
      <c r="M288" s="234"/>
      <c r="N288" s="984"/>
      <c r="O288" s="363"/>
      <c r="P288" s="363"/>
      <c r="Q288" s="364"/>
      <c r="R288" s="352"/>
      <c r="S288" s="352"/>
      <c r="T288" s="352"/>
      <c r="U288" s="352"/>
      <c r="V288" s="352"/>
      <c r="W288" s="352"/>
      <c r="X288" s="352"/>
      <c r="Y288" s="352"/>
      <c r="Z288" s="352"/>
      <c r="AA288" s="352"/>
      <c r="AB288" s="352"/>
      <c r="AC288" s="352"/>
    </row>
    <row r="289" spans="2:29" s="353" customFormat="1" ht="18" customHeight="1">
      <c r="B289" s="349"/>
      <c r="C289" s="361"/>
      <c r="D289" s="268" t="s">
        <v>404</v>
      </c>
      <c r="E289" s="269"/>
      <c r="F289" s="269"/>
      <c r="G289" s="285" t="s">
        <v>405</v>
      </c>
      <c r="H289" s="271" t="s">
        <v>107</v>
      </c>
      <c r="I289" s="275">
        <v>1.2</v>
      </c>
      <c r="J289" s="273">
        <v>267980</v>
      </c>
      <c r="K289" s="274">
        <f t="shared" si="13"/>
        <v>321576</v>
      </c>
      <c r="L289" s="362"/>
      <c r="M289" s="234"/>
      <c r="N289" s="984"/>
      <c r="O289" s="363"/>
      <c r="P289" s="363"/>
      <c r="Q289" s="364"/>
      <c r="R289" s="352"/>
      <c r="S289" s="352"/>
      <c r="T289" s="352"/>
      <c r="U289" s="352"/>
      <c r="V289" s="352"/>
      <c r="W289" s="352"/>
      <c r="X289" s="352"/>
      <c r="Y289" s="352"/>
      <c r="Z289" s="352"/>
      <c r="AA289" s="352"/>
      <c r="AB289" s="352"/>
      <c r="AC289" s="352"/>
    </row>
    <row r="290" spans="2:29" s="353" customFormat="1" ht="18" customHeight="1">
      <c r="B290" s="349"/>
      <c r="C290" s="361"/>
      <c r="D290" s="268" t="s">
        <v>406</v>
      </c>
      <c r="E290" s="269"/>
      <c r="F290" s="269"/>
      <c r="G290" s="285" t="s">
        <v>407</v>
      </c>
      <c r="H290" s="271" t="s">
        <v>343</v>
      </c>
      <c r="I290" s="275">
        <v>52</v>
      </c>
      <c r="J290" s="273">
        <v>139353</v>
      </c>
      <c r="K290" s="274">
        <f t="shared" si="13"/>
        <v>7246356</v>
      </c>
      <c r="L290" s="362"/>
      <c r="M290" s="234"/>
      <c r="N290" s="984"/>
      <c r="O290" s="363"/>
      <c r="P290" s="363"/>
      <c r="Q290" s="364"/>
      <c r="R290" s="352"/>
      <c r="S290" s="352"/>
      <c r="T290" s="352"/>
      <c r="U290" s="352"/>
      <c r="V290" s="352"/>
      <c r="W290" s="352"/>
      <c r="X290" s="352"/>
      <c r="Y290" s="352"/>
      <c r="Z290" s="352"/>
      <c r="AA290" s="352"/>
      <c r="AB290" s="352"/>
      <c r="AC290" s="352"/>
    </row>
    <row r="291" spans="2:29" s="353" customFormat="1" ht="18" customHeight="1">
      <c r="B291" s="349"/>
      <c r="C291" s="361"/>
      <c r="D291" s="268" t="s">
        <v>408</v>
      </c>
      <c r="E291" s="269"/>
      <c r="F291" s="269"/>
      <c r="G291" s="285" t="s">
        <v>409</v>
      </c>
      <c r="H291" s="271" t="s">
        <v>343</v>
      </c>
      <c r="I291" s="275">
        <v>20</v>
      </c>
      <c r="J291" s="273">
        <v>175557</v>
      </c>
      <c r="K291" s="274">
        <f t="shared" si="13"/>
        <v>3511140</v>
      </c>
      <c r="L291" s="362"/>
      <c r="M291" s="234"/>
      <c r="N291" s="984"/>
      <c r="O291" s="363"/>
      <c r="P291" s="363"/>
      <c r="Q291" s="364"/>
      <c r="R291" s="352"/>
      <c r="S291" s="352"/>
      <c r="T291" s="352"/>
      <c r="U291" s="352"/>
      <c r="V291" s="352"/>
      <c r="W291" s="352"/>
      <c r="X291" s="352"/>
      <c r="Y291" s="352"/>
      <c r="Z291" s="352"/>
      <c r="AA291" s="352"/>
      <c r="AB291" s="352"/>
      <c r="AC291" s="352"/>
    </row>
    <row r="292" spans="2:29" s="353" customFormat="1" ht="18" customHeight="1">
      <c r="B292" s="349"/>
      <c r="C292" s="361"/>
      <c r="D292" s="268" t="s">
        <v>410</v>
      </c>
      <c r="E292" s="269"/>
      <c r="F292" s="269"/>
      <c r="G292" s="285" t="s">
        <v>411</v>
      </c>
      <c r="H292" s="271" t="s">
        <v>343</v>
      </c>
      <c r="I292" s="275">
        <v>16</v>
      </c>
      <c r="J292" s="273">
        <v>130794</v>
      </c>
      <c r="K292" s="274">
        <f t="shared" si="13"/>
        <v>2092704</v>
      </c>
      <c r="L292" s="362"/>
      <c r="M292" s="234"/>
      <c r="N292" s="984"/>
      <c r="O292" s="363"/>
      <c r="P292" s="363"/>
      <c r="Q292" s="364"/>
      <c r="R292" s="352"/>
      <c r="S292" s="352"/>
      <c r="T292" s="352"/>
      <c r="U292" s="352"/>
      <c r="V292" s="352"/>
      <c r="W292" s="352"/>
      <c r="X292" s="352"/>
      <c r="Y292" s="352"/>
      <c r="Z292" s="352"/>
      <c r="AA292" s="352"/>
      <c r="AB292" s="352"/>
      <c r="AC292" s="352"/>
    </row>
    <row r="293" spans="2:29" s="353" customFormat="1" ht="18" customHeight="1">
      <c r="B293" s="349"/>
      <c r="C293" s="361"/>
      <c r="D293" s="268" t="s">
        <v>412</v>
      </c>
      <c r="E293" s="269"/>
      <c r="F293" s="269"/>
      <c r="G293" s="285" t="s">
        <v>413</v>
      </c>
      <c r="H293" s="271" t="s">
        <v>343</v>
      </c>
      <c r="I293" s="275">
        <v>10</v>
      </c>
      <c r="J293" s="273">
        <v>138323</v>
      </c>
      <c r="K293" s="274">
        <f t="shared" si="13"/>
        <v>1383230</v>
      </c>
      <c r="L293" s="362"/>
      <c r="M293" s="234"/>
      <c r="N293" s="984"/>
      <c r="O293" s="363"/>
      <c r="P293" s="363"/>
      <c r="Q293" s="364"/>
      <c r="R293" s="352"/>
      <c r="S293" s="352"/>
      <c r="T293" s="352"/>
      <c r="U293" s="352"/>
      <c r="V293" s="352"/>
      <c r="W293" s="352"/>
      <c r="X293" s="352"/>
      <c r="Y293" s="352"/>
      <c r="Z293" s="352"/>
      <c r="AA293" s="352"/>
      <c r="AB293" s="352"/>
      <c r="AC293" s="352"/>
    </row>
    <row r="294" spans="2:29" s="353" customFormat="1" ht="18" customHeight="1">
      <c r="B294" s="349"/>
      <c r="C294" s="361"/>
      <c r="D294" s="268" t="s">
        <v>414</v>
      </c>
      <c r="E294" s="269"/>
      <c r="F294" s="269"/>
      <c r="G294" s="285" t="s">
        <v>415</v>
      </c>
      <c r="H294" s="317" t="s">
        <v>107</v>
      </c>
      <c r="I294" s="275">
        <v>30</v>
      </c>
      <c r="J294" s="273">
        <v>58128</v>
      </c>
      <c r="K294" s="274">
        <f t="shared" si="13"/>
        <v>1743840</v>
      </c>
      <c r="L294" s="362"/>
      <c r="M294" s="234"/>
      <c r="N294" s="984"/>
      <c r="O294" s="363"/>
      <c r="P294" s="363"/>
      <c r="Q294" s="364"/>
      <c r="R294" s="352"/>
      <c r="S294" s="352"/>
      <c r="T294" s="352"/>
      <c r="U294" s="352"/>
      <c r="V294" s="352"/>
      <c r="W294" s="352"/>
      <c r="X294" s="352"/>
      <c r="Y294" s="352"/>
      <c r="Z294" s="352"/>
      <c r="AA294" s="352"/>
      <c r="AB294" s="352"/>
      <c r="AC294" s="352"/>
    </row>
    <row r="295" spans="2:29" s="353" customFormat="1" ht="18" customHeight="1">
      <c r="B295" s="349"/>
      <c r="C295" s="361"/>
      <c r="D295" s="268" t="s">
        <v>416</v>
      </c>
      <c r="E295" s="269"/>
      <c r="F295" s="269"/>
      <c r="G295" s="291" t="s">
        <v>417</v>
      </c>
      <c r="H295" s="317" t="s">
        <v>343</v>
      </c>
      <c r="I295" s="275">
        <v>20</v>
      </c>
      <c r="J295" s="273">
        <v>435081</v>
      </c>
      <c r="K295" s="274">
        <f t="shared" si="13"/>
        <v>8701620</v>
      </c>
      <c r="L295" s="362"/>
      <c r="M295" s="234"/>
      <c r="N295" s="984"/>
      <c r="O295" s="363"/>
      <c r="P295" s="363"/>
      <c r="Q295" s="364"/>
      <c r="R295" s="352"/>
      <c r="S295" s="352"/>
      <c r="T295" s="352"/>
      <c r="U295" s="352"/>
      <c r="V295" s="352"/>
      <c r="W295" s="352"/>
      <c r="X295" s="352"/>
      <c r="Y295" s="352"/>
      <c r="Z295" s="352"/>
      <c r="AA295" s="352"/>
      <c r="AB295" s="352"/>
      <c r="AC295" s="352"/>
    </row>
    <row r="296" spans="2:29" s="353" customFormat="1" ht="47.25" customHeight="1">
      <c r="B296" s="349"/>
      <c r="C296" s="361"/>
      <c r="D296" s="268" t="s">
        <v>418</v>
      </c>
      <c r="E296" s="269"/>
      <c r="F296" s="269"/>
      <c r="G296" s="291" t="s">
        <v>419</v>
      </c>
      <c r="H296" s="317" t="s">
        <v>343</v>
      </c>
      <c r="I296" s="275">
        <v>13</v>
      </c>
      <c r="J296" s="273">
        <v>554654</v>
      </c>
      <c r="K296" s="274">
        <f t="shared" si="13"/>
        <v>7210502</v>
      </c>
      <c r="L296" s="362"/>
      <c r="M296" s="234"/>
      <c r="N296" s="984"/>
      <c r="O296" s="363"/>
      <c r="P296" s="363"/>
      <c r="Q296" s="364"/>
      <c r="R296" s="352"/>
      <c r="S296" s="352"/>
      <c r="T296" s="352"/>
      <c r="U296" s="352"/>
      <c r="V296" s="352"/>
      <c r="W296" s="352"/>
      <c r="X296" s="352"/>
      <c r="Y296" s="352"/>
      <c r="Z296" s="352"/>
      <c r="AA296" s="352"/>
      <c r="AB296" s="352"/>
      <c r="AC296" s="352"/>
    </row>
    <row r="297" spans="2:29" s="353" customFormat="1" ht="47.25" customHeight="1">
      <c r="B297" s="349"/>
      <c r="C297" s="361"/>
      <c r="D297" s="268" t="s">
        <v>420</v>
      </c>
      <c r="E297" s="269"/>
      <c r="F297" s="269"/>
      <c r="G297" s="291" t="s">
        <v>421</v>
      </c>
      <c r="H297" s="271" t="s">
        <v>343</v>
      </c>
      <c r="I297" s="275">
        <v>1</v>
      </c>
      <c r="J297" s="273">
        <v>4740577</v>
      </c>
      <c r="K297" s="274">
        <f t="shared" si="13"/>
        <v>4740577</v>
      </c>
      <c r="L297" s="362"/>
      <c r="M297" s="234"/>
      <c r="N297" s="984"/>
      <c r="O297" s="363"/>
      <c r="P297" s="363"/>
      <c r="Q297" s="364"/>
      <c r="R297" s="352"/>
      <c r="S297" s="352"/>
      <c r="T297" s="352"/>
      <c r="U297" s="352"/>
      <c r="V297" s="352"/>
      <c r="W297" s="352"/>
      <c r="X297" s="352"/>
      <c r="Y297" s="352"/>
      <c r="Z297" s="352"/>
      <c r="AA297" s="352"/>
      <c r="AB297" s="352"/>
      <c r="AC297" s="352"/>
    </row>
    <row r="298" spans="2:29" s="353" customFormat="1" ht="18" customHeight="1">
      <c r="B298" s="349"/>
      <c r="C298" s="361"/>
      <c r="D298" s="262">
        <v>11.2</v>
      </c>
      <c r="E298" s="262"/>
      <c r="F298" s="262"/>
      <c r="G298" s="263" t="s">
        <v>422</v>
      </c>
      <c r="H298" s="264"/>
      <c r="I298" s="365"/>
      <c r="J298" s="266">
        <v>0</v>
      </c>
      <c r="K298" s="267"/>
      <c r="L298" s="362"/>
      <c r="M298" s="234"/>
      <c r="N298" s="984"/>
      <c r="O298" s="363"/>
      <c r="P298" s="363"/>
      <c r="Q298" s="364"/>
      <c r="R298" s="352"/>
      <c r="S298" s="352"/>
      <c r="T298" s="352"/>
      <c r="U298" s="352"/>
      <c r="V298" s="352"/>
      <c r="W298" s="352"/>
      <c r="X298" s="352"/>
      <c r="Y298" s="352"/>
      <c r="Z298" s="352"/>
      <c r="AA298" s="352"/>
      <c r="AB298" s="352"/>
      <c r="AC298" s="352"/>
    </row>
    <row r="299" spans="2:29" s="353" customFormat="1" ht="18" customHeight="1">
      <c r="B299" s="349"/>
      <c r="C299" s="361"/>
      <c r="D299" s="268" t="s">
        <v>423</v>
      </c>
      <c r="E299" s="269"/>
      <c r="F299" s="269"/>
      <c r="G299" s="285" t="s">
        <v>424</v>
      </c>
      <c r="H299" s="271" t="s">
        <v>107</v>
      </c>
      <c r="I299" s="275">
        <v>151.74</v>
      </c>
      <c r="J299" s="273">
        <v>50531</v>
      </c>
      <c r="K299" s="274">
        <f t="shared" ref="K299:K312" si="14">ROUND(I299*J299,2)</f>
        <v>7667573.9400000004</v>
      </c>
      <c r="L299" s="362"/>
      <c r="M299" s="234"/>
      <c r="N299" s="984"/>
      <c r="O299" s="363"/>
      <c r="P299" s="363"/>
      <c r="Q299" s="364"/>
      <c r="R299" s="352"/>
      <c r="S299" s="352"/>
      <c r="T299" s="352"/>
      <c r="U299" s="352"/>
      <c r="V299" s="352"/>
      <c r="W299" s="352"/>
      <c r="X299" s="352"/>
      <c r="Y299" s="352"/>
      <c r="Z299" s="352"/>
      <c r="AA299" s="352"/>
      <c r="AB299" s="352"/>
      <c r="AC299" s="352"/>
    </row>
    <row r="300" spans="2:29" s="353" customFormat="1" ht="18" customHeight="1">
      <c r="B300" s="349"/>
      <c r="C300" s="361"/>
      <c r="D300" s="268" t="s">
        <v>425</v>
      </c>
      <c r="E300" s="269"/>
      <c r="F300" s="269"/>
      <c r="G300" s="285" t="s">
        <v>426</v>
      </c>
      <c r="H300" s="271" t="s">
        <v>107</v>
      </c>
      <c r="I300" s="275">
        <v>18.07</v>
      </c>
      <c r="J300" s="273">
        <v>56430</v>
      </c>
      <c r="K300" s="274">
        <f t="shared" si="14"/>
        <v>1019690.1</v>
      </c>
      <c r="L300" s="362"/>
      <c r="M300" s="234"/>
      <c r="N300" s="984"/>
      <c r="O300" s="363"/>
      <c r="P300" s="363"/>
      <c r="Q300" s="364"/>
      <c r="R300" s="352"/>
      <c r="S300" s="352"/>
      <c r="T300" s="352"/>
      <c r="U300" s="352"/>
      <c r="V300" s="352"/>
      <c r="W300" s="352"/>
      <c r="X300" s="352"/>
      <c r="Y300" s="352"/>
      <c r="Z300" s="352"/>
      <c r="AA300" s="352"/>
      <c r="AB300" s="352"/>
      <c r="AC300" s="352"/>
    </row>
    <row r="301" spans="2:29" s="353" customFormat="1" ht="18" customHeight="1">
      <c r="B301" s="349"/>
      <c r="C301" s="361"/>
      <c r="D301" s="268" t="s">
        <v>427</v>
      </c>
      <c r="E301" s="269"/>
      <c r="F301" s="269"/>
      <c r="G301" s="285" t="s">
        <v>428</v>
      </c>
      <c r="H301" s="271" t="s">
        <v>107</v>
      </c>
      <c r="I301" s="275">
        <v>123.11</v>
      </c>
      <c r="J301" s="273">
        <v>52907</v>
      </c>
      <c r="K301" s="274">
        <f t="shared" si="14"/>
        <v>6513380.7699999996</v>
      </c>
      <c r="L301" s="362"/>
      <c r="M301" s="234"/>
      <c r="N301" s="984"/>
      <c r="O301" s="363"/>
      <c r="P301" s="363"/>
      <c r="Q301" s="364"/>
      <c r="R301" s="352"/>
      <c r="S301" s="352"/>
      <c r="T301" s="352"/>
      <c r="U301" s="352"/>
      <c r="V301" s="352"/>
      <c r="W301" s="352"/>
      <c r="X301" s="352"/>
      <c r="Y301" s="352"/>
      <c r="Z301" s="352"/>
      <c r="AA301" s="352"/>
      <c r="AB301" s="352"/>
      <c r="AC301" s="352"/>
    </row>
    <row r="302" spans="2:29" s="353" customFormat="1" ht="18" customHeight="1">
      <c r="B302" s="349"/>
      <c r="C302" s="361"/>
      <c r="D302" s="268" t="s">
        <v>429</v>
      </c>
      <c r="E302" s="269"/>
      <c r="F302" s="269"/>
      <c r="G302" s="285" t="s">
        <v>430</v>
      </c>
      <c r="H302" s="271" t="s">
        <v>107</v>
      </c>
      <c r="I302" s="275">
        <v>17.59</v>
      </c>
      <c r="J302" s="273">
        <v>80455</v>
      </c>
      <c r="K302" s="274">
        <f t="shared" si="14"/>
        <v>1415203.45</v>
      </c>
      <c r="L302" s="362"/>
      <c r="M302" s="234"/>
      <c r="N302" s="984"/>
      <c r="O302" s="363"/>
      <c r="P302" s="363"/>
      <c r="Q302" s="364"/>
      <c r="R302" s="352"/>
      <c r="S302" s="352"/>
      <c r="T302" s="352"/>
      <c r="U302" s="352"/>
      <c r="V302" s="352"/>
      <c r="W302" s="352"/>
      <c r="X302" s="352"/>
      <c r="Y302" s="352"/>
      <c r="Z302" s="352"/>
      <c r="AA302" s="352"/>
      <c r="AB302" s="352"/>
      <c r="AC302" s="352"/>
    </row>
    <row r="303" spans="2:29" s="353" customFormat="1" ht="18" customHeight="1">
      <c r="B303" s="349"/>
      <c r="C303" s="361"/>
      <c r="D303" s="268" t="s">
        <v>431</v>
      </c>
      <c r="E303" s="269"/>
      <c r="F303" s="269"/>
      <c r="G303" s="285" t="s">
        <v>432</v>
      </c>
      <c r="H303" s="271" t="s">
        <v>107</v>
      </c>
      <c r="I303" s="275">
        <v>21.07</v>
      </c>
      <c r="J303" s="273">
        <v>98044</v>
      </c>
      <c r="K303" s="274">
        <f t="shared" si="14"/>
        <v>2065787.08</v>
      </c>
      <c r="L303" s="362"/>
      <c r="M303" s="234"/>
      <c r="N303" s="984"/>
      <c r="O303" s="363"/>
      <c r="P303" s="363"/>
      <c r="Q303" s="364"/>
      <c r="R303" s="352"/>
      <c r="S303" s="352"/>
      <c r="T303" s="352"/>
      <c r="U303" s="352"/>
      <c r="V303" s="352"/>
      <c r="W303" s="352"/>
      <c r="X303" s="352"/>
      <c r="Y303" s="352"/>
      <c r="Z303" s="352"/>
      <c r="AA303" s="352"/>
      <c r="AB303" s="352"/>
      <c r="AC303" s="352"/>
    </row>
    <row r="304" spans="2:29" s="353" customFormat="1" ht="18" customHeight="1">
      <c r="B304" s="349"/>
      <c r="C304" s="361"/>
      <c r="D304" s="268" t="s">
        <v>433</v>
      </c>
      <c r="E304" s="269"/>
      <c r="F304" s="269"/>
      <c r="G304" s="285" t="s">
        <v>434</v>
      </c>
      <c r="H304" s="271" t="s">
        <v>343</v>
      </c>
      <c r="I304" s="275">
        <v>57</v>
      </c>
      <c r="J304" s="273">
        <v>105521</v>
      </c>
      <c r="K304" s="274">
        <f t="shared" si="14"/>
        <v>6014697</v>
      </c>
      <c r="L304" s="362"/>
      <c r="M304" s="234"/>
      <c r="N304" s="984"/>
      <c r="O304" s="363"/>
      <c r="P304" s="363"/>
      <c r="Q304" s="364"/>
      <c r="R304" s="352"/>
      <c r="S304" s="352"/>
      <c r="T304" s="352"/>
      <c r="U304" s="352"/>
      <c r="V304" s="352"/>
      <c r="W304" s="352"/>
      <c r="X304" s="352"/>
      <c r="Y304" s="352"/>
      <c r="Z304" s="352"/>
      <c r="AA304" s="352"/>
      <c r="AB304" s="352"/>
      <c r="AC304" s="352"/>
    </row>
    <row r="305" spans="2:29" s="353" customFormat="1" ht="18" customHeight="1">
      <c r="B305" s="349"/>
      <c r="C305" s="361"/>
      <c r="D305" s="268" t="s">
        <v>435</v>
      </c>
      <c r="E305" s="269"/>
      <c r="F305" s="269"/>
      <c r="G305" s="285" t="s">
        <v>436</v>
      </c>
      <c r="H305" s="271" t="s">
        <v>343</v>
      </c>
      <c r="I305" s="275">
        <v>1</v>
      </c>
      <c r="J305" s="273">
        <v>752189</v>
      </c>
      <c r="K305" s="274">
        <f t="shared" si="14"/>
        <v>752189</v>
      </c>
      <c r="L305" s="362"/>
      <c r="M305" s="234"/>
      <c r="N305" s="984"/>
      <c r="O305" s="366"/>
      <c r="P305" s="363"/>
      <c r="Q305" s="367"/>
      <c r="R305" s="352"/>
      <c r="S305" s="352"/>
      <c r="T305" s="352"/>
      <c r="U305" s="352"/>
      <c r="V305" s="352"/>
      <c r="W305" s="352"/>
      <c r="X305" s="352"/>
      <c r="Y305" s="352"/>
      <c r="Z305" s="352"/>
      <c r="AA305" s="352"/>
      <c r="AB305" s="352"/>
      <c r="AC305" s="352"/>
    </row>
    <row r="306" spans="2:29" s="353" customFormat="1" ht="18" customHeight="1">
      <c r="B306" s="349"/>
      <c r="C306" s="361"/>
      <c r="D306" s="268" t="s">
        <v>437</v>
      </c>
      <c r="E306" s="269"/>
      <c r="F306" s="269"/>
      <c r="G306" s="285" t="s">
        <v>438</v>
      </c>
      <c r="H306" s="271" t="s">
        <v>343</v>
      </c>
      <c r="I306" s="275">
        <v>2</v>
      </c>
      <c r="J306" s="273">
        <v>447484</v>
      </c>
      <c r="K306" s="274">
        <f t="shared" si="14"/>
        <v>894968</v>
      </c>
      <c r="L306" s="362"/>
      <c r="M306" s="234"/>
      <c r="N306" s="984"/>
      <c r="O306" s="363"/>
      <c r="P306" s="363"/>
      <c r="Q306" s="364"/>
      <c r="R306" s="352"/>
      <c r="S306" s="352"/>
      <c r="T306" s="352"/>
      <c r="U306" s="352"/>
      <c r="V306" s="352"/>
      <c r="W306" s="352"/>
      <c r="X306" s="352"/>
      <c r="Y306" s="352"/>
      <c r="Z306" s="352"/>
      <c r="AA306" s="352"/>
      <c r="AB306" s="352"/>
      <c r="AC306" s="352"/>
    </row>
    <row r="307" spans="2:29" s="353" customFormat="1" ht="18" customHeight="1">
      <c r="B307" s="349"/>
      <c r="C307" s="361"/>
      <c r="D307" s="268" t="s">
        <v>439</v>
      </c>
      <c r="E307" s="269"/>
      <c r="F307" s="269"/>
      <c r="G307" s="285" t="s">
        <v>440</v>
      </c>
      <c r="H307" s="271" t="s">
        <v>343</v>
      </c>
      <c r="I307" s="275">
        <v>11</v>
      </c>
      <c r="J307" s="273">
        <v>188147</v>
      </c>
      <c r="K307" s="274">
        <f t="shared" si="14"/>
        <v>2069617</v>
      </c>
      <c r="L307" s="362"/>
      <c r="M307" s="234"/>
      <c r="N307" s="984"/>
      <c r="O307" s="363"/>
      <c r="P307" s="363"/>
      <c r="Q307" s="364"/>
      <c r="R307" s="352"/>
      <c r="S307" s="352"/>
      <c r="T307" s="352"/>
      <c r="U307" s="352"/>
      <c r="V307" s="352"/>
      <c r="W307" s="352"/>
      <c r="X307" s="352"/>
      <c r="Y307" s="352"/>
      <c r="Z307" s="352"/>
      <c r="AA307" s="352"/>
      <c r="AB307" s="352"/>
      <c r="AC307" s="352"/>
    </row>
    <row r="308" spans="2:29" s="353" customFormat="1" ht="18" customHeight="1">
      <c r="B308" s="349"/>
      <c r="C308" s="361"/>
      <c r="D308" s="268" t="s">
        <v>441</v>
      </c>
      <c r="E308" s="269"/>
      <c r="F308" s="269"/>
      <c r="G308" s="285" t="s">
        <v>442</v>
      </c>
      <c r="H308" s="271" t="s">
        <v>343</v>
      </c>
      <c r="I308" s="275">
        <v>2</v>
      </c>
      <c r="J308" s="273">
        <v>449837</v>
      </c>
      <c r="K308" s="274">
        <f t="shared" si="14"/>
        <v>899674</v>
      </c>
      <c r="L308" s="362"/>
      <c r="M308" s="234"/>
      <c r="N308" s="984"/>
      <c r="O308" s="363"/>
      <c r="P308" s="363"/>
      <c r="Q308" s="364"/>
      <c r="R308" s="352"/>
      <c r="S308" s="352"/>
      <c r="T308" s="352"/>
      <c r="U308" s="352"/>
      <c r="V308" s="352"/>
      <c r="W308" s="352"/>
      <c r="X308" s="352"/>
      <c r="Y308" s="352"/>
      <c r="Z308" s="352"/>
      <c r="AA308" s="352"/>
      <c r="AB308" s="352"/>
      <c r="AC308" s="352"/>
    </row>
    <row r="309" spans="2:29" s="353" customFormat="1" ht="18" customHeight="1">
      <c r="B309" s="349"/>
      <c r="C309" s="361"/>
      <c r="D309" s="268" t="s">
        <v>443</v>
      </c>
      <c r="E309" s="269"/>
      <c r="F309" s="269"/>
      <c r="G309" s="285" t="s">
        <v>444</v>
      </c>
      <c r="H309" s="271" t="s">
        <v>343</v>
      </c>
      <c r="I309" s="275">
        <v>6</v>
      </c>
      <c r="J309" s="273">
        <v>580160</v>
      </c>
      <c r="K309" s="274">
        <f t="shared" si="14"/>
        <v>3480960</v>
      </c>
      <c r="L309" s="362"/>
      <c r="M309" s="234"/>
      <c r="N309" s="984"/>
      <c r="O309" s="363"/>
      <c r="P309" s="363"/>
      <c r="Q309" s="364"/>
      <c r="R309" s="352"/>
      <c r="S309" s="352"/>
      <c r="T309" s="352"/>
      <c r="U309" s="352"/>
      <c r="V309" s="352"/>
      <c r="W309" s="352"/>
      <c r="X309" s="352"/>
      <c r="Y309" s="352"/>
      <c r="Z309" s="352"/>
      <c r="AA309" s="352"/>
      <c r="AB309" s="352"/>
      <c r="AC309" s="352"/>
    </row>
    <row r="310" spans="2:29" s="353" customFormat="1" ht="18" customHeight="1">
      <c r="B310" s="349"/>
      <c r="C310" s="361"/>
      <c r="D310" s="268" t="s">
        <v>445</v>
      </c>
      <c r="E310" s="269"/>
      <c r="F310" s="269"/>
      <c r="G310" s="285" t="s">
        <v>446</v>
      </c>
      <c r="H310" s="271" t="s">
        <v>343</v>
      </c>
      <c r="I310" s="275">
        <v>4</v>
      </c>
      <c r="J310" s="273">
        <v>208037</v>
      </c>
      <c r="K310" s="274">
        <f t="shared" si="14"/>
        <v>832148</v>
      </c>
      <c r="L310" s="362"/>
      <c r="M310" s="234"/>
      <c r="N310" s="984"/>
      <c r="O310" s="363"/>
      <c r="P310" s="363"/>
      <c r="Q310" s="364"/>
      <c r="R310" s="352"/>
      <c r="S310" s="352"/>
      <c r="T310" s="352"/>
      <c r="U310" s="352"/>
      <c r="V310" s="352"/>
      <c r="W310" s="352"/>
      <c r="X310" s="352"/>
      <c r="Y310" s="352"/>
      <c r="Z310" s="352"/>
      <c r="AA310" s="352"/>
      <c r="AB310" s="352"/>
      <c r="AC310" s="352"/>
    </row>
    <row r="311" spans="2:29" s="353" customFormat="1" ht="31.5" customHeight="1">
      <c r="B311" s="349"/>
      <c r="C311" s="361"/>
      <c r="D311" s="268" t="s">
        <v>447</v>
      </c>
      <c r="E311" s="269"/>
      <c r="F311" s="269"/>
      <c r="G311" s="285" t="s">
        <v>448</v>
      </c>
      <c r="H311" s="271" t="s">
        <v>343</v>
      </c>
      <c r="I311" s="275">
        <v>2</v>
      </c>
      <c r="J311" s="273">
        <v>1208465</v>
      </c>
      <c r="K311" s="274">
        <f t="shared" si="14"/>
        <v>2416930</v>
      </c>
      <c r="L311" s="362"/>
      <c r="M311" s="234"/>
      <c r="N311" s="984"/>
      <c r="O311" s="363"/>
      <c r="P311" s="363"/>
      <c r="Q311" s="364"/>
      <c r="R311" s="352"/>
      <c r="S311" s="352"/>
      <c r="T311" s="352"/>
      <c r="U311" s="352"/>
      <c r="V311" s="352"/>
      <c r="W311" s="352"/>
      <c r="X311" s="352"/>
      <c r="Y311" s="352"/>
      <c r="Z311" s="352"/>
      <c r="AA311" s="352"/>
      <c r="AB311" s="352"/>
      <c r="AC311" s="352"/>
    </row>
    <row r="312" spans="2:29" s="353" customFormat="1" ht="18" customHeight="1">
      <c r="B312" s="349"/>
      <c r="C312" s="361"/>
      <c r="D312" s="268" t="s">
        <v>449</v>
      </c>
      <c r="E312" s="269"/>
      <c r="F312" s="269"/>
      <c r="G312" s="285" t="s">
        <v>450</v>
      </c>
      <c r="H312" s="271" t="s">
        <v>343</v>
      </c>
      <c r="I312" s="275">
        <v>6</v>
      </c>
      <c r="J312" s="273">
        <v>938696</v>
      </c>
      <c r="K312" s="274">
        <f t="shared" si="14"/>
        <v>5632176</v>
      </c>
      <c r="L312" s="362"/>
      <c r="M312" s="234"/>
      <c r="N312" s="984"/>
      <c r="O312" s="363"/>
      <c r="P312" s="363"/>
      <c r="Q312" s="364"/>
      <c r="R312" s="352"/>
      <c r="S312" s="352"/>
      <c r="T312" s="352"/>
      <c r="U312" s="352"/>
      <c r="V312" s="352"/>
      <c r="W312" s="352"/>
      <c r="X312" s="352"/>
      <c r="Y312" s="352"/>
      <c r="Z312" s="352"/>
      <c r="AA312" s="352"/>
      <c r="AB312" s="352"/>
      <c r="AC312" s="352"/>
    </row>
    <row r="313" spans="2:29" s="353" customFormat="1" ht="18" customHeight="1">
      <c r="B313" s="349"/>
      <c r="C313" s="361"/>
      <c r="D313" s="262">
        <v>11.3</v>
      </c>
      <c r="E313" s="262"/>
      <c r="F313" s="262"/>
      <c r="G313" s="263" t="s">
        <v>451</v>
      </c>
      <c r="H313" s="264"/>
      <c r="I313" s="365"/>
      <c r="J313" s="266">
        <v>0</v>
      </c>
      <c r="K313" s="267"/>
      <c r="L313" s="362"/>
      <c r="M313" s="234"/>
      <c r="N313" s="984"/>
      <c r="O313" s="363"/>
      <c r="P313" s="363"/>
      <c r="Q313" s="364"/>
      <c r="R313" s="352"/>
      <c r="S313" s="352"/>
      <c r="T313" s="352"/>
      <c r="U313" s="352"/>
      <c r="V313" s="352"/>
      <c r="W313" s="352"/>
      <c r="X313" s="352"/>
      <c r="Y313" s="352"/>
      <c r="Z313" s="352"/>
      <c r="AA313" s="352"/>
      <c r="AB313" s="352"/>
      <c r="AC313" s="352"/>
    </row>
    <row r="314" spans="2:29" s="353" customFormat="1" ht="18" customHeight="1">
      <c r="B314" s="349"/>
      <c r="C314" s="361"/>
      <c r="D314" s="268" t="s">
        <v>452</v>
      </c>
      <c r="E314" s="269"/>
      <c r="F314" s="269"/>
      <c r="G314" s="285" t="s">
        <v>453</v>
      </c>
      <c r="H314" s="271" t="s">
        <v>116</v>
      </c>
      <c r="I314" s="275">
        <v>60.5</v>
      </c>
      <c r="J314" s="273">
        <v>7425</v>
      </c>
      <c r="K314" s="274">
        <f t="shared" ref="K314:K320" si="15">ROUND(I314*J314,2)</f>
        <v>449212.5</v>
      </c>
      <c r="L314" s="362"/>
      <c r="M314" s="234"/>
      <c r="N314" s="984"/>
      <c r="O314" s="363"/>
      <c r="P314" s="363"/>
      <c r="Q314" s="364"/>
      <c r="R314" s="352"/>
      <c r="S314" s="352"/>
      <c r="T314" s="352"/>
      <c r="U314" s="352"/>
      <c r="V314" s="352"/>
      <c r="W314" s="352"/>
      <c r="X314" s="352"/>
      <c r="Y314" s="352"/>
      <c r="Z314" s="352"/>
      <c r="AA314" s="352"/>
      <c r="AB314" s="352"/>
      <c r="AC314" s="352"/>
    </row>
    <row r="315" spans="2:29" s="353" customFormat="1" ht="47.25" customHeight="1">
      <c r="B315" s="349"/>
      <c r="C315" s="361"/>
      <c r="D315" s="268" t="s">
        <v>454</v>
      </c>
      <c r="E315" s="269"/>
      <c r="F315" s="269"/>
      <c r="G315" s="285" t="s">
        <v>455</v>
      </c>
      <c r="H315" s="271" t="s">
        <v>116</v>
      </c>
      <c r="I315" s="275">
        <v>75.63</v>
      </c>
      <c r="J315" s="273">
        <v>25229</v>
      </c>
      <c r="K315" s="274">
        <f t="shared" si="15"/>
        <v>1908069.27</v>
      </c>
      <c r="L315" s="362"/>
      <c r="M315" s="234"/>
      <c r="N315" s="984"/>
      <c r="O315" s="363"/>
      <c r="P315" s="363"/>
      <c r="Q315" s="364"/>
      <c r="R315" s="352"/>
      <c r="S315" s="352"/>
      <c r="T315" s="352"/>
      <c r="U315" s="352"/>
      <c r="V315" s="352"/>
      <c r="W315" s="352"/>
      <c r="X315" s="352"/>
      <c r="Y315" s="352"/>
      <c r="Z315" s="352"/>
      <c r="AA315" s="352"/>
      <c r="AB315" s="352"/>
      <c r="AC315" s="352"/>
    </row>
    <row r="316" spans="2:29" s="353" customFormat="1" ht="31.5" customHeight="1">
      <c r="B316" s="349"/>
      <c r="C316" s="361"/>
      <c r="D316" s="268" t="s">
        <v>456</v>
      </c>
      <c r="E316" s="269"/>
      <c r="F316" s="269"/>
      <c r="G316" s="270" t="s">
        <v>115</v>
      </c>
      <c r="H316" s="271" t="s">
        <v>116</v>
      </c>
      <c r="I316" s="275">
        <v>19.5</v>
      </c>
      <c r="J316" s="273">
        <v>314334</v>
      </c>
      <c r="K316" s="274">
        <f t="shared" si="15"/>
        <v>6129513</v>
      </c>
      <c r="L316" s="362"/>
      <c r="M316" s="234"/>
      <c r="N316" s="984"/>
      <c r="O316" s="363"/>
      <c r="P316" s="363"/>
      <c r="Q316" s="364"/>
      <c r="R316" s="352"/>
      <c r="S316" s="352"/>
      <c r="T316" s="352"/>
      <c r="U316" s="352"/>
      <c r="V316" s="352"/>
      <c r="W316" s="352"/>
      <c r="X316" s="352"/>
      <c r="Y316" s="352"/>
      <c r="Z316" s="352"/>
      <c r="AA316" s="352"/>
      <c r="AB316" s="352"/>
      <c r="AC316" s="352"/>
    </row>
    <row r="317" spans="2:29" s="353" customFormat="1" ht="31.5" customHeight="1">
      <c r="B317" s="349"/>
      <c r="C317" s="361"/>
      <c r="D317" s="268" t="s">
        <v>457</v>
      </c>
      <c r="E317" s="269"/>
      <c r="F317" s="269"/>
      <c r="G317" s="285" t="s">
        <v>458</v>
      </c>
      <c r="H317" s="271" t="s">
        <v>116</v>
      </c>
      <c r="I317" s="275">
        <v>6.5</v>
      </c>
      <c r="J317" s="273">
        <v>1523891</v>
      </c>
      <c r="K317" s="274">
        <f t="shared" si="15"/>
        <v>9905291.5</v>
      </c>
      <c r="L317" s="362"/>
      <c r="M317" s="234"/>
      <c r="N317" s="984"/>
      <c r="O317" s="363"/>
      <c r="P317" s="363"/>
      <c r="Q317" s="364"/>
      <c r="R317" s="352"/>
      <c r="S317" s="352"/>
      <c r="T317" s="352"/>
      <c r="U317" s="352"/>
      <c r="V317" s="352"/>
      <c r="W317" s="352"/>
      <c r="X317" s="352"/>
      <c r="Y317" s="352"/>
      <c r="Z317" s="352"/>
      <c r="AA317" s="352"/>
      <c r="AB317" s="352"/>
      <c r="AC317" s="352"/>
    </row>
    <row r="318" spans="2:29" s="353" customFormat="1" ht="18" customHeight="1">
      <c r="B318" s="349"/>
      <c r="C318" s="361"/>
      <c r="D318" s="268" t="s">
        <v>459</v>
      </c>
      <c r="E318" s="269"/>
      <c r="F318" s="269"/>
      <c r="G318" s="285" t="s">
        <v>460</v>
      </c>
      <c r="H318" s="271" t="s">
        <v>145</v>
      </c>
      <c r="I318" s="275">
        <v>208</v>
      </c>
      <c r="J318" s="273">
        <v>38420</v>
      </c>
      <c r="K318" s="274">
        <f t="shared" si="15"/>
        <v>7991360</v>
      </c>
      <c r="L318" s="362"/>
      <c r="M318" s="234"/>
      <c r="N318" s="984"/>
      <c r="O318" s="363"/>
      <c r="P318" s="363"/>
      <c r="Q318" s="364"/>
      <c r="R318" s="352"/>
      <c r="S318" s="352"/>
      <c r="T318" s="352"/>
      <c r="U318" s="352"/>
      <c r="V318" s="352"/>
      <c r="W318" s="352"/>
      <c r="X318" s="352"/>
      <c r="Y318" s="352"/>
      <c r="Z318" s="352"/>
      <c r="AA318" s="352"/>
      <c r="AB318" s="352"/>
      <c r="AC318" s="352"/>
    </row>
    <row r="319" spans="2:29" s="353" customFormat="1" ht="18" customHeight="1">
      <c r="B319" s="349"/>
      <c r="C319" s="361"/>
      <c r="D319" s="268" t="s">
        <v>461</v>
      </c>
      <c r="E319" s="269"/>
      <c r="F319" s="269"/>
      <c r="G319" s="285" t="s">
        <v>462</v>
      </c>
      <c r="H319" s="271" t="s">
        <v>343</v>
      </c>
      <c r="I319" s="275">
        <v>1</v>
      </c>
      <c r="J319" s="273">
        <v>70978737</v>
      </c>
      <c r="K319" s="274">
        <f t="shared" si="15"/>
        <v>70978737</v>
      </c>
      <c r="L319" s="362"/>
      <c r="M319" s="234"/>
      <c r="N319" s="984"/>
      <c r="O319" s="363"/>
      <c r="P319" s="363"/>
      <c r="Q319" s="364"/>
      <c r="R319" s="352"/>
      <c r="S319" s="352"/>
      <c r="T319" s="352"/>
      <c r="U319" s="352"/>
      <c r="V319" s="352"/>
      <c r="W319" s="352"/>
      <c r="X319" s="352"/>
      <c r="Y319" s="352"/>
      <c r="Z319" s="352"/>
      <c r="AA319" s="352"/>
      <c r="AB319" s="352"/>
      <c r="AC319" s="352"/>
    </row>
    <row r="320" spans="2:29" s="353" customFormat="1" ht="18" customHeight="1">
      <c r="B320" s="349"/>
      <c r="C320" s="361"/>
      <c r="D320" s="268" t="s">
        <v>463</v>
      </c>
      <c r="E320" s="269"/>
      <c r="F320" s="269"/>
      <c r="G320" s="285" t="s">
        <v>464</v>
      </c>
      <c r="H320" s="271" t="s">
        <v>98</v>
      </c>
      <c r="I320" s="275">
        <v>1</v>
      </c>
      <c r="J320" s="273">
        <v>719317</v>
      </c>
      <c r="K320" s="274">
        <f t="shared" si="15"/>
        <v>719317</v>
      </c>
      <c r="L320" s="362"/>
      <c r="M320" s="234"/>
      <c r="N320" s="984"/>
      <c r="O320" s="363"/>
      <c r="P320" s="363"/>
      <c r="Q320" s="364"/>
      <c r="R320" s="352"/>
      <c r="S320" s="352"/>
      <c r="T320" s="352"/>
      <c r="U320" s="352"/>
      <c r="V320" s="352"/>
      <c r="W320" s="352"/>
      <c r="X320" s="352"/>
      <c r="Y320" s="352"/>
      <c r="Z320" s="352"/>
      <c r="AA320" s="352"/>
      <c r="AB320" s="352"/>
      <c r="AC320" s="352"/>
    </row>
    <row r="321" spans="2:29" s="353" customFormat="1" ht="18" customHeight="1">
      <c r="B321" s="349"/>
      <c r="C321" s="361"/>
      <c r="D321" s="262">
        <v>11.4</v>
      </c>
      <c r="E321" s="262"/>
      <c r="F321" s="262"/>
      <c r="G321" s="263" t="s">
        <v>465</v>
      </c>
      <c r="H321" s="264"/>
      <c r="I321" s="365"/>
      <c r="J321" s="266">
        <v>0</v>
      </c>
      <c r="K321" s="267"/>
      <c r="L321" s="362"/>
      <c r="M321" s="234"/>
      <c r="N321" s="984"/>
      <c r="O321" s="363"/>
      <c r="P321" s="363"/>
      <c r="Q321" s="364"/>
      <c r="R321" s="352"/>
      <c r="S321" s="352"/>
      <c r="T321" s="352"/>
      <c r="U321" s="352"/>
      <c r="V321" s="352"/>
      <c r="W321" s="352"/>
      <c r="X321" s="352"/>
      <c r="Y321" s="352"/>
      <c r="Z321" s="352"/>
      <c r="AA321" s="352"/>
      <c r="AB321" s="352"/>
      <c r="AC321" s="352"/>
    </row>
    <row r="322" spans="2:29" s="353" customFormat="1" ht="18" customHeight="1">
      <c r="B322" s="349"/>
      <c r="C322" s="361"/>
      <c r="D322" s="268" t="s">
        <v>466</v>
      </c>
      <c r="E322" s="269"/>
      <c r="F322" s="269"/>
      <c r="G322" s="285" t="s">
        <v>453</v>
      </c>
      <c r="H322" s="271" t="s">
        <v>116</v>
      </c>
      <c r="I322" s="275">
        <v>390</v>
      </c>
      <c r="J322" s="273">
        <v>7425</v>
      </c>
      <c r="K322" s="274">
        <f>ROUND(I322*J322,2)</f>
        <v>2895750</v>
      </c>
      <c r="L322" s="362"/>
      <c r="M322" s="234"/>
      <c r="N322" s="984"/>
      <c r="O322" s="363"/>
      <c r="P322" s="363"/>
      <c r="Q322" s="364"/>
      <c r="R322" s="352"/>
      <c r="S322" s="352"/>
      <c r="T322" s="352"/>
      <c r="U322" s="352"/>
      <c r="V322" s="352"/>
      <c r="W322" s="352"/>
      <c r="X322" s="352"/>
      <c r="Y322" s="352"/>
      <c r="Z322" s="352"/>
      <c r="AA322" s="352"/>
      <c r="AB322" s="352"/>
      <c r="AC322" s="352"/>
    </row>
    <row r="323" spans="2:29" s="353" customFormat="1" ht="47.25" customHeight="1">
      <c r="B323" s="349"/>
      <c r="C323" s="361"/>
      <c r="D323" s="268" t="s">
        <v>467</v>
      </c>
      <c r="E323" s="269"/>
      <c r="F323" s="269"/>
      <c r="G323" s="285" t="s">
        <v>455</v>
      </c>
      <c r="H323" s="271" t="s">
        <v>116</v>
      </c>
      <c r="I323" s="275">
        <v>195</v>
      </c>
      <c r="J323" s="273">
        <v>25229</v>
      </c>
      <c r="K323" s="274">
        <f>ROUND(I323*J323,2)</f>
        <v>4919655</v>
      </c>
      <c r="L323" s="362"/>
      <c r="M323" s="234"/>
      <c r="N323" s="984"/>
      <c r="O323" s="363"/>
      <c r="P323" s="363"/>
      <c r="Q323" s="364"/>
      <c r="R323" s="352"/>
      <c r="S323" s="352"/>
      <c r="T323" s="352"/>
      <c r="U323" s="352"/>
      <c r="V323" s="352"/>
      <c r="W323" s="352"/>
      <c r="X323" s="352"/>
      <c r="Y323" s="352"/>
      <c r="Z323" s="352"/>
      <c r="AA323" s="352"/>
      <c r="AB323" s="352"/>
      <c r="AC323" s="352"/>
    </row>
    <row r="324" spans="2:29" s="353" customFormat="1" ht="31.5" customHeight="1">
      <c r="B324" s="349"/>
      <c r="C324" s="361"/>
      <c r="D324" s="268" t="s">
        <v>468</v>
      </c>
      <c r="E324" s="269"/>
      <c r="F324" s="269"/>
      <c r="G324" s="270" t="s">
        <v>115</v>
      </c>
      <c r="H324" s="271" t="s">
        <v>116</v>
      </c>
      <c r="I324" s="275">
        <v>195</v>
      </c>
      <c r="J324" s="273">
        <v>314334</v>
      </c>
      <c r="K324" s="274">
        <f>ROUND(I324*J324,2)</f>
        <v>61295130</v>
      </c>
      <c r="L324" s="362"/>
      <c r="M324" s="234"/>
      <c r="N324" s="984"/>
      <c r="O324" s="363"/>
      <c r="P324" s="363"/>
      <c r="Q324" s="364"/>
      <c r="R324" s="352"/>
      <c r="S324" s="352"/>
      <c r="T324" s="352"/>
      <c r="U324" s="352"/>
      <c r="V324" s="352"/>
      <c r="W324" s="352"/>
      <c r="X324" s="352"/>
      <c r="Y324" s="352"/>
      <c r="Z324" s="352"/>
      <c r="AA324" s="352"/>
      <c r="AB324" s="352"/>
      <c r="AC324" s="352"/>
    </row>
    <row r="325" spans="2:29" s="353" customFormat="1" ht="18" customHeight="1">
      <c r="B325" s="349"/>
      <c r="C325" s="361"/>
      <c r="D325" s="268" t="s">
        <v>469</v>
      </c>
      <c r="E325" s="269"/>
      <c r="F325" s="269"/>
      <c r="G325" s="285" t="s">
        <v>470</v>
      </c>
      <c r="H325" s="271" t="s">
        <v>107</v>
      </c>
      <c r="I325" s="275">
        <v>285</v>
      </c>
      <c r="J325" s="273">
        <v>69661</v>
      </c>
      <c r="K325" s="274">
        <f>ROUND(I325*J325,2)</f>
        <v>19853385</v>
      </c>
      <c r="L325" s="362"/>
      <c r="M325" s="234"/>
      <c r="N325" s="984"/>
      <c r="O325" s="363"/>
      <c r="P325" s="363"/>
      <c r="Q325" s="364"/>
      <c r="R325" s="352"/>
      <c r="S325" s="352"/>
      <c r="T325" s="352"/>
      <c r="U325" s="352"/>
      <c r="V325" s="352"/>
      <c r="W325" s="352"/>
      <c r="X325" s="352"/>
      <c r="Y325" s="352"/>
      <c r="Z325" s="352"/>
      <c r="AA325" s="352"/>
      <c r="AB325" s="352"/>
      <c r="AC325" s="352"/>
    </row>
    <row r="326" spans="2:29" s="353" customFormat="1" ht="31.5" customHeight="1">
      <c r="B326" s="349"/>
      <c r="C326" s="361"/>
      <c r="D326" s="268" t="s">
        <v>471</v>
      </c>
      <c r="E326" s="269"/>
      <c r="F326" s="269"/>
      <c r="G326" s="285" t="s">
        <v>472</v>
      </c>
      <c r="H326" s="271" t="s">
        <v>116</v>
      </c>
      <c r="I326" s="275">
        <v>180</v>
      </c>
      <c r="J326" s="273">
        <v>345698</v>
      </c>
      <c r="K326" s="274">
        <f>ROUND(I326*J326,2)</f>
        <v>62225640</v>
      </c>
      <c r="L326" s="362"/>
      <c r="M326" s="234"/>
      <c r="N326" s="984"/>
      <c r="O326" s="363"/>
      <c r="P326" s="363"/>
      <c r="Q326" s="364"/>
      <c r="R326" s="352"/>
      <c r="S326" s="352"/>
      <c r="T326" s="352"/>
      <c r="U326" s="352"/>
      <c r="V326" s="352"/>
      <c r="W326" s="352"/>
      <c r="X326" s="352"/>
      <c r="Y326" s="352"/>
      <c r="Z326" s="352"/>
      <c r="AA326" s="352"/>
      <c r="AB326" s="352"/>
      <c r="AC326" s="352"/>
    </row>
    <row r="327" spans="2:29" s="353" customFormat="1" ht="18" customHeight="1">
      <c r="B327" s="349"/>
      <c r="C327" s="361"/>
      <c r="D327" s="262">
        <v>11.5</v>
      </c>
      <c r="E327" s="262"/>
      <c r="F327" s="262"/>
      <c r="G327" s="263" t="s">
        <v>473</v>
      </c>
      <c r="H327" s="264"/>
      <c r="I327" s="365"/>
      <c r="J327" s="266">
        <v>0</v>
      </c>
      <c r="K327" s="267"/>
      <c r="L327" s="362"/>
      <c r="M327" s="234"/>
      <c r="N327" s="984"/>
      <c r="O327" s="363"/>
      <c r="P327" s="363"/>
      <c r="Q327" s="364"/>
      <c r="R327" s="352"/>
      <c r="S327" s="352"/>
      <c r="T327" s="352"/>
      <c r="U327" s="352"/>
      <c r="V327" s="352"/>
      <c r="W327" s="352"/>
      <c r="X327" s="352"/>
      <c r="Y327" s="352"/>
      <c r="Z327" s="352"/>
      <c r="AA327" s="352"/>
      <c r="AB327" s="352"/>
      <c r="AC327" s="352"/>
    </row>
    <row r="328" spans="2:29" s="353" customFormat="1" ht="18" customHeight="1">
      <c r="B328" s="349"/>
      <c r="C328" s="361"/>
      <c r="D328" s="268" t="s">
        <v>474</v>
      </c>
      <c r="E328" s="269"/>
      <c r="F328" s="269"/>
      <c r="G328" s="285" t="s">
        <v>475</v>
      </c>
      <c r="H328" s="271" t="s">
        <v>343</v>
      </c>
      <c r="I328" s="275">
        <v>20</v>
      </c>
      <c r="J328" s="273">
        <v>2835192</v>
      </c>
      <c r="K328" s="274">
        <f t="shared" ref="K328:K337" si="16">ROUND(I328*J328,2)</f>
        <v>56703840</v>
      </c>
      <c r="L328" s="362"/>
      <c r="M328" s="234"/>
      <c r="N328" s="984"/>
      <c r="O328" s="363"/>
      <c r="P328" s="363"/>
      <c r="Q328" s="364"/>
      <c r="R328" s="352"/>
      <c r="S328" s="352"/>
      <c r="T328" s="352"/>
      <c r="U328" s="352"/>
      <c r="V328" s="352"/>
      <c r="W328" s="352"/>
      <c r="X328" s="352"/>
      <c r="Y328" s="352"/>
      <c r="Z328" s="352"/>
      <c r="AA328" s="352"/>
      <c r="AB328" s="352"/>
      <c r="AC328" s="352"/>
    </row>
    <row r="329" spans="2:29" s="353" customFormat="1" ht="18" customHeight="1">
      <c r="B329" s="349"/>
      <c r="C329" s="361"/>
      <c r="D329" s="268" t="s">
        <v>476</v>
      </c>
      <c r="E329" s="269"/>
      <c r="F329" s="269"/>
      <c r="G329" s="285" t="s">
        <v>477</v>
      </c>
      <c r="H329" s="271" t="s">
        <v>343</v>
      </c>
      <c r="I329" s="275">
        <v>2</v>
      </c>
      <c r="J329" s="273">
        <v>1589309</v>
      </c>
      <c r="K329" s="274">
        <f t="shared" si="16"/>
        <v>3178618</v>
      </c>
      <c r="L329" s="362"/>
      <c r="M329" s="234"/>
      <c r="N329" s="984"/>
      <c r="O329" s="363"/>
      <c r="P329" s="363"/>
      <c r="Q329" s="364"/>
      <c r="R329" s="352"/>
      <c r="S329" s="352"/>
      <c r="T329" s="352"/>
      <c r="U329" s="352"/>
      <c r="V329" s="352"/>
      <c r="W329" s="352"/>
      <c r="X329" s="352"/>
      <c r="Y329" s="352"/>
      <c r="Z329" s="352"/>
      <c r="AA329" s="352"/>
      <c r="AB329" s="352"/>
      <c r="AC329" s="352"/>
    </row>
    <row r="330" spans="2:29" s="353" customFormat="1" ht="31.5" customHeight="1">
      <c r="B330" s="349"/>
      <c r="C330" s="361"/>
      <c r="D330" s="268" t="s">
        <v>478</v>
      </c>
      <c r="E330" s="269"/>
      <c r="F330" s="269"/>
      <c r="G330" s="285" t="s">
        <v>479</v>
      </c>
      <c r="H330" s="271" t="s">
        <v>343</v>
      </c>
      <c r="I330" s="275">
        <v>33</v>
      </c>
      <c r="J330" s="273">
        <v>607848</v>
      </c>
      <c r="K330" s="274">
        <f t="shared" si="16"/>
        <v>20058984</v>
      </c>
      <c r="L330" s="362"/>
      <c r="M330" s="234"/>
      <c r="N330" s="984"/>
      <c r="O330" s="363"/>
      <c r="P330" s="363"/>
      <c r="Q330" s="364"/>
      <c r="R330" s="352"/>
      <c r="S330" s="352"/>
      <c r="T330" s="352"/>
      <c r="U330" s="352"/>
      <c r="V330" s="352"/>
      <c r="W330" s="352"/>
      <c r="X330" s="352"/>
      <c r="Y330" s="352"/>
      <c r="Z330" s="352"/>
      <c r="AA330" s="352"/>
      <c r="AB330" s="352"/>
      <c r="AC330" s="352"/>
    </row>
    <row r="331" spans="2:29" s="353" customFormat="1" ht="31.5" customHeight="1">
      <c r="B331" s="349"/>
      <c r="C331" s="361"/>
      <c r="D331" s="268" t="s">
        <v>480</v>
      </c>
      <c r="E331" s="269"/>
      <c r="F331" s="269"/>
      <c r="G331" s="285" t="s">
        <v>481</v>
      </c>
      <c r="H331" s="271" t="s">
        <v>343</v>
      </c>
      <c r="I331" s="275">
        <v>1</v>
      </c>
      <c r="J331" s="273">
        <v>1433569</v>
      </c>
      <c r="K331" s="274">
        <f t="shared" si="16"/>
        <v>1433569</v>
      </c>
      <c r="L331" s="362"/>
      <c r="M331" s="234"/>
      <c r="N331" s="984"/>
      <c r="O331" s="363"/>
      <c r="P331" s="363"/>
      <c r="Q331" s="364"/>
      <c r="R331" s="352"/>
      <c r="S331" s="352"/>
      <c r="T331" s="352"/>
      <c r="U331" s="352"/>
      <c r="V331" s="352"/>
      <c r="W331" s="352"/>
      <c r="X331" s="352"/>
      <c r="Y331" s="352"/>
      <c r="Z331" s="352"/>
      <c r="AA331" s="352"/>
      <c r="AB331" s="352"/>
      <c r="AC331" s="352"/>
    </row>
    <row r="332" spans="2:29" s="353" customFormat="1" ht="31.5" customHeight="1">
      <c r="B332" s="349"/>
      <c r="C332" s="361"/>
      <c r="D332" s="268" t="s">
        <v>482</v>
      </c>
      <c r="E332" s="269"/>
      <c r="F332" s="269"/>
      <c r="G332" s="285" t="s">
        <v>483</v>
      </c>
      <c r="H332" s="271" t="s">
        <v>343</v>
      </c>
      <c r="I332" s="275">
        <v>1</v>
      </c>
      <c r="J332" s="273">
        <v>509939</v>
      </c>
      <c r="K332" s="274">
        <f t="shared" si="16"/>
        <v>509939</v>
      </c>
      <c r="L332" s="362"/>
      <c r="M332" s="234"/>
      <c r="N332" s="984"/>
      <c r="O332" s="363"/>
      <c r="P332" s="363"/>
      <c r="Q332" s="364"/>
      <c r="R332" s="352"/>
      <c r="S332" s="352"/>
      <c r="T332" s="352"/>
      <c r="U332" s="352"/>
      <c r="V332" s="352"/>
      <c r="W332" s="352"/>
      <c r="X332" s="352"/>
      <c r="Y332" s="352"/>
      <c r="Z332" s="352"/>
      <c r="AA332" s="352"/>
      <c r="AB332" s="352"/>
      <c r="AC332" s="352"/>
    </row>
    <row r="333" spans="2:29" s="353" customFormat="1" ht="31.5" customHeight="1">
      <c r="B333" s="349"/>
      <c r="C333" s="361"/>
      <c r="D333" s="268" t="s">
        <v>484</v>
      </c>
      <c r="E333" s="269"/>
      <c r="F333" s="269"/>
      <c r="G333" s="285" t="s">
        <v>485</v>
      </c>
      <c r="H333" s="271" t="s">
        <v>343</v>
      </c>
      <c r="I333" s="275">
        <v>33</v>
      </c>
      <c r="J333" s="273">
        <v>497530</v>
      </c>
      <c r="K333" s="274">
        <f t="shared" si="16"/>
        <v>16418490</v>
      </c>
      <c r="L333" s="362"/>
      <c r="M333" s="234"/>
      <c r="N333" s="984"/>
      <c r="O333" s="363"/>
      <c r="P333" s="363"/>
      <c r="Q333" s="364"/>
      <c r="R333" s="352"/>
      <c r="S333" s="352"/>
      <c r="T333" s="352"/>
      <c r="U333" s="352"/>
      <c r="V333" s="352"/>
      <c r="W333" s="352"/>
      <c r="X333" s="352"/>
      <c r="Y333" s="352"/>
      <c r="Z333" s="352"/>
      <c r="AA333" s="352"/>
      <c r="AB333" s="352"/>
      <c r="AC333" s="352"/>
    </row>
    <row r="334" spans="2:29" s="353" customFormat="1" ht="18" customHeight="1">
      <c r="B334" s="349"/>
      <c r="C334" s="361"/>
      <c r="D334" s="268" t="s">
        <v>486</v>
      </c>
      <c r="E334" s="269"/>
      <c r="F334" s="269"/>
      <c r="G334" s="285" t="s">
        <v>487</v>
      </c>
      <c r="H334" s="271" t="s">
        <v>343</v>
      </c>
      <c r="I334" s="275">
        <v>1</v>
      </c>
      <c r="J334" s="273">
        <v>245909</v>
      </c>
      <c r="K334" s="274">
        <f t="shared" si="16"/>
        <v>245909</v>
      </c>
      <c r="L334" s="362"/>
      <c r="M334" s="234"/>
      <c r="N334" s="984"/>
      <c r="O334" s="363"/>
      <c r="P334" s="363"/>
      <c r="Q334" s="364"/>
      <c r="R334" s="352"/>
      <c r="S334" s="352"/>
      <c r="T334" s="352"/>
      <c r="U334" s="352"/>
      <c r="V334" s="352"/>
      <c r="W334" s="352"/>
      <c r="X334" s="352"/>
      <c r="Y334" s="352"/>
      <c r="Z334" s="352"/>
      <c r="AA334" s="352"/>
      <c r="AB334" s="352"/>
      <c r="AC334" s="352"/>
    </row>
    <row r="335" spans="2:29" s="353" customFormat="1" ht="31.5" customHeight="1">
      <c r="B335" s="349"/>
      <c r="C335" s="361"/>
      <c r="D335" s="268" t="s">
        <v>488</v>
      </c>
      <c r="E335" s="269"/>
      <c r="F335" s="269"/>
      <c r="G335" s="285" t="s">
        <v>489</v>
      </c>
      <c r="H335" s="271" t="s">
        <v>343</v>
      </c>
      <c r="I335" s="275">
        <v>1</v>
      </c>
      <c r="J335" s="273">
        <v>1190632</v>
      </c>
      <c r="K335" s="274">
        <f t="shared" si="16"/>
        <v>1190632</v>
      </c>
      <c r="L335" s="362"/>
      <c r="M335" s="234"/>
      <c r="N335" s="984"/>
      <c r="O335" s="363"/>
      <c r="P335" s="363"/>
      <c r="Q335" s="364"/>
      <c r="R335" s="352"/>
      <c r="S335" s="352"/>
      <c r="T335" s="352"/>
      <c r="U335" s="352"/>
      <c r="V335" s="352"/>
      <c r="W335" s="352"/>
      <c r="X335" s="352"/>
      <c r="Y335" s="352"/>
      <c r="Z335" s="352"/>
      <c r="AA335" s="352"/>
      <c r="AB335" s="352"/>
      <c r="AC335" s="352"/>
    </row>
    <row r="336" spans="2:29" s="353" customFormat="1" ht="31.5" customHeight="1">
      <c r="B336" s="349"/>
      <c r="C336" s="361"/>
      <c r="D336" s="268" t="s">
        <v>490</v>
      </c>
      <c r="E336" s="269"/>
      <c r="F336" s="269"/>
      <c r="G336" s="285" t="s">
        <v>491</v>
      </c>
      <c r="H336" s="271" t="s">
        <v>343</v>
      </c>
      <c r="I336" s="275">
        <v>1</v>
      </c>
      <c r="J336" s="273">
        <v>448827</v>
      </c>
      <c r="K336" s="274">
        <f t="shared" si="16"/>
        <v>448827</v>
      </c>
      <c r="L336" s="362"/>
      <c r="M336" s="234"/>
      <c r="N336" s="984"/>
      <c r="O336" s="363"/>
      <c r="P336" s="363"/>
      <c r="Q336" s="364"/>
      <c r="R336" s="352"/>
      <c r="S336" s="352"/>
      <c r="T336" s="352"/>
      <c r="U336" s="352"/>
      <c r="V336" s="352"/>
      <c r="W336" s="352"/>
      <c r="X336" s="352"/>
      <c r="Y336" s="352"/>
      <c r="Z336" s="352"/>
      <c r="AA336" s="352"/>
      <c r="AB336" s="352"/>
      <c r="AC336" s="352"/>
    </row>
    <row r="337" spans="2:29" s="353" customFormat="1" ht="31.5" customHeight="1">
      <c r="B337" s="349"/>
      <c r="C337" s="361"/>
      <c r="D337" s="268" t="s">
        <v>492</v>
      </c>
      <c r="E337" s="269"/>
      <c r="F337" s="269"/>
      <c r="G337" s="285" t="s">
        <v>493</v>
      </c>
      <c r="H337" s="271" t="s">
        <v>102</v>
      </c>
      <c r="I337" s="275">
        <v>27</v>
      </c>
      <c r="J337" s="273">
        <v>841607</v>
      </c>
      <c r="K337" s="274">
        <f t="shared" si="16"/>
        <v>22723389</v>
      </c>
      <c r="L337" s="362"/>
      <c r="M337" s="234"/>
      <c r="N337" s="984"/>
      <c r="O337" s="363"/>
      <c r="P337" s="363"/>
      <c r="Q337" s="364"/>
      <c r="R337" s="352"/>
      <c r="S337" s="352"/>
      <c r="T337" s="352"/>
      <c r="U337" s="352"/>
      <c r="V337" s="352"/>
      <c r="W337" s="352"/>
      <c r="X337" s="352"/>
      <c r="Y337" s="352"/>
      <c r="Z337" s="352"/>
      <c r="AA337" s="352"/>
      <c r="AB337" s="352"/>
      <c r="AC337" s="352"/>
    </row>
    <row r="338" spans="2:29" s="353" customFormat="1" ht="18" customHeight="1">
      <c r="B338" s="349"/>
      <c r="C338" s="361"/>
      <c r="D338" s="276"/>
      <c r="E338" s="276"/>
      <c r="F338" s="276"/>
      <c r="G338" s="277"/>
      <c r="H338" s="276"/>
      <c r="I338" s="262" t="s">
        <v>119</v>
      </c>
      <c r="J338" s="278"/>
      <c r="K338" s="279">
        <f>SUM(K286:K337)</f>
        <v>478019489.02999997</v>
      </c>
      <c r="L338" s="362"/>
      <c r="M338" s="234"/>
      <c r="N338" s="984"/>
      <c r="O338" s="363"/>
      <c r="P338" s="363"/>
      <c r="Q338" s="364"/>
      <c r="R338" s="352"/>
      <c r="S338" s="352"/>
      <c r="T338" s="352"/>
      <c r="U338" s="352"/>
      <c r="V338" s="352"/>
      <c r="W338" s="352"/>
      <c r="X338" s="352"/>
      <c r="Y338" s="352"/>
      <c r="Z338" s="352"/>
      <c r="AA338" s="352"/>
      <c r="AB338" s="352"/>
      <c r="AC338" s="352"/>
    </row>
    <row r="339" spans="2:29" s="353" customFormat="1" ht="18" customHeight="1">
      <c r="B339" s="349"/>
      <c r="C339" s="361"/>
      <c r="D339" s="280"/>
      <c r="E339" s="280"/>
      <c r="F339" s="280"/>
      <c r="G339" s="281"/>
      <c r="H339" s="280"/>
      <c r="I339" s="282"/>
      <c r="J339" s="283"/>
      <c r="K339" s="284"/>
      <c r="L339" s="362"/>
      <c r="M339" s="234"/>
      <c r="N339" s="984"/>
      <c r="O339" s="363"/>
      <c r="P339" s="363"/>
      <c r="Q339" s="364"/>
      <c r="R339" s="352"/>
      <c r="S339" s="352"/>
      <c r="T339" s="352"/>
      <c r="U339" s="352"/>
      <c r="V339" s="352"/>
      <c r="W339" s="352"/>
      <c r="X339" s="352"/>
      <c r="Y339" s="352"/>
      <c r="Z339" s="352"/>
      <c r="AA339" s="352"/>
      <c r="AB339" s="352"/>
      <c r="AC339" s="352"/>
    </row>
    <row r="340" spans="2:29" s="353" customFormat="1" ht="18" customHeight="1">
      <c r="B340" s="349"/>
      <c r="C340" s="361"/>
      <c r="D340" s="280"/>
      <c r="E340" s="280"/>
      <c r="F340" s="280"/>
      <c r="G340" s="281"/>
      <c r="H340" s="280"/>
      <c r="I340" s="282"/>
      <c r="J340" s="283"/>
      <c r="K340" s="284"/>
      <c r="L340" s="362"/>
      <c r="M340" s="234"/>
      <c r="N340" s="984"/>
      <c r="O340" s="363"/>
      <c r="P340" s="363"/>
      <c r="Q340" s="364"/>
      <c r="R340" s="352"/>
      <c r="S340" s="352"/>
      <c r="T340" s="352"/>
      <c r="U340" s="352"/>
      <c r="V340" s="352"/>
      <c r="W340" s="352"/>
      <c r="X340" s="352"/>
      <c r="Y340" s="352"/>
      <c r="Z340" s="352"/>
      <c r="AA340" s="352"/>
      <c r="AB340" s="352"/>
      <c r="AC340" s="352"/>
    </row>
    <row r="341" spans="2:29" s="353" customFormat="1" ht="20.25" customHeight="1">
      <c r="B341" s="349"/>
      <c r="C341" s="361"/>
      <c r="D341" s="308">
        <v>12</v>
      </c>
      <c r="E341" s="308"/>
      <c r="F341" s="308"/>
      <c r="G341" s="257" t="s">
        <v>494</v>
      </c>
      <c r="H341" s="258"/>
      <c r="I341" s="256"/>
      <c r="J341" s="259"/>
      <c r="K341" s="260"/>
      <c r="L341" s="362"/>
      <c r="M341" s="234"/>
      <c r="N341" s="984"/>
      <c r="O341" s="363"/>
      <c r="P341" s="363"/>
      <c r="Q341" s="364"/>
      <c r="R341" s="352"/>
      <c r="S341" s="352"/>
      <c r="T341" s="352"/>
      <c r="U341" s="352"/>
      <c r="V341" s="352"/>
      <c r="W341" s="352"/>
      <c r="X341" s="352"/>
      <c r="Y341" s="352"/>
      <c r="Z341" s="352"/>
      <c r="AA341" s="352"/>
      <c r="AB341" s="352"/>
      <c r="AC341" s="352"/>
    </row>
    <row r="342" spans="2:29" s="353" customFormat="1" ht="18" customHeight="1">
      <c r="B342" s="349"/>
      <c r="C342" s="361"/>
      <c r="D342" s="368">
        <v>12.1</v>
      </c>
      <c r="E342" s="369"/>
      <c r="F342" s="369"/>
      <c r="G342" s="370" t="s">
        <v>495</v>
      </c>
      <c r="H342" s="371"/>
      <c r="I342" s="372"/>
      <c r="J342" s="373"/>
      <c r="K342" s="374"/>
      <c r="L342" s="362"/>
      <c r="M342" s="234"/>
      <c r="N342" s="984"/>
      <c r="O342" s="363"/>
      <c r="P342" s="363"/>
      <c r="Q342" s="364"/>
      <c r="R342" s="352"/>
      <c r="S342" s="352"/>
      <c r="T342" s="352"/>
      <c r="U342" s="352"/>
      <c r="V342" s="352"/>
      <c r="W342" s="352"/>
      <c r="X342" s="352"/>
      <c r="Y342" s="352"/>
      <c r="Z342" s="352"/>
      <c r="AA342" s="352"/>
      <c r="AB342" s="352"/>
      <c r="AC342" s="352"/>
    </row>
    <row r="343" spans="2:29" s="353" customFormat="1" ht="31.5" customHeight="1">
      <c r="B343" s="349"/>
      <c r="C343" s="361"/>
      <c r="D343" s="318" t="s">
        <v>496</v>
      </c>
      <c r="E343" s="251"/>
      <c r="F343" s="251"/>
      <c r="G343" s="375" t="s">
        <v>497</v>
      </c>
      <c r="H343" s="322" t="s">
        <v>343</v>
      </c>
      <c r="I343" s="275">
        <v>2</v>
      </c>
      <c r="J343" s="273">
        <v>5858418</v>
      </c>
      <c r="K343" s="274">
        <f t="shared" ref="K343:K354" si="17">ROUND(I343*J343,2)</f>
        <v>11716836</v>
      </c>
      <c r="L343" s="362"/>
      <c r="M343" s="234"/>
      <c r="N343" s="984"/>
      <c r="O343" s="363"/>
      <c r="P343" s="363"/>
      <c r="Q343" s="364"/>
      <c r="R343" s="352"/>
      <c r="S343" s="352"/>
      <c r="T343" s="352"/>
      <c r="U343" s="352"/>
      <c r="V343" s="352"/>
      <c r="W343" s="352"/>
      <c r="X343" s="352"/>
      <c r="Y343" s="352"/>
      <c r="Z343" s="352"/>
      <c r="AA343" s="352"/>
      <c r="AB343" s="352"/>
      <c r="AC343" s="352"/>
    </row>
    <row r="344" spans="2:29" s="353" customFormat="1" ht="31.5" customHeight="1">
      <c r="B344" s="349"/>
      <c r="C344" s="361"/>
      <c r="D344" s="318" t="s">
        <v>498</v>
      </c>
      <c r="E344" s="251"/>
      <c r="F344" s="251"/>
      <c r="G344" s="375" t="s">
        <v>499</v>
      </c>
      <c r="H344" s="322" t="s">
        <v>107</v>
      </c>
      <c r="I344" s="275">
        <v>15</v>
      </c>
      <c r="J344" s="273">
        <v>36913</v>
      </c>
      <c r="K344" s="274">
        <f t="shared" si="17"/>
        <v>553695</v>
      </c>
      <c r="L344" s="362"/>
      <c r="M344" s="234"/>
      <c r="N344" s="984"/>
      <c r="O344" s="363"/>
      <c r="P344" s="363"/>
      <c r="Q344" s="364"/>
      <c r="R344" s="352"/>
      <c r="S344" s="352"/>
      <c r="T344" s="352"/>
      <c r="U344" s="352"/>
      <c r="V344" s="352"/>
      <c r="W344" s="352"/>
      <c r="X344" s="352"/>
      <c r="Y344" s="352"/>
      <c r="Z344" s="352"/>
      <c r="AA344" s="352"/>
      <c r="AB344" s="352"/>
      <c r="AC344" s="352"/>
    </row>
    <row r="345" spans="2:29" s="353" customFormat="1" ht="31.5" customHeight="1">
      <c r="B345" s="349"/>
      <c r="C345" s="361"/>
      <c r="D345" s="318" t="s">
        <v>500</v>
      </c>
      <c r="E345" s="251"/>
      <c r="F345" s="251"/>
      <c r="G345" s="375" t="s">
        <v>501</v>
      </c>
      <c r="H345" s="322" t="s">
        <v>343</v>
      </c>
      <c r="I345" s="275">
        <v>2</v>
      </c>
      <c r="J345" s="273">
        <v>3688483</v>
      </c>
      <c r="K345" s="274">
        <f t="shared" si="17"/>
        <v>7376966</v>
      </c>
      <c r="L345" s="362"/>
      <c r="M345" s="234"/>
      <c r="N345" s="984"/>
      <c r="O345" s="363"/>
      <c r="P345" s="363"/>
      <c r="Q345" s="364"/>
      <c r="R345" s="352"/>
      <c r="S345" s="352"/>
      <c r="T345" s="352"/>
      <c r="U345" s="352"/>
      <c r="V345" s="352"/>
      <c r="W345" s="352"/>
      <c r="X345" s="352"/>
      <c r="Y345" s="352"/>
      <c r="Z345" s="352"/>
      <c r="AA345" s="352"/>
      <c r="AB345" s="352"/>
      <c r="AC345" s="352"/>
    </row>
    <row r="346" spans="2:29" s="353" customFormat="1" ht="31.5" customHeight="1">
      <c r="B346" s="349"/>
      <c r="C346" s="361"/>
      <c r="D346" s="318" t="s">
        <v>502</v>
      </c>
      <c r="E346" s="251"/>
      <c r="F346" s="251"/>
      <c r="G346" s="375" t="s">
        <v>503</v>
      </c>
      <c r="H346" s="322" t="s">
        <v>343</v>
      </c>
      <c r="I346" s="275">
        <v>1</v>
      </c>
      <c r="J346" s="273">
        <v>2299087</v>
      </c>
      <c r="K346" s="274">
        <f t="shared" si="17"/>
        <v>2299087</v>
      </c>
      <c r="L346" s="362"/>
      <c r="M346" s="234"/>
      <c r="N346" s="984"/>
      <c r="O346" s="363"/>
      <c r="P346" s="363"/>
      <c r="Q346" s="364"/>
      <c r="R346" s="352"/>
      <c r="S346" s="352"/>
      <c r="T346" s="352"/>
      <c r="U346" s="352"/>
      <c r="V346" s="352"/>
      <c r="W346" s="352"/>
      <c r="X346" s="352"/>
      <c r="Y346" s="352"/>
      <c r="Z346" s="352"/>
      <c r="AA346" s="352"/>
      <c r="AB346" s="352"/>
      <c r="AC346" s="352"/>
    </row>
    <row r="347" spans="2:29" s="353" customFormat="1" ht="31.5" customHeight="1">
      <c r="B347" s="349"/>
      <c r="C347" s="361"/>
      <c r="D347" s="318" t="s">
        <v>504</v>
      </c>
      <c r="E347" s="251"/>
      <c r="F347" s="251"/>
      <c r="G347" s="375" t="s">
        <v>505</v>
      </c>
      <c r="H347" s="322" t="s">
        <v>343</v>
      </c>
      <c r="I347" s="275">
        <v>1</v>
      </c>
      <c r="J347" s="273">
        <v>2271353</v>
      </c>
      <c r="K347" s="274">
        <f t="shared" si="17"/>
        <v>2271353</v>
      </c>
      <c r="L347" s="362"/>
      <c r="M347" s="234"/>
      <c r="N347" s="984"/>
      <c r="O347" s="363"/>
      <c r="P347" s="363"/>
      <c r="Q347" s="364"/>
      <c r="R347" s="352"/>
      <c r="S347" s="352"/>
      <c r="T347" s="352"/>
      <c r="U347" s="352"/>
      <c r="V347" s="352"/>
      <c r="W347" s="352"/>
      <c r="X347" s="352"/>
      <c r="Y347" s="352"/>
      <c r="Z347" s="352"/>
      <c r="AA347" s="352"/>
      <c r="AB347" s="352"/>
      <c r="AC347" s="352"/>
    </row>
    <row r="348" spans="2:29" s="353" customFormat="1" ht="31.5" customHeight="1">
      <c r="B348" s="349"/>
      <c r="C348" s="361"/>
      <c r="D348" s="318" t="s">
        <v>506</v>
      </c>
      <c r="E348" s="251"/>
      <c r="F348" s="251"/>
      <c r="G348" s="375" t="s">
        <v>507</v>
      </c>
      <c r="H348" s="322" t="s">
        <v>343</v>
      </c>
      <c r="I348" s="275">
        <v>1</v>
      </c>
      <c r="J348" s="273">
        <v>48699738</v>
      </c>
      <c r="K348" s="274">
        <f t="shared" si="17"/>
        <v>48699738</v>
      </c>
      <c r="L348" s="362"/>
      <c r="M348" s="234"/>
      <c r="N348" s="984"/>
      <c r="O348" s="363"/>
      <c r="P348" s="363"/>
      <c r="Q348" s="364"/>
      <c r="R348" s="352"/>
      <c r="S348" s="352"/>
      <c r="T348" s="352"/>
      <c r="U348" s="352"/>
      <c r="V348" s="352"/>
      <c r="W348" s="352"/>
      <c r="X348" s="352"/>
      <c r="Y348" s="352"/>
      <c r="Z348" s="352"/>
      <c r="AA348" s="352"/>
      <c r="AB348" s="352"/>
      <c r="AC348" s="352"/>
    </row>
    <row r="349" spans="2:29" s="353" customFormat="1" ht="31.5" customHeight="1">
      <c r="B349" s="349"/>
      <c r="C349" s="361"/>
      <c r="D349" s="318" t="s">
        <v>508</v>
      </c>
      <c r="E349" s="251"/>
      <c r="F349" s="251"/>
      <c r="G349" s="375" t="s">
        <v>509</v>
      </c>
      <c r="H349" s="322" t="s">
        <v>343</v>
      </c>
      <c r="I349" s="275">
        <v>1</v>
      </c>
      <c r="J349" s="273">
        <v>5327697</v>
      </c>
      <c r="K349" s="274">
        <f t="shared" si="17"/>
        <v>5327697</v>
      </c>
      <c r="L349" s="362"/>
      <c r="M349" s="234"/>
      <c r="N349" s="984"/>
      <c r="O349" s="363"/>
      <c r="P349" s="363"/>
      <c r="Q349" s="364"/>
      <c r="R349" s="352"/>
      <c r="S349" s="352"/>
      <c r="T349" s="352"/>
      <c r="U349" s="352"/>
      <c r="V349" s="352"/>
      <c r="W349" s="352"/>
      <c r="X349" s="352"/>
      <c r="Y349" s="352"/>
      <c r="Z349" s="352"/>
      <c r="AA349" s="352"/>
      <c r="AB349" s="352"/>
      <c r="AC349" s="352"/>
    </row>
    <row r="350" spans="2:29" s="353" customFormat="1" ht="31.5" customHeight="1">
      <c r="B350" s="349"/>
      <c r="C350" s="361"/>
      <c r="D350" s="318" t="s">
        <v>510</v>
      </c>
      <c r="E350" s="251"/>
      <c r="F350" s="251"/>
      <c r="G350" s="375" t="s">
        <v>511</v>
      </c>
      <c r="H350" s="322" t="s">
        <v>107</v>
      </c>
      <c r="I350" s="275">
        <v>12</v>
      </c>
      <c r="J350" s="273">
        <v>107585</v>
      </c>
      <c r="K350" s="274">
        <f t="shared" si="17"/>
        <v>1291020</v>
      </c>
      <c r="L350" s="362"/>
      <c r="M350" s="234"/>
      <c r="N350" s="984"/>
      <c r="O350" s="363"/>
      <c r="P350" s="363"/>
      <c r="Q350" s="364"/>
      <c r="R350" s="352"/>
      <c r="S350" s="352"/>
      <c r="T350" s="352"/>
      <c r="U350" s="352"/>
      <c r="V350" s="352"/>
      <c r="W350" s="352"/>
      <c r="X350" s="352"/>
      <c r="Y350" s="352"/>
      <c r="Z350" s="352"/>
      <c r="AA350" s="352"/>
      <c r="AB350" s="352"/>
      <c r="AC350" s="352"/>
    </row>
    <row r="351" spans="2:29" s="353" customFormat="1" ht="31.5" customHeight="1">
      <c r="B351" s="349"/>
      <c r="C351" s="361"/>
      <c r="D351" s="318" t="s">
        <v>512</v>
      </c>
      <c r="E351" s="251"/>
      <c r="F351" s="251"/>
      <c r="G351" s="375" t="s">
        <v>513</v>
      </c>
      <c r="H351" s="322" t="s">
        <v>343</v>
      </c>
      <c r="I351" s="275">
        <v>1</v>
      </c>
      <c r="J351" s="273">
        <v>32653143</v>
      </c>
      <c r="K351" s="274">
        <f t="shared" si="17"/>
        <v>32653143</v>
      </c>
      <c r="L351" s="362"/>
      <c r="M351" s="234"/>
      <c r="N351" s="984"/>
      <c r="O351" s="363"/>
      <c r="P351" s="363"/>
      <c r="Q351" s="364"/>
      <c r="R351" s="352"/>
      <c r="S351" s="352"/>
      <c r="T351" s="352"/>
      <c r="U351" s="352"/>
      <c r="V351" s="352"/>
      <c r="W351" s="352"/>
      <c r="X351" s="352"/>
      <c r="Y351" s="352"/>
      <c r="Z351" s="352"/>
      <c r="AA351" s="352"/>
      <c r="AB351" s="352"/>
      <c r="AC351" s="352"/>
    </row>
    <row r="352" spans="2:29" s="353" customFormat="1" ht="31.5" customHeight="1">
      <c r="B352" s="349"/>
      <c r="C352" s="361"/>
      <c r="D352" s="318" t="s">
        <v>514</v>
      </c>
      <c r="E352" s="251"/>
      <c r="F352" s="251"/>
      <c r="G352" s="375" t="s">
        <v>515</v>
      </c>
      <c r="H352" s="322" t="s">
        <v>343</v>
      </c>
      <c r="I352" s="275">
        <v>2</v>
      </c>
      <c r="J352" s="273">
        <v>1321034</v>
      </c>
      <c r="K352" s="274">
        <f t="shared" si="17"/>
        <v>2642068</v>
      </c>
      <c r="L352" s="362"/>
      <c r="M352" s="234"/>
      <c r="N352" s="984"/>
      <c r="O352" s="363"/>
      <c r="P352" s="363"/>
      <c r="Q352" s="364"/>
      <c r="R352" s="352"/>
      <c r="S352" s="352"/>
      <c r="T352" s="352"/>
      <c r="U352" s="352"/>
      <c r="V352" s="352"/>
      <c r="W352" s="352"/>
      <c r="X352" s="352"/>
      <c r="Y352" s="352"/>
      <c r="Z352" s="352"/>
      <c r="AA352" s="352"/>
      <c r="AB352" s="352"/>
      <c r="AC352" s="352"/>
    </row>
    <row r="353" spans="2:29" s="353" customFormat="1" ht="47.25" customHeight="1">
      <c r="B353" s="349"/>
      <c r="C353" s="361"/>
      <c r="D353" s="318" t="s">
        <v>516</v>
      </c>
      <c r="E353" s="251"/>
      <c r="F353" s="251"/>
      <c r="G353" s="375" t="s">
        <v>517</v>
      </c>
      <c r="H353" s="322" t="s">
        <v>343</v>
      </c>
      <c r="I353" s="275">
        <v>1</v>
      </c>
      <c r="J353" s="273">
        <v>9021989</v>
      </c>
      <c r="K353" s="274">
        <f t="shared" si="17"/>
        <v>9021989</v>
      </c>
      <c r="L353" s="362"/>
      <c r="M353" s="234"/>
      <c r="N353" s="984"/>
      <c r="O353" s="363"/>
      <c r="P353" s="363"/>
      <c r="Q353" s="364"/>
      <c r="R353" s="352"/>
      <c r="S353" s="352"/>
      <c r="T353" s="352"/>
      <c r="U353" s="352"/>
      <c r="V353" s="352"/>
      <c r="W353" s="352"/>
      <c r="X353" s="352"/>
      <c r="Y353" s="352"/>
      <c r="Z353" s="352"/>
      <c r="AA353" s="352"/>
      <c r="AB353" s="352"/>
      <c r="AC353" s="352"/>
    </row>
    <row r="354" spans="2:29" s="353" customFormat="1" ht="31.5" customHeight="1">
      <c r="B354" s="349"/>
      <c r="C354" s="361"/>
      <c r="D354" s="318" t="s">
        <v>518</v>
      </c>
      <c r="E354" s="251"/>
      <c r="F354" s="251"/>
      <c r="G354" s="375" t="s">
        <v>519</v>
      </c>
      <c r="H354" s="322" t="s">
        <v>102</v>
      </c>
      <c r="I354" s="275">
        <v>8</v>
      </c>
      <c r="J354" s="273">
        <v>85554</v>
      </c>
      <c r="K354" s="274">
        <f t="shared" si="17"/>
        <v>684432</v>
      </c>
      <c r="L354" s="362"/>
      <c r="M354" s="234"/>
      <c r="N354" s="984"/>
      <c r="O354" s="363"/>
      <c r="P354" s="363"/>
      <c r="Q354" s="364"/>
      <c r="R354" s="352"/>
      <c r="S354" s="352"/>
      <c r="T354" s="352"/>
      <c r="U354" s="352"/>
      <c r="V354" s="352"/>
      <c r="W354" s="352"/>
      <c r="X354" s="352"/>
      <c r="Y354" s="352"/>
      <c r="Z354" s="352"/>
      <c r="AA354" s="352"/>
      <c r="AB354" s="352"/>
      <c r="AC354" s="352"/>
    </row>
    <row r="355" spans="2:29" s="353" customFormat="1" ht="18" customHeight="1">
      <c r="B355" s="349"/>
      <c r="C355" s="361"/>
      <c r="D355" s="376">
        <v>12.2</v>
      </c>
      <c r="E355" s="377"/>
      <c r="F355" s="377"/>
      <c r="G355" s="370" t="s">
        <v>520</v>
      </c>
      <c r="H355" s="371"/>
      <c r="I355" s="378"/>
      <c r="J355" s="379">
        <v>0</v>
      </c>
      <c r="K355" s="380"/>
      <c r="L355" s="362"/>
      <c r="M355" s="234"/>
      <c r="N355" s="984"/>
      <c r="O355" s="363"/>
      <c r="P355" s="363"/>
      <c r="Q355" s="364"/>
      <c r="R355" s="352"/>
      <c r="S355" s="352"/>
      <c r="T355" s="352"/>
      <c r="U355" s="352"/>
      <c r="V355" s="352"/>
      <c r="W355" s="352"/>
      <c r="X355" s="352"/>
      <c r="Y355" s="352"/>
      <c r="Z355" s="352"/>
      <c r="AA355" s="352"/>
      <c r="AB355" s="352"/>
      <c r="AC355" s="352"/>
    </row>
    <row r="356" spans="2:29" s="353" customFormat="1" ht="47.25" customHeight="1">
      <c r="B356" s="349"/>
      <c r="C356" s="361"/>
      <c r="D356" s="381" t="s">
        <v>521</v>
      </c>
      <c r="E356" s="382"/>
      <c r="F356" s="382"/>
      <c r="G356" s="375" t="s">
        <v>522</v>
      </c>
      <c r="H356" s="322" t="s">
        <v>107</v>
      </c>
      <c r="I356" s="275">
        <v>25</v>
      </c>
      <c r="J356" s="273">
        <v>1329451</v>
      </c>
      <c r="K356" s="274">
        <f t="shared" ref="K356:K361" si="18">ROUND(I356*J356,2)</f>
        <v>33236275</v>
      </c>
      <c r="L356" s="362"/>
      <c r="M356" s="234"/>
      <c r="N356" s="984"/>
      <c r="O356" s="363"/>
      <c r="P356" s="363"/>
      <c r="Q356" s="364"/>
      <c r="R356" s="352"/>
      <c r="S356" s="352"/>
      <c r="T356" s="352"/>
      <c r="U356" s="352"/>
      <c r="V356" s="352"/>
      <c r="W356" s="352"/>
      <c r="X356" s="352"/>
      <c r="Y356" s="352"/>
      <c r="Z356" s="352"/>
      <c r="AA356" s="352"/>
      <c r="AB356" s="352"/>
      <c r="AC356" s="352"/>
    </row>
    <row r="357" spans="2:29" s="353" customFormat="1" ht="63" customHeight="1">
      <c r="B357" s="349"/>
      <c r="C357" s="361"/>
      <c r="D357" s="381" t="s">
        <v>523</v>
      </c>
      <c r="E357" s="382"/>
      <c r="F357" s="382"/>
      <c r="G357" s="375" t="s">
        <v>524</v>
      </c>
      <c r="H357" s="322" t="s">
        <v>107</v>
      </c>
      <c r="I357" s="275">
        <v>120</v>
      </c>
      <c r="J357" s="273">
        <v>93642</v>
      </c>
      <c r="K357" s="274">
        <f t="shared" si="18"/>
        <v>11237040</v>
      </c>
      <c r="L357" s="362"/>
      <c r="M357" s="234"/>
      <c r="N357" s="984"/>
      <c r="O357" s="363"/>
      <c r="P357" s="363"/>
      <c r="Q357" s="364"/>
      <c r="R357" s="352"/>
      <c r="S357" s="352"/>
      <c r="T357" s="352"/>
      <c r="U357" s="352"/>
      <c r="V357" s="352"/>
      <c r="W357" s="352"/>
      <c r="X357" s="352"/>
      <c r="Y357" s="352"/>
      <c r="Z357" s="352"/>
      <c r="AA357" s="352"/>
      <c r="AB357" s="352"/>
      <c r="AC357" s="352"/>
    </row>
    <row r="358" spans="2:29" s="353" customFormat="1" ht="78.75" customHeight="1">
      <c r="B358" s="349"/>
      <c r="C358" s="255"/>
      <c r="D358" s="381" t="s">
        <v>525</v>
      </c>
      <c r="E358" s="382"/>
      <c r="F358" s="382"/>
      <c r="G358" s="375" t="s">
        <v>526</v>
      </c>
      <c r="H358" s="322" t="s">
        <v>107</v>
      </c>
      <c r="I358" s="275">
        <v>20</v>
      </c>
      <c r="J358" s="273">
        <v>86620</v>
      </c>
      <c r="K358" s="274">
        <f t="shared" si="18"/>
        <v>1732400</v>
      </c>
      <c r="L358" s="261"/>
      <c r="M358" s="234"/>
      <c r="N358" s="982"/>
      <c r="O358" s="350"/>
      <c r="P358" s="350"/>
      <c r="Q358" s="352"/>
      <c r="R358" s="352"/>
      <c r="S358" s="352"/>
      <c r="T358" s="352"/>
      <c r="U358" s="352"/>
      <c r="V358" s="352"/>
      <c r="W358" s="352"/>
      <c r="X358" s="352"/>
      <c r="Y358" s="352"/>
      <c r="Z358" s="352"/>
      <c r="AA358" s="352"/>
      <c r="AB358" s="352"/>
      <c r="AC358" s="352"/>
    </row>
    <row r="359" spans="2:29" s="353" customFormat="1" ht="63" customHeight="1">
      <c r="B359" s="349"/>
      <c r="C359" s="255"/>
      <c r="D359" s="381" t="s">
        <v>527</v>
      </c>
      <c r="E359" s="382"/>
      <c r="F359" s="382"/>
      <c r="G359" s="375" t="s">
        <v>528</v>
      </c>
      <c r="H359" s="322" t="s">
        <v>107</v>
      </c>
      <c r="I359" s="275">
        <v>160</v>
      </c>
      <c r="J359" s="273">
        <v>223356</v>
      </c>
      <c r="K359" s="274">
        <f t="shared" si="18"/>
        <v>35736960</v>
      </c>
      <c r="L359" s="261"/>
      <c r="M359" s="234"/>
      <c r="N359" s="982"/>
      <c r="O359" s="354"/>
      <c r="P359" s="350"/>
      <c r="Q359" s="355"/>
      <c r="R359" s="352"/>
      <c r="S359" s="352"/>
      <c r="T359" s="352"/>
      <c r="U359" s="352"/>
      <c r="V359" s="352"/>
      <c r="W359" s="352"/>
      <c r="X359" s="352"/>
      <c r="Y359" s="352"/>
      <c r="Z359" s="352"/>
      <c r="AA359" s="352"/>
      <c r="AB359" s="352"/>
      <c r="AC359" s="352"/>
    </row>
    <row r="360" spans="2:29" s="353" customFormat="1" ht="63" customHeight="1">
      <c r="B360" s="349"/>
      <c r="C360" s="255"/>
      <c r="D360" s="381" t="s">
        <v>529</v>
      </c>
      <c r="E360" s="382"/>
      <c r="F360" s="382"/>
      <c r="G360" s="375" t="s">
        <v>530</v>
      </c>
      <c r="H360" s="322" t="s">
        <v>107</v>
      </c>
      <c r="I360" s="275">
        <v>100</v>
      </c>
      <c r="J360" s="273">
        <v>283478</v>
      </c>
      <c r="K360" s="274">
        <f t="shared" si="18"/>
        <v>28347800</v>
      </c>
      <c r="L360" s="261"/>
      <c r="M360" s="234"/>
      <c r="N360" s="982"/>
      <c r="O360" s="350"/>
      <c r="P360" s="350"/>
      <c r="Q360" s="352"/>
      <c r="R360" s="352"/>
      <c r="S360" s="352"/>
      <c r="T360" s="352"/>
      <c r="U360" s="352"/>
      <c r="V360" s="352"/>
      <c r="W360" s="352"/>
      <c r="X360" s="352"/>
      <c r="Y360" s="352"/>
      <c r="Z360" s="352"/>
      <c r="AA360" s="352"/>
      <c r="AB360" s="352"/>
      <c r="AC360" s="352"/>
    </row>
    <row r="361" spans="2:29" s="353" customFormat="1" ht="31.5" customHeight="1">
      <c r="B361" s="349"/>
      <c r="C361" s="255"/>
      <c r="D361" s="381" t="s">
        <v>531</v>
      </c>
      <c r="E361" s="382"/>
      <c r="F361" s="382"/>
      <c r="G361" s="375" t="s">
        <v>532</v>
      </c>
      <c r="H361" s="322" t="s">
        <v>343</v>
      </c>
      <c r="I361" s="275">
        <v>11</v>
      </c>
      <c r="J361" s="273">
        <v>1052893</v>
      </c>
      <c r="K361" s="274">
        <f t="shared" si="18"/>
        <v>11581823</v>
      </c>
      <c r="L361" s="261"/>
      <c r="M361" s="234"/>
      <c r="N361" s="982"/>
      <c r="O361" s="350"/>
      <c r="P361" s="350"/>
      <c r="Q361" s="352"/>
      <c r="R361" s="352"/>
      <c r="S361" s="352"/>
      <c r="T361" s="352"/>
      <c r="U361" s="352"/>
      <c r="V361" s="352"/>
      <c r="W361" s="352"/>
      <c r="X361" s="352"/>
      <c r="Y361" s="352"/>
      <c r="Z361" s="352"/>
      <c r="AA361" s="352"/>
      <c r="AB361" s="352"/>
      <c r="AC361" s="352"/>
    </row>
    <row r="362" spans="2:29" s="353" customFormat="1" ht="18" customHeight="1">
      <c r="B362" s="349"/>
      <c r="C362" s="255"/>
      <c r="D362" s="262">
        <v>12.3</v>
      </c>
      <c r="E362" s="262"/>
      <c r="F362" s="262"/>
      <c r="G362" s="263" t="s">
        <v>533</v>
      </c>
      <c r="H362" s="264"/>
      <c r="I362" s="365"/>
      <c r="J362" s="383">
        <v>0</v>
      </c>
      <c r="K362" s="384"/>
      <c r="L362" s="261"/>
      <c r="M362" s="234"/>
      <c r="N362" s="982"/>
      <c r="O362" s="350"/>
      <c r="P362" s="350"/>
      <c r="Q362" s="352"/>
      <c r="R362" s="352"/>
      <c r="S362" s="352"/>
      <c r="T362" s="352"/>
      <c r="U362" s="352"/>
      <c r="V362" s="352"/>
      <c r="W362" s="352"/>
      <c r="X362" s="352"/>
      <c r="Y362" s="352"/>
      <c r="Z362" s="352"/>
      <c r="AA362" s="352"/>
      <c r="AB362" s="352"/>
      <c r="AC362" s="352"/>
    </row>
    <row r="363" spans="2:29" s="353" customFormat="1" ht="141.75" customHeight="1">
      <c r="B363" s="349"/>
      <c r="C363" s="255"/>
      <c r="D363" s="381" t="s">
        <v>534</v>
      </c>
      <c r="E363" s="382"/>
      <c r="F363" s="382"/>
      <c r="G363" s="375" t="s">
        <v>535</v>
      </c>
      <c r="H363" s="322" t="s">
        <v>343</v>
      </c>
      <c r="I363" s="275">
        <v>1</v>
      </c>
      <c r="J363" s="273">
        <v>20124040</v>
      </c>
      <c r="K363" s="274">
        <f>I363*J363</f>
        <v>20124040</v>
      </c>
      <c r="L363" s="261"/>
      <c r="M363" s="234"/>
      <c r="N363" s="982"/>
      <c r="O363" s="350"/>
      <c r="P363" s="350"/>
      <c r="Q363" s="352"/>
      <c r="R363" s="352"/>
      <c r="S363" s="352"/>
      <c r="T363" s="352"/>
      <c r="U363" s="352"/>
      <c r="V363" s="352"/>
      <c r="W363" s="352"/>
      <c r="X363" s="352"/>
      <c r="Y363" s="352"/>
      <c r="Z363" s="352"/>
      <c r="AA363" s="352"/>
      <c r="AB363" s="352"/>
      <c r="AC363" s="352"/>
    </row>
    <row r="364" spans="2:29" s="353" customFormat="1" ht="47.25" customHeight="1">
      <c r="B364" s="349"/>
      <c r="C364" s="255"/>
      <c r="D364" s="381" t="s">
        <v>536</v>
      </c>
      <c r="E364" s="382"/>
      <c r="F364" s="382"/>
      <c r="G364" s="375" t="s">
        <v>537</v>
      </c>
      <c r="H364" s="322" t="s">
        <v>343</v>
      </c>
      <c r="I364" s="275">
        <v>3</v>
      </c>
      <c r="J364" s="273">
        <v>2996435</v>
      </c>
      <c r="K364" s="274">
        <f>I364*J364</f>
        <v>8989305</v>
      </c>
      <c r="L364" s="261"/>
      <c r="M364" s="234"/>
      <c r="N364" s="982"/>
      <c r="O364" s="350"/>
      <c r="P364" s="350"/>
      <c r="Q364" s="352"/>
      <c r="R364" s="352"/>
      <c r="S364" s="352"/>
      <c r="T364" s="352"/>
      <c r="U364" s="352"/>
      <c r="V364" s="352"/>
      <c r="W364" s="352"/>
      <c r="X364" s="352"/>
      <c r="Y364" s="352"/>
      <c r="Z364" s="352"/>
      <c r="AA364" s="352"/>
      <c r="AB364" s="352"/>
      <c r="AC364" s="352"/>
    </row>
    <row r="365" spans="2:29" s="353" customFormat="1" ht="47.25" customHeight="1">
      <c r="B365" s="349"/>
      <c r="C365" s="255"/>
      <c r="D365" s="381" t="s">
        <v>538</v>
      </c>
      <c r="E365" s="382"/>
      <c r="F365" s="382"/>
      <c r="G365" s="375" t="s">
        <v>539</v>
      </c>
      <c r="H365" s="322" t="s">
        <v>343</v>
      </c>
      <c r="I365" s="275">
        <v>2</v>
      </c>
      <c r="J365" s="273">
        <v>1580384</v>
      </c>
      <c r="K365" s="274">
        <f>I365*J365</f>
        <v>3160768</v>
      </c>
      <c r="L365" s="261"/>
      <c r="M365" s="234"/>
      <c r="N365" s="982"/>
      <c r="O365" s="350"/>
      <c r="P365" s="350"/>
      <c r="Q365" s="352"/>
      <c r="R365" s="352"/>
      <c r="S365" s="352"/>
      <c r="T365" s="352"/>
      <c r="U365" s="352"/>
      <c r="V365" s="352"/>
      <c r="W365" s="352"/>
      <c r="X365" s="352"/>
      <c r="Y365" s="352"/>
      <c r="Z365" s="352"/>
      <c r="AA365" s="352"/>
      <c r="AB365" s="352"/>
      <c r="AC365" s="352"/>
    </row>
    <row r="366" spans="2:29" s="353" customFormat="1" ht="47.25" customHeight="1">
      <c r="B366" s="349"/>
      <c r="C366" s="255"/>
      <c r="D366" s="381" t="s">
        <v>540</v>
      </c>
      <c r="E366" s="382"/>
      <c r="F366" s="382"/>
      <c r="G366" s="375" t="s">
        <v>541</v>
      </c>
      <c r="H366" s="322" t="s">
        <v>343</v>
      </c>
      <c r="I366" s="275">
        <v>1</v>
      </c>
      <c r="J366" s="273">
        <v>1275924</v>
      </c>
      <c r="K366" s="274">
        <f>I366*J366</f>
        <v>1275924</v>
      </c>
      <c r="L366" s="261"/>
      <c r="M366" s="234"/>
      <c r="N366" s="982"/>
      <c r="O366" s="350"/>
      <c r="P366" s="350"/>
      <c r="Q366" s="352"/>
      <c r="R366" s="352"/>
      <c r="S366" s="352"/>
      <c r="T366" s="352"/>
      <c r="U366" s="352"/>
      <c r="V366" s="352"/>
      <c r="W366" s="352"/>
      <c r="X366" s="352"/>
      <c r="Y366" s="352"/>
      <c r="Z366" s="352"/>
      <c r="AA366" s="352"/>
      <c r="AB366" s="352"/>
      <c r="AC366" s="352"/>
    </row>
    <row r="367" spans="2:29" s="353" customFormat="1" ht="18" customHeight="1">
      <c r="B367" s="349"/>
      <c r="C367" s="255"/>
      <c r="D367" s="262">
        <v>12.4</v>
      </c>
      <c r="E367" s="262"/>
      <c r="F367" s="262"/>
      <c r="G367" s="263" t="s">
        <v>542</v>
      </c>
      <c r="H367" s="264"/>
      <c r="I367" s="365"/>
      <c r="J367" s="383">
        <v>0</v>
      </c>
      <c r="K367" s="384"/>
      <c r="L367" s="261"/>
      <c r="M367" s="234"/>
      <c r="N367" s="982"/>
      <c r="O367" s="350"/>
      <c r="P367" s="350"/>
      <c r="Q367" s="352"/>
      <c r="R367" s="352"/>
      <c r="S367" s="352"/>
      <c r="T367" s="352"/>
      <c r="U367" s="352"/>
      <c r="V367" s="352"/>
      <c r="W367" s="352"/>
      <c r="X367" s="352"/>
      <c r="Y367" s="352"/>
      <c r="Z367" s="352"/>
      <c r="AA367" s="352"/>
      <c r="AB367" s="352"/>
      <c r="AC367" s="352"/>
    </row>
    <row r="368" spans="2:29" s="353" customFormat="1" ht="47.25" customHeight="1">
      <c r="B368" s="349"/>
      <c r="C368" s="255"/>
      <c r="D368" s="381" t="s">
        <v>543</v>
      </c>
      <c r="E368" s="382"/>
      <c r="F368" s="382"/>
      <c r="G368" s="375" t="s">
        <v>544</v>
      </c>
      <c r="H368" s="322" t="s">
        <v>343</v>
      </c>
      <c r="I368" s="275">
        <v>72</v>
      </c>
      <c r="J368" s="273">
        <v>205380</v>
      </c>
      <c r="K368" s="274">
        <f>I368*J368</f>
        <v>14787360</v>
      </c>
      <c r="L368" s="261"/>
      <c r="M368" s="234"/>
      <c r="N368" s="982"/>
      <c r="O368" s="350"/>
      <c r="P368" s="350"/>
      <c r="Q368" s="352"/>
      <c r="R368" s="352"/>
      <c r="S368" s="352"/>
      <c r="T368" s="352"/>
      <c r="U368" s="352"/>
      <c r="V368" s="352"/>
      <c r="W368" s="352"/>
      <c r="X368" s="352"/>
      <c r="Y368" s="352"/>
      <c r="Z368" s="352"/>
      <c r="AA368" s="352"/>
      <c r="AB368" s="352"/>
      <c r="AC368" s="352"/>
    </row>
    <row r="369" spans="2:29" s="353" customFormat="1" ht="31.5" customHeight="1">
      <c r="B369" s="349"/>
      <c r="C369" s="255"/>
      <c r="D369" s="381" t="s">
        <v>545</v>
      </c>
      <c r="E369" s="382"/>
      <c r="F369" s="382"/>
      <c r="G369" s="375" t="s">
        <v>546</v>
      </c>
      <c r="H369" s="322" t="s">
        <v>107</v>
      </c>
      <c r="I369" s="275">
        <v>585</v>
      </c>
      <c r="J369" s="273">
        <v>49433</v>
      </c>
      <c r="K369" s="274">
        <f>I369*J369</f>
        <v>28918305</v>
      </c>
      <c r="L369" s="261"/>
      <c r="M369" s="234"/>
      <c r="N369" s="982"/>
      <c r="O369" s="350"/>
      <c r="P369" s="350"/>
      <c r="Q369" s="352"/>
      <c r="R369" s="352"/>
      <c r="S369" s="352"/>
      <c r="T369" s="352"/>
      <c r="U369" s="352"/>
      <c r="V369" s="352"/>
      <c r="W369" s="352"/>
      <c r="X369" s="352"/>
      <c r="Y369" s="352"/>
      <c r="Z369" s="352"/>
      <c r="AA369" s="352"/>
      <c r="AB369" s="352"/>
      <c r="AC369" s="352"/>
    </row>
    <row r="370" spans="2:29" s="353" customFormat="1" ht="47.25" customHeight="1">
      <c r="B370" s="349"/>
      <c r="C370" s="255"/>
      <c r="D370" s="381" t="s">
        <v>547</v>
      </c>
      <c r="E370" s="382"/>
      <c r="F370" s="382"/>
      <c r="G370" s="375" t="s">
        <v>548</v>
      </c>
      <c r="H370" s="322" t="s">
        <v>343</v>
      </c>
      <c r="I370" s="275">
        <v>8</v>
      </c>
      <c r="J370" s="273">
        <v>2447294</v>
      </c>
      <c r="K370" s="274">
        <f>I370*J370</f>
        <v>19578352</v>
      </c>
      <c r="L370" s="261"/>
      <c r="M370" s="234"/>
      <c r="N370" s="982"/>
      <c r="O370" s="350"/>
      <c r="P370" s="350"/>
      <c r="Q370" s="352"/>
      <c r="R370" s="352"/>
      <c r="S370" s="352"/>
      <c r="T370" s="352"/>
      <c r="U370" s="352"/>
      <c r="V370" s="352"/>
      <c r="W370" s="352"/>
      <c r="X370" s="352"/>
      <c r="Y370" s="352"/>
      <c r="Z370" s="352"/>
      <c r="AA370" s="352"/>
      <c r="AB370" s="352"/>
      <c r="AC370" s="352"/>
    </row>
    <row r="371" spans="2:29" s="353" customFormat="1" ht="31.5" customHeight="1">
      <c r="B371" s="349"/>
      <c r="C371" s="255"/>
      <c r="D371" s="381" t="s">
        <v>549</v>
      </c>
      <c r="E371" s="385"/>
      <c r="F371" s="385"/>
      <c r="G371" s="386" t="s">
        <v>550</v>
      </c>
      <c r="H371" s="322" t="s">
        <v>107</v>
      </c>
      <c r="I371" s="275">
        <v>480</v>
      </c>
      <c r="J371" s="273">
        <v>63758</v>
      </c>
      <c r="K371" s="274">
        <f>I371*J371</f>
        <v>30603840</v>
      </c>
      <c r="L371" s="261"/>
      <c r="M371" s="234"/>
      <c r="N371" s="982"/>
      <c r="O371" s="350"/>
      <c r="P371" s="350"/>
      <c r="Q371" s="352"/>
      <c r="R371" s="352"/>
      <c r="S371" s="352"/>
      <c r="T371" s="352"/>
      <c r="U371" s="352"/>
      <c r="V371" s="352"/>
      <c r="W371" s="352"/>
      <c r="X371" s="352"/>
      <c r="Y371" s="352"/>
      <c r="Z371" s="352"/>
      <c r="AA371" s="352"/>
      <c r="AB371" s="352"/>
      <c r="AC371" s="352"/>
    </row>
    <row r="372" spans="2:29" s="353" customFormat="1" ht="18" customHeight="1">
      <c r="B372" s="349"/>
      <c r="C372" s="255"/>
      <c r="D372" s="262">
        <v>12.5</v>
      </c>
      <c r="E372" s="262"/>
      <c r="F372" s="262"/>
      <c r="G372" s="263" t="s">
        <v>551</v>
      </c>
      <c r="H372" s="264"/>
      <c r="I372" s="365"/>
      <c r="J372" s="383">
        <v>0</v>
      </c>
      <c r="K372" s="384"/>
      <c r="L372" s="387"/>
      <c r="M372" s="234"/>
      <c r="N372" s="982"/>
      <c r="O372" s="354"/>
      <c r="P372" s="350"/>
      <c r="Q372" s="355"/>
      <c r="R372" s="352"/>
      <c r="S372" s="352"/>
      <c r="T372" s="352"/>
      <c r="U372" s="352"/>
      <c r="V372" s="352"/>
      <c r="W372" s="352"/>
      <c r="X372" s="352"/>
      <c r="Y372" s="352"/>
      <c r="Z372" s="352"/>
      <c r="AA372" s="352"/>
      <c r="AB372" s="352"/>
      <c r="AC372" s="352"/>
    </row>
    <row r="373" spans="2:29" s="353" customFormat="1" ht="31.5" customHeight="1">
      <c r="B373" s="349"/>
      <c r="C373" s="255"/>
      <c r="D373" s="381" t="s">
        <v>552</v>
      </c>
      <c r="E373" s="382"/>
      <c r="F373" s="382"/>
      <c r="G373" s="375" t="s">
        <v>553</v>
      </c>
      <c r="H373" s="322" t="s">
        <v>343</v>
      </c>
      <c r="I373" s="275">
        <v>242</v>
      </c>
      <c r="J373" s="273">
        <v>320227</v>
      </c>
      <c r="K373" s="274">
        <f t="shared" ref="K373:K382" si="19">I373*J373</f>
        <v>77494934</v>
      </c>
      <c r="L373" s="261"/>
      <c r="M373" s="234"/>
      <c r="N373" s="982"/>
      <c r="O373" s="350"/>
      <c r="P373" s="350"/>
      <c r="Q373" s="352"/>
      <c r="R373" s="352"/>
      <c r="S373" s="352"/>
      <c r="T373" s="352"/>
      <c r="U373" s="352"/>
      <c r="V373" s="352"/>
      <c r="W373" s="352"/>
      <c r="X373" s="352"/>
      <c r="Y373" s="352"/>
      <c r="Z373" s="352"/>
      <c r="AA373" s="352"/>
      <c r="AB373" s="352"/>
      <c r="AC373" s="352"/>
    </row>
    <row r="374" spans="2:29" s="353" customFormat="1" ht="31.5" customHeight="1">
      <c r="B374" s="349"/>
      <c r="C374" s="255"/>
      <c r="D374" s="381" t="s">
        <v>554</v>
      </c>
      <c r="E374" s="382"/>
      <c r="F374" s="382"/>
      <c r="G374" s="375" t="s">
        <v>555</v>
      </c>
      <c r="H374" s="322" t="s">
        <v>343</v>
      </c>
      <c r="I374" s="275">
        <v>96</v>
      </c>
      <c r="J374" s="273">
        <v>235846</v>
      </c>
      <c r="K374" s="274">
        <f t="shared" si="19"/>
        <v>22641216</v>
      </c>
      <c r="L374" s="261"/>
      <c r="M374" s="234"/>
      <c r="N374" s="982"/>
      <c r="O374" s="350"/>
      <c r="P374" s="350"/>
      <c r="Q374" s="352"/>
      <c r="R374" s="352"/>
      <c r="S374" s="352"/>
      <c r="T374" s="352"/>
      <c r="U374" s="352"/>
      <c r="V374" s="352"/>
      <c r="W374" s="352"/>
      <c r="X374" s="352"/>
      <c r="Y374" s="352"/>
      <c r="Z374" s="352"/>
      <c r="AA374" s="352"/>
      <c r="AB374" s="352"/>
      <c r="AC374" s="352"/>
    </row>
    <row r="375" spans="2:29" s="353" customFormat="1" ht="31.5" customHeight="1">
      <c r="B375" s="349"/>
      <c r="C375" s="255"/>
      <c r="D375" s="381" t="s">
        <v>556</v>
      </c>
      <c r="E375" s="382"/>
      <c r="F375" s="382"/>
      <c r="G375" s="375" t="s">
        <v>557</v>
      </c>
      <c r="H375" s="322" t="s">
        <v>343</v>
      </c>
      <c r="I375" s="275">
        <v>50</v>
      </c>
      <c r="J375" s="273">
        <v>237429</v>
      </c>
      <c r="K375" s="274">
        <f t="shared" si="19"/>
        <v>11871450</v>
      </c>
      <c r="L375" s="261"/>
      <c r="M375" s="234"/>
      <c r="N375" s="982"/>
      <c r="O375" s="350"/>
      <c r="P375" s="350"/>
      <c r="Q375" s="352"/>
      <c r="R375" s="352"/>
      <c r="S375" s="352"/>
      <c r="T375" s="352"/>
      <c r="U375" s="352"/>
      <c r="V375" s="352"/>
      <c r="W375" s="352"/>
      <c r="X375" s="352"/>
      <c r="Y375" s="352"/>
      <c r="Z375" s="352"/>
      <c r="AA375" s="352"/>
      <c r="AB375" s="352"/>
      <c r="AC375" s="352"/>
    </row>
    <row r="376" spans="2:29" s="353" customFormat="1" ht="31.5" customHeight="1">
      <c r="B376" s="349"/>
      <c r="C376" s="255"/>
      <c r="D376" s="381" t="s">
        <v>558</v>
      </c>
      <c r="E376" s="382"/>
      <c r="F376" s="382"/>
      <c r="G376" s="375" t="s">
        <v>559</v>
      </c>
      <c r="H376" s="322" t="s">
        <v>343</v>
      </c>
      <c r="I376" s="275">
        <v>42</v>
      </c>
      <c r="J376" s="273">
        <v>348702</v>
      </c>
      <c r="K376" s="274">
        <f t="shared" si="19"/>
        <v>14645484</v>
      </c>
      <c r="L376" s="261"/>
      <c r="M376" s="234"/>
      <c r="N376" s="982"/>
      <c r="O376" s="350"/>
      <c r="P376" s="350"/>
      <c r="Q376" s="352"/>
      <c r="R376" s="352"/>
      <c r="S376" s="352"/>
      <c r="T376" s="352"/>
      <c r="U376" s="352"/>
      <c r="V376" s="352"/>
      <c r="W376" s="352"/>
      <c r="X376" s="352"/>
      <c r="Y376" s="352"/>
      <c r="Z376" s="352"/>
      <c r="AA376" s="352"/>
      <c r="AB376" s="352"/>
      <c r="AC376" s="352"/>
    </row>
    <row r="377" spans="2:29" s="353" customFormat="1" ht="31.5" customHeight="1">
      <c r="B377" s="349"/>
      <c r="C377" s="255"/>
      <c r="D377" s="381" t="s">
        <v>560</v>
      </c>
      <c r="E377" s="382"/>
      <c r="F377" s="382"/>
      <c r="G377" s="375" t="s">
        <v>561</v>
      </c>
      <c r="H377" s="322" t="s">
        <v>343</v>
      </c>
      <c r="I377" s="275">
        <v>7</v>
      </c>
      <c r="J377" s="273">
        <v>478167</v>
      </c>
      <c r="K377" s="274">
        <f t="shared" si="19"/>
        <v>3347169</v>
      </c>
      <c r="L377" s="261"/>
      <c r="M377" s="234"/>
      <c r="N377" s="982"/>
      <c r="O377" s="350"/>
      <c r="P377" s="350"/>
      <c r="Q377" s="352"/>
      <c r="R377" s="352"/>
      <c r="S377" s="352"/>
      <c r="T377" s="352"/>
      <c r="U377" s="352"/>
      <c r="V377" s="352"/>
      <c r="W377" s="352"/>
      <c r="X377" s="352"/>
      <c r="Y377" s="352"/>
      <c r="Z377" s="352"/>
      <c r="AA377" s="352"/>
      <c r="AB377" s="352"/>
      <c r="AC377" s="352"/>
    </row>
    <row r="378" spans="2:29" s="353" customFormat="1" ht="31.5" customHeight="1">
      <c r="B378" s="349"/>
      <c r="C378" s="255"/>
      <c r="D378" s="381" t="s">
        <v>562</v>
      </c>
      <c r="E378" s="382"/>
      <c r="F378" s="382"/>
      <c r="G378" s="375" t="s">
        <v>563</v>
      </c>
      <c r="H378" s="322" t="s">
        <v>343</v>
      </c>
      <c r="I378" s="275">
        <v>35</v>
      </c>
      <c r="J378" s="273">
        <v>194494</v>
      </c>
      <c r="K378" s="274">
        <f t="shared" si="19"/>
        <v>6807290</v>
      </c>
      <c r="L378" s="261"/>
      <c r="M378" s="234"/>
      <c r="N378" s="982"/>
      <c r="O378" s="350"/>
      <c r="P378" s="350"/>
      <c r="Q378" s="352"/>
      <c r="R378" s="352"/>
      <c r="S378" s="352"/>
      <c r="T378" s="352"/>
      <c r="U378" s="352"/>
      <c r="V378" s="352"/>
      <c r="W378" s="352"/>
      <c r="X378" s="352"/>
      <c r="Y378" s="352"/>
      <c r="Z378" s="352"/>
      <c r="AA378" s="352"/>
      <c r="AB378" s="352"/>
      <c r="AC378" s="352"/>
    </row>
    <row r="379" spans="2:29" s="353" customFormat="1" ht="18" customHeight="1">
      <c r="B379" s="349"/>
      <c r="C379" s="255"/>
      <c r="D379" s="381" t="s">
        <v>564</v>
      </c>
      <c r="E379" s="382"/>
      <c r="F379" s="382"/>
      <c r="G379" s="375" t="s">
        <v>565</v>
      </c>
      <c r="H379" s="322" t="s">
        <v>343</v>
      </c>
      <c r="I379" s="275">
        <v>220</v>
      </c>
      <c r="J379" s="273">
        <v>309340</v>
      </c>
      <c r="K379" s="274">
        <f t="shared" si="19"/>
        <v>68054800</v>
      </c>
      <c r="L379" s="261"/>
      <c r="M379" s="234"/>
      <c r="N379" s="982"/>
      <c r="O379" s="350"/>
      <c r="P379" s="350"/>
      <c r="Q379" s="352"/>
      <c r="R379" s="352"/>
      <c r="S379" s="352"/>
      <c r="T379" s="352"/>
      <c r="U379" s="352"/>
      <c r="V379" s="352"/>
      <c r="W379" s="352"/>
      <c r="X379" s="352"/>
      <c r="Y379" s="352"/>
      <c r="Z379" s="352"/>
      <c r="AA379" s="352"/>
      <c r="AB379" s="352"/>
      <c r="AC379" s="352"/>
    </row>
    <row r="380" spans="2:29" s="353" customFormat="1" ht="18" customHeight="1">
      <c r="B380" s="349"/>
      <c r="C380" s="255"/>
      <c r="D380" s="381" t="s">
        <v>566</v>
      </c>
      <c r="E380" s="382"/>
      <c r="F380" s="382"/>
      <c r="G380" s="375" t="s">
        <v>567</v>
      </c>
      <c r="H380" s="322" t="s">
        <v>343</v>
      </c>
      <c r="I380" s="275">
        <v>42</v>
      </c>
      <c r="J380" s="273">
        <v>912450</v>
      </c>
      <c r="K380" s="274">
        <f t="shared" si="19"/>
        <v>38322900</v>
      </c>
      <c r="L380" s="261"/>
      <c r="M380" s="234"/>
      <c r="N380" s="982"/>
      <c r="O380" s="350"/>
      <c r="P380" s="350"/>
      <c r="Q380" s="352"/>
      <c r="R380" s="352"/>
      <c r="S380" s="352"/>
      <c r="T380" s="352"/>
      <c r="U380" s="352"/>
      <c r="V380" s="352"/>
      <c r="W380" s="352"/>
      <c r="X380" s="352"/>
      <c r="Y380" s="352"/>
      <c r="Z380" s="352"/>
      <c r="AA380" s="352"/>
      <c r="AB380" s="352"/>
      <c r="AC380" s="352"/>
    </row>
    <row r="381" spans="2:29" s="353" customFormat="1" ht="18" customHeight="1">
      <c r="B381" s="349"/>
      <c r="C381" s="255"/>
      <c r="D381" s="381" t="s">
        <v>568</v>
      </c>
      <c r="E381" s="382"/>
      <c r="F381" s="382"/>
      <c r="G381" s="375" t="s">
        <v>569</v>
      </c>
      <c r="H381" s="322" t="s">
        <v>343</v>
      </c>
      <c r="I381" s="275">
        <v>8</v>
      </c>
      <c r="J381" s="273">
        <v>201916</v>
      </c>
      <c r="K381" s="274">
        <f t="shared" si="19"/>
        <v>1615328</v>
      </c>
      <c r="L381" s="261"/>
      <c r="M381" s="234"/>
      <c r="N381" s="982"/>
      <c r="O381" s="350"/>
      <c r="P381" s="350"/>
      <c r="Q381" s="352"/>
      <c r="R381" s="352"/>
      <c r="S381" s="352"/>
      <c r="T381" s="352"/>
      <c r="U381" s="352"/>
      <c r="V381" s="352"/>
      <c r="W381" s="352"/>
      <c r="X381" s="352"/>
      <c r="Y381" s="352"/>
      <c r="Z381" s="352"/>
      <c r="AA381" s="352"/>
      <c r="AB381" s="352"/>
      <c r="AC381" s="352"/>
    </row>
    <row r="382" spans="2:29" s="353" customFormat="1" ht="18" customHeight="1">
      <c r="B382" s="349"/>
      <c r="C382" s="255"/>
      <c r="D382" s="381" t="s">
        <v>570</v>
      </c>
      <c r="E382" s="382"/>
      <c r="F382" s="382"/>
      <c r="G382" s="375" t="s">
        <v>571</v>
      </c>
      <c r="H382" s="322" t="s">
        <v>98</v>
      </c>
      <c r="I382" s="275">
        <v>15</v>
      </c>
      <c r="J382" s="273">
        <v>332273</v>
      </c>
      <c r="K382" s="274">
        <f t="shared" si="19"/>
        <v>4984095</v>
      </c>
      <c r="L382" s="261"/>
      <c r="M382" s="234"/>
      <c r="N382" s="982"/>
      <c r="O382" s="350"/>
      <c r="P382" s="350"/>
      <c r="Q382" s="352"/>
      <c r="R382" s="352"/>
      <c r="S382" s="352"/>
      <c r="T382" s="352"/>
      <c r="U382" s="352"/>
      <c r="V382" s="352"/>
      <c r="W382" s="352"/>
      <c r="X382" s="352"/>
      <c r="Y382" s="352"/>
      <c r="Z382" s="352"/>
      <c r="AA382" s="352"/>
      <c r="AB382" s="352"/>
      <c r="AC382" s="352"/>
    </row>
    <row r="383" spans="2:29" s="353" customFormat="1" ht="18" customHeight="1">
      <c r="B383" s="349"/>
      <c r="C383" s="255"/>
      <c r="D383" s="276"/>
      <c r="E383" s="276"/>
      <c r="F383" s="276"/>
      <c r="G383" s="277"/>
      <c r="H383" s="276"/>
      <c r="I383" s="262" t="s">
        <v>119</v>
      </c>
      <c r="J383" s="278"/>
      <c r="K383" s="279">
        <f>SUM(K343:K382)</f>
        <v>623632882</v>
      </c>
      <c r="L383" s="261"/>
      <c r="M383" s="234"/>
      <c r="N383" s="982"/>
      <c r="O383" s="350"/>
      <c r="P383" s="350"/>
      <c r="Q383" s="352"/>
      <c r="R383" s="352"/>
      <c r="S383" s="352"/>
      <c r="T383" s="352"/>
      <c r="U383" s="352"/>
      <c r="V383" s="352"/>
      <c r="W383" s="352"/>
      <c r="X383" s="352"/>
      <c r="Y383" s="352"/>
      <c r="Z383" s="352"/>
      <c r="AA383" s="352"/>
      <c r="AB383" s="352"/>
      <c r="AC383" s="352"/>
    </row>
    <row r="384" spans="2:29" s="389" customFormat="1" ht="18" customHeight="1">
      <c r="B384" s="388"/>
      <c r="C384" s="332"/>
      <c r="D384" s="280"/>
      <c r="E384" s="280"/>
      <c r="F384" s="280"/>
      <c r="G384" s="281"/>
      <c r="H384" s="280"/>
      <c r="I384" s="282"/>
      <c r="J384" s="283"/>
      <c r="K384" s="284"/>
      <c r="L384" s="261"/>
      <c r="M384" s="234"/>
      <c r="N384" s="982"/>
      <c r="O384" s="350"/>
      <c r="P384" s="350"/>
      <c r="Q384" s="352"/>
      <c r="R384" s="352"/>
      <c r="S384" s="352"/>
      <c r="T384" s="352"/>
      <c r="U384" s="352"/>
      <c r="V384" s="352"/>
      <c r="W384" s="358"/>
      <c r="X384" s="358"/>
      <c r="Y384" s="358"/>
      <c r="Z384" s="358"/>
    </row>
    <row r="385" spans="2:220" s="389" customFormat="1" ht="18" customHeight="1">
      <c r="B385" s="388"/>
      <c r="C385" s="332"/>
      <c r="D385" s="280"/>
      <c r="E385" s="280"/>
      <c r="F385" s="280"/>
      <c r="G385" s="281"/>
      <c r="H385" s="280"/>
      <c r="I385" s="282"/>
      <c r="J385" s="283"/>
      <c r="K385" s="284"/>
      <c r="L385" s="261"/>
      <c r="M385" s="234"/>
      <c r="N385" s="982"/>
      <c r="O385" s="350"/>
      <c r="P385" s="350"/>
      <c r="Q385" s="352"/>
      <c r="R385" s="352"/>
      <c r="S385" s="352"/>
      <c r="T385" s="352"/>
      <c r="U385" s="352"/>
      <c r="V385" s="352"/>
      <c r="W385" s="352"/>
      <c r="X385" s="352"/>
      <c r="Y385" s="352"/>
      <c r="Z385" s="352"/>
      <c r="AA385" s="390"/>
      <c r="AB385" s="390"/>
      <c r="AC385" s="390"/>
      <c r="AD385" s="390"/>
      <c r="AE385" s="390"/>
      <c r="AF385" s="390"/>
      <c r="AG385" s="390"/>
      <c r="AH385" s="390"/>
      <c r="AI385" s="390"/>
      <c r="AJ385" s="390"/>
      <c r="AK385" s="390"/>
      <c r="AL385" s="390"/>
      <c r="AM385" s="390"/>
      <c r="AN385" s="390"/>
      <c r="AO385" s="390"/>
      <c r="AP385" s="390"/>
      <c r="AQ385" s="390"/>
      <c r="AR385" s="390"/>
      <c r="AS385" s="390"/>
      <c r="AT385" s="390"/>
      <c r="AU385" s="390"/>
      <c r="AV385" s="390"/>
      <c r="AW385" s="390"/>
      <c r="AX385" s="390"/>
      <c r="AY385" s="390"/>
      <c r="AZ385" s="390"/>
      <c r="BA385" s="390"/>
      <c r="BB385" s="390"/>
      <c r="BC385" s="390"/>
      <c r="BD385" s="390"/>
      <c r="BE385" s="390"/>
      <c r="BF385" s="390"/>
      <c r="BG385" s="390"/>
      <c r="BH385" s="390"/>
      <c r="BI385" s="390"/>
      <c r="BJ385" s="390"/>
      <c r="BK385" s="390"/>
      <c r="BL385" s="390"/>
      <c r="BM385" s="390"/>
      <c r="BN385" s="390"/>
      <c r="BO385" s="390"/>
      <c r="BP385" s="390"/>
      <c r="BQ385" s="390"/>
      <c r="BR385" s="390"/>
      <c r="BS385" s="390"/>
      <c r="BT385" s="390"/>
      <c r="BU385" s="390"/>
      <c r="BV385" s="390"/>
      <c r="BW385" s="390"/>
      <c r="BX385" s="390"/>
      <c r="BY385" s="390"/>
      <c r="BZ385" s="390"/>
      <c r="CA385" s="390"/>
      <c r="CB385" s="390"/>
      <c r="CC385" s="390"/>
      <c r="CD385" s="390"/>
      <c r="CE385" s="390"/>
      <c r="CF385" s="390"/>
      <c r="CG385" s="390"/>
      <c r="CH385" s="390"/>
      <c r="CI385" s="390"/>
      <c r="CJ385" s="390"/>
      <c r="CK385" s="390"/>
      <c r="CL385" s="390"/>
      <c r="CM385" s="390"/>
      <c r="CN385" s="390"/>
      <c r="CO385" s="390"/>
      <c r="CP385" s="390"/>
      <c r="CQ385" s="390"/>
      <c r="CR385" s="390"/>
      <c r="CS385" s="390"/>
      <c r="CT385" s="390"/>
      <c r="CU385" s="390"/>
      <c r="CV385" s="390"/>
      <c r="CW385" s="390"/>
      <c r="CX385" s="390"/>
      <c r="CY385" s="390"/>
      <c r="CZ385" s="390"/>
      <c r="DA385" s="390"/>
      <c r="DB385" s="390"/>
      <c r="DC385" s="390"/>
      <c r="DD385" s="390"/>
      <c r="DE385" s="390"/>
      <c r="DF385" s="390"/>
      <c r="DG385" s="390"/>
      <c r="DH385" s="390"/>
      <c r="DI385" s="390"/>
      <c r="DJ385" s="390"/>
      <c r="DK385" s="390"/>
      <c r="DL385" s="390"/>
      <c r="DM385" s="390"/>
      <c r="DN385" s="390"/>
      <c r="DO385" s="390"/>
      <c r="DP385" s="390"/>
      <c r="DQ385" s="390"/>
      <c r="DR385" s="390"/>
      <c r="DS385" s="390"/>
      <c r="DT385" s="390"/>
      <c r="DU385" s="390"/>
      <c r="DV385" s="390"/>
      <c r="DW385" s="390"/>
      <c r="DX385" s="390"/>
      <c r="DY385" s="390"/>
      <c r="DZ385" s="390"/>
      <c r="EA385" s="390"/>
      <c r="EB385" s="390"/>
      <c r="EC385" s="390"/>
      <c r="ED385" s="390"/>
      <c r="EE385" s="390"/>
      <c r="EF385" s="390"/>
      <c r="EG385" s="390"/>
      <c r="EH385" s="390"/>
      <c r="EI385" s="390"/>
      <c r="EJ385" s="390"/>
      <c r="EK385" s="390"/>
      <c r="EL385" s="390"/>
      <c r="EM385" s="390"/>
      <c r="EN385" s="390"/>
      <c r="EO385" s="390"/>
      <c r="EP385" s="390"/>
      <c r="EQ385" s="390"/>
      <c r="ER385" s="390"/>
      <c r="ES385" s="390"/>
      <c r="ET385" s="390"/>
      <c r="EU385" s="390"/>
      <c r="EV385" s="390"/>
      <c r="EW385" s="390"/>
      <c r="EX385" s="390"/>
      <c r="EY385" s="390"/>
      <c r="EZ385" s="390"/>
      <c r="FA385" s="390"/>
      <c r="FB385" s="390"/>
      <c r="FC385" s="390"/>
      <c r="FD385" s="390"/>
      <c r="FE385" s="390"/>
      <c r="FF385" s="390"/>
      <c r="FG385" s="390"/>
      <c r="FH385" s="390"/>
      <c r="FI385" s="390"/>
      <c r="FJ385" s="390"/>
      <c r="FK385" s="390"/>
      <c r="FL385" s="390"/>
      <c r="FM385" s="390"/>
      <c r="FN385" s="390"/>
      <c r="FO385" s="390"/>
      <c r="FP385" s="390"/>
      <c r="FQ385" s="390"/>
      <c r="FR385" s="390"/>
      <c r="FS385" s="390"/>
      <c r="FT385" s="390"/>
      <c r="FU385" s="390"/>
      <c r="FV385" s="390"/>
      <c r="FW385" s="390"/>
      <c r="FX385" s="390"/>
      <c r="FY385" s="390"/>
      <c r="FZ385" s="390"/>
      <c r="GA385" s="390"/>
      <c r="GB385" s="390"/>
      <c r="GC385" s="390"/>
      <c r="GD385" s="390"/>
      <c r="GE385" s="390"/>
      <c r="GF385" s="390"/>
      <c r="GG385" s="390"/>
      <c r="GH385" s="390"/>
      <c r="GI385" s="390"/>
      <c r="GJ385" s="390"/>
      <c r="GK385" s="390"/>
      <c r="GL385" s="390"/>
      <c r="GM385" s="390"/>
      <c r="GN385" s="390"/>
      <c r="GO385" s="390"/>
      <c r="GP385" s="390"/>
      <c r="GQ385" s="390"/>
      <c r="GR385" s="390"/>
      <c r="GS385" s="390"/>
      <c r="GT385" s="390"/>
      <c r="GU385" s="390"/>
      <c r="GV385" s="390"/>
      <c r="GW385" s="390"/>
      <c r="GX385" s="390"/>
      <c r="GY385" s="390"/>
      <c r="GZ385" s="390"/>
      <c r="HA385" s="390"/>
      <c r="HB385" s="390"/>
      <c r="HC385" s="390"/>
      <c r="HD385" s="390"/>
      <c r="HE385" s="390"/>
      <c r="HF385" s="390"/>
      <c r="HG385" s="390"/>
      <c r="HH385" s="390"/>
      <c r="HI385" s="390"/>
      <c r="HJ385" s="390"/>
      <c r="HK385" s="390"/>
      <c r="HL385" s="390"/>
    </row>
    <row r="386" spans="2:220" s="389" customFormat="1" ht="20.25" customHeight="1">
      <c r="B386" s="388"/>
      <c r="C386" s="332"/>
      <c r="D386" s="308">
        <v>13</v>
      </c>
      <c r="E386" s="308"/>
      <c r="F386" s="308"/>
      <c r="G386" s="257" t="s">
        <v>572</v>
      </c>
      <c r="H386" s="258"/>
      <c r="I386" s="256"/>
      <c r="J386" s="259"/>
      <c r="K386" s="260"/>
      <c r="L386" s="340"/>
      <c r="M386" s="234"/>
      <c r="N386" s="982"/>
      <c r="O386" s="350"/>
      <c r="P386" s="350"/>
      <c r="Q386" s="352"/>
      <c r="R386" s="352"/>
      <c r="S386" s="352"/>
      <c r="T386" s="352"/>
      <c r="U386" s="352"/>
      <c r="V386" s="352"/>
      <c r="W386" s="352"/>
      <c r="X386" s="352"/>
      <c r="Y386" s="352"/>
      <c r="Z386" s="352"/>
      <c r="AA386" s="390"/>
      <c r="AB386" s="390"/>
      <c r="AC386" s="390"/>
      <c r="AD386" s="390"/>
      <c r="AE386" s="390"/>
      <c r="AF386" s="390"/>
      <c r="AG386" s="390"/>
      <c r="AH386" s="390"/>
      <c r="AI386" s="390"/>
      <c r="AJ386" s="390"/>
      <c r="AK386" s="390"/>
      <c r="AL386" s="390"/>
      <c r="AM386" s="390"/>
      <c r="AN386" s="390"/>
      <c r="AO386" s="390"/>
      <c r="AP386" s="390"/>
      <c r="AQ386" s="390"/>
      <c r="AR386" s="390"/>
      <c r="AS386" s="390"/>
      <c r="AT386" s="390"/>
      <c r="AU386" s="390"/>
      <c r="AV386" s="390"/>
      <c r="AW386" s="390"/>
      <c r="AX386" s="390"/>
      <c r="AY386" s="390"/>
      <c r="AZ386" s="390"/>
      <c r="BA386" s="390"/>
      <c r="BB386" s="390"/>
      <c r="BC386" s="390"/>
      <c r="BD386" s="390"/>
      <c r="BE386" s="390"/>
      <c r="BF386" s="390"/>
      <c r="BG386" s="390"/>
      <c r="BH386" s="390"/>
      <c r="BI386" s="390"/>
      <c r="BJ386" s="390"/>
      <c r="BK386" s="390"/>
      <c r="BL386" s="390"/>
      <c r="BM386" s="390"/>
      <c r="BN386" s="390"/>
      <c r="BO386" s="390"/>
      <c r="BP386" s="390"/>
      <c r="BQ386" s="390"/>
      <c r="BR386" s="390"/>
      <c r="BS386" s="390"/>
      <c r="BT386" s="390"/>
      <c r="BU386" s="390"/>
      <c r="BV386" s="390"/>
      <c r="BW386" s="390"/>
      <c r="BX386" s="390"/>
      <c r="BY386" s="390"/>
      <c r="BZ386" s="390"/>
      <c r="CA386" s="390"/>
      <c r="CB386" s="390"/>
      <c r="CC386" s="390"/>
      <c r="CD386" s="390"/>
      <c r="CE386" s="390"/>
      <c r="CF386" s="390"/>
      <c r="CG386" s="390"/>
      <c r="CH386" s="390"/>
      <c r="CI386" s="390"/>
      <c r="CJ386" s="390"/>
      <c r="CK386" s="390"/>
      <c r="CL386" s="390"/>
      <c r="CM386" s="390"/>
      <c r="CN386" s="390"/>
      <c r="CO386" s="390"/>
      <c r="CP386" s="390"/>
      <c r="CQ386" s="390"/>
      <c r="CR386" s="390"/>
      <c r="CS386" s="390"/>
      <c r="CT386" s="390"/>
      <c r="CU386" s="390"/>
      <c r="CV386" s="390"/>
      <c r="CW386" s="390"/>
      <c r="CX386" s="390"/>
      <c r="CY386" s="390"/>
      <c r="CZ386" s="390"/>
      <c r="DA386" s="390"/>
      <c r="DB386" s="390"/>
      <c r="DC386" s="390"/>
      <c r="DD386" s="390"/>
      <c r="DE386" s="390"/>
      <c r="DF386" s="390"/>
      <c r="DG386" s="390"/>
      <c r="DH386" s="390"/>
      <c r="DI386" s="390"/>
      <c r="DJ386" s="390"/>
      <c r="DK386" s="390"/>
      <c r="DL386" s="390"/>
      <c r="DM386" s="390"/>
      <c r="DN386" s="390"/>
      <c r="DO386" s="390"/>
      <c r="DP386" s="390"/>
      <c r="DQ386" s="390"/>
      <c r="DR386" s="390"/>
      <c r="DS386" s="390"/>
      <c r="DT386" s="390"/>
      <c r="DU386" s="390"/>
      <c r="DV386" s="390"/>
      <c r="DW386" s="390"/>
      <c r="DX386" s="390"/>
      <c r="DY386" s="390"/>
      <c r="DZ386" s="390"/>
      <c r="EA386" s="390"/>
      <c r="EB386" s="390"/>
      <c r="EC386" s="390"/>
      <c r="ED386" s="390"/>
      <c r="EE386" s="390"/>
      <c r="EF386" s="390"/>
      <c r="EG386" s="390"/>
      <c r="EH386" s="390"/>
      <c r="EI386" s="390"/>
      <c r="EJ386" s="390"/>
      <c r="EK386" s="390"/>
      <c r="EL386" s="390"/>
      <c r="EM386" s="390"/>
      <c r="EN386" s="390"/>
      <c r="EO386" s="390"/>
      <c r="EP386" s="390"/>
      <c r="EQ386" s="390"/>
      <c r="ER386" s="390"/>
      <c r="ES386" s="390"/>
      <c r="ET386" s="390"/>
      <c r="EU386" s="390"/>
      <c r="EV386" s="390"/>
      <c r="EW386" s="390"/>
      <c r="EX386" s="390"/>
      <c r="EY386" s="390"/>
      <c r="EZ386" s="390"/>
      <c r="FA386" s="390"/>
      <c r="FB386" s="390"/>
      <c r="FC386" s="390"/>
      <c r="FD386" s="390"/>
      <c r="FE386" s="390"/>
      <c r="FF386" s="390"/>
      <c r="FG386" s="390"/>
      <c r="FH386" s="390"/>
      <c r="FI386" s="390"/>
      <c r="FJ386" s="390"/>
      <c r="FK386" s="390"/>
      <c r="FL386" s="390"/>
      <c r="FM386" s="390"/>
      <c r="FN386" s="390"/>
      <c r="FO386" s="390"/>
      <c r="FP386" s="390"/>
      <c r="FQ386" s="390"/>
      <c r="FR386" s="390"/>
      <c r="FS386" s="390"/>
      <c r="FT386" s="390"/>
      <c r="FU386" s="390"/>
      <c r="FV386" s="390"/>
      <c r="FW386" s="390"/>
      <c r="FX386" s="390"/>
      <c r="FY386" s="390"/>
      <c r="FZ386" s="390"/>
      <c r="GA386" s="390"/>
      <c r="GB386" s="390"/>
      <c r="GC386" s="390"/>
      <c r="GD386" s="390"/>
      <c r="GE386" s="390"/>
      <c r="GF386" s="390"/>
      <c r="GG386" s="390"/>
      <c r="GH386" s="390"/>
      <c r="GI386" s="390"/>
      <c r="GJ386" s="390"/>
      <c r="GK386" s="390"/>
      <c r="GL386" s="390"/>
      <c r="GM386" s="390"/>
      <c r="GN386" s="390"/>
      <c r="GO386" s="390"/>
      <c r="GP386" s="390"/>
      <c r="GQ386" s="390"/>
      <c r="GR386" s="390"/>
      <c r="GS386" s="390"/>
      <c r="GT386" s="390"/>
      <c r="GU386" s="390"/>
      <c r="GV386" s="390"/>
      <c r="GW386" s="390"/>
      <c r="GX386" s="390"/>
      <c r="GY386" s="390"/>
      <c r="GZ386" s="390"/>
      <c r="HA386" s="390"/>
      <c r="HB386" s="390"/>
      <c r="HC386" s="390"/>
      <c r="HD386" s="390"/>
      <c r="HE386" s="390"/>
      <c r="HF386" s="390"/>
      <c r="HG386" s="390"/>
      <c r="HH386" s="390"/>
      <c r="HI386" s="390"/>
      <c r="HJ386" s="390"/>
      <c r="HK386" s="390"/>
      <c r="HL386" s="390"/>
    </row>
    <row r="387" spans="2:220" s="389" customFormat="1" ht="18" customHeight="1">
      <c r="B387" s="388"/>
      <c r="C387" s="332"/>
      <c r="D387" s="262">
        <v>13.1</v>
      </c>
      <c r="E387" s="262"/>
      <c r="F387" s="262"/>
      <c r="G387" s="263" t="s">
        <v>573</v>
      </c>
      <c r="H387" s="264"/>
      <c r="I387" s="265"/>
      <c r="J387" s="266"/>
      <c r="K387" s="267"/>
      <c r="L387" s="261"/>
      <c r="M387" s="234"/>
      <c r="N387" s="982"/>
      <c r="O387" s="350"/>
      <c r="P387" s="350"/>
      <c r="Q387" s="352"/>
      <c r="R387" s="352"/>
      <c r="S387" s="352"/>
      <c r="T387" s="352"/>
      <c r="U387" s="352"/>
      <c r="V387" s="352"/>
      <c r="W387" s="358"/>
      <c r="X387" s="358"/>
      <c r="Y387" s="358"/>
      <c r="Z387" s="358"/>
    </row>
    <row r="388" spans="2:220" s="394" customFormat="1" ht="31.5" customHeight="1">
      <c r="B388" s="391"/>
      <c r="C388" s="346"/>
      <c r="D388" s="392" t="s">
        <v>574</v>
      </c>
      <c r="E388" s="393"/>
      <c r="F388" s="393"/>
      <c r="G388" s="285" t="s">
        <v>575</v>
      </c>
      <c r="H388" s="271" t="s">
        <v>98</v>
      </c>
      <c r="I388" s="275">
        <v>2</v>
      </c>
      <c r="J388" s="273">
        <v>20374825</v>
      </c>
      <c r="K388" s="274">
        <f>I388*J388</f>
        <v>40749650</v>
      </c>
      <c r="L388" s="261"/>
      <c r="M388" s="234"/>
      <c r="N388" s="982"/>
      <c r="O388" s="350"/>
      <c r="P388" s="350"/>
      <c r="Q388" s="352"/>
      <c r="R388" s="352"/>
      <c r="S388" s="352"/>
      <c r="T388" s="352"/>
      <c r="U388" s="352"/>
      <c r="V388" s="352"/>
      <c r="W388" s="358"/>
      <c r="X388" s="358"/>
      <c r="Y388" s="358"/>
      <c r="Z388" s="358"/>
    </row>
    <row r="389" spans="2:220" ht="31.5" customHeight="1">
      <c r="B389" s="238"/>
      <c r="C389" s="346"/>
      <c r="D389" s="392" t="s">
        <v>576</v>
      </c>
      <c r="E389" s="393"/>
      <c r="F389" s="393"/>
      <c r="G389" s="285" t="s">
        <v>577</v>
      </c>
      <c r="H389" s="271" t="s">
        <v>98</v>
      </c>
      <c r="I389" s="275">
        <v>2</v>
      </c>
      <c r="J389" s="273">
        <v>15932081</v>
      </c>
      <c r="K389" s="274">
        <f>I389*J389</f>
        <v>31864162</v>
      </c>
      <c r="L389" s="347"/>
    </row>
    <row r="390" spans="2:220" ht="31.5" customHeight="1">
      <c r="B390" s="238"/>
      <c r="C390" s="348"/>
      <c r="D390" s="392" t="s">
        <v>578</v>
      </c>
      <c r="E390" s="393"/>
      <c r="F390" s="393"/>
      <c r="G390" s="285" t="s">
        <v>579</v>
      </c>
      <c r="H390" s="271" t="s">
        <v>98</v>
      </c>
      <c r="I390" s="275">
        <v>1</v>
      </c>
      <c r="J390" s="273">
        <v>7242149</v>
      </c>
      <c r="K390" s="274">
        <f>I390*J390</f>
        <v>7242149</v>
      </c>
      <c r="L390" s="261"/>
    </row>
    <row r="391" spans="2:220" ht="31.5" customHeight="1">
      <c r="B391" s="238"/>
      <c r="C391" s="348"/>
      <c r="D391" s="392" t="s">
        <v>580</v>
      </c>
      <c r="E391" s="393"/>
      <c r="F391" s="393"/>
      <c r="G391" s="285" t="s">
        <v>581</v>
      </c>
      <c r="H391" s="271" t="s">
        <v>98</v>
      </c>
      <c r="I391" s="275">
        <v>1</v>
      </c>
      <c r="J391" s="273">
        <v>4687616</v>
      </c>
      <c r="K391" s="274">
        <f>I391*J391</f>
        <v>4687616</v>
      </c>
      <c r="L391" s="261"/>
    </row>
    <row r="392" spans="2:220" ht="31.5" customHeight="1">
      <c r="B392" s="238"/>
      <c r="C392" s="348"/>
      <c r="D392" s="392" t="s">
        <v>582</v>
      </c>
      <c r="E392" s="393"/>
      <c r="F392" s="393"/>
      <c r="G392" s="285" t="s">
        <v>583</v>
      </c>
      <c r="H392" s="271" t="s">
        <v>98</v>
      </c>
      <c r="I392" s="275">
        <v>1</v>
      </c>
      <c r="J392" s="273">
        <v>4146872</v>
      </c>
      <c r="K392" s="274">
        <f>I392*J392</f>
        <v>4146872</v>
      </c>
      <c r="L392" s="261"/>
    </row>
    <row r="393" spans="2:220" s="353" customFormat="1" ht="18" customHeight="1">
      <c r="B393" s="349"/>
      <c r="C393" s="255"/>
      <c r="D393" s="395">
        <v>13.2</v>
      </c>
      <c r="E393" s="395"/>
      <c r="F393" s="395"/>
      <c r="G393" s="263" t="s">
        <v>584</v>
      </c>
      <c r="H393" s="263"/>
      <c r="I393" s="396"/>
      <c r="J393" s="263">
        <v>0</v>
      </c>
      <c r="K393" s="397"/>
      <c r="L393" s="398"/>
      <c r="M393" s="234"/>
      <c r="N393" s="985"/>
      <c r="O393" s="352"/>
      <c r="P393" s="352"/>
      <c r="Q393" s="352"/>
      <c r="R393" s="352"/>
      <c r="S393" s="352"/>
      <c r="T393" s="352"/>
      <c r="U393" s="352"/>
      <c r="V393" s="352"/>
    </row>
    <row r="394" spans="2:220" s="353" customFormat="1" ht="47.25" customHeight="1">
      <c r="B394" s="349"/>
      <c r="C394" s="255"/>
      <c r="D394" s="392" t="s">
        <v>585</v>
      </c>
      <c r="E394" s="393"/>
      <c r="F394" s="393"/>
      <c r="G394" s="285" t="s">
        <v>586</v>
      </c>
      <c r="H394" s="271" t="s">
        <v>107</v>
      </c>
      <c r="I394" s="275">
        <v>27</v>
      </c>
      <c r="J394" s="273">
        <v>156330</v>
      </c>
      <c r="K394" s="274">
        <f>I394*J394</f>
        <v>4220910</v>
      </c>
      <c r="L394" s="398"/>
      <c r="M394" s="234"/>
      <c r="N394" s="985"/>
      <c r="O394" s="352"/>
      <c r="P394" s="352"/>
      <c r="Q394" s="352"/>
      <c r="R394" s="352"/>
      <c r="S394" s="352"/>
      <c r="T394" s="352"/>
      <c r="U394" s="352"/>
      <c r="V394" s="352"/>
    </row>
    <row r="395" spans="2:220" s="353" customFormat="1" ht="47.25" customHeight="1">
      <c r="B395" s="349"/>
      <c r="C395" s="255"/>
      <c r="D395" s="392" t="s">
        <v>587</v>
      </c>
      <c r="E395" s="393"/>
      <c r="F395" s="393"/>
      <c r="G395" s="285" t="s">
        <v>588</v>
      </c>
      <c r="H395" s="271" t="s">
        <v>107</v>
      </c>
      <c r="I395" s="275">
        <v>26</v>
      </c>
      <c r="J395" s="273">
        <v>103880</v>
      </c>
      <c r="K395" s="274">
        <f>I395*J395</f>
        <v>2700880</v>
      </c>
      <c r="L395" s="398"/>
      <c r="M395" s="234"/>
      <c r="N395" s="985"/>
      <c r="O395" s="352"/>
      <c r="P395" s="352"/>
      <c r="Q395" s="352"/>
      <c r="R395" s="352"/>
      <c r="S395" s="352"/>
      <c r="T395" s="352"/>
      <c r="U395" s="352"/>
      <c r="V395" s="352"/>
    </row>
    <row r="396" spans="2:220" s="353" customFormat="1" ht="47.25" customHeight="1">
      <c r="B396" s="349"/>
      <c r="C396" s="255"/>
      <c r="D396" s="392" t="s">
        <v>589</v>
      </c>
      <c r="E396" s="393"/>
      <c r="F396" s="393"/>
      <c r="G396" s="285" t="s">
        <v>590</v>
      </c>
      <c r="H396" s="271" t="s">
        <v>107</v>
      </c>
      <c r="I396" s="275">
        <v>27</v>
      </c>
      <c r="J396" s="273">
        <v>93750</v>
      </c>
      <c r="K396" s="274">
        <f>I396*J396</f>
        <v>2531250</v>
      </c>
      <c r="L396" s="398"/>
      <c r="M396" s="234"/>
      <c r="N396" s="985"/>
      <c r="O396" s="352"/>
      <c r="P396" s="352"/>
      <c r="Q396" s="352"/>
      <c r="R396" s="352"/>
      <c r="S396" s="352"/>
      <c r="T396" s="352"/>
      <c r="U396" s="352"/>
      <c r="V396" s="352"/>
    </row>
    <row r="397" spans="2:220" s="353" customFormat="1" ht="47.25" customHeight="1">
      <c r="B397" s="349"/>
      <c r="C397" s="255"/>
      <c r="D397" s="392" t="s">
        <v>591</v>
      </c>
      <c r="E397" s="393"/>
      <c r="F397" s="393"/>
      <c r="G397" s="285" t="s">
        <v>592</v>
      </c>
      <c r="H397" s="271" t="s">
        <v>107</v>
      </c>
      <c r="I397" s="275">
        <v>26</v>
      </c>
      <c r="J397" s="273">
        <v>174406</v>
      </c>
      <c r="K397" s="274">
        <f>I397*J397</f>
        <v>4534556</v>
      </c>
      <c r="L397" s="398"/>
      <c r="M397" s="234"/>
      <c r="N397" s="985"/>
      <c r="O397" s="352"/>
      <c r="P397" s="352"/>
      <c r="Q397" s="352"/>
      <c r="R397" s="352"/>
      <c r="S397" s="352"/>
      <c r="T397" s="352"/>
      <c r="U397" s="352"/>
      <c r="V397" s="352"/>
    </row>
    <row r="398" spans="2:220" s="353" customFormat="1" ht="18" customHeight="1">
      <c r="B398" s="349"/>
      <c r="C398" s="255"/>
      <c r="D398" s="395">
        <v>13.3</v>
      </c>
      <c r="E398" s="395"/>
      <c r="F398" s="395"/>
      <c r="G398" s="263" t="s">
        <v>593</v>
      </c>
      <c r="H398" s="263"/>
      <c r="I398" s="396"/>
      <c r="J398" s="263">
        <v>0</v>
      </c>
      <c r="K398" s="397"/>
      <c r="L398" s="399"/>
      <c r="M398" s="234"/>
      <c r="N398" s="985"/>
      <c r="O398" s="352"/>
      <c r="P398" s="352"/>
      <c r="Q398" s="352"/>
      <c r="R398" s="352"/>
      <c r="S398" s="352"/>
      <c r="T398" s="352"/>
      <c r="U398" s="352"/>
      <c r="V398" s="352"/>
    </row>
    <row r="399" spans="2:220" s="353" customFormat="1" ht="18" customHeight="1">
      <c r="B399" s="349"/>
      <c r="C399" s="255"/>
      <c r="D399" s="392" t="s">
        <v>594</v>
      </c>
      <c r="E399" s="393"/>
      <c r="F399" s="393"/>
      <c r="G399" s="285" t="s">
        <v>595</v>
      </c>
      <c r="H399" s="271" t="s">
        <v>107</v>
      </c>
      <c r="I399" s="275">
        <v>53</v>
      </c>
      <c r="J399" s="273">
        <v>38745</v>
      </c>
      <c r="K399" s="274">
        <f>I399*J399</f>
        <v>2053485</v>
      </c>
      <c r="L399" s="398"/>
      <c r="M399" s="234"/>
      <c r="N399" s="985"/>
      <c r="O399" s="352"/>
      <c r="P399" s="352"/>
      <c r="Q399" s="352"/>
      <c r="R399" s="352"/>
      <c r="S399" s="352"/>
      <c r="T399" s="352"/>
      <c r="U399" s="352"/>
      <c r="V399" s="352"/>
    </row>
    <row r="400" spans="2:220" s="353" customFormat="1" ht="18" customHeight="1">
      <c r="B400" s="349"/>
      <c r="C400" s="255"/>
      <c r="D400" s="392" t="s">
        <v>596</v>
      </c>
      <c r="E400" s="393"/>
      <c r="F400" s="393"/>
      <c r="G400" s="285" t="s">
        <v>597</v>
      </c>
      <c r="H400" s="271" t="s">
        <v>107</v>
      </c>
      <c r="I400" s="275">
        <v>53</v>
      </c>
      <c r="J400" s="273">
        <v>95928</v>
      </c>
      <c r="K400" s="274">
        <f>I400*J400</f>
        <v>5084184</v>
      </c>
      <c r="L400" s="398"/>
      <c r="M400" s="234"/>
      <c r="N400" s="985"/>
      <c r="O400" s="352"/>
      <c r="P400" s="352"/>
      <c r="Q400" s="352"/>
      <c r="R400" s="352"/>
      <c r="S400" s="352"/>
      <c r="T400" s="352"/>
      <c r="U400" s="352"/>
      <c r="V400" s="352"/>
    </row>
    <row r="401" spans="2:22" s="353" customFormat="1" ht="18" customHeight="1">
      <c r="B401" s="349"/>
      <c r="C401" s="255"/>
      <c r="D401" s="395">
        <v>13.4</v>
      </c>
      <c r="E401" s="395"/>
      <c r="F401" s="395"/>
      <c r="G401" s="263" t="s">
        <v>598</v>
      </c>
      <c r="H401" s="276"/>
      <c r="I401" s="365"/>
      <c r="J401" s="400">
        <v>0</v>
      </c>
      <c r="K401" s="267"/>
      <c r="L401" s="398"/>
      <c r="M401" s="234"/>
      <c r="N401" s="985"/>
      <c r="O401" s="352"/>
      <c r="P401" s="352"/>
      <c r="Q401" s="352"/>
      <c r="R401" s="352"/>
      <c r="S401" s="352"/>
      <c r="T401" s="352"/>
      <c r="U401" s="352"/>
      <c r="V401" s="352"/>
    </row>
    <row r="402" spans="2:22" s="353" customFormat="1" ht="31.5" customHeight="1">
      <c r="B402" s="349"/>
      <c r="C402" s="255"/>
      <c r="D402" s="392" t="s">
        <v>599</v>
      </c>
      <c r="E402" s="393"/>
      <c r="F402" s="393"/>
      <c r="G402" s="285" t="s">
        <v>600</v>
      </c>
      <c r="H402" s="271" t="s">
        <v>98</v>
      </c>
      <c r="I402" s="275">
        <v>1</v>
      </c>
      <c r="J402" s="273">
        <v>11769873</v>
      </c>
      <c r="K402" s="274">
        <f>I402*J402</f>
        <v>11769873</v>
      </c>
      <c r="L402" s="398"/>
      <c r="M402" s="234"/>
      <c r="N402" s="985"/>
      <c r="O402" s="352"/>
      <c r="P402" s="352"/>
      <c r="Q402" s="352"/>
      <c r="R402" s="352"/>
      <c r="S402" s="352"/>
      <c r="T402" s="352"/>
      <c r="U402" s="352"/>
      <c r="V402" s="352"/>
    </row>
    <row r="403" spans="2:22" s="353" customFormat="1" ht="18" customHeight="1">
      <c r="B403" s="349"/>
      <c r="C403" s="255"/>
      <c r="D403" s="276"/>
      <c r="E403" s="276"/>
      <c r="F403" s="276"/>
      <c r="G403" s="277"/>
      <c r="H403" s="276"/>
      <c r="I403" s="262" t="s">
        <v>119</v>
      </c>
      <c r="J403" s="278"/>
      <c r="K403" s="279">
        <f>SUM(K388:K402)</f>
        <v>121585587</v>
      </c>
      <c r="L403" s="398"/>
      <c r="M403" s="355"/>
      <c r="N403" s="985"/>
      <c r="O403" s="352"/>
      <c r="P403" s="352"/>
      <c r="Q403" s="352"/>
      <c r="R403" s="352"/>
      <c r="S403" s="352"/>
      <c r="T403" s="352"/>
      <c r="U403" s="352"/>
      <c r="V403" s="352"/>
    </row>
    <row r="404" spans="2:22" s="353" customFormat="1" ht="18" customHeight="1">
      <c r="B404" s="349"/>
      <c r="C404" s="255"/>
      <c r="D404" s="280"/>
      <c r="E404" s="280"/>
      <c r="F404" s="280"/>
      <c r="G404" s="281"/>
      <c r="H404" s="280"/>
      <c r="I404" s="282"/>
      <c r="J404" s="283"/>
      <c r="K404" s="284"/>
      <c r="L404" s="398"/>
      <c r="M404" s="355"/>
      <c r="N404" s="985"/>
      <c r="O404" s="352"/>
      <c r="P404" s="352"/>
      <c r="Q404" s="352"/>
      <c r="R404" s="352"/>
      <c r="S404" s="352"/>
      <c r="T404" s="352"/>
      <c r="U404" s="352"/>
      <c r="V404" s="352"/>
    </row>
    <row r="405" spans="2:22" s="353" customFormat="1" ht="18" customHeight="1">
      <c r="B405" s="349"/>
      <c r="C405" s="255"/>
      <c r="D405" s="401"/>
      <c r="E405" s="401"/>
      <c r="F405" s="401"/>
      <c r="G405" s="252"/>
      <c r="H405" s="253"/>
      <c r="I405" s="253"/>
      <c r="J405" s="253"/>
      <c r="K405" s="254"/>
      <c r="L405" s="398"/>
      <c r="M405" s="355"/>
      <c r="N405" s="985"/>
      <c r="O405" s="352"/>
      <c r="P405" s="352"/>
      <c r="Q405" s="352"/>
      <c r="R405" s="352"/>
      <c r="S405" s="352"/>
      <c r="T405" s="352"/>
      <c r="U405" s="352"/>
      <c r="V405" s="352"/>
    </row>
    <row r="406" spans="2:22" s="407" customFormat="1" ht="20.25" customHeight="1">
      <c r="B406" s="402"/>
      <c r="C406" s="403"/>
      <c r="D406" s="308">
        <v>14</v>
      </c>
      <c r="E406" s="308"/>
      <c r="F406" s="308"/>
      <c r="G406" s="257" t="s">
        <v>601</v>
      </c>
      <c r="H406" s="258"/>
      <c r="I406" s="256"/>
      <c r="J406" s="259"/>
      <c r="K406" s="260"/>
      <c r="L406" s="404"/>
      <c r="M406" s="405"/>
      <c r="N406" s="985"/>
      <c r="O406" s="406"/>
      <c r="P406" s="406"/>
      <c r="Q406" s="406"/>
      <c r="R406" s="406"/>
      <c r="S406" s="406"/>
      <c r="T406" s="406"/>
      <c r="U406" s="406"/>
      <c r="V406" s="406"/>
    </row>
    <row r="407" spans="2:22" s="353" customFormat="1" ht="18" customHeight="1">
      <c r="B407" s="349"/>
      <c r="C407" s="255"/>
      <c r="D407" s="262">
        <v>14.1</v>
      </c>
      <c r="E407" s="262"/>
      <c r="F407" s="262"/>
      <c r="G407" s="263" t="s">
        <v>602</v>
      </c>
      <c r="H407" s="264"/>
      <c r="I407" s="265"/>
      <c r="J407" s="266"/>
      <c r="K407" s="267"/>
      <c r="L407" s="398"/>
      <c r="M407" s="355"/>
      <c r="N407" s="985"/>
      <c r="O407" s="352"/>
      <c r="P407" s="352"/>
      <c r="Q407" s="352"/>
      <c r="R407" s="352"/>
      <c r="S407" s="352"/>
      <c r="T407" s="352"/>
      <c r="U407" s="352"/>
      <c r="V407" s="352"/>
    </row>
    <row r="408" spans="2:22" s="407" customFormat="1" ht="18" customHeight="1">
      <c r="B408" s="402"/>
      <c r="C408" s="403"/>
      <c r="D408" s="268" t="s">
        <v>603</v>
      </c>
      <c r="E408" s="269"/>
      <c r="F408" s="269"/>
      <c r="G408" s="285" t="s">
        <v>604</v>
      </c>
      <c r="H408" s="271" t="s">
        <v>343</v>
      </c>
      <c r="I408" s="275">
        <v>11</v>
      </c>
      <c r="J408" s="408">
        <v>840045</v>
      </c>
      <c r="K408" s="274">
        <f>ROUND(I408*J408,2)</f>
        <v>9240495</v>
      </c>
      <c r="L408" s="404"/>
      <c r="M408" s="405"/>
      <c r="N408" s="985"/>
      <c r="O408" s="406"/>
      <c r="P408" s="406"/>
      <c r="Q408" s="406"/>
      <c r="R408" s="406"/>
      <c r="S408" s="406"/>
      <c r="T408" s="406"/>
      <c r="U408" s="406"/>
      <c r="V408" s="406"/>
    </row>
    <row r="409" spans="2:22" s="413" customFormat="1" ht="18" customHeight="1">
      <c r="B409" s="409"/>
      <c r="C409" s="410"/>
      <c r="D409" s="268" t="s">
        <v>605</v>
      </c>
      <c r="E409" s="269"/>
      <c r="F409" s="269"/>
      <c r="G409" s="285" t="s">
        <v>606</v>
      </c>
      <c r="H409" s="271" t="s">
        <v>343</v>
      </c>
      <c r="I409" s="275">
        <v>11</v>
      </c>
      <c r="J409" s="408">
        <v>930492</v>
      </c>
      <c r="K409" s="274">
        <f>ROUND(I409*J409,2)</f>
        <v>10235412</v>
      </c>
      <c r="L409" s="411"/>
      <c r="M409" s="405"/>
      <c r="N409" s="985"/>
      <c r="O409" s="412"/>
      <c r="P409" s="412"/>
      <c r="Q409" s="412"/>
      <c r="R409" s="412"/>
      <c r="S409" s="412"/>
      <c r="T409" s="412"/>
      <c r="U409" s="412"/>
      <c r="V409" s="412"/>
    </row>
    <row r="410" spans="2:22" s="353" customFormat="1" ht="31.5" customHeight="1">
      <c r="B410" s="349"/>
      <c r="C410" s="255"/>
      <c r="D410" s="268" t="s">
        <v>607</v>
      </c>
      <c r="E410" s="269"/>
      <c r="F410" s="269"/>
      <c r="G410" s="285" t="s">
        <v>608</v>
      </c>
      <c r="H410" s="271" t="s">
        <v>343</v>
      </c>
      <c r="I410" s="275">
        <v>45</v>
      </c>
      <c r="J410" s="408">
        <v>592245</v>
      </c>
      <c r="K410" s="274">
        <f>ROUND(I410*J410,2)</f>
        <v>26651025</v>
      </c>
      <c r="L410" s="398"/>
      <c r="M410" s="405"/>
      <c r="N410" s="985"/>
      <c r="O410" s="352"/>
      <c r="P410" s="352"/>
      <c r="Q410" s="352"/>
      <c r="R410" s="352"/>
      <c r="S410" s="352"/>
      <c r="T410" s="352"/>
      <c r="U410" s="352"/>
      <c r="V410" s="352"/>
    </row>
    <row r="411" spans="2:22" s="407" customFormat="1" ht="18" customHeight="1">
      <c r="B411" s="402"/>
      <c r="C411" s="403"/>
      <c r="D411" s="268" t="s">
        <v>609</v>
      </c>
      <c r="E411" s="269"/>
      <c r="F411" s="269"/>
      <c r="G411" s="285" t="s">
        <v>610</v>
      </c>
      <c r="H411" s="271" t="s">
        <v>343</v>
      </c>
      <c r="I411" s="275">
        <v>350</v>
      </c>
      <c r="J411" s="408">
        <v>332055</v>
      </c>
      <c r="K411" s="274">
        <f>ROUND(I411*J411,2)</f>
        <v>116219250</v>
      </c>
      <c r="L411" s="404"/>
      <c r="M411" s="405"/>
      <c r="N411" s="985"/>
      <c r="O411" s="406"/>
      <c r="P411" s="406"/>
      <c r="Q411" s="406"/>
      <c r="R411" s="406"/>
      <c r="S411" s="406"/>
      <c r="T411" s="406"/>
      <c r="U411" s="406"/>
      <c r="V411" s="406"/>
    </row>
    <row r="412" spans="2:22" s="407" customFormat="1" ht="18" customHeight="1">
      <c r="B412" s="402"/>
      <c r="C412" s="403"/>
      <c r="D412" s="276"/>
      <c r="E412" s="276"/>
      <c r="F412" s="276"/>
      <c r="G412" s="277"/>
      <c r="H412" s="276"/>
      <c r="I412" s="262" t="s">
        <v>119</v>
      </c>
      <c r="J412" s="278"/>
      <c r="K412" s="279">
        <f>SUM(K408:K411)</f>
        <v>162346182</v>
      </c>
      <c r="L412" s="404"/>
      <c r="M412" s="405"/>
      <c r="N412" s="985"/>
      <c r="O412" s="406"/>
      <c r="P412" s="406"/>
      <c r="Q412" s="406"/>
      <c r="R412" s="406"/>
      <c r="S412" s="406"/>
      <c r="T412" s="406"/>
      <c r="U412" s="406"/>
      <c r="V412" s="406"/>
    </row>
    <row r="413" spans="2:22" s="407" customFormat="1" ht="18" customHeight="1">
      <c r="B413" s="402"/>
      <c r="C413" s="403"/>
      <c r="D413" s="813"/>
      <c r="E413" s="814"/>
      <c r="F413" s="814"/>
      <c r="G413" s="814"/>
      <c r="H413" s="814"/>
      <c r="I413" s="814"/>
      <c r="J413" s="814"/>
      <c r="K413" s="414"/>
      <c r="L413" s="404"/>
      <c r="M413" s="405"/>
      <c r="N413" s="985"/>
      <c r="O413" s="406"/>
      <c r="P413" s="406"/>
      <c r="Q413" s="406"/>
      <c r="R413" s="406"/>
      <c r="S413" s="406"/>
      <c r="T413" s="406"/>
      <c r="U413" s="406"/>
      <c r="V413" s="406"/>
    </row>
    <row r="414" spans="2:22" s="407" customFormat="1" ht="18" customHeight="1">
      <c r="B414" s="402"/>
      <c r="C414" s="403"/>
      <c r="D414" s="415"/>
      <c r="E414" s="415"/>
      <c r="F414" s="415"/>
      <c r="G414" s="416"/>
      <c r="H414" s="415"/>
      <c r="I414" s="417"/>
      <c r="J414" s="418"/>
      <c r="K414" s="419"/>
      <c r="L414" s="404"/>
      <c r="M414" s="405"/>
      <c r="N414" s="985"/>
      <c r="O414" s="406"/>
      <c r="P414" s="406"/>
      <c r="Q414" s="406"/>
      <c r="R414" s="406"/>
      <c r="S414" s="406"/>
      <c r="T414" s="406"/>
      <c r="U414" s="406"/>
      <c r="V414" s="406"/>
    </row>
    <row r="415" spans="2:22" s="353" customFormat="1" ht="18" customHeight="1">
      <c r="B415" s="349"/>
      <c r="C415" s="255"/>
      <c r="D415" s="420">
        <v>15</v>
      </c>
      <c r="E415" s="421"/>
      <c r="F415" s="421"/>
      <c r="G415" s="422" t="s">
        <v>611</v>
      </c>
      <c r="H415" s="423"/>
      <c r="I415" s="424"/>
      <c r="J415" s="425"/>
      <c r="K415" s="426">
        <f>SUM(K416:K421)</f>
        <v>48500000</v>
      </c>
      <c r="L415" s="398"/>
      <c r="M415" s="355"/>
      <c r="N415" s="985"/>
      <c r="O415" s="352"/>
      <c r="P415" s="352"/>
      <c r="Q415" s="352"/>
      <c r="R415" s="352"/>
      <c r="S415" s="352"/>
      <c r="T415" s="352"/>
      <c r="U415" s="352"/>
      <c r="V415" s="352"/>
    </row>
    <row r="416" spans="2:22" s="407" customFormat="1" ht="18" customHeight="1">
      <c r="B416" s="402"/>
      <c r="C416" s="403"/>
      <c r="D416" s="318" t="s">
        <v>612</v>
      </c>
      <c r="E416" s="318"/>
      <c r="F416" s="318"/>
      <c r="G416" s="427" t="s">
        <v>613</v>
      </c>
      <c r="H416" s="322" t="s">
        <v>98</v>
      </c>
      <c r="I416" s="275">
        <v>1</v>
      </c>
      <c r="J416" s="408">
        <v>2500000</v>
      </c>
      <c r="K416" s="274">
        <f t="shared" ref="K416:K421" si="20">ROUND(I416*J416,2)</f>
        <v>2500000</v>
      </c>
      <c r="L416" s="404"/>
      <c r="M416" s="405"/>
      <c r="N416" s="985"/>
      <c r="O416" s="406"/>
      <c r="P416" s="406"/>
      <c r="Q416" s="406"/>
      <c r="R416" s="406"/>
      <c r="S416" s="406"/>
      <c r="T416" s="406"/>
      <c r="U416" s="406"/>
      <c r="V416" s="406"/>
    </row>
    <row r="417" spans="2:22" s="353" customFormat="1" ht="18" customHeight="1">
      <c r="B417" s="349"/>
      <c r="C417" s="255"/>
      <c r="D417" s="318" t="s">
        <v>614</v>
      </c>
      <c r="E417" s="318"/>
      <c r="F417" s="318"/>
      <c r="G417" s="427" t="s">
        <v>615</v>
      </c>
      <c r="H417" s="322" t="s">
        <v>98</v>
      </c>
      <c r="I417" s="275">
        <v>1</v>
      </c>
      <c r="J417" s="408">
        <v>2500000</v>
      </c>
      <c r="K417" s="274">
        <f t="shared" si="20"/>
        <v>2500000</v>
      </c>
      <c r="L417" s="398"/>
      <c r="M417" s="355"/>
      <c r="N417" s="985"/>
      <c r="O417" s="352"/>
      <c r="P417" s="352"/>
      <c r="Q417" s="352"/>
      <c r="R417" s="352"/>
      <c r="S417" s="352"/>
      <c r="T417" s="352"/>
      <c r="U417" s="352"/>
      <c r="V417" s="352"/>
    </row>
    <row r="418" spans="2:22" s="353" customFormat="1" ht="18" customHeight="1">
      <c r="B418" s="349"/>
      <c r="C418" s="255"/>
      <c r="D418" s="318" t="s">
        <v>616</v>
      </c>
      <c r="E418" s="318"/>
      <c r="F418" s="318"/>
      <c r="G418" s="427" t="s">
        <v>617</v>
      </c>
      <c r="H418" s="322" t="s">
        <v>98</v>
      </c>
      <c r="I418" s="275">
        <v>1</v>
      </c>
      <c r="J418" s="408">
        <v>2500000</v>
      </c>
      <c r="K418" s="274">
        <f t="shared" si="20"/>
        <v>2500000</v>
      </c>
      <c r="L418" s="398"/>
      <c r="M418" s="355"/>
      <c r="N418" s="985"/>
      <c r="O418" s="352"/>
      <c r="P418" s="352"/>
      <c r="Q418" s="352"/>
      <c r="R418" s="352"/>
      <c r="S418" s="352"/>
      <c r="T418" s="352"/>
      <c r="U418" s="352"/>
      <c r="V418" s="352"/>
    </row>
    <row r="419" spans="2:22" s="353" customFormat="1" ht="18" customHeight="1">
      <c r="B419" s="349"/>
      <c r="C419" s="255"/>
      <c r="D419" s="318" t="s">
        <v>618</v>
      </c>
      <c r="E419" s="318"/>
      <c r="F419" s="318"/>
      <c r="G419" s="427" t="s">
        <v>619</v>
      </c>
      <c r="H419" s="322" t="s">
        <v>98</v>
      </c>
      <c r="I419" s="275">
        <v>1</v>
      </c>
      <c r="J419" s="408">
        <v>15000000</v>
      </c>
      <c r="K419" s="274">
        <f t="shared" si="20"/>
        <v>15000000</v>
      </c>
      <c r="L419" s="398"/>
      <c r="M419" s="355"/>
      <c r="N419" s="985"/>
      <c r="O419" s="352"/>
      <c r="P419" s="352"/>
      <c r="Q419" s="352"/>
      <c r="R419" s="352"/>
      <c r="S419" s="352"/>
      <c r="T419" s="352"/>
      <c r="U419" s="352"/>
      <c r="V419" s="352"/>
    </row>
    <row r="420" spans="2:22" s="353" customFormat="1" ht="18" customHeight="1">
      <c r="B420" s="349"/>
      <c r="C420" s="255"/>
      <c r="D420" s="318" t="s">
        <v>620</v>
      </c>
      <c r="E420" s="318"/>
      <c r="F420" s="318"/>
      <c r="G420" s="427" t="s">
        <v>621</v>
      </c>
      <c r="H420" s="322" t="s">
        <v>98</v>
      </c>
      <c r="I420" s="275">
        <v>1</v>
      </c>
      <c r="J420" s="408">
        <v>18000000</v>
      </c>
      <c r="K420" s="274">
        <f t="shared" si="20"/>
        <v>18000000</v>
      </c>
      <c r="L420" s="398"/>
      <c r="M420" s="355"/>
      <c r="N420" s="985"/>
      <c r="O420" s="352"/>
      <c r="P420" s="352"/>
      <c r="Q420" s="352"/>
      <c r="R420" s="352"/>
      <c r="S420" s="352"/>
      <c r="T420" s="352"/>
      <c r="U420" s="352"/>
      <c r="V420" s="352"/>
    </row>
    <row r="421" spans="2:22" s="353" customFormat="1" ht="18" customHeight="1">
      <c r="B421" s="349"/>
      <c r="C421" s="255"/>
      <c r="D421" s="318" t="s">
        <v>622</v>
      </c>
      <c r="E421" s="318"/>
      <c r="F421" s="318"/>
      <c r="G421" s="427" t="s">
        <v>623</v>
      </c>
      <c r="H421" s="322" t="s">
        <v>98</v>
      </c>
      <c r="I421" s="275">
        <v>1</v>
      </c>
      <c r="J421" s="408">
        <v>8000000</v>
      </c>
      <c r="K421" s="274">
        <f t="shared" si="20"/>
        <v>8000000</v>
      </c>
      <c r="L421" s="398"/>
      <c r="M421" s="355"/>
      <c r="N421" s="985"/>
      <c r="O421" s="352"/>
      <c r="P421" s="352"/>
      <c r="Q421" s="352"/>
      <c r="R421" s="352"/>
      <c r="S421" s="352"/>
      <c r="T421" s="352"/>
      <c r="U421" s="352"/>
      <c r="V421" s="352"/>
    </row>
    <row r="422" spans="2:22" s="353" customFormat="1" ht="18" customHeight="1">
      <c r="B422" s="349"/>
      <c r="C422" s="255"/>
      <c r="D422" s="428"/>
      <c r="E422" s="428"/>
      <c r="F422" s="428"/>
      <c r="G422" s="429"/>
      <c r="H422" s="430"/>
      <c r="I422" s="431"/>
      <c r="J422" s="432"/>
      <c r="K422" s="433"/>
      <c r="L422" s="398"/>
      <c r="M422" s="355"/>
      <c r="N422" s="985"/>
      <c r="O422" s="352"/>
      <c r="P422" s="352"/>
      <c r="Q422" s="352"/>
      <c r="R422" s="352"/>
      <c r="S422" s="352"/>
      <c r="T422" s="352"/>
      <c r="U422" s="352"/>
      <c r="V422" s="352"/>
    </row>
    <row r="423" spans="2:22" s="353" customFormat="1" ht="18" customHeight="1">
      <c r="B423" s="349"/>
      <c r="C423" s="255"/>
      <c r="D423" s="420">
        <v>16</v>
      </c>
      <c r="E423" s="421"/>
      <c r="F423" s="421"/>
      <c r="G423" s="422" t="s">
        <v>624</v>
      </c>
      <c r="H423" s="423"/>
      <c r="I423" s="424"/>
      <c r="J423" s="425"/>
      <c r="K423" s="426">
        <f>SUM(K424:K425)</f>
        <v>20962020</v>
      </c>
      <c r="L423" s="398"/>
      <c r="M423" s="355"/>
      <c r="N423" s="985"/>
      <c r="O423" s="352"/>
      <c r="P423" s="352"/>
      <c r="Q423" s="352"/>
      <c r="R423" s="352"/>
      <c r="S423" s="352"/>
      <c r="T423" s="352"/>
      <c r="U423" s="352"/>
      <c r="V423" s="352"/>
    </row>
    <row r="424" spans="2:22" s="353" customFormat="1" ht="18" customHeight="1">
      <c r="B424" s="349"/>
      <c r="C424" s="255"/>
      <c r="D424" s="318" t="s">
        <v>625</v>
      </c>
      <c r="E424" s="318"/>
      <c r="F424" s="318"/>
      <c r="G424" s="427" t="s">
        <v>626</v>
      </c>
      <c r="H424" s="251" t="s">
        <v>627</v>
      </c>
      <c r="I424" s="275">
        <v>1</v>
      </c>
      <c r="J424" s="408">
        <v>18778200</v>
      </c>
      <c r="K424" s="274">
        <f>ROUND(I424*J424,2)</f>
        <v>18778200</v>
      </c>
      <c r="L424" s="398"/>
      <c r="M424" s="355"/>
      <c r="N424" s="985"/>
      <c r="O424" s="352"/>
      <c r="P424" s="352"/>
      <c r="Q424" s="352"/>
      <c r="R424" s="352"/>
      <c r="S424" s="352"/>
      <c r="T424" s="352"/>
      <c r="U424" s="352"/>
      <c r="V424" s="352"/>
    </row>
    <row r="425" spans="2:22" s="353" customFormat="1" ht="18" customHeight="1">
      <c r="B425" s="349"/>
      <c r="C425" s="255"/>
      <c r="D425" s="318" t="s">
        <v>628</v>
      </c>
      <c r="E425" s="318"/>
      <c r="F425" s="318"/>
      <c r="G425" s="427" t="s">
        <v>629</v>
      </c>
      <c r="H425" s="251" t="s">
        <v>627</v>
      </c>
      <c r="I425" s="275">
        <v>1</v>
      </c>
      <c r="J425" s="408">
        <v>2183820</v>
      </c>
      <c r="K425" s="274">
        <f>ROUND(I425*J425,2)</f>
        <v>2183820</v>
      </c>
      <c r="L425" s="398"/>
      <c r="M425" s="355"/>
      <c r="N425" s="985"/>
      <c r="O425" s="352"/>
      <c r="P425" s="352"/>
      <c r="Q425" s="352"/>
      <c r="R425" s="352"/>
      <c r="S425" s="352"/>
      <c r="T425" s="352"/>
      <c r="U425" s="352"/>
      <c r="V425" s="352"/>
    </row>
    <row r="426" spans="2:22" s="353" customFormat="1" ht="18" customHeight="1">
      <c r="B426" s="349"/>
      <c r="C426" s="255"/>
      <c r="D426" s="428"/>
      <c r="E426" s="428"/>
      <c r="F426" s="428"/>
      <c r="G426" s="429"/>
      <c r="H426" s="430"/>
      <c r="I426" s="431"/>
      <c r="J426" s="432"/>
      <c r="K426" s="433"/>
      <c r="L426" s="398"/>
      <c r="M426" s="355"/>
      <c r="N426" s="985"/>
      <c r="O426" s="352"/>
      <c r="P426" s="352"/>
      <c r="Q426" s="352"/>
      <c r="R426" s="352"/>
      <c r="S426" s="352"/>
      <c r="T426" s="352"/>
      <c r="U426" s="352"/>
      <c r="V426" s="352"/>
    </row>
    <row r="427" spans="2:22" s="353" customFormat="1" ht="18" customHeight="1">
      <c r="B427" s="349"/>
      <c r="C427" s="255"/>
      <c r="D427" s="434"/>
      <c r="E427" s="434"/>
      <c r="F427" s="434"/>
      <c r="G427" s="435"/>
      <c r="H427" s="436"/>
      <c r="I427" s="428"/>
      <c r="J427" s="436"/>
      <c r="K427" s="437"/>
      <c r="L427" s="398"/>
      <c r="M427" s="355"/>
      <c r="N427" s="985"/>
      <c r="O427" s="352"/>
      <c r="P427" s="352"/>
      <c r="Q427" s="352"/>
      <c r="R427" s="352"/>
      <c r="S427" s="352"/>
      <c r="T427" s="352"/>
      <c r="U427" s="352"/>
      <c r="V427" s="352"/>
    </row>
    <row r="428" spans="2:22" s="353" customFormat="1" ht="18" customHeight="1">
      <c r="B428" s="349"/>
      <c r="C428" s="255"/>
      <c r="D428" s="420">
        <v>17</v>
      </c>
      <c r="E428" s="421"/>
      <c r="F428" s="421"/>
      <c r="G428" s="422" t="s">
        <v>630</v>
      </c>
      <c r="H428" s="423"/>
      <c r="I428" s="424"/>
      <c r="J428" s="425"/>
      <c r="K428" s="426">
        <f>SUM(K429:K430)</f>
        <v>186410349.50999999</v>
      </c>
      <c r="L428" s="398"/>
      <c r="M428" s="355"/>
      <c r="N428" s="985"/>
      <c r="O428" s="352"/>
      <c r="P428" s="352"/>
      <c r="Q428" s="352"/>
      <c r="R428" s="352"/>
      <c r="S428" s="352"/>
      <c r="T428" s="352"/>
      <c r="U428" s="352"/>
      <c r="V428" s="352"/>
    </row>
    <row r="429" spans="2:22" s="353" customFormat="1" ht="18" customHeight="1">
      <c r="B429" s="349"/>
      <c r="C429" s="255"/>
      <c r="D429" s="318" t="s">
        <v>631</v>
      </c>
      <c r="E429" s="318"/>
      <c r="F429" s="318"/>
      <c r="G429" s="427" t="s">
        <v>632</v>
      </c>
      <c r="H429" s="251" t="s">
        <v>98</v>
      </c>
      <c r="I429" s="275">
        <v>1</v>
      </c>
      <c r="J429" s="408">
        <v>79022349.103264779</v>
      </c>
      <c r="K429" s="274">
        <f>ROUND(I429*J429,2)</f>
        <v>79022349.099999994</v>
      </c>
      <c r="L429" s="398"/>
      <c r="M429" s="355"/>
      <c r="N429" s="985"/>
      <c r="O429" s="352"/>
      <c r="P429" s="352"/>
      <c r="Q429" s="352"/>
      <c r="R429" s="352"/>
      <c r="S429" s="352"/>
      <c r="T429" s="352"/>
      <c r="U429" s="352"/>
      <c r="V429" s="352"/>
    </row>
    <row r="430" spans="2:22" s="353" customFormat="1" ht="18" customHeight="1">
      <c r="B430" s="349"/>
      <c r="C430" s="255"/>
      <c r="D430" s="318" t="s">
        <v>633</v>
      </c>
      <c r="E430" s="318"/>
      <c r="F430" s="318"/>
      <c r="G430" s="427" t="s">
        <v>634</v>
      </c>
      <c r="H430" s="251" t="s">
        <v>98</v>
      </c>
      <c r="I430" s="275">
        <v>1</v>
      </c>
      <c r="J430" s="408">
        <v>107388000.41</v>
      </c>
      <c r="K430" s="274">
        <f>ROUND(I430*J430,2)</f>
        <v>107388000.41</v>
      </c>
      <c r="L430" s="398"/>
      <c r="M430" s="355"/>
      <c r="N430" s="985"/>
      <c r="O430" s="352"/>
      <c r="P430" s="352"/>
      <c r="Q430" s="352"/>
      <c r="R430" s="352"/>
      <c r="S430" s="352"/>
      <c r="T430" s="352"/>
      <c r="U430" s="352"/>
      <c r="V430" s="352"/>
    </row>
    <row r="431" spans="2:22" s="353" customFormat="1" ht="18" customHeight="1">
      <c r="B431" s="349"/>
      <c r="C431" s="255"/>
      <c r="D431" s="438"/>
      <c r="E431" s="438"/>
      <c r="F431" s="438"/>
      <c r="G431" s="439"/>
      <c r="H431" s="440"/>
      <c r="I431" s="440"/>
      <c r="J431" s="441"/>
      <c r="K431" s="442"/>
      <c r="L431" s="398"/>
      <c r="M431" s="355"/>
      <c r="N431" s="985"/>
      <c r="O431" s="352"/>
      <c r="P431" s="352"/>
      <c r="Q431" s="352"/>
      <c r="R431" s="352"/>
      <c r="S431" s="352"/>
      <c r="T431" s="352"/>
      <c r="U431" s="352"/>
      <c r="V431" s="352"/>
    </row>
    <row r="432" spans="2:22" s="353" customFormat="1" ht="18" customHeight="1" thickBot="1">
      <c r="B432" s="349"/>
      <c r="C432" s="443"/>
      <c r="D432" s="444"/>
      <c r="E432" s="444"/>
      <c r="F432" s="444"/>
      <c r="G432" s="445"/>
      <c r="H432" s="446"/>
      <c r="I432" s="446"/>
      <c r="J432" s="357"/>
      <c r="K432" s="447"/>
      <c r="L432" s="398"/>
      <c r="M432" s="355"/>
      <c r="N432" s="985"/>
      <c r="O432" s="352"/>
      <c r="P432" s="352"/>
      <c r="Q432" s="352"/>
      <c r="R432" s="352"/>
      <c r="S432" s="352"/>
      <c r="T432" s="352"/>
      <c r="U432" s="352"/>
      <c r="V432" s="352"/>
    </row>
    <row r="433" spans="2:23" s="456" customFormat="1" ht="27.75" customHeight="1" thickBot="1">
      <c r="B433" s="448"/>
      <c r="C433" s="449"/>
      <c r="D433" s="232"/>
      <c r="E433" s="232"/>
      <c r="F433" s="232"/>
      <c r="G433" s="450" t="s">
        <v>18</v>
      </c>
      <c r="H433" s="451"/>
      <c r="I433" s="452"/>
      <c r="J433" s="453"/>
      <c r="K433" s="454">
        <f>SUM(K15:K403)/2</f>
        <v>9553017484.4899998</v>
      </c>
      <c r="L433" s="455"/>
      <c r="N433" s="986"/>
    </row>
    <row r="434" spans="2:23" s="456" customFormat="1" ht="27.75" customHeight="1" thickBot="1">
      <c r="B434" s="448"/>
      <c r="C434" s="449"/>
      <c r="D434" s="232"/>
      <c r="E434" s="232"/>
      <c r="F434" s="232"/>
      <c r="G434" s="457" t="s">
        <v>19</v>
      </c>
      <c r="H434" s="458"/>
      <c r="I434" s="459"/>
      <c r="J434" s="460"/>
      <c r="K434" s="461">
        <f>K433+K428+K423+K415+K412</f>
        <v>9971236036</v>
      </c>
      <c r="L434" s="455"/>
      <c r="M434" s="462"/>
      <c r="N434" s="986"/>
    </row>
    <row r="435" spans="2:23" s="456" customFormat="1" ht="15" customHeight="1" thickBot="1">
      <c r="B435" s="448"/>
      <c r="C435" s="449"/>
      <c r="D435" s="232"/>
      <c r="E435" s="232"/>
      <c r="F435" s="232"/>
      <c r="G435" s="232"/>
      <c r="H435" s="232"/>
      <c r="I435" s="232"/>
      <c r="J435" s="463"/>
      <c r="K435" s="464"/>
      <c r="L435" s="455"/>
      <c r="N435" s="986"/>
    </row>
    <row r="436" spans="2:23" s="456" customFormat="1" ht="15" customHeight="1">
      <c r="B436" s="448"/>
      <c r="C436" s="465"/>
      <c r="D436" s="466"/>
      <c r="E436" s="466"/>
      <c r="F436" s="466"/>
      <c r="G436" s="466"/>
      <c r="H436" s="466"/>
      <c r="I436" s="466"/>
      <c r="J436" s="467"/>
      <c r="K436" s="468"/>
      <c r="L436" s="455"/>
      <c r="N436" s="986"/>
    </row>
    <row r="437" spans="2:23" s="456" customFormat="1" ht="40.5" customHeight="1">
      <c r="B437" s="448"/>
      <c r="C437" s="781" t="s">
        <v>20</v>
      </c>
      <c r="D437" s="782"/>
      <c r="E437" s="782"/>
      <c r="F437" s="782"/>
      <c r="G437" s="783"/>
      <c r="H437" s="784" t="s">
        <v>97</v>
      </c>
      <c r="I437" s="785"/>
      <c r="J437" s="786"/>
      <c r="K437" s="90" t="s">
        <v>21</v>
      </c>
      <c r="L437" s="455"/>
      <c r="N437" s="986"/>
    </row>
    <row r="438" spans="2:23" s="456" customFormat="1" ht="40.5" customHeight="1">
      <c r="B438" s="448"/>
      <c r="C438" s="781" t="s">
        <v>635</v>
      </c>
      <c r="D438" s="782"/>
      <c r="E438" s="782"/>
      <c r="F438" s="782"/>
      <c r="G438" s="783"/>
      <c r="H438" s="787" t="s">
        <v>23</v>
      </c>
      <c r="I438" s="788"/>
      <c r="J438" s="469" t="s">
        <v>24</v>
      </c>
      <c r="K438" s="470">
        <v>0.24</v>
      </c>
      <c r="L438" s="455"/>
      <c r="N438" s="986"/>
    </row>
    <row r="439" spans="2:23" s="456" customFormat="1" ht="40.5" customHeight="1">
      <c r="B439" s="448"/>
      <c r="C439" s="781" t="s">
        <v>26</v>
      </c>
      <c r="D439" s="782"/>
      <c r="E439" s="782"/>
      <c r="F439" s="782"/>
      <c r="G439" s="783"/>
      <c r="H439" s="789" t="s">
        <v>636</v>
      </c>
      <c r="I439" s="790"/>
      <c r="J439" s="469" t="s">
        <v>28</v>
      </c>
      <c r="K439" s="470">
        <v>0.01</v>
      </c>
      <c r="L439" s="455"/>
      <c r="N439" s="986"/>
    </row>
    <row r="440" spans="2:23" s="456" customFormat="1" ht="24.75" customHeight="1">
      <c r="B440" s="448"/>
      <c r="C440" s="471"/>
      <c r="D440" s="472"/>
      <c r="E440" s="473"/>
      <c r="F440" s="473"/>
      <c r="G440" s="474"/>
      <c r="H440" s="784" t="s">
        <v>79</v>
      </c>
      <c r="I440" s="786"/>
      <c r="J440" s="469" t="s">
        <v>30</v>
      </c>
      <c r="K440" s="470">
        <v>0.05</v>
      </c>
      <c r="L440" s="455"/>
      <c r="N440" s="986"/>
    </row>
    <row r="441" spans="2:23" s="456" customFormat="1" ht="24.75" customHeight="1">
      <c r="B441" s="448"/>
      <c r="C441" s="475"/>
      <c r="D441" s="476"/>
      <c r="E441" s="476"/>
      <c r="F441" s="476"/>
      <c r="G441" s="477"/>
      <c r="H441" s="787" t="s">
        <v>31</v>
      </c>
      <c r="I441" s="788"/>
      <c r="J441" s="469" t="s">
        <v>32</v>
      </c>
      <c r="K441" s="470">
        <v>0.3</v>
      </c>
      <c r="L441" s="455"/>
      <c r="N441" s="986"/>
    </row>
    <row r="442" spans="2:23" s="456" customFormat="1" ht="31.5" customHeight="1" thickBot="1">
      <c r="B442" s="448"/>
      <c r="C442" s="475"/>
      <c r="D442" s="476"/>
      <c r="E442" s="476"/>
      <c r="F442" s="476"/>
      <c r="G442" s="477"/>
      <c r="H442" s="805" t="s">
        <v>637</v>
      </c>
      <c r="I442" s="806"/>
      <c r="J442" s="478" t="s">
        <v>638</v>
      </c>
      <c r="K442" s="479">
        <v>0.18</v>
      </c>
      <c r="L442" s="455"/>
      <c r="N442" s="986"/>
    </row>
    <row r="443" spans="2:23" ht="28.5" customHeight="1" thickBot="1">
      <c r="B443" s="238"/>
      <c r="C443" s="807"/>
      <c r="D443" s="808"/>
      <c r="E443" s="808"/>
      <c r="F443" s="808"/>
      <c r="G443" s="808"/>
      <c r="H443" s="808"/>
      <c r="I443" s="808"/>
      <c r="J443" s="808"/>
      <c r="K443" s="809"/>
      <c r="L443" s="261"/>
    </row>
    <row r="444" spans="2:23" ht="28.5" customHeight="1">
      <c r="B444" s="238"/>
      <c r="C444" s="778" t="s">
        <v>639</v>
      </c>
      <c r="D444" s="779" t="s">
        <v>639</v>
      </c>
      <c r="E444" s="779"/>
      <c r="F444" s="779"/>
      <c r="G444" s="779"/>
      <c r="H444" s="779"/>
      <c r="I444" s="779"/>
      <c r="J444" s="779"/>
      <c r="K444" s="780"/>
      <c r="L444" s="239"/>
    </row>
    <row r="445" spans="2:23" s="353" customFormat="1" ht="20.25" customHeight="1">
      <c r="B445" s="349"/>
      <c r="C445" s="255"/>
      <c r="D445" s="480"/>
      <c r="E445" s="480"/>
      <c r="F445" s="480"/>
      <c r="G445" s="481"/>
      <c r="H445" s="482"/>
      <c r="I445" s="482"/>
      <c r="J445" s="483"/>
      <c r="K445" s="484"/>
      <c r="L445" s="485"/>
      <c r="M445" s="355"/>
      <c r="N445" s="985"/>
      <c r="O445" s="352"/>
      <c r="P445" s="352"/>
      <c r="Q445" s="352"/>
      <c r="R445" s="352"/>
      <c r="S445" s="352"/>
      <c r="T445" s="352"/>
      <c r="U445" s="352"/>
      <c r="V445" s="352"/>
      <c r="W445" s="352"/>
    </row>
    <row r="446" spans="2:23" s="353" customFormat="1" ht="20.25" customHeight="1">
      <c r="B446" s="349"/>
      <c r="C446" s="255"/>
      <c r="D446" s="256">
        <v>1</v>
      </c>
      <c r="E446" s="256"/>
      <c r="F446" s="256"/>
      <c r="G446" s="257" t="s">
        <v>99</v>
      </c>
      <c r="H446" s="258"/>
      <c r="I446" s="258"/>
      <c r="J446" s="259"/>
      <c r="K446" s="260"/>
      <c r="L446" s="485"/>
      <c r="M446" s="355"/>
      <c r="N446" s="985"/>
      <c r="O446" s="352"/>
      <c r="P446" s="352"/>
      <c r="Q446" s="352"/>
      <c r="R446" s="352"/>
      <c r="S446" s="352"/>
      <c r="T446" s="352"/>
      <c r="U446" s="352"/>
      <c r="V446" s="352"/>
      <c r="W446" s="352"/>
    </row>
    <row r="447" spans="2:23" s="353" customFormat="1" ht="18" customHeight="1">
      <c r="B447" s="349"/>
      <c r="C447" s="255"/>
      <c r="D447" s="262">
        <v>1.1000000000000001</v>
      </c>
      <c r="E447" s="262"/>
      <c r="F447" s="262"/>
      <c r="G447" s="263" t="s">
        <v>640</v>
      </c>
      <c r="H447" s="264"/>
      <c r="I447" s="383"/>
      <c r="J447" s="266"/>
      <c r="K447" s="267"/>
      <c r="L447" s="486"/>
      <c r="M447" s="355"/>
      <c r="N447" s="985"/>
      <c r="O447" s="352"/>
      <c r="P447" s="352"/>
      <c r="Q447" s="352"/>
      <c r="R447" s="352"/>
      <c r="S447" s="352"/>
      <c r="T447" s="352"/>
      <c r="U447" s="352"/>
      <c r="V447" s="352"/>
      <c r="W447" s="352"/>
    </row>
    <row r="448" spans="2:23" s="353" customFormat="1" ht="18" hidden="1" customHeight="1">
      <c r="B448" s="349"/>
      <c r="C448" s="255"/>
      <c r="D448" s="268"/>
      <c r="E448" s="269"/>
      <c r="F448" s="269"/>
      <c r="G448" s="487"/>
      <c r="H448" s="271"/>
      <c r="I448" s="488"/>
      <c r="J448" s="408"/>
      <c r="K448" s="274"/>
      <c r="L448" s="485"/>
      <c r="M448" s="355"/>
      <c r="N448" s="985"/>
      <c r="O448" s="352"/>
      <c r="P448" s="352"/>
      <c r="Q448" s="352"/>
      <c r="R448" s="352"/>
      <c r="S448" s="352"/>
      <c r="T448" s="352"/>
      <c r="U448" s="352"/>
      <c r="V448" s="352"/>
      <c r="W448" s="352"/>
    </row>
    <row r="449" spans="2:23" s="353" customFormat="1" ht="18" customHeight="1">
      <c r="B449" s="349"/>
      <c r="C449" s="255"/>
      <c r="D449" s="268" t="s">
        <v>100</v>
      </c>
      <c r="E449" s="269"/>
      <c r="F449" s="269"/>
      <c r="G449" s="487" t="s">
        <v>101</v>
      </c>
      <c r="H449" s="271" t="s">
        <v>102</v>
      </c>
      <c r="I449" s="488">
        <v>125</v>
      </c>
      <c r="J449" s="408">
        <v>18059</v>
      </c>
      <c r="K449" s="274">
        <f t="shared" ref="K449:K455" si="21">ROUND(I449*J449,2)</f>
        <v>2257375</v>
      </c>
      <c r="L449" s="485"/>
      <c r="M449" s="355"/>
      <c r="N449" s="985"/>
      <c r="O449" s="352"/>
      <c r="P449" s="352"/>
      <c r="Q449" s="352"/>
      <c r="R449" s="352"/>
      <c r="S449" s="352"/>
      <c r="T449" s="352"/>
      <c r="U449" s="352"/>
      <c r="V449" s="352"/>
      <c r="W449" s="352"/>
    </row>
    <row r="450" spans="2:23" s="353" customFormat="1" ht="18" customHeight="1">
      <c r="B450" s="349"/>
      <c r="C450" s="255"/>
      <c r="D450" s="268" t="s">
        <v>103</v>
      </c>
      <c r="E450" s="269"/>
      <c r="F450" s="269"/>
      <c r="G450" s="487" t="s">
        <v>641</v>
      </c>
      <c r="H450" s="271" t="s">
        <v>107</v>
      </c>
      <c r="I450" s="488">
        <v>21</v>
      </c>
      <c r="J450" s="408">
        <v>16721</v>
      </c>
      <c r="K450" s="274">
        <f t="shared" si="21"/>
        <v>351141</v>
      </c>
      <c r="L450" s="485"/>
      <c r="M450" s="355"/>
      <c r="N450" s="985"/>
      <c r="O450" s="352"/>
      <c r="P450" s="352"/>
      <c r="Q450" s="352"/>
      <c r="R450" s="352"/>
      <c r="S450" s="352"/>
      <c r="T450" s="352"/>
      <c r="U450" s="352"/>
      <c r="V450" s="352"/>
      <c r="W450" s="352"/>
    </row>
    <row r="451" spans="2:23" s="353" customFormat="1" ht="18" customHeight="1">
      <c r="B451" s="349"/>
      <c r="C451" s="255"/>
      <c r="D451" s="268" t="s">
        <v>105</v>
      </c>
      <c r="E451" s="269"/>
      <c r="F451" s="269"/>
      <c r="G451" s="487" t="s">
        <v>104</v>
      </c>
      <c r="H451" s="271" t="s">
        <v>102</v>
      </c>
      <c r="I451" s="488">
        <v>1348.41</v>
      </c>
      <c r="J451" s="408">
        <v>53510</v>
      </c>
      <c r="K451" s="274">
        <f t="shared" si="21"/>
        <v>72153419.099999994</v>
      </c>
      <c r="L451" s="486"/>
      <c r="M451" s="355"/>
      <c r="N451" s="985"/>
      <c r="O451" s="352"/>
      <c r="P451" s="352"/>
      <c r="Q451" s="352"/>
      <c r="R451" s="352"/>
      <c r="S451" s="352"/>
      <c r="T451" s="352"/>
      <c r="U451" s="352"/>
      <c r="V451" s="352"/>
      <c r="W451" s="352"/>
    </row>
    <row r="452" spans="2:23" s="353" customFormat="1" ht="18" customHeight="1">
      <c r="B452" s="349"/>
      <c r="C452" s="255"/>
      <c r="D452" s="268" t="s">
        <v>108</v>
      </c>
      <c r="E452" s="269"/>
      <c r="F452" s="269"/>
      <c r="G452" s="487" t="s">
        <v>106</v>
      </c>
      <c r="H452" s="271" t="s">
        <v>107</v>
      </c>
      <c r="I452" s="488">
        <v>203</v>
      </c>
      <c r="J452" s="408">
        <v>26699</v>
      </c>
      <c r="K452" s="274">
        <f t="shared" si="21"/>
        <v>5419897</v>
      </c>
      <c r="L452" s="485"/>
      <c r="M452" s="355"/>
      <c r="N452" s="985"/>
      <c r="O452" s="352"/>
      <c r="P452" s="352"/>
      <c r="Q452" s="352"/>
      <c r="R452" s="352"/>
      <c r="S452" s="352"/>
      <c r="T452" s="352"/>
      <c r="U452" s="352"/>
      <c r="V452" s="352"/>
      <c r="W452" s="352"/>
    </row>
    <row r="453" spans="2:23" s="353" customFormat="1" ht="18" customHeight="1">
      <c r="B453" s="349"/>
      <c r="C453" s="255"/>
      <c r="D453" s="268" t="s">
        <v>110</v>
      </c>
      <c r="E453" s="269"/>
      <c r="F453" s="269"/>
      <c r="G453" s="487" t="s">
        <v>642</v>
      </c>
      <c r="H453" s="271" t="s">
        <v>102</v>
      </c>
      <c r="I453" s="488">
        <v>489.81</v>
      </c>
      <c r="J453" s="408">
        <v>66888</v>
      </c>
      <c r="K453" s="274">
        <f t="shared" si="21"/>
        <v>32762411.280000001</v>
      </c>
      <c r="L453" s="485"/>
      <c r="M453" s="355"/>
      <c r="N453" s="985"/>
      <c r="O453" s="352"/>
      <c r="P453" s="352"/>
      <c r="Q453" s="352"/>
      <c r="R453" s="352"/>
      <c r="S453" s="352"/>
      <c r="T453" s="352"/>
      <c r="U453" s="352"/>
      <c r="V453" s="352"/>
      <c r="W453" s="352"/>
    </row>
    <row r="454" spans="2:23" s="353" customFormat="1" ht="18" customHeight="1">
      <c r="B454" s="349"/>
      <c r="C454" s="255"/>
      <c r="D454" s="268" t="s">
        <v>112</v>
      </c>
      <c r="E454" s="269"/>
      <c r="F454" s="269"/>
      <c r="G454" s="487" t="s">
        <v>109</v>
      </c>
      <c r="H454" s="271" t="s">
        <v>102</v>
      </c>
      <c r="I454" s="488">
        <v>491.94</v>
      </c>
      <c r="J454" s="408">
        <v>45484</v>
      </c>
      <c r="K454" s="274">
        <f t="shared" si="21"/>
        <v>22375398.960000001</v>
      </c>
      <c r="L454" s="485"/>
      <c r="M454" s="355"/>
      <c r="N454" s="985"/>
      <c r="O454" s="352"/>
      <c r="P454" s="352"/>
      <c r="Q454" s="352"/>
      <c r="R454" s="352"/>
      <c r="S454" s="352"/>
      <c r="T454" s="352"/>
      <c r="U454" s="352"/>
      <c r="V454" s="352"/>
      <c r="W454" s="352"/>
    </row>
    <row r="455" spans="2:23" s="353" customFormat="1" ht="31.5" customHeight="1">
      <c r="B455" s="349"/>
      <c r="C455" s="255"/>
      <c r="D455" s="268" t="s">
        <v>114</v>
      </c>
      <c r="E455" s="269"/>
      <c r="F455" s="269"/>
      <c r="G455" s="487" t="s">
        <v>643</v>
      </c>
      <c r="H455" s="271" t="s">
        <v>102</v>
      </c>
      <c r="I455" s="488">
        <v>489.88</v>
      </c>
      <c r="J455" s="408">
        <v>42056</v>
      </c>
      <c r="K455" s="274">
        <f t="shared" si="21"/>
        <v>20602393.280000001</v>
      </c>
      <c r="L455" s="485"/>
      <c r="M455" s="355"/>
      <c r="N455" s="985"/>
      <c r="O455" s="352"/>
      <c r="P455" s="352"/>
      <c r="Q455" s="352"/>
      <c r="R455" s="352"/>
      <c r="S455" s="352"/>
      <c r="T455" s="352"/>
      <c r="U455" s="352"/>
      <c r="V455" s="352"/>
      <c r="W455" s="352"/>
    </row>
    <row r="456" spans="2:23" s="353" customFormat="1" ht="18" hidden="1" customHeight="1">
      <c r="B456" s="349"/>
      <c r="C456" s="255"/>
      <c r="D456" s="268"/>
      <c r="E456" s="269"/>
      <c r="F456" s="269"/>
      <c r="G456" s="487"/>
      <c r="H456" s="271"/>
      <c r="I456" s="488"/>
      <c r="J456" s="408">
        <v>0</v>
      </c>
      <c r="K456" s="274"/>
      <c r="L456" s="485"/>
      <c r="M456" s="355"/>
      <c r="N456" s="985"/>
      <c r="O456" s="352"/>
      <c r="P456" s="352"/>
      <c r="Q456" s="352"/>
      <c r="R456" s="352"/>
      <c r="S456" s="352"/>
      <c r="T456" s="352"/>
      <c r="U456" s="352"/>
      <c r="V456" s="352"/>
      <c r="W456" s="352"/>
    </row>
    <row r="457" spans="2:23" s="353" customFormat="1" ht="18" customHeight="1">
      <c r="B457" s="349"/>
      <c r="C457" s="255"/>
      <c r="D457" s="262">
        <v>1.2</v>
      </c>
      <c r="E457" s="262"/>
      <c r="F457" s="262"/>
      <c r="G457" s="263" t="s">
        <v>99</v>
      </c>
      <c r="H457" s="264"/>
      <c r="I457" s="383"/>
      <c r="J457" s="266">
        <v>0</v>
      </c>
      <c r="K457" s="267"/>
      <c r="L457" s="485"/>
      <c r="M457" s="355"/>
      <c r="N457" s="985"/>
      <c r="O457" s="352"/>
      <c r="P457" s="352"/>
      <c r="Q457" s="352"/>
      <c r="R457" s="352"/>
      <c r="S457" s="352"/>
      <c r="T457" s="352"/>
      <c r="U457" s="352"/>
      <c r="V457" s="352"/>
      <c r="W457" s="352"/>
    </row>
    <row r="458" spans="2:23" s="353" customFormat="1" ht="18" customHeight="1">
      <c r="B458" s="349"/>
      <c r="C458" s="255"/>
      <c r="D458" s="268" t="s">
        <v>644</v>
      </c>
      <c r="E458" s="269"/>
      <c r="F458" s="269"/>
      <c r="G458" s="487" t="s">
        <v>645</v>
      </c>
      <c r="H458" s="271" t="s">
        <v>116</v>
      </c>
      <c r="I458" s="488">
        <v>278.64999999999998</v>
      </c>
      <c r="J458" s="408">
        <v>86955</v>
      </c>
      <c r="K458" s="274">
        <f>ROUND(I458*J458,2)</f>
        <v>24230010.75</v>
      </c>
      <c r="L458" s="485"/>
      <c r="M458" s="355"/>
      <c r="N458" s="985"/>
      <c r="O458" s="352"/>
      <c r="P458" s="352"/>
      <c r="Q458" s="352"/>
      <c r="R458" s="352"/>
      <c r="S458" s="352"/>
      <c r="T458" s="352"/>
      <c r="U458" s="352"/>
      <c r="V458" s="352"/>
      <c r="W458" s="352"/>
    </row>
    <row r="459" spans="2:23" s="353" customFormat="1" ht="31.5" customHeight="1">
      <c r="B459" s="349"/>
      <c r="C459" s="255"/>
      <c r="D459" s="268" t="s">
        <v>646</v>
      </c>
      <c r="E459" s="269"/>
      <c r="F459" s="269"/>
      <c r="G459" s="487" t="s">
        <v>115</v>
      </c>
      <c r="H459" s="271" t="s">
        <v>116</v>
      </c>
      <c r="I459" s="488">
        <v>362.25</v>
      </c>
      <c r="J459" s="408">
        <v>270570</v>
      </c>
      <c r="K459" s="274">
        <f>ROUND(I459*J459,2)</f>
        <v>98013982.5</v>
      </c>
      <c r="L459" s="486"/>
      <c r="M459" s="355"/>
      <c r="N459" s="985"/>
      <c r="O459" s="352"/>
      <c r="P459" s="352"/>
      <c r="Q459" s="352"/>
      <c r="R459" s="352"/>
      <c r="S459" s="352"/>
      <c r="T459" s="352"/>
      <c r="U459" s="352"/>
      <c r="V459" s="352"/>
      <c r="W459" s="352"/>
    </row>
    <row r="460" spans="2:23" s="493" customFormat="1" ht="18" customHeight="1">
      <c r="B460" s="489"/>
      <c r="C460" s="490"/>
      <c r="D460" s="268" t="s">
        <v>647</v>
      </c>
      <c r="E460" s="269"/>
      <c r="F460" s="269"/>
      <c r="G460" s="487" t="s">
        <v>118</v>
      </c>
      <c r="H460" s="271" t="s">
        <v>116</v>
      </c>
      <c r="I460" s="488">
        <v>362.25</v>
      </c>
      <c r="J460" s="408">
        <v>25229</v>
      </c>
      <c r="K460" s="274">
        <f>ROUND(I460*J460,2)</f>
        <v>9139205.25</v>
      </c>
      <c r="L460" s="491"/>
      <c r="M460" s="355"/>
      <c r="N460" s="985"/>
      <c r="O460" s="492"/>
      <c r="P460" s="492"/>
      <c r="Q460" s="492"/>
      <c r="R460" s="492"/>
      <c r="S460" s="492"/>
      <c r="T460" s="492"/>
      <c r="U460" s="492"/>
      <c r="V460" s="492"/>
      <c r="W460" s="492"/>
    </row>
    <row r="461" spans="2:23" s="493" customFormat="1" ht="18" customHeight="1">
      <c r="B461" s="489"/>
      <c r="C461" s="490"/>
      <c r="D461" s="276"/>
      <c r="E461" s="276"/>
      <c r="F461" s="276"/>
      <c r="G461" s="277"/>
      <c r="H461" s="276"/>
      <c r="I461" s="276" t="s">
        <v>119</v>
      </c>
      <c r="J461" s="278"/>
      <c r="K461" s="279">
        <f>SUM(K448:K460)</f>
        <v>287305234.12</v>
      </c>
      <c r="L461" s="491"/>
      <c r="M461" s="355"/>
      <c r="N461" s="985"/>
      <c r="O461" s="492"/>
      <c r="P461" s="492"/>
      <c r="Q461" s="492"/>
      <c r="R461" s="492"/>
      <c r="S461" s="492"/>
      <c r="T461" s="492"/>
      <c r="U461" s="492"/>
      <c r="V461" s="492"/>
      <c r="W461" s="492"/>
    </row>
    <row r="462" spans="2:23" s="353" customFormat="1" ht="18" customHeight="1">
      <c r="B462" s="349"/>
      <c r="C462" s="255"/>
      <c r="D462" s="494"/>
      <c r="E462" s="494"/>
      <c r="F462" s="494"/>
      <c r="G462" s="495"/>
      <c r="H462" s="494"/>
      <c r="I462" s="494"/>
      <c r="J462" s="496"/>
      <c r="K462" s="497"/>
      <c r="L462" s="486"/>
      <c r="M462" s="355"/>
      <c r="N462" s="985"/>
      <c r="O462" s="352"/>
      <c r="P462" s="352"/>
      <c r="Q462" s="352"/>
      <c r="R462" s="352"/>
      <c r="S462" s="352"/>
      <c r="T462" s="352"/>
      <c r="U462" s="352"/>
      <c r="V462" s="352"/>
      <c r="W462" s="352"/>
    </row>
    <row r="463" spans="2:23" s="353" customFormat="1" ht="20.25" customHeight="1">
      <c r="B463" s="349"/>
      <c r="C463" s="255"/>
      <c r="D463" s="256">
        <v>2</v>
      </c>
      <c r="E463" s="256"/>
      <c r="F463" s="256"/>
      <c r="G463" s="257" t="s">
        <v>648</v>
      </c>
      <c r="H463" s="258"/>
      <c r="I463" s="258"/>
      <c r="J463" s="259"/>
      <c r="K463" s="260"/>
      <c r="L463" s="485"/>
      <c r="M463" s="355"/>
      <c r="N463" s="985"/>
      <c r="O463" s="352"/>
      <c r="P463" s="352"/>
      <c r="Q463" s="352"/>
      <c r="R463" s="352"/>
      <c r="S463" s="352"/>
      <c r="T463" s="352"/>
      <c r="U463" s="352"/>
      <c r="V463" s="352"/>
      <c r="W463" s="352"/>
    </row>
    <row r="464" spans="2:23" s="353" customFormat="1" ht="18" customHeight="1">
      <c r="B464" s="349"/>
      <c r="C464" s="255"/>
      <c r="D464" s="262">
        <v>2.1</v>
      </c>
      <c r="E464" s="262"/>
      <c r="F464" s="262"/>
      <c r="G464" s="263" t="s">
        <v>121</v>
      </c>
      <c r="H464" s="264"/>
      <c r="I464" s="383"/>
      <c r="J464" s="266"/>
      <c r="K464" s="267"/>
      <c r="L464" s="486"/>
      <c r="M464" s="355"/>
      <c r="N464" s="985"/>
      <c r="O464" s="352"/>
      <c r="P464" s="352"/>
      <c r="Q464" s="352"/>
      <c r="R464" s="352"/>
      <c r="S464" s="352"/>
      <c r="T464" s="352"/>
      <c r="U464" s="352"/>
      <c r="V464" s="352"/>
      <c r="W464" s="352"/>
    </row>
    <row r="465" spans="2:23" s="353" customFormat="1" ht="18" customHeight="1">
      <c r="B465" s="349"/>
      <c r="C465" s="255"/>
      <c r="D465" s="268" t="s">
        <v>122</v>
      </c>
      <c r="E465" s="269"/>
      <c r="F465" s="269"/>
      <c r="G465" s="487" t="s">
        <v>645</v>
      </c>
      <c r="H465" s="271" t="s">
        <v>116</v>
      </c>
      <c r="I465" s="488">
        <v>403.55</v>
      </c>
      <c r="J465" s="408">
        <v>86955</v>
      </c>
      <c r="K465" s="274">
        <f>ROUND(I465*J465,2)</f>
        <v>35090690.25</v>
      </c>
      <c r="L465" s="485"/>
      <c r="M465" s="355"/>
      <c r="N465" s="985"/>
      <c r="O465" s="352"/>
      <c r="P465" s="352"/>
      <c r="Q465" s="352"/>
      <c r="R465" s="352"/>
      <c r="S465" s="352"/>
      <c r="T465" s="352"/>
      <c r="U465" s="352"/>
      <c r="V465" s="352"/>
      <c r="W465" s="352"/>
    </row>
    <row r="466" spans="2:23" s="353" customFormat="1" ht="31.5" customHeight="1">
      <c r="B466" s="349"/>
      <c r="C466" s="255"/>
      <c r="D466" s="268" t="s">
        <v>124</v>
      </c>
      <c r="E466" s="269"/>
      <c r="F466" s="269"/>
      <c r="G466" s="487" t="s">
        <v>115</v>
      </c>
      <c r="H466" s="271" t="s">
        <v>116</v>
      </c>
      <c r="I466" s="488">
        <v>206.95</v>
      </c>
      <c r="J466" s="408">
        <v>270570</v>
      </c>
      <c r="K466" s="274">
        <f>ROUND(I466*J466,2)</f>
        <v>55994461.5</v>
      </c>
      <c r="L466" s="485"/>
      <c r="M466" s="355"/>
      <c r="N466" s="985"/>
      <c r="O466" s="352"/>
      <c r="P466" s="352"/>
      <c r="Q466" s="352"/>
      <c r="R466" s="352"/>
      <c r="S466" s="352"/>
      <c r="T466" s="352"/>
      <c r="U466" s="352"/>
      <c r="V466" s="352"/>
      <c r="W466" s="352"/>
    </row>
    <row r="467" spans="2:23" s="353" customFormat="1" ht="18" customHeight="1">
      <c r="B467" s="349"/>
      <c r="C467" s="255"/>
      <c r="D467" s="268" t="s">
        <v>649</v>
      </c>
      <c r="E467" s="269"/>
      <c r="F467" s="269"/>
      <c r="G467" s="487" t="s">
        <v>118</v>
      </c>
      <c r="H467" s="271" t="s">
        <v>116</v>
      </c>
      <c r="I467" s="488">
        <v>939.62</v>
      </c>
      <c r="J467" s="408">
        <v>25229</v>
      </c>
      <c r="K467" s="274">
        <f>ROUND(I467*J467,2)</f>
        <v>23705672.98</v>
      </c>
      <c r="L467" s="485"/>
      <c r="M467" s="355"/>
      <c r="N467" s="985"/>
      <c r="O467" s="352"/>
      <c r="P467" s="352"/>
      <c r="Q467" s="352"/>
      <c r="R467" s="352"/>
      <c r="S467" s="352"/>
      <c r="T467" s="352"/>
      <c r="U467" s="352"/>
      <c r="V467" s="352"/>
      <c r="W467" s="352"/>
    </row>
    <row r="468" spans="2:23" s="353" customFormat="1" ht="18" customHeight="1">
      <c r="B468" s="349"/>
      <c r="C468" s="255"/>
      <c r="D468" s="262">
        <v>2.2000000000000002</v>
      </c>
      <c r="E468" s="262"/>
      <c r="F468" s="262"/>
      <c r="G468" s="263" t="s">
        <v>648</v>
      </c>
      <c r="H468" s="264"/>
      <c r="I468" s="383"/>
      <c r="J468" s="266">
        <v>0</v>
      </c>
      <c r="K468" s="267"/>
      <c r="L468" s="486"/>
      <c r="M468" s="355"/>
      <c r="N468" s="985"/>
      <c r="O468" s="352"/>
      <c r="P468" s="352"/>
      <c r="Q468" s="352"/>
      <c r="R468" s="352"/>
      <c r="S468" s="352"/>
      <c r="T468" s="352"/>
      <c r="U468" s="352"/>
      <c r="V468" s="352"/>
      <c r="W468" s="352"/>
    </row>
    <row r="469" spans="2:23" s="502" customFormat="1" ht="31.5" customHeight="1">
      <c r="B469" s="498"/>
      <c r="C469" s="499"/>
      <c r="D469" s="268" t="s">
        <v>127</v>
      </c>
      <c r="E469" s="269"/>
      <c r="F469" s="269"/>
      <c r="G469" s="325" t="s">
        <v>128</v>
      </c>
      <c r="H469" s="271" t="s">
        <v>116</v>
      </c>
      <c r="I469" s="488">
        <v>8.6999999999999993</v>
      </c>
      <c r="J469" s="408">
        <v>964436</v>
      </c>
      <c r="K469" s="274">
        <f t="shared" ref="K469:K474" si="22">ROUND(I469*J469,2)</f>
        <v>8390593.1999999993</v>
      </c>
      <c r="L469" s="500"/>
      <c r="M469" s="355"/>
      <c r="N469" s="985"/>
      <c r="O469" s="501"/>
      <c r="P469" s="501"/>
      <c r="Q469" s="501"/>
      <c r="R469" s="501"/>
      <c r="S469" s="501"/>
      <c r="T469" s="501"/>
      <c r="U469" s="501"/>
      <c r="V469" s="501"/>
      <c r="W469" s="501"/>
    </row>
    <row r="470" spans="2:23" s="502" customFormat="1" ht="18" customHeight="1">
      <c r="B470" s="498"/>
      <c r="C470" s="499"/>
      <c r="D470" s="268" t="s">
        <v>129</v>
      </c>
      <c r="E470" s="269"/>
      <c r="F470" s="269"/>
      <c r="G470" s="325" t="s">
        <v>650</v>
      </c>
      <c r="H470" s="271" t="s">
        <v>116</v>
      </c>
      <c r="I470" s="488">
        <v>44.66</v>
      </c>
      <c r="J470" s="408">
        <v>1361968</v>
      </c>
      <c r="K470" s="274">
        <f t="shared" si="22"/>
        <v>60825490.880000003</v>
      </c>
      <c r="L470" s="503"/>
      <c r="M470" s="355"/>
      <c r="N470" s="985"/>
      <c r="O470" s="501"/>
      <c r="P470" s="501"/>
      <c r="Q470" s="501"/>
      <c r="R470" s="501"/>
      <c r="S470" s="501"/>
      <c r="T470" s="501"/>
      <c r="U470" s="501"/>
      <c r="V470" s="501"/>
      <c r="W470" s="501"/>
    </row>
    <row r="471" spans="2:23" s="502" customFormat="1" ht="31.5" customHeight="1">
      <c r="B471" s="498"/>
      <c r="C471" s="499"/>
      <c r="D471" s="268" t="s">
        <v>131</v>
      </c>
      <c r="E471" s="269"/>
      <c r="F471" s="269"/>
      <c r="G471" s="325" t="s">
        <v>651</v>
      </c>
      <c r="H471" s="271" t="s">
        <v>116</v>
      </c>
      <c r="I471" s="488">
        <v>40.299999999999997</v>
      </c>
      <c r="J471" s="408">
        <v>1597724</v>
      </c>
      <c r="K471" s="274">
        <f t="shared" si="22"/>
        <v>64388277.200000003</v>
      </c>
      <c r="L471" s="503"/>
      <c r="M471" s="355"/>
      <c r="N471" s="985"/>
      <c r="O471" s="501"/>
      <c r="P471" s="501"/>
      <c r="Q471" s="501"/>
      <c r="R471" s="501"/>
      <c r="S471" s="501"/>
      <c r="T471" s="501"/>
      <c r="U471" s="501"/>
      <c r="V471" s="501"/>
      <c r="W471" s="501"/>
    </row>
    <row r="472" spans="2:23" s="502" customFormat="1" ht="31.5" customHeight="1">
      <c r="B472" s="498"/>
      <c r="C472" s="499"/>
      <c r="D472" s="268" t="s">
        <v>133</v>
      </c>
      <c r="E472" s="269"/>
      <c r="F472" s="269"/>
      <c r="G472" s="325" t="s">
        <v>652</v>
      </c>
      <c r="H472" s="271" t="s">
        <v>102</v>
      </c>
      <c r="I472" s="488">
        <v>566.71</v>
      </c>
      <c r="J472" s="408">
        <v>170205</v>
      </c>
      <c r="K472" s="274">
        <f t="shared" si="22"/>
        <v>96456875.549999997</v>
      </c>
      <c r="L472" s="500"/>
      <c r="M472" s="355"/>
      <c r="N472" s="985"/>
      <c r="O472" s="501"/>
      <c r="P472" s="501"/>
      <c r="Q472" s="501"/>
      <c r="R472" s="501"/>
      <c r="S472" s="501"/>
      <c r="T472" s="501"/>
      <c r="U472" s="501"/>
      <c r="V472" s="501"/>
      <c r="W472" s="501"/>
    </row>
    <row r="473" spans="2:23" s="353" customFormat="1" ht="18" customHeight="1">
      <c r="B473" s="349"/>
      <c r="C473" s="255"/>
      <c r="D473" s="268" t="s">
        <v>135</v>
      </c>
      <c r="E473" s="269"/>
      <c r="F473" s="269"/>
      <c r="G473" s="325" t="s">
        <v>653</v>
      </c>
      <c r="H473" s="271" t="s">
        <v>116</v>
      </c>
      <c r="I473" s="488">
        <v>29.16</v>
      </c>
      <c r="J473" s="408">
        <v>1576285</v>
      </c>
      <c r="K473" s="274">
        <f t="shared" si="22"/>
        <v>45964470.600000001</v>
      </c>
      <c r="L473" s="486"/>
      <c r="M473" s="355"/>
      <c r="N473" s="985"/>
      <c r="O473" s="352"/>
      <c r="P473" s="352"/>
      <c r="Q473" s="352"/>
      <c r="R473" s="352"/>
      <c r="S473" s="352"/>
      <c r="T473" s="352"/>
      <c r="U473" s="352"/>
      <c r="V473" s="352"/>
      <c r="W473" s="352"/>
    </row>
    <row r="474" spans="2:23" s="353" customFormat="1" ht="31.5" customHeight="1">
      <c r="B474" s="349"/>
      <c r="C474" s="255"/>
      <c r="D474" s="268" t="s">
        <v>137</v>
      </c>
      <c r="E474" s="269"/>
      <c r="F474" s="269"/>
      <c r="G474" s="325" t="s">
        <v>144</v>
      </c>
      <c r="H474" s="271" t="s">
        <v>145</v>
      </c>
      <c r="I474" s="488">
        <v>12465.13</v>
      </c>
      <c r="J474" s="408">
        <v>11802</v>
      </c>
      <c r="K474" s="274">
        <f t="shared" si="22"/>
        <v>147113464.25999999</v>
      </c>
      <c r="L474" s="486"/>
      <c r="M474" s="355"/>
      <c r="N474" s="985"/>
      <c r="O474" s="352"/>
      <c r="P474" s="352"/>
      <c r="Q474" s="352"/>
      <c r="R474" s="352"/>
      <c r="S474" s="352"/>
      <c r="T474" s="352"/>
      <c r="U474" s="352"/>
      <c r="V474" s="352"/>
      <c r="W474" s="352"/>
    </row>
    <row r="475" spans="2:23" s="353" customFormat="1" ht="18" customHeight="1">
      <c r="B475" s="349"/>
      <c r="C475" s="255"/>
      <c r="D475" s="262">
        <v>2.2999999999999998</v>
      </c>
      <c r="E475" s="262"/>
      <c r="F475" s="262"/>
      <c r="G475" s="263" t="s">
        <v>654</v>
      </c>
      <c r="H475" s="264"/>
      <c r="I475" s="383"/>
      <c r="J475" s="266">
        <v>0</v>
      </c>
      <c r="K475" s="267"/>
      <c r="L475" s="486"/>
      <c r="M475" s="355"/>
      <c r="N475" s="985"/>
      <c r="O475" s="352"/>
      <c r="P475" s="352"/>
      <c r="Q475" s="352"/>
      <c r="R475" s="352"/>
      <c r="S475" s="352"/>
      <c r="T475" s="352"/>
      <c r="U475" s="352"/>
      <c r="V475" s="352"/>
      <c r="W475" s="352"/>
    </row>
    <row r="476" spans="2:23" s="353" customFormat="1" ht="31.5" customHeight="1">
      <c r="B476" s="349"/>
      <c r="C476" s="255"/>
      <c r="D476" s="504" t="s">
        <v>147</v>
      </c>
      <c r="E476" s="505"/>
      <c r="F476" s="505"/>
      <c r="G476" s="325" t="s">
        <v>655</v>
      </c>
      <c r="H476" s="271" t="s">
        <v>116</v>
      </c>
      <c r="I476" s="488">
        <v>49.2</v>
      </c>
      <c r="J476" s="408">
        <v>2538673</v>
      </c>
      <c r="K476" s="274">
        <f t="shared" ref="K476:K482" si="23">ROUND(I476*J476,2)</f>
        <v>124902711.59999999</v>
      </c>
      <c r="L476" s="486"/>
      <c r="M476" s="355"/>
      <c r="N476" s="985"/>
      <c r="O476" s="352"/>
      <c r="P476" s="352"/>
      <c r="Q476" s="352"/>
      <c r="R476" s="352"/>
      <c r="S476" s="352"/>
      <c r="T476" s="352"/>
      <c r="U476" s="352"/>
      <c r="V476" s="352"/>
      <c r="W476" s="352"/>
    </row>
    <row r="477" spans="2:23" s="353" customFormat="1" ht="31.5" customHeight="1">
      <c r="B477" s="349"/>
      <c r="C477" s="255"/>
      <c r="D477" s="504" t="s">
        <v>149</v>
      </c>
      <c r="E477" s="505"/>
      <c r="F477" s="505"/>
      <c r="G477" s="325" t="s">
        <v>208</v>
      </c>
      <c r="H477" s="271" t="s">
        <v>116</v>
      </c>
      <c r="I477" s="488">
        <v>160.22</v>
      </c>
      <c r="J477" s="408">
        <v>2534177</v>
      </c>
      <c r="K477" s="274">
        <f t="shared" si="23"/>
        <v>406025838.94</v>
      </c>
      <c r="L477" s="486"/>
      <c r="M477" s="355"/>
      <c r="N477" s="985"/>
      <c r="O477" s="352"/>
      <c r="P477" s="352"/>
      <c r="Q477" s="352"/>
      <c r="R477" s="352"/>
      <c r="S477" s="352"/>
      <c r="T477" s="352"/>
      <c r="U477" s="352"/>
      <c r="V477" s="352"/>
      <c r="W477" s="352"/>
    </row>
    <row r="478" spans="2:23" s="353" customFormat="1" ht="31.5" customHeight="1">
      <c r="B478" s="349"/>
      <c r="C478" s="255"/>
      <c r="D478" s="504" t="s">
        <v>151</v>
      </c>
      <c r="E478" s="505"/>
      <c r="F478" s="505"/>
      <c r="G478" s="325" t="s">
        <v>656</v>
      </c>
      <c r="H478" s="271" t="s">
        <v>116</v>
      </c>
      <c r="I478" s="488">
        <v>32.6</v>
      </c>
      <c r="J478" s="408">
        <v>2370369</v>
      </c>
      <c r="K478" s="274">
        <f t="shared" si="23"/>
        <v>77274029.400000006</v>
      </c>
      <c r="L478" s="485"/>
      <c r="M478" s="355"/>
      <c r="N478" s="985"/>
      <c r="O478" s="352"/>
      <c r="P478" s="352"/>
      <c r="Q478" s="352"/>
      <c r="R478" s="352"/>
      <c r="S478" s="352"/>
      <c r="T478" s="352"/>
      <c r="U478" s="352"/>
      <c r="V478" s="352"/>
      <c r="W478" s="352"/>
    </row>
    <row r="479" spans="2:23" s="353" customFormat="1" ht="31.5" customHeight="1">
      <c r="B479" s="349"/>
      <c r="C479" s="255"/>
      <c r="D479" s="504" t="s">
        <v>657</v>
      </c>
      <c r="E479" s="505"/>
      <c r="F479" s="505"/>
      <c r="G479" s="325" t="s">
        <v>351</v>
      </c>
      <c r="H479" s="271" t="s">
        <v>116</v>
      </c>
      <c r="I479" s="488">
        <v>7.2</v>
      </c>
      <c r="J479" s="408">
        <v>2486697</v>
      </c>
      <c r="K479" s="274">
        <f t="shared" si="23"/>
        <v>17904218.399999999</v>
      </c>
      <c r="L479" s="485"/>
      <c r="M479" s="355"/>
      <c r="N479" s="985"/>
      <c r="O479" s="352"/>
      <c r="P479" s="352"/>
      <c r="Q479" s="352"/>
      <c r="R479" s="352"/>
      <c r="S479" s="352"/>
      <c r="T479" s="352"/>
      <c r="U479" s="352"/>
      <c r="V479" s="352"/>
      <c r="W479" s="352"/>
    </row>
    <row r="480" spans="2:23" s="353" customFormat="1" ht="31.5" customHeight="1">
      <c r="B480" s="349"/>
      <c r="C480" s="255"/>
      <c r="D480" s="504" t="s">
        <v>658</v>
      </c>
      <c r="E480" s="505"/>
      <c r="F480" s="505"/>
      <c r="G480" s="325" t="s">
        <v>659</v>
      </c>
      <c r="H480" s="271" t="s">
        <v>116</v>
      </c>
      <c r="I480" s="488">
        <v>25.25</v>
      </c>
      <c r="J480" s="408">
        <v>1548644</v>
      </c>
      <c r="K480" s="274">
        <f t="shared" si="23"/>
        <v>39103261</v>
      </c>
      <c r="L480" s="486"/>
      <c r="M480" s="355"/>
      <c r="N480" s="985"/>
      <c r="O480" s="352"/>
      <c r="P480" s="352"/>
      <c r="Q480" s="352"/>
      <c r="R480" s="352"/>
      <c r="S480" s="352"/>
      <c r="T480" s="352"/>
      <c r="U480" s="352"/>
      <c r="V480" s="352"/>
      <c r="W480" s="352"/>
    </row>
    <row r="481" spans="2:23" s="353" customFormat="1" ht="18" customHeight="1">
      <c r="B481" s="349"/>
      <c r="C481" s="255"/>
      <c r="D481" s="504" t="s">
        <v>660</v>
      </c>
      <c r="E481" s="505"/>
      <c r="F481" s="505"/>
      <c r="G481" s="325" t="s">
        <v>661</v>
      </c>
      <c r="H481" s="271" t="s">
        <v>102</v>
      </c>
      <c r="I481" s="488">
        <v>1114.5999999999999</v>
      </c>
      <c r="J481" s="408">
        <v>117569</v>
      </c>
      <c r="K481" s="274">
        <f t="shared" si="23"/>
        <v>131042407.40000001</v>
      </c>
      <c r="L481" s="485"/>
      <c r="M481" s="355"/>
      <c r="N481" s="985"/>
      <c r="O481" s="352"/>
      <c r="P481" s="352"/>
      <c r="Q481" s="352"/>
      <c r="R481" s="352"/>
      <c r="S481" s="352"/>
      <c r="T481" s="352"/>
      <c r="U481" s="352"/>
      <c r="V481" s="352"/>
      <c r="W481" s="352"/>
    </row>
    <row r="482" spans="2:23" s="353" customFormat="1" ht="31.5" customHeight="1">
      <c r="B482" s="349"/>
      <c r="C482" s="255"/>
      <c r="D482" s="504" t="s">
        <v>662</v>
      </c>
      <c r="E482" s="505"/>
      <c r="F482" s="505"/>
      <c r="G482" s="325" t="s">
        <v>144</v>
      </c>
      <c r="H482" s="271" t="s">
        <v>145</v>
      </c>
      <c r="I482" s="488">
        <v>119818</v>
      </c>
      <c r="J482" s="408">
        <v>11802</v>
      </c>
      <c r="K482" s="274">
        <f t="shared" si="23"/>
        <v>1414092036</v>
      </c>
      <c r="L482" s="485"/>
      <c r="M482" s="355"/>
      <c r="N482" s="985"/>
      <c r="O482" s="352"/>
      <c r="P482" s="352"/>
      <c r="Q482" s="352"/>
      <c r="R482" s="352"/>
      <c r="S482" s="352"/>
      <c r="T482" s="352"/>
      <c r="U482" s="352"/>
      <c r="V482" s="352"/>
      <c r="W482" s="352"/>
    </row>
    <row r="483" spans="2:23" s="353" customFormat="1" ht="18" customHeight="1">
      <c r="B483" s="349"/>
      <c r="C483" s="255"/>
      <c r="D483" s="276"/>
      <c r="E483" s="276"/>
      <c r="F483" s="276"/>
      <c r="G483" s="277"/>
      <c r="H483" s="276"/>
      <c r="I483" s="276" t="s">
        <v>119</v>
      </c>
      <c r="J483" s="278"/>
      <c r="K483" s="279">
        <f>SUM(K465:K482)</f>
        <v>2748274499.1600003</v>
      </c>
      <c r="L483" s="500"/>
      <c r="M483" s="355"/>
      <c r="N483" s="985"/>
      <c r="O483" s="352"/>
      <c r="P483" s="352"/>
      <c r="Q483" s="352"/>
      <c r="R483" s="352"/>
      <c r="S483" s="352"/>
      <c r="T483" s="352"/>
      <c r="U483" s="352"/>
      <c r="V483" s="352"/>
      <c r="W483" s="352"/>
    </row>
    <row r="484" spans="2:23" s="353" customFormat="1" ht="18" customHeight="1">
      <c r="B484" s="349"/>
      <c r="C484" s="255"/>
      <c r="D484" s="494"/>
      <c r="E484" s="494"/>
      <c r="F484" s="494"/>
      <c r="G484" s="495"/>
      <c r="H484" s="494"/>
      <c r="I484" s="494"/>
      <c r="J484" s="496"/>
      <c r="K484" s="497"/>
      <c r="L484" s="485"/>
      <c r="M484" s="355"/>
      <c r="N484" s="985"/>
      <c r="O484" s="352"/>
      <c r="P484" s="352"/>
      <c r="Q484" s="352"/>
      <c r="R484" s="352"/>
      <c r="S484" s="352"/>
      <c r="T484" s="352"/>
      <c r="U484" s="352"/>
      <c r="V484" s="352"/>
      <c r="W484" s="352"/>
    </row>
    <row r="485" spans="2:23" s="353" customFormat="1" ht="20.25" customHeight="1">
      <c r="B485" s="349"/>
      <c r="C485" s="255"/>
      <c r="D485" s="256">
        <v>3</v>
      </c>
      <c r="E485" s="256"/>
      <c r="F485" s="256"/>
      <c r="G485" s="257" t="s">
        <v>663</v>
      </c>
      <c r="H485" s="258"/>
      <c r="I485" s="258"/>
      <c r="J485" s="259"/>
      <c r="K485" s="260"/>
      <c r="L485" s="485"/>
      <c r="M485" s="355"/>
      <c r="N485" s="985"/>
      <c r="O485" s="352"/>
      <c r="P485" s="352"/>
      <c r="Q485" s="352"/>
      <c r="R485" s="352"/>
      <c r="S485" s="352"/>
      <c r="T485" s="352"/>
      <c r="U485" s="352"/>
      <c r="V485" s="352"/>
      <c r="W485" s="352"/>
    </row>
    <row r="486" spans="2:23" s="353" customFormat="1" ht="18" customHeight="1">
      <c r="B486" s="349"/>
      <c r="C486" s="255"/>
      <c r="D486" s="262">
        <v>3.1</v>
      </c>
      <c r="E486" s="262"/>
      <c r="F486" s="262"/>
      <c r="G486" s="263" t="s">
        <v>146</v>
      </c>
      <c r="H486" s="264"/>
      <c r="I486" s="383"/>
      <c r="J486" s="266"/>
      <c r="K486" s="267"/>
      <c r="L486" s="485"/>
      <c r="M486" s="355"/>
      <c r="N486" s="985"/>
      <c r="O486" s="352"/>
      <c r="P486" s="352"/>
      <c r="Q486" s="352"/>
      <c r="R486" s="352"/>
      <c r="S486" s="352"/>
      <c r="T486" s="352"/>
      <c r="U486" s="352"/>
      <c r="V486" s="352"/>
      <c r="W486" s="352"/>
    </row>
    <row r="487" spans="2:23" s="353" customFormat="1" ht="18" customHeight="1">
      <c r="B487" s="349"/>
      <c r="C487" s="255"/>
      <c r="D487" s="268" t="s">
        <v>195</v>
      </c>
      <c r="E487" s="269"/>
      <c r="F487" s="269"/>
      <c r="G487" s="506" t="s">
        <v>152</v>
      </c>
      <c r="H487" s="271" t="s">
        <v>102</v>
      </c>
      <c r="I487" s="488">
        <v>279.94</v>
      </c>
      <c r="J487" s="408">
        <v>166077</v>
      </c>
      <c r="K487" s="274">
        <f>ROUND(I487*J487,2)</f>
        <v>46491595.380000003</v>
      </c>
      <c r="L487" s="485"/>
      <c r="M487" s="355"/>
      <c r="N487" s="985"/>
      <c r="O487" s="352"/>
      <c r="P487" s="352"/>
      <c r="Q487" s="352"/>
      <c r="R487" s="352"/>
      <c r="S487" s="352"/>
      <c r="T487" s="352"/>
      <c r="U487" s="352"/>
      <c r="V487" s="352"/>
      <c r="W487" s="352"/>
    </row>
    <row r="488" spans="2:23" s="353" customFormat="1" ht="18" customHeight="1">
      <c r="B488" s="349"/>
      <c r="C488" s="255"/>
      <c r="D488" s="268" t="s">
        <v>196</v>
      </c>
      <c r="E488" s="269"/>
      <c r="F488" s="269"/>
      <c r="G488" s="506" t="s">
        <v>165</v>
      </c>
      <c r="H488" s="271" t="s">
        <v>107</v>
      </c>
      <c r="I488" s="488">
        <v>79.56</v>
      </c>
      <c r="J488" s="408">
        <v>95657</v>
      </c>
      <c r="K488" s="274">
        <f>ROUND(I488*J488,2)</f>
        <v>7610470.9199999999</v>
      </c>
      <c r="L488" s="485"/>
      <c r="M488" s="355"/>
      <c r="N488" s="985"/>
      <c r="O488" s="352"/>
      <c r="P488" s="352"/>
      <c r="Q488" s="352"/>
      <c r="R488" s="352"/>
      <c r="S488" s="352"/>
      <c r="T488" s="352"/>
      <c r="U488" s="352"/>
      <c r="V488" s="352"/>
      <c r="W488" s="352"/>
    </row>
    <row r="489" spans="2:23" s="353" customFormat="1" ht="18" customHeight="1">
      <c r="B489" s="349"/>
      <c r="C489" s="255"/>
      <c r="D489" s="268" t="s">
        <v>664</v>
      </c>
      <c r="E489" s="269"/>
      <c r="F489" s="269"/>
      <c r="G489" s="506" t="s">
        <v>182</v>
      </c>
      <c r="H489" s="271" t="s">
        <v>107</v>
      </c>
      <c r="I489" s="488">
        <v>79.56</v>
      </c>
      <c r="J489" s="408">
        <v>36329</v>
      </c>
      <c r="K489" s="274">
        <f>ROUND(I489*J489,2)</f>
        <v>2890335.24</v>
      </c>
      <c r="L489" s="486"/>
      <c r="M489" s="355"/>
      <c r="N489" s="985"/>
      <c r="O489" s="352"/>
      <c r="P489" s="352"/>
      <c r="Q489" s="352"/>
      <c r="R489" s="352"/>
      <c r="S489" s="352"/>
      <c r="T489" s="352"/>
      <c r="U489" s="352"/>
      <c r="V489" s="352"/>
      <c r="W489" s="352"/>
    </row>
    <row r="490" spans="2:23" s="353" customFormat="1" ht="18" customHeight="1">
      <c r="B490" s="349"/>
      <c r="C490" s="255"/>
      <c r="D490" s="268" t="s">
        <v>665</v>
      </c>
      <c r="E490" s="269"/>
      <c r="F490" s="269"/>
      <c r="G490" s="325" t="s">
        <v>172</v>
      </c>
      <c r="H490" s="271" t="s">
        <v>102</v>
      </c>
      <c r="I490" s="488">
        <v>557.24</v>
      </c>
      <c r="J490" s="408">
        <v>99112</v>
      </c>
      <c r="K490" s="274">
        <f>ROUND(I490*J490,2)</f>
        <v>55229170.880000003</v>
      </c>
      <c r="L490" s="485"/>
      <c r="M490" s="355"/>
      <c r="N490" s="985"/>
      <c r="O490" s="352"/>
      <c r="P490" s="352"/>
      <c r="Q490" s="352"/>
      <c r="R490" s="352"/>
      <c r="S490" s="352"/>
      <c r="T490" s="352"/>
      <c r="U490" s="352"/>
      <c r="V490" s="352"/>
      <c r="W490" s="352"/>
    </row>
    <row r="491" spans="2:23" s="353" customFormat="1" ht="18" customHeight="1">
      <c r="B491" s="349"/>
      <c r="C491" s="255"/>
      <c r="D491" s="262">
        <v>3.2</v>
      </c>
      <c r="E491" s="262"/>
      <c r="F491" s="262"/>
      <c r="G491" s="263" t="s">
        <v>153</v>
      </c>
      <c r="H491" s="264"/>
      <c r="I491" s="383"/>
      <c r="J491" s="266">
        <v>0</v>
      </c>
      <c r="K491" s="267"/>
      <c r="L491" s="485"/>
      <c r="M491" s="355"/>
      <c r="N491" s="985"/>
      <c r="O491" s="352"/>
      <c r="P491" s="352"/>
      <c r="Q491" s="352"/>
      <c r="R491" s="352"/>
      <c r="S491" s="352"/>
      <c r="T491" s="352"/>
      <c r="U491" s="352"/>
      <c r="V491" s="352"/>
      <c r="W491" s="352"/>
    </row>
    <row r="492" spans="2:23" s="353" customFormat="1" ht="31.5" customHeight="1">
      <c r="B492" s="349"/>
      <c r="C492" s="255"/>
      <c r="D492" s="268" t="s">
        <v>197</v>
      </c>
      <c r="E492" s="269"/>
      <c r="F492" s="269"/>
      <c r="G492" s="325" t="s">
        <v>666</v>
      </c>
      <c r="H492" s="271" t="s">
        <v>102</v>
      </c>
      <c r="I492" s="488">
        <v>604.36</v>
      </c>
      <c r="J492" s="408">
        <v>168889</v>
      </c>
      <c r="K492" s="274">
        <f>ROUND(I492*J492,2)</f>
        <v>102069756.04000001</v>
      </c>
      <c r="L492" s="485"/>
      <c r="M492" s="355"/>
      <c r="N492" s="985"/>
      <c r="O492" s="352"/>
      <c r="P492" s="352"/>
      <c r="Q492" s="352"/>
      <c r="R492" s="352"/>
      <c r="S492" s="352"/>
      <c r="T492" s="352"/>
      <c r="U492" s="352"/>
      <c r="V492" s="352"/>
      <c r="W492" s="352"/>
    </row>
    <row r="493" spans="2:23" s="353" customFormat="1" ht="31.5" customHeight="1">
      <c r="B493" s="349"/>
      <c r="C493" s="255"/>
      <c r="D493" s="268" t="s">
        <v>198</v>
      </c>
      <c r="E493" s="269"/>
      <c r="F493" s="269"/>
      <c r="G493" s="325" t="s">
        <v>667</v>
      </c>
      <c r="H493" s="271" t="s">
        <v>102</v>
      </c>
      <c r="I493" s="488">
        <v>520.70000000000005</v>
      </c>
      <c r="J493" s="408">
        <v>155990</v>
      </c>
      <c r="K493" s="274">
        <f>ROUND(I493*J493,2)</f>
        <v>81223993</v>
      </c>
      <c r="L493" s="486"/>
      <c r="M493" s="355"/>
      <c r="N493" s="985"/>
      <c r="O493" s="352"/>
      <c r="P493" s="352"/>
      <c r="Q493" s="352"/>
      <c r="R493" s="352"/>
      <c r="S493" s="352"/>
      <c r="T493" s="352"/>
      <c r="U493" s="352"/>
      <c r="V493" s="352"/>
      <c r="W493" s="352"/>
    </row>
    <row r="494" spans="2:23" s="353" customFormat="1" ht="31.5" customHeight="1">
      <c r="B494" s="349"/>
      <c r="C494" s="255"/>
      <c r="D494" s="268" t="s">
        <v>200</v>
      </c>
      <c r="E494" s="269"/>
      <c r="F494" s="269"/>
      <c r="G494" s="325" t="s">
        <v>668</v>
      </c>
      <c r="H494" s="271" t="s">
        <v>102</v>
      </c>
      <c r="I494" s="488">
        <v>8.11</v>
      </c>
      <c r="J494" s="408">
        <v>106185</v>
      </c>
      <c r="K494" s="274">
        <f>ROUND(I494*J494,2)</f>
        <v>861160.35</v>
      </c>
      <c r="L494" s="485"/>
      <c r="M494" s="355"/>
      <c r="N494" s="985"/>
      <c r="O494" s="352"/>
      <c r="P494" s="352"/>
      <c r="Q494" s="352"/>
      <c r="R494" s="352"/>
      <c r="S494" s="352"/>
      <c r="T494" s="352"/>
      <c r="U494" s="352"/>
      <c r="V494" s="352"/>
      <c r="W494" s="352"/>
    </row>
    <row r="495" spans="2:23" s="353" customFormat="1" ht="31.5" customHeight="1">
      <c r="B495" s="349"/>
      <c r="C495" s="255"/>
      <c r="D495" s="268" t="s">
        <v>201</v>
      </c>
      <c r="E495" s="269"/>
      <c r="F495" s="269"/>
      <c r="G495" s="506" t="s">
        <v>669</v>
      </c>
      <c r="H495" s="271" t="s">
        <v>107</v>
      </c>
      <c r="I495" s="488">
        <v>25.04</v>
      </c>
      <c r="J495" s="408">
        <v>266992</v>
      </c>
      <c r="K495" s="274">
        <f>ROUND(I495*J495,2)</f>
        <v>6685479.6799999997</v>
      </c>
      <c r="L495" s="485"/>
      <c r="M495" s="355"/>
      <c r="N495" s="985"/>
      <c r="O495" s="352"/>
      <c r="P495" s="352"/>
      <c r="Q495" s="352"/>
      <c r="R495" s="352"/>
      <c r="S495" s="352"/>
      <c r="T495" s="352"/>
      <c r="U495" s="352"/>
      <c r="V495" s="352"/>
      <c r="W495" s="352"/>
    </row>
    <row r="496" spans="2:23" s="353" customFormat="1" ht="18" customHeight="1">
      <c r="B496" s="349"/>
      <c r="C496" s="255"/>
      <c r="D496" s="262">
        <v>3.3</v>
      </c>
      <c r="E496" s="262"/>
      <c r="F496" s="262"/>
      <c r="G496" s="263" t="s">
        <v>670</v>
      </c>
      <c r="H496" s="264"/>
      <c r="I496" s="383"/>
      <c r="J496" s="266">
        <v>0</v>
      </c>
      <c r="K496" s="267"/>
      <c r="L496" s="485"/>
      <c r="M496" s="355"/>
      <c r="N496" s="985"/>
      <c r="O496" s="352"/>
      <c r="P496" s="352"/>
      <c r="Q496" s="352"/>
      <c r="R496" s="352"/>
      <c r="S496" s="352"/>
      <c r="T496" s="352"/>
      <c r="U496" s="352"/>
      <c r="V496" s="352"/>
      <c r="W496" s="352"/>
    </row>
    <row r="497" spans="2:23" s="353" customFormat="1" ht="18" customHeight="1">
      <c r="B497" s="349"/>
      <c r="C497" s="255"/>
      <c r="D497" s="320" t="s">
        <v>210</v>
      </c>
      <c r="E497" s="321"/>
      <c r="F497" s="321"/>
      <c r="G497" s="507" t="s">
        <v>671</v>
      </c>
      <c r="H497" s="322" t="s">
        <v>102</v>
      </c>
      <c r="I497" s="488">
        <v>165.4</v>
      </c>
      <c r="J497" s="408">
        <v>65429</v>
      </c>
      <c r="K497" s="323">
        <f>ROUND(I497*J497,2)</f>
        <v>10821956.6</v>
      </c>
      <c r="L497" s="485"/>
      <c r="M497" s="355"/>
      <c r="N497" s="985"/>
      <c r="O497" s="352"/>
      <c r="P497" s="352"/>
      <c r="Q497" s="352"/>
      <c r="R497" s="352"/>
      <c r="S497" s="352"/>
      <c r="T497" s="352"/>
      <c r="U497" s="352"/>
      <c r="V497" s="352"/>
      <c r="W497" s="352"/>
    </row>
    <row r="498" spans="2:23" s="502" customFormat="1" ht="18" customHeight="1">
      <c r="B498" s="498"/>
      <c r="C498" s="499"/>
      <c r="D498" s="320" t="s">
        <v>211</v>
      </c>
      <c r="E498" s="321"/>
      <c r="F498" s="321"/>
      <c r="G498" s="507" t="s">
        <v>672</v>
      </c>
      <c r="H498" s="322" t="s">
        <v>107</v>
      </c>
      <c r="I498" s="488">
        <v>65.239999999999995</v>
      </c>
      <c r="J498" s="408">
        <v>12714</v>
      </c>
      <c r="K498" s="323">
        <f>ROUND(I498*J498,2)</f>
        <v>829461.36</v>
      </c>
      <c r="L498" s="485"/>
      <c r="M498" s="355"/>
      <c r="N498" s="985"/>
      <c r="O498" s="501"/>
      <c r="P498" s="501"/>
      <c r="Q498" s="501"/>
      <c r="R498" s="501"/>
      <c r="S498" s="501"/>
      <c r="T498" s="501"/>
      <c r="U498" s="501"/>
      <c r="V498" s="501"/>
      <c r="W498" s="501"/>
    </row>
    <row r="499" spans="2:23" s="353" customFormat="1" ht="18" customHeight="1">
      <c r="B499" s="349"/>
      <c r="C499" s="255"/>
      <c r="D499" s="262">
        <v>3.4</v>
      </c>
      <c r="E499" s="262"/>
      <c r="F499" s="262"/>
      <c r="G499" s="263" t="s">
        <v>173</v>
      </c>
      <c r="H499" s="264"/>
      <c r="I499" s="383"/>
      <c r="J499" s="266">
        <v>0</v>
      </c>
      <c r="K499" s="267"/>
      <c r="L499" s="486"/>
      <c r="M499" s="355"/>
      <c r="N499" s="985"/>
      <c r="O499" s="352"/>
      <c r="P499" s="352"/>
      <c r="Q499" s="352"/>
      <c r="R499" s="352"/>
      <c r="S499" s="352"/>
      <c r="T499" s="352"/>
      <c r="U499" s="352"/>
      <c r="V499" s="352"/>
      <c r="W499" s="352"/>
    </row>
    <row r="500" spans="2:23" s="353" customFormat="1" ht="31.5" customHeight="1">
      <c r="B500" s="349"/>
      <c r="C500" s="255"/>
      <c r="D500" s="268" t="s">
        <v>214</v>
      </c>
      <c r="E500" s="269"/>
      <c r="F500" s="269"/>
      <c r="G500" s="506" t="s">
        <v>175</v>
      </c>
      <c r="H500" s="271" t="s">
        <v>102</v>
      </c>
      <c r="I500" s="488">
        <v>183.36</v>
      </c>
      <c r="J500" s="408">
        <v>389818</v>
      </c>
      <c r="K500" s="274">
        <f>ROUND(I500*J500,2)</f>
        <v>71477028.480000004</v>
      </c>
      <c r="L500" s="485"/>
      <c r="M500" s="355"/>
      <c r="N500" s="985"/>
      <c r="O500" s="352"/>
      <c r="P500" s="352"/>
      <c r="Q500" s="352"/>
      <c r="R500" s="352"/>
      <c r="S500" s="352"/>
      <c r="T500" s="352"/>
      <c r="U500" s="352"/>
      <c r="V500" s="352"/>
      <c r="W500" s="352"/>
    </row>
    <row r="501" spans="2:23" s="353" customFormat="1" ht="18" customHeight="1">
      <c r="B501" s="349"/>
      <c r="C501" s="255"/>
      <c r="D501" s="262">
        <v>3.5</v>
      </c>
      <c r="E501" s="262"/>
      <c r="F501" s="262"/>
      <c r="G501" s="263" t="s">
        <v>176</v>
      </c>
      <c r="H501" s="264"/>
      <c r="I501" s="383"/>
      <c r="J501" s="266">
        <v>0</v>
      </c>
      <c r="K501" s="267"/>
      <c r="L501" s="485"/>
      <c r="M501" s="355"/>
      <c r="N501" s="985"/>
      <c r="O501" s="352"/>
      <c r="P501" s="352"/>
      <c r="Q501" s="352"/>
      <c r="R501" s="352"/>
      <c r="S501" s="352"/>
      <c r="T501" s="352"/>
      <c r="U501" s="352"/>
      <c r="V501" s="352"/>
      <c r="W501" s="352"/>
    </row>
    <row r="502" spans="2:23" s="353" customFormat="1" ht="31.5" customHeight="1">
      <c r="B502" s="349"/>
      <c r="C502" s="255"/>
      <c r="D502" s="268" t="s">
        <v>221</v>
      </c>
      <c r="E502" s="269"/>
      <c r="F502" s="269"/>
      <c r="G502" s="506" t="s">
        <v>673</v>
      </c>
      <c r="H502" s="271" t="s">
        <v>102</v>
      </c>
      <c r="I502" s="488">
        <v>1033.96</v>
      </c>
      <c r="J502" s="408">
        <v>175120</v>
      </c>
      <c r="K502" s="274">
        <f>ROUND(I502*J502,2)</f>
        <v>181067075.19999999</v>
      </c>
      <c r="L502" s="486"/>
      <c r="M502" s="355"/>
      <c r="N502" s="985"/>
      <c r="O502" s="352"/>
      <c r="P502" s="352"/>
      <c r="Q502" s="352"/>
      <c r="R502" s="352"/>
      <c r="S502" s="352"/>
      <c r="T502" s="352"/>
      <c r="U502" s="352"/>
      <c r="V502" s="352"/>
      <c r="W502" s="352"/>
    </row>
    <row r="503" spans="2:23" s="502" customFormat="1" ht="31.5" customHeight="1">
      <c r="B503" s="498"/>
      <c r="C503" s="499"/>
      <c r="D503" s="268" t="s">
        <v>222</v>
      </c>
      <c r="E503" s="269"/>
      <c r="F503" s="269"/>
      <c r="G503" s="506" t="s">
        <v>674</v>
      </c>
      <c r="H503" s="271" t="s">
        <v>102</v>
      </c>
      <c r="I503" s="488">
        <v>110.11</v>
      </c>
      <c r="J503" s="408">
        <v>112612</v>
      </c>
      <c r="K503" s="274">
        <f>ROUND(I503*J503,2)</f>
        <v>12399707.32</v>
      </c>
      <c r="L503" s="485"/>
      <c r="M503" s="355"/>
      <c r="N503" s="985"/>
      <c r="O503" s="501"/>
      <c r="P503" s="501"/>
      <c r="Q503" s="501"/>
      <c r="R503" s="501"/>
      <c r="S503" s="501"/>
      <c r="T503" s="501"/>
      <c r="U503" s="501"/>
      <c r="V503" s="501"/>
      <c r="W503" s="501"/>
    </row>
    <row r="504" spans="2:23" s="502" customFormat="1" ht="18" customHeight="1">
      <c r="B504" s="498"/>
      <c r="C504" s="499"/>
      <c r="D504" s="268" t="s">
        <v>675</v>
      </c>
      <c r="E504" s="269"/>
      <c r="F504" s="269"/>
      <c r="G504" s="508" t="s">
        <v>180</v>
      </c>
      <c r="H504" s="288" t="s">
        <v>107</v>
      </c>
      <c r="I504" s="488">
        <v>348</v>
      </c>
      <c r="J504" s="408">
        <v>12937</v>
      </c>
      <c r="K504" s="274">
        <f>ROUND(I504*J504,2)</f>
        <v>4502076</v>
      </c>
      <c r="L504" s="500"/>
      <c r="M504" s="355"/>
      <c r="N504" s="985"/>
      <c r="O504" s="501"/>
      <c r="P504" s="501"/>
      <c r="Q504" s="501"/>
      <c r="R504" s="501"/>
      <c r="S504" s="501"/>
      <c r="T504" s="501"/>
      <c r="U504" s="501"/>
      <c r="V504" s="501"/>
      <c r="W504" s="501"/>
    </row>
    <row r="505" spans="2:23" s="353" customFormat="1" ht="18" customHeight="1">
      <c r="B505" s="349"/>
      <c r="C505" s="255"/>
      <c r="D505" s="262">
        <v>3.6</v>
      </c>
      <c r="E505" s="262"/>
      <c r="F505" s="262"/>
      <c r="G505" s="263" t="s">
        <v>183</v>
      </c>
      <c r="H505" s="264"/>
      <c r="I505" s="383"/>
      <c r="J505" s="266">
        <v>0</v>
      </c>
      <c r="K505" s="267"/>
      <c r="L505" s="486"/>
      <c r="M505" s="355"/>
      <c r="N505" s="985"/>
      <c r="O505" s="352"/>
      <c r="P505" s="352"/>
      <c r="Q505" s="352"/>
      <c r="R505" s="352"/>
      <c r="S505" s="352"/>
      <c r="T505" s="352"/>
      <c r="U505" s="352"/>
      <c r="V505" s="352"/>
      <c r="W505" s="352"/>
    </row>
    <row r="506" spans="2:23" s="353" customFormat="1" ht="47.25" customHeight="1">
      <c r="B506" s="349"/>
      <c r="C506" s="255"/>
      <c r="D506" s="268" t="s">
        <v>224</v>
      </c>
      <c r="E506" s="269"/>
      <c r="F506" s="269"/>
      <c r="G506" s="506" t="s">
        <v>676</v>
      </c>
      <c r="H506" s="271" t="s">
        <v>102</v>
      </c>
      <c r="I506" s="488">
        <v>46.8</v>
      </c>
      <c r="J506" s="408">
        <v>1343923</v>
      </c>
      <c r="K506" s="274">
        <f>ROUND(I506*J506,2)</f>
        <v>62895596.399999999</v>
      </c>
      <c r="L506" s="486"/>
      <c r="M506" s="355"/>
      <c r="N506" s="985"/>
      <c r="O506" s="352"/>
      <c r="P506" s="352"/>
      <c r="Q506" s="352"/>
      <c r="R506" s="352"/>
      <c r="S506" s="352"/>
      <c r="T506" s="352"/>
      <c r="U506" s="352"/>
      <c r="V506" s="352"/>
      <c r="W506" s="352"/>
    </row>
    <row r="507" spans="2:23" s="353" customFormat="1" ht="47.25" customHeight="1">
      <c r="B507" s="349"/>
      <c r="C507" s="255"/>
      <c r="D507" s="268" t="s">
        <v>677</v>
      </c>
      <c r="E507" s="269"/>
      <c r="F507" s="269"/>
      <c r="G507" s="506" t="s">
        <v>678</v>
      </c>
      <c r="H507" s="271" t="s">
        <v>107</v>
      </c>
      <c r="I507" s="488">
        <v>103</v>
      </c>
      <c r="J507" s="408">
        <v>1047683</v>
      </c>
      <c r="K507" s="274">
        <f>ROUND(I507*J507,2)</f>
        <v>107911349</v>
      </c>
      <c r="L507" s="486"/>
      <c r="M507" s="355"/>
      <c r="N507" s="985"/>
      <c r="O507" s="352"/>
      <c r="P507" s="352"/>
      <c r="Q507" s="352"/>
      <c r="R507" s="352"/>
      <c r="S507" s="352"/>
      <c r="T507" s="352"/>
      <c r="U507" s="352"/>
      <c r="V507" s="352"/>
      <c r="W507" s="352"/>
    </row>
    <row r="508" spans="2:23" s="353" customFormat="1" ht="18" customHeight="1">
      <c r="B508" s="349"/>
      <c r="C508" s="255"/>
      <c r="D508" s="262">
        <v>3.7</v>
      </c>
      <c r="E508" s="262"/>
      <c r="F508" s="262"/>
      <c r="G508" s="263" t="s">
        <v>186</v>
      </c>
      <c r="H508" s="264"/>
      <c r="I508" s="383"/>
      <c r="J508" s="266">
        <v>0</v>
      </c>
      <c r="K508" s="267"/>
      <c r="L508" s="486"/>
      <c r="M508" s="355"/>
      <c r="N508" s="985"/>
      <c r="O508" s="352"/>
      <c r="P508" s="352"/>
      <c r="Q508" s="352"/>
      <c r="R508" s="352"/>
      <c r="S508" s="352"/>
      <c r="T508" s="352"/>
      <c r="U508" s="352"/>
      <c r="V508" s="352"/>
      <c r="W508" s="352"/>
    </row>
    <row r="509" spans="2:23" s="353" customFormat="1" ht="47.25" customHeight="1">
      <c r="B509" s="349"/>
      <c r="C509" s="255"/>
      <c r="D509" s="268" t="s">
        <v>226</v>
      </c>
      <c r="E509" s="269"/>
      <c r="F509" s="269"/>
      <c r="G509" s="506" t="s">
        <v>188</v>
      </c>
      <c r="H509" s="271" t="s">
        <v>102</v>
      </c>
      <c r="I509" s="488">
        <v>94</v>
      </c>
      <c r="J509" s="408">
        <v>576646</v>
      </c>
      <c r="K509" s="274">
        <f>ROUND(I509*J509,2)</f>
        <v>54204724</v>
      </c>
      <c r="L509" s="486"/>
      <c r="M509" s="355"/>
      <c r="N509" s="985"/>
      <c r="O509" s="352"/>
      <c r="P509" s="352"/>
      <c r="Q509" s="352"/>
      <c r="R509" s="352"/>
      <c r="S509" s="352"/>
      <c r="T509" s="352"/>
      <c r="U509" s="352"/>
      <c r="V509" s="352"/>
      <c r="W509" s="352"/>
    </row>
    <row r="510" spans="2:23" s="353" customFormat="1" ht="31.5" customHeight="1">
      <c r="B510" s="349"/>
      <c r="C510" s="255"/>
      <c r="D510" s="268" t="s">
        <v>227</v>
      </c>
      <c r="E510" s="269"/>
      <c r="F510" s="269"/>
      <c r="G510" s="506" t="s">
        <v>190</v>
      </c>
      <c r="H510" s="271" t="s">
        <v>102</v>
      </c>
      <c r="I510" s="488">
        <v>63.25</v>
      </c>
      <c r="J510" s="408">
        <v>789623</v>
      </c>
      <c r="K510" s="274">
        <f>ROUND(I510*J510,2)</f>
        <v>49943654.75</v>
      </c>
      <c r="L510" s="485"/>
      <c r="M510" s="355"/>
      <c r="N510" s="985"/>
      <c r="O510" s="352"/>
      <c r="P510" s="352"/>
      <c r="Q510" s="352"/>
      <c r="R510" s="352"/>
      <c r="S510" s="352"/>
      <c r="T510" s="352"/>
      <c r="U510" s="352"/>
      <c r="V510" s="352"/>
      <c r="W510" s="352"/>
    </row>
    <row r="511" spans="2:23" s="353" customFormat="1" ht="18" customHeight="1">
      <c r="B511" s="349"/>
      <c r="C511" s="255"/>
      <c r="D511" s="276"/>
      <c r="E511" s="276"/>
      <c r="F511" s="276"/>
      <c r="G511" s="277"/>
      <c r="H511" s="276"/>
      <c r="I511" s="276" t="s">
        <v>119</v>
      </c>
      <c r="J511" s="278"/>
      <c r="K511" s="279">
        <f>SUM(K486:K510)</f>
        <v>859114590.60000014</v>
      </c>
      <c r="L511" s="485"/>
      <c r="M511" s="355"/>
      <c r="N511" s="985"/>
      <c r="O511" s="352"/>
      <c r="P511" s="352"/>
      <c r="Q511" s="352"/>
      <c r="R511" s="352"/>
      <c r="S511" s="352"/>
      <c r="T511" s="352"/>
      <c r="U511" s="352"/>
      <c r="V511" s="352"/>
      <c r="W511" s="352"/>
    </row>
    <row r="512" spans="2:23" s="353" customFormat="1" ht="18" customHeight="1">
      <c r="B512" s="349"/>
      <c r="C512" s="255"/>
      <c r="D512" s="415"/>
      <c r="E512" s="415"/>
      <c r="F512" s="415"/>
      <c r="G512" s="416"/>
      <c r="H512" s="415"/>
      <c r="I512" s="415"/>
      <c r="J512" s="418"/>
      <c r="K512" s="419"/>
      <c r="L512" s="486"/>
      <c r="M512" s="355"/>
      <c r="N512" s="985"/>
      <c r="O512" s="352"/>
      <c r="P512" s="352"/>
      <c r="Q512" s="352"/>
      <c r="R512" s="352"/>
      <c r="S512" s="352"/>
      <c r="T512" s="352"/>
      <c r="U512" s="352"/>
      <c r="V512" s="352"/>
      <c r="W512" s="352"/>
    </row>
    <row r="513" spans="2:23" s="353" customFormat="1" ht="20.25" customHeight="1">
      <c r="B513" s="349"/>
      <c r="C513" s="255"/>
      <c r="D513" s="308">
        <v>4</v>
      </c>
      <c r="E513" s="308"/>
      <c r="F513" s="308"/>
      <c r="G513" s="257" t="s">
        <v>679</v>
      </c>
      <c r="H513" s="258"/>
      <c r="I513" s="258"/>
      <c r="J513" s="259"/>
      <c r="K513" s="260"/>
      <c r="L513" s="485"/>
      <c r="M513" s="355"/>
      <c r="N513" s="985"/>
      <c r="O513" s="352"/>
      <c r="P513" s="352"/>
      <c r="Q513" s="352"/>
      <c r="R513" s="352"/>
      <c r="S513" s="352"/>
      <c r="T513" s="352"/>
      <c r="U513" s="352"/>
      <c r="V513" s="352"/>
      <c r="W513" s="352"/>
    </row>
    <row r="514" spans="2:23" s="353" customFormat="1" ht="18" customHeight="1">
      <c r="B514" s="349"/>
      <c r="C514" s="255"/>
      <c r="D514" s="262">
        <v>4.0999999999999996</v>
      </c>
      <c r="E514" s="262"/>
      <c r="F514" s="262"/>
      <c r="G514" s="263" t="s">
        <v>670</v>
      </c>
      <c r="H514" s="264"/>
      <c r="I514" s="383"/>
      <c r="J514" s="266"/>
      <c r="K514" s="267"/>
      <c r="L514" s="485"/>
      <c r="M514" s="355"/>
      <c r="N514" s="985"/>
      <c r="O514" s="352"/>
      <c r="P514" s="352"/>
      <c r="Q514" s="352"/>
      <c r="R514" s="352"/>
      <c r="S514" s="352"/>
      <c r="T514" s="352"/>
      <c r="U514" s="352"/>
      <c r="V514" s="352"/>
      <c r="W514" s="352"/>
    </row>
    <row r="515" spans="2:23" s="353" customFormat="1" ht="31.5" customHeight="1">
      <c r="B515" s="349"/>
      <c r="C515" s="255"/>
      <c r="D515" s="268" t="s">
        <v>234</v>
      </c>
      <c r="E515" s="269"/>
      <c r="F515" s="269"/>
      <c r="G515" s="325" t="s">
        <v>680</v>
      </c>
      <c r="H515" s="271" t="s">
        <v>102</v>
      </c>
      <c r="I515" s="488">
        <v>587</v>
      </c>
      <c r="J515" s="408">
        <v>65429</v>
      </c>
      <c r="K515" s="274">
        <f>ROUND(I515*J515,2)</f>
        <v>38406823</v>
      </c>
      <c r="L515" s="500"/>
      <c r="M515" s="355"/>
      <c r="N515" s="985"/>
      <c r="O515" s="352"/>
      <c r="P515" s="352"/>
      <c r="Q515" s="352"/>
      <c r="R515" s="352"/>
      <c r="S515" s="352"/>
      <c r="T515" s="352"/>
      <c r="U515" s="352"/>
      <c r="V515" s="352"/>
      <c r="W515" s="352"/>
    </row>
    <row r="516" spans="2:23" s="353" customFormat="1" ht="18" customHeight="1">
      <c r="B516" s="349"/>
      <c r="C516" s="255"/>
      <c r="D516" s="262">
        <v>4.2</v>
      </c>
      <c r="E516" s="262"/>
      <c r="F516" s="262"/>
      <c r="G516" s="263" t="s">
        <v>173</v>
      </c>
      <c r="H516" s="264"/>
      <c r="I516" s="264"/>
      <c r="J516" s="266">
        <v>0</v>
      </c>
      <c r="K516" s="267"/>
      <c r="L516" s="485"/>
      <c r="M516" s="355"/>
      <c r="N516" s="985"/>
      <c r="O516" s="352"/>
      <c r="P516" s="352"/>
      <c r="Q516" s="352"/>
      <c r="R516" s="352"/>
      <c r="S516" s="352"/>
      <c r="T516" s="352"/>
      <c r="U516" s="352"/>
      <c r="V516" s="352"/>
      <c r="W516" s="352"/>
    </row>
    <row r="517" spans="2:23" s="353" customFormat="1" ht="31.5" customHeight="1">
      <c r="B517" s="349"/>
      <c r="C517" s="255"/>
      <c r="D517" s="268" t="s">
        <v>236</v>
      </c>
      <c r="E517" s="269"/>
      <c r="F517" s="269"/>
      <c r="G517" s="325" t="s">
        <v>175</v>
      </c>
      <c r="H517" s="271" t="s">
        <v>102</v>
      </c>
      <c r="I517" s="488">
        <v>224</v>
      </c>
      <c r="J517" s="408">
        <v>389818</v>
      </c>
      <c r="K517" s="274">
        <f>ROUND(I517*J517,2)</f>
        <v>87319232</v>
      </c>
      <c r="L517" s="485"/>
      <c r="M517" s="355"/>
      <c r="N517" s="985"/>
      <c r="O517" s="352"/>
      <c r="P517" s="352"/>
      <c r="Q517" s="352"/>
      <c r="R517" s="352"/>
      <c r="S517" s="352"/>
      <c r="T517" s="352"/>
      <c r="U517" s="352"/>
      <c r="V517" s="352"/>
      <c r="W517" s="352"/>
    </row>
    <row r="518" spans="2:23" s="353" customFormat="1" ht="18" customHeight="1">
      <c r="B518" s="349"/>
      <c r="C518" s="255"/>
      <c r="D518" s="268" t="s">
        <v>237</v>
      </c>
      <c r="E518" s="269"/>
      <c r="F518" s="269"/>
      <c r="G518" s="325" t="s">
        <v>681</v>
      </c>
      <c r="H518" s="271" t="s">
        <v>102</v>
      </c>
      <c r="I518" s="488">
        <v>535.01</v>
      </c>
      <c r="J518" s="408">
        <v>27602</v>
      </c>
      <c r="K518" s="274">
        <f>ROUND(I518*J518,2)</f>
        <v>14767346.02</v>
      </c>
      <c r="L518" s="485"/>
      <c r="M518" s="355"/>
      <c r="N518" s="985"/>
      <c r="O518" s="352"/>
      <c r="P518" s="352"/>
      <c r="Q518" s="352"/>
      <c r="R518" s="352"/>
      <c r="S518" s="352"/>
      <c r="T518" s="352"/>
      <c r="U518" s="352"/>
      <c r="V518" s="352"/>
      <c r="W518" s="352"/>
    </row>
    <row r="519" spans="2:23" s="353" customFormat="1" ht="31.5" customHeight="1">
      <c r="B519" s="349"/>
      <c r="C519" s="255"/>
      <c r="D519" s="268" t="s">
        <v>238</v>
      </c>
      <c r="E519" s="269"/>
      <c r="F519" s="269"/>
      <c r="G519" s="325" t="s">
        <v>682</v>
      </c>
      <c r="H519" s="271" t="s">
        <v>102</v>
      </c>
      <c r="I519" s="488">
        <v>1042.3</v>
      </c>
      <c r="J519" s="408">
        <v>50997</v>
      </c>
      <c r="K519" s="274">
        <f>ROUND(I519*J519,2)</f>
        <v>53154173.100000001</v>
      </c>
      <c r="L519" s="485"/>
      <c r="M519" s="355"/>
      <c r="N519" s="985"/>
      <c r="O519" s="352"/>
      <c r="P519" s="352"/>
      <c r="Q519" s="352"/>
      <c r="R519" s="352"/>
      <c r="S519" s="352"/>
      <c r="T519" s="352"/>
      <c r="U519" s="352"/>
      <c r="V519" s="352"/>
      <c r="W519" s="352"/>
    </row>
    <row r="520" spans="2:23" s="353" customFormat="1" ht="18" customHeight="1">
      <c r="B520" s="349"/>
      <c r="C520" s="255"/>
      <c r="D520" s="262">
        <v>4.3</v>
      </c>
      <c r="E520" s="262"/>
      <c r="F520" s="262"/>
      <c r="G520" s="263" t="s">
        <v>176</v>
      </c>
      <c r="H520" s="264"/>
      <c r="I520" s="264"/>
      <c r="J520" s="266">
        <v>0</v>
      </c>
      <c r="K520" s="267"/>
      <c r="L520" s="485"/>
      <c r="M520" s="355"/>
      <c r="N520" s="985"/>
      <c r="O520" s="352"/>
      <c r="P520" s="352"/>
      <c r="Q520" s="352"/>
      <c r="R520" s="352"/>
      <c r="S520" s="352"/>
      <c r="T520" s="352"/>
      <c r="U520" s="352"/>
      <c r="V520" s="352"/>
      <c r="W520" s="352"/>
    </row>
    <row r="521" spans="2:23" s="353" customFormat="1" ht="31.5" customHeight="1">
      <c r="B521" s="349"/>
      <c r="C521" s="255"/>
      <c r="D521" s="268" t="s">
        <v>246</v>
      </c>
      <c r="E521" s="269"/>
      <c r="F521" s="269"/>
      <c r="G521" s="325" t="s">
        <v>178</v>
      </c>
      <c r="H521" s="271" t="s">
        <v>102</v>
      </c>
      <c r="I521" s="488">
        <v>546.29999999999995</v>
      </c>
      <c r="J521" s="408">
        <v>175120</v>
      </c>
      <c r="K521" s="274">
        <f>ROUND(I521*J521,2)</f>
        <v>95668056</v>
      </c>
      <c r="L521" s="485"/>
      <c r="M521" s="355"/>
      <c r="N521" s="985"/>
      <c r="O521" s="352"/>
      <c r="P521" s="352"/>
      <c r="Q521" s="352"/>
      <c r="R521" s="352"/>
      <c r="S521" s="352"/>
      <c r="T521" s="352"/>
      <c r="U521" s="352"/>
      <c r="V521" s="352"/>
      <c r="W521" s="352"/>
    </row>
    <row r="522" spans="2:23" s="353" customFormat="1" ht="18" customHeight="1">
      <c r="B522" s="349"/>
      <c r="C522" s="255"/>
      <c r="D522" s="268" t="s">
        <v>247</v>
      </c>
      <c r="E522" s="269"/>
      <c r="F522" s="269"/>
      <c r="G522" s="325" t="s">
        <v>180</v>
      </c>
      <c r="H522" s="271" t="s">
        <v>107</v>
      </c>
      <c r="I522" s="488">
        <v>267</v>
      </c>
      <c r="J522" s="408">
        <v>12937</v>
      </c>
      <c r="K522" s="274">
        <f>ROUND(I522*J522,2)</f>
        <v>3454179</v>
      </c>
      <c r="L522" s="485"/>
      <c r="M522" s="355"/>
      <c r="N522" s="985"/>
      <c r="O522" s="352"/>
      <c r="P522" s="352"/>
      <c r="Q522" s="352"/>
      <c r="R522" s="352"/>
      <c r="S522" s="352"/>
      <c r="T522" s="352"/>
      <c r="U522" s="352"/>
      <c r="V522" s="352"/>
      <c r="W522" s="352"/>
    </row>
    <row r="523" spans="2:23" s="353" customFormat="1" ht="18" customHeight="1">
      <c r="B523" s="349"/>
      <c r="C523" s="255"/>
      <c r="D523" s="262">
        <v>4.4000000000000004</v>
      </c>
      <c r="E523" s="262"/>
      <c r="F523" s="262"/>
      <c r="G523" s="263" t="s">
        <v>186</v>
      </c>
      <c r="H523" s="264"/>
      <c r="I523" s="264"/>
      <c r="J523" s="266">
        <v>0</v>
      </c>
      <c r="K523" s="267"/>
      <c r="L523" s="486"/>
      <c r="M523" s="355"/>
      <c r="N523" s="985"/>
      <c r="O523" s="352"/>
      <c r="P523" s="352"/>
      <c r="Q523" s="352"/>
      <c r="R523" s="352"/>
      <c r="S523" s="352"/>
      <c r="T523" s="352"/>
      <c r="U523" s="352"/>
      <c r="V523" s="352"/>
      <c r="W523" s="352"/>
    </row>
    <row r="524" spans="2:23" s="353" customFormat="1" ht="47.25" customHeight="1">
      <c r="B524" s="349"/>
      <c r="C524" s="255"/>
      <c r="D524" s="268" t="s">
        <v>249</v>
      </c>
      <c r="E524" s="269"/>
      <c r="F524" s="269"/>
      <c r="G524" s="506" t="s">
        <v>188</v>
      </c>
      <c r="H524" s="271" t="s">
        <v>102</v>
      </c>
      <c r="I524" s="488">
        <v>59</v>
      </c>
      <c r="J524" s="408">
        <v>576646</v>
      </c>
      <c r="K524" s="274">
        <f>ROUND(I524*J524,2)</f>
        <v>34022114</v>
      </c>
      <c r="L524" s="485"/>
      <c r="M524" s="355"/>
      <c r="N524" s="985"/>
      <c r="O524" s="352"/>
      <c r="P524" s="352"/>
      <c r="Q524" s="352"/>
      <c r="R524" s="352"/>
      <c r="S524" s="352"/>
      <c r="T524" s="352"/>
      <c r="U524" s="352"/>
      <c r="V524" s="352"/>
      <c r="W524" s="352"/>
    </row>
    <row r="525" spans="2:23" s="353" customFormat="1" ht="31.5" customHeight="1">
      <c r="B525" s="349"/>
      <c r="C525" s="255"/>
      <c r="D525" s="268" t="s">
        <v>250</v>
      </c>
      <c r="E525" s="269"/>
      <c r="F525" s="269"/>
      <c r="G525" s="506" t="s">
        <v>190</v>
      </c>
      <c r="H525" s="271" t="s">
        <v>102</v>
      </c>
      <c r="I525" s="488">
        <v>24.6</v>
      </c>
      <c r="J525" s="408">
        <v>789623</v>
      </c>
      <c r="K525" s="274">
        <f>ROUND(I525*J525,2)</f>
        <v>19424725.800000001</v>
      </c>
      <c r="L525" s="485"/>
      <c r="M525" s="355"/>
      <c r="N525" s="985"/>
      <c r="O525" s="352"/>
      <c r="P525" s="352"/>
      <c r="Q525" s="352"/>
      <c r="R525" s="352"/>
      <c r="S525" s="352"/>
      <c r="T525" s="352"/>
      <c r="U525" s="352"/>
      <c r="V525" s="352"/>
      <c r="W525" s="352"/>
    </row>
    <row r="526" spans="2:23" s="353" customFormat="1" ht="18" customHeight="1">
      <c r="B526" s="349"/>
      <c r="C526" s="255"/>
      <c r="D526" s="262">
        <v>4.5</v>
      </c>
      <c r="E526" s="262"/>
      <c r="F526" s="262"/>
      <c r="G526" s="263" t="s">
        <v>683</v>
      </c>
      <c r="H526" s="264"/>
      <c r="I526" s="264"/>
      <c r="J526" s="266">
        <v>0</v>
      </c>
      <c r="K526" s="267"/>
      <c r="L526" s="485"/>
      <c r="M526" s="355"/>
      <c r="N526" s="985"/>
      <c r="O526" s="352"/>
      <c r="P526" s="352"/>
      <c r="Q526" s="352"/>
      <c r="R526" s="352"/>
      <c r="S526" s="352"/>
      <c r="T526" s="352"/>
      <c r="U526" s="352"/>
      <c r="V526" s="352"/>
      <c r="W526" s="352"/>
    </row>
    <row r="527" spans="2:23" s="353" customFormat="1" ht="18" customHeight="1">
      <c r="B527" s="349"/>
      <c r="C527" s="255"/>
      <c r="D527" s="326" t="s">
        <v>254</v>
      </c>
      <c r="E527" s="509"/>
      <c r="F527" s="509"/>
      <c r="G527" s="325" t="s">
        <v>101</v>
      </c>
      <c r="H527" s="271" t="s">
        <v>102</v>
      </c>
      <c r="I527" s="488">
        <v>85.5</v>
      </c>
      <c r="J527" s="408">
        <v>18059</v>
      </c>
      <c r="K527" s="274">
        <f t="shared" ref="K527:K532" si="24">ROUND(I527*J527,2)</f>
        <v>1544044.5</v>
      </c>
      <c r="L527" s="486"/>
      <c r="M527" s="355"/>
      <c r="N527" s="985"/>
      <c r="O527" s="352"/>
      <c r="P527" s="352"/>
      <c r="Q527" s="352"/>
      <c r="R527" s="352"/>
      <c r="S527" s="352"/>
      <c r="T527" s="352"/>
      <c r="U527" s="352"/>
      <c r="V527" s="352"/>
      <c r="W527" s="352"/>
    </row>
    <row r="528" spans="2:23" s="353" customFormat="1" ht="18" customHeight="1">
      <c r="B528" s="349"/>
      <c r="C528" s="255"/>
      <c r="D528" s="326" t="s">
        <v>255</v>
      </c>
      <c r="E528" s="509"/>
      <c r="F528" s="509"/>
      <c r="G528" s="325" t="s">
        <v>641</v>
      </c>
      <c r="H528" s="271" t="s">
        <v>107</v>
      </c>
      <c r="I528" s="488">
        <v>154</v>
      </c>
      <c r="J528" s="408">
        <v>16721</v>
      </c>
      <c r="K528" s="274">
        <f t="shared" si="24"/>
        <v>2575034</v>
      </c>
      <c r="L528" s="485"/>
      <c r="M528" s="355"/>
      <c r="N528" s="985"/>
      <c r="O528" s="352"/>
      <c r="P528" s="352"/>
      <c r="Q528" s="352"/>
      <c r="R528" s="352"/>
      <c r="S528" s="352"/>
      <c r="T528" s="352"/>
      <c r="U528" s="352"/>
      <c r="V528" s="352"/>
      <c r="W528" s="352"/>
    </row>
    <row r="529" spans="2:23" s="353" customFormat="1" ht="18" customHeight="1">
      <c r="B529" s="349"/>
      <c r="C529" s="255"/>
      <c r="D529" s="326" t="s">
        <v>684</v>
      </c>
      <c r="E529" s="509"/>
      <c r="F529" s="509"/>
      <c r="G529" s="325" t="s">
        <v>685</v>
      </c>
      <c r="H529" s="271" t="s">
        <v>102</v>
      </c>
      <c r="I529" s="488">
        <v>587</v>
      </c>
      <c r="J529" s="408">
        <v>22072</v>
      </c>
      <c r="K529" s="274">
        <f t="shared" si="24"/>
        <v>12956264</v>
      </c>
      <c r="L529" s="485"/>
      <c r="M529" s="355"/>
      <c r="N529" s="985"/>
      <c r="O529" s="352"/>
      <c r="P529" s="352"/>
      <c r="Q529" s="352"/>
      <c r="R529" s="352"/>
      <c r="S529" s="352"/>
      <c r="T529" s="352"/>
      <c r="U529" s="352"/>
      <c r="V529" s="352"/>
      <c r="W529" s="352"/>
    </row>
    <row r="530" spans="2:23" s="353" customFormat="1" ht="18" customHeight="1">
      <c r="B530" s="349"/>
      <c r="C530" s="255"/>
      <c r="D530" s="326" t="s">
        <v>686</v>
      </c>
      <c r="E530" s="509"/>
      <c r="F530" s="509"/>
      <c r="G530" s="325" t="s">
        <v>687</v>
      </c>
      <c r="H530" s="271" t="s">
        <v>102</v>
      </c>
      <c r="I530" s="488">
        <v>587</v>
      </c>
      <c r="J530" s="408">
        <v>9363</v>
      </c>
      <c r="K530" s="274">
        <f t="shared" si="24"/>
        <v>5496081</v>
      </c>
      <c r="L530" s="485"/>
      <c r="M530" s="355"/>
      <c r="N530" s="985"/>
      <c r="O530" s="352"/>
      <c r="P530" s="352"/>
      <c r="Q530" s="352"/>
      <c r="R530" s="352"/>
      <c r="S530" s="352"/>
      <c r="T530" s="352"/>
      <c r="U530" s="352"/>
      <c r="V530" s="352"/>
      <c r="W530" s="352"/>
    </row>
    <row r="531" spans="2:23" s="353" customFormat="1" ht="31.5" customHeight="1">
      <c r="B531" s="349"/>
      <c r="C531" s="255"/>
      <c r="D531" s="326" t="s">
        <v>688</v>
      </c>
      <c r="E531" s="509"/>
      <c r="F531" s="509"/>
      <c r="G531" s="325" t="s">
        <v>115</v>
      </c>
      <c r="H531" s="271" t="s">
        <v>116</v>
      </c>
      <c r="I531" s="488">
        <v>45</v>
      </c>
      <c r="J531" s="408">
        <v>270570</v>
      </c>
      <c r="K531" s="274">
        <f t="shared" si="24"/>
        <v>12175650</v>
      </c>
      <c r="L531" s="485"/>
      <c r="M531" s="355"/>
      <c r="N531" s="985"/>
      <c r="O531" s="352"/>
      <c r="P531" s="352"/>
      <c r="Q531" s="352"/>
      <c r="R531" s="352"/>
      <c r="S531" s="352"/>
      <c r="T531" s="352"/>
      <c r="U531" s="352"/>
      <c r="V531" s="352"/>
      <c r="W531" s="352"/>
    </row>
    <row r="532" spans="2:23" s="353" customFormat="1" ht="31.5" customHeight="1">
      <c r="B532" s="349"/>
      <c r="C532" s="255"/>
      <c r="D532" s="326" t="s">
        <v>689</v>
      </c>
      <c r="E532" s="509"/>
      <c r="F532" s="509"/>
      <c r="G532" s="325" t="s">
        <v>643</v>
      </c>
      <c r="H532" s="271" t="s">
        <v>102</v>
      </c>
      <c r="I532" s="488">
        <v>2743.21</v>
      </c>
      <c r="J532" s="408">
        <v>42056</v>
      </c>
      <c r="K532" s="274">
        <f t="shared" si="24"/>
        <v>115368439.76000001</v>
      </c>
      <c r="L532" s="485"/>
      <c r="M532" s="355"/>
      <c r="N532" s="985"/>
      <c r="O532" s="352"/>
      <c r="P532" s="352"/>
      <c r="Q532" s="352"/>
      <c r="R532" s="352"/>
      <c r="S532" s="352"/>
      <c r="T532" s="352"/>
      <c r="U532" s="352"/>
      <c r="V532" s="352"/>
      <c r="W532" s="352"/>
    </row>
    <row r="533" spans="2:23" s="353" customFormat="1" ht="18" customHeight="1">
      <c r="B533" s="349"/>
      <c r="C533" s="255"/>
      <c r="D533" s="262">
        <v>4.5999999999999996</v>
      </c>
      <c r="E533" s="262"/>
      <c r="F533" s="262"/>
      <c r="G533" s="263" t="s">
        <v>146</v>
      </c>
      <c r="H533" s="264"/>
      <c r="I533" s="264"/>
      <c r="J533" s="266">
        <v>0</v>
      </c>
      <c r="K533" s="267"/>
      <c r="L533" s="485"/>
      <c r="M533" s="355"/>
      <c r="N533" s="985"/>
      <c r="O533" s="352"/>
      <c r="P533" s="352"/>
      <c r="Q533" s="352"/>
      <c r="R533" s="352"/>
      <c r="S533" s="352"/>
      <c r="T533" s="352"/>
      <c r="U533" s="352"/>
      <c r="V533" s="352"/>
      <c r="W533" s="352"/>
    </row>
    <row r="534" spans="2:23" s="353" customFormat="1" ht="63" customHeight="1">
      <c r="B534" s="349"/>
      <c r="C534" s="255"/>
      <c r="D534" s="326" t="s">
        <v>256</v>
      </c>
      <c r="E534" s="509"/>
      <c r="F534" s="509"/>
      <c r="G534" s="325" t="s">
        <v>148</v>
      </c>
      <c r="H534" s="271" t="s">
        <v>145</v>
      </c>
      <c r="I534" s="488">
        <v>16133.15</v>
      </c>
      <c r="J534" s="408">
        <v>34512</v>
      </c>
      <c r="K534" s="274">
        <f>ROUND(I534*J534,2)</f>
        <v>556787272.79999995</v>
      </c>
      <c r="L534" s="486"/>
      <c r="M534" s="355"/>
      <c r="N534" s="985"/>
      <c r="O534" s="352"/>
      <c r="P534" s="352"/>
      <c r="Q534" s="352"/>
      <c r="R534" s="352"/>
      <c r="S534" s="352"/>
      <c r="T534" s="352"/>
      <c r="U534" s="352"/>
      <c r="V534" s="352"/>
      <c r="W534" s="352"/>
    </row>
    <row r="535" spans="2:23" s="502" customFormat="1" ht="18" customHeight="1">
      <c r="B535" s="498"/>
      <c r="C535" s="499"/>
      <c r="D535" s="326" t="s">
        <v>257</v>
      </c>
      <c r="E535" s="509"/>
      <c r="F535" s="509"/>
      <c r="G535" s="325" t="s">
        <v>690</v>
      </c>
      <c r="H535" s="271" t="s">
        <v>102</v>
      </c>
      <c r="I535" s="488">
        <v>2805.21</v>
      </c>
      <c r="J535" s="408">
        <v>147824</v>
      </c>
      <c r="K535" s="274">
        <f>ROUND(I535*J535,2)</f>
        <v>414677363.04000002</v>
      </c>
      <c r="L535" s="485"/>
      <c r="M535" s="355"/>
      <c r="N535" s="985"/>
      <c r="O535" s="501"/>
      <c r="P535" s="501"/>
      <c r="Q535" s="501"/>
      <c r="R535" s="501"/>
      <c r="S535" s="501"/>
      <c r="T535" s="501"/>
      <c r="U535" s="501"/>
      <c r="V535" s="501"/>
      <c r="W535" s="501"/>
    </row>
    <row r="536" spans="2:23" s="353" customFormat="1" ht="18" customHeight="1">
      <c r="B536" s="349"/>
      <c r="C536" s="255"/>
      <c r="D536" s="276"/>
      <c r="E536" s="276"/>
      <c r="F536" s="276"/>
      <c r="G536" s="277"/>
      <c r="H536" s="276"/>
      <c r="I536" s="276" t="s">
        <v>119</v>
      </c>
      <c r="J536" s="278"/>
      <c r="K536" s="279">
        <f>SUM(K514:K535)</f>
        <v>1467796798.02</v>
      </c>
      <c r="L536" s="485"/>
      <c r="M536" s="355"/>
      <c r="N536" s="985"/>
      <c r="O536" s="352"/>
      <c r="P536" s="352"/>
      <c r="Q536" s="352"/>
      <c r="R536" s="352"/>
      <c r="S536" s="352"/>
      <c r="T536" s="352"/>
      <c r="U536" s="352"/>
      <c r="V536" s="352"/>
      <c r="W536" s="352"/>
    </row>
    <row r="537" spans="2:23" s="353" customFormat="1" ht="18" customHeight="1">
      <c r="B537" s="349"/>
      <c r="C537" s="255"/>
      <c r="D537" s="415"/>
      <c r="E537" s="415"/>
      <c r="F537" s="415"/>
      <c r="G537" s="416"/>
      <c r="H537" s="415"/>
      <c r="I537" s="415"/>
      <c r="J537" s="418"/>
      <c r="K537" s="419"/>
      <c r="L537" s="486"/>
      <c r="M537" s="355"/>
      <c r="N537" s="985"/>
      <c r="O537" s="352"/>
      <c r="P537" s="352"/>
      <c r="Q537" s="352"/>
      <c r="R537" s="352"/>
      <c r="S537" s="352"/>
      <c r="T537" s="352"/>
      <c r="U537" s="352"/>
      <c r="V537" s="352"/>
      <c r="W537" s="352"/>
    </row>
    <row r="538" spans="2:23" s="353" customFormat="1" ht="20.25" customHeight="1">
      <c r="B538" s="349"/>
      <c r="C538" s="255"/>
      <c r="D538" s="308">
        <v>5</v>
      </c>
      <c r="E538" s="308"/>
      <c r="F538" s="308"/>
      <c r="G538" s="257" t="s">
        <v>395</v>
      </c>
      <c r="H538" s="258"/>
      <c r="I538" s="258"/>
      <c r="J538" s="259"/>
      <c r="K538" s="260"/>
      <c r="L538" s="485"/>
      <c r="M538" s="355"/>
      <c r="N538" s="985"/>
      <c r="O538" s="352"/>
      <c r="P538" s="352"/>
      <c r="Q538" s="352"/>
      <c r="R538" s="352"/>
      <c r="S538" s="352"/>
      <c r="T538" s="352"/>
      <c r="U538" s="352"/>
      <c r="V538" s="352"/>
      <c r="W538" s="352"/>
    </row>
    <row r="539" spans="2:23" s="353" customFormat="1" ht="18" customHeight="1">
      <c r="B539" s="349"/>
      <c r="C539" s="255"/>
      <c r="D539" s="262">
        <v>5.0999999999999996</v>
      </c>
      <c r="E539" s="262"/>
      <c r="F539" s="262"/>
      <c r="G539" s="263" t="s">
        <v>691</v>
      </c>
      <c r="H539" s="264"/>
      <c r="I539" s="383"/>
      <c r="J539" s="266"/>
      <c r="K539" s="267"/>
      <c r="L539" s="486"/>
      <c r="M539" s="355"/>
      <c r="N539" s="985"/>
      <c r="O539" s="352"/>
      <c r="P539" s="352"/>
      <c r="Q539" s="352"/>
      <c r="R539" s="352"/>
      <c r="S539" s="352"/>
      <c r="T539" s="352"/>
      <c r="U539" s="352"/>
      <c r="V539" s="352"/>
      <c r="W539" s="352"/>
    </row>
    <row r="540" spans="2:23" s="353" customFormat="1" ht="18" customHeight="1">
      <c r="B540" s="349"/>
      <c r="C540" s="255"/>
      <c r="D540" s="268" t="s">
        <v>259</v>
      </c>
      <c r="E540" s="269"/>
      <c r="F540" s="269"/>
      <c r="G540" s="325" t="s">
        <v>399</v>
      </c>
      <c r="H540" s="271" t="s">
        <v>107</v>
      </c>
      <c r="I540" s="488">
        <v>111.19</v>
      </c>
      <c r="J540" s="408">
        <v>68484</v>
      </c>
      <c r="K540" s="274">
        <f t="shared" ref="K540:K550" si="25">ROUND(I540*J540,2)</f>
        <v>7614735.96</v>
      </c>
      <c r="L540" s="485"/>
      <c r="M540" s="355"/>
      <c r="N540" s="985"/>
      <c r="O540" s="352"/>
      <c r="P540" s="352"/>
      <c r="Q540" s="352"/>
      <c r="R540" s="352"/>
      <c r="S540" s="352"/>
      <c r="T540" s="352"/>
      <c r="U540" s="352"/>
      <c r="V540" s="352"/>
      <c r="W540" s="352"/>
    </row>
    <row r="541" spans="2:23" s="353" customFormat="1" ht="18" customHeight="1">
      <c r="B541" s="349"/>
      <c r="C541" s="255"/>
      <c r="D541" s="268" t="s">
        <v>260</v>
      </c>
      <c r="E541" s="269"/>
      <c r="F541" s="269"/>
      <c r="G541" s="325" t="s">
        <v>403</v>
      </c>
      <c r="H541" s="271" t="s">
        <v>107</v>
      </c>
      <c r="I541" s="488">
        <v>213.38</v>
      </c>
      <c r="J541" s="408">
        <v>116174</v>
      </c>
      <c r="K541" s="274">
        <f t="shared" si="25"/>
        <v>24789208.120000001</v>
      </c>
      <c r="L541" s="485"/>
      <c r="M541" s="355"/>
      <c r="N541" s="985"/>
      <c r="O541" s="352"/>
      <c r="P541" s="352"/>
      <c r="Q541" s="352"/>
      <c r="R541" s="352"/>
      <c r="S541" s="352"/>
      <c r="T541" s="352"/>
      <c r="U541" s="352"/>
      <c r="V541" s="352"/>
      <c r="W541" s="352"/>
    </row>
    <row r="542" spans="2:23" s="353" customFormat="1" ht="18" customHeight="1">
      <c r="B542" s="349"/>
      <c r="C542" s="255"/>
      <c r="D542" s="268" t="s">
        <v>692</v>
      </c>
      <c r="E542" s="269"/>
      <c r="F542" s="269"/>
      <c r="G542" s="325" t="s">
        <v>405</v>
      </c>
      <c r="H542" s="271" t="s">
        <v>107</v>
      </c>
      <c r="I542" s="488">
        <v>5</v>
      </c>
      <c r="J542" s="408">
        <v>199622</v>
      </c>
      <c r="K542" s="274">
        <f t="shared" si="25"/>
        <v>998110</v>
      </c>
      <c r="L542" s="485"/>
      <c r="M542" s="355"/>
      <c r="N542" s="985"/>
      <c r="O542" s="352"/>
      <c r="P542" s="352"/>
      <c r="Q542" s="352"/>
      <c r="R542" s="352"/>
      <c r="S542" s="352"/>
      <c r="T542" s="352"/>
      <c r="U542" s="352"/>
      <c r="V542" s="352"/>
      <c r="W542" s="352"/>
    </row>
    <row r="543" spans="2:23" s="353" customFormat="1" ht="18" customHeight="1">
      <c r="B543" s="349"/>
      <c r="C543" s="255"/>
      <c r="D543" s="268" t="s">
        <v>693</v>
      </c>
      <c r="E543" s="269"/>
      <c r="F543" s="269"/>
      <c r="G543" s="325" t="s">
        <v>407</v>
      </c>
      <c r="H543" s="271" t="s">
        <v>343</v>
      </c>
      <c r="I543" s="488">
        <v>33</v>
      </c>
      <c r="J543" s="408">
        <v>140468</v>
      </c>
      <c r="K543" s="274">
        <f t="shared" si="25"/>
        <v>4635444</v>
      </c>
      <c r="L543" s="486"/>
      <c r="M543" s="355"/>
      <c r="N543" s="985"/>
      <c r="O543" s="352"/>
      <c r="P543" s="352"/>
      <c r="Q543" s="352"/>
      <c r="R543" s="352"/>
      <c r="S543" s="352"/>
      <c r="T543" s="352"/>
      <c r="U543" s="352"/>
      <c r="V543" s="352"/>
      <c r="W543" s="352"/>
    </row>
    <row r="544" spans="2:23" s="353" customFormat="1" ht="18" customHeight="1">
      <c r="B544" s="349"/>
      <c r="C544" s="255"/>
      <c r="D544" s="268" t="s">
        <v>694</v>
      </c>
      <c r="E544" s="269"/>
      <c r="F544" s="269"/>
      <c r="G544" s="325" t="s">
        <v>409</v>
      </c>
      <c r="H544" s="271" t="s">
        <v>343</v>
      </c>
      <c r="I544" s="488">
        <v>19</v>
      </c>
      <c r="J544" s="408">
        <v>150699</v>
      </c>
      <c r="K544" s="274">
        <f t="shared" si="25"/>
        <v>2863281</v>
      </c>
      <c r="L544" s="485"/>
      <c r="M544" s="355"/>
      <c r="N544" s="985"/>
      <c r="O544" s="352"/>
      <c r="P544" s="352"/>
      <c r="Q544" s="352"/>
      <c r="R544" s="352"/>
      <c r="S544" s="352"/>
      <c r="T544" s="352"/>
      <c r="U544" s="352"/>
      <c r="V544" s="352"/>
      <c r="W544" s="352"/>
    </row>
    <row r="545" spans="2:23" s="353" customFormat="1" ht="18" customHeight="1">
      <c r="B545" s="349"/>
      <c r="C545" s="255"/>
      <c r="D545" s="268" t="s">
        <v>695</v>
      </c>
      <c r="E545" s="269"/>
      <c r="F545" s="269"/>
      <c r="G545" s="325" t="s">
        <v>696</v>
      </c>
      <c r="H545" s="271" t="s">
        <v>343</v>
      </c>
      <c r="I545" s="488">
        <v>2</v>
      </c>
      <c r="J545" s="408">
        <v>265064</v>
      </c>
      <c r="K545" s="274">
        <f t="shared" si="25"/>
        <v>530128</v>
      </c>
      <c r="L545" s="486"/>
      <c r="M545" s="355"/>
      <c r="N545" s="985"/>
      <c r="O545" s="352"/>
      <c r="P545" s="352"/>
      <c r="Q545" s="352"/>
      <c r="R545" s="352"/>
      <c r="S545" s="352"/>
      <c r="T545" s="352"/>
      <c r="U545" s="352"/>
      <c r="V545" s="352"/>
      <c r="W545" s="352"/>
    </row>
    <row r="546" spans="2:23" s="502" customFormat="1" ht="18" customHeight="1">
      <c r="B546" s="498"/>
      <c r="C546" s="499"/>
      <c r="D546" s="268" t="s">
        <v>697</v>
      </c>
      <c r="E546" s="269"/>
      <c r="F546" s="269"/>
      <c r="G546" s="325" t="s">
        <v>698</v>
      </c>
      <c r="H546" s="271" t="s">
        <v>343</v>
      </c>
      <c r="I546" s="488">
        <v>8</v>
      </c>
      <c r="J546" s="408">
        <v>118120</v>
      </c>
      <c r="K546" s="274">
        <f t="shared" si="25"/>
        <v>944960</v>
      </c>
      <c r="L546" s="485"/>
      <c r="M546" s="355"/>
      <c r="N546" s="985"/>
      <c r="O546" s="501"/>
      <c r="P546" s="501"/>
      <c r="Q546" s="501"/>
      <c r="R546" s="501"/>
      <c r="S546" s="501"/>
      <c r="T546" s="501"/>
      <c r="U546" s="501"/>
      <c r="V546" s="501"/>
      <c r="W546" s="501"/>
    </row>
    <row r="547" spans="2:23" s="502" customFormat="1" ht="47.25" customHeight="1">
      <c r="B547" s="498"/>
      <c r="C547" s="499"/>
      <c r="D547" s="268" t="s">
        <v>699</v>
      </c>
      <c r="E547" s="269"/>
      <c r="F547" s="269"/>
      <c r="G547" s="325" t="s">
        <v>700</v>
      </c>
      <c r="H547" s="271" t="s">
        <v>343</v>
      </c>
      <c r="I547" s="488">
        <v>1</v>
      </c>
      <c r="J547" s="408">
        <v>1645098</v>
      </c>
      <c r="K547" s="274">
        <f t="shared" si="25"/>
        <v>1645098</v>
      </c>
      <c r="L547" s="500"/>
      <c r="M547" s="355"/>
      <c r="N547" s="985"/>
      <c r="O547" s="501"/>
      <c r="P547" s="501"/>
      <c r="Q547" s="501"/>
      <c r="R547" s="501"/>
      <c r="S547" s="501"/>
      <c r="T547" s="501"/>
      <c r="U547" s="501"/>
      <c r="V547" s="501"/>
      <c r="W547" s="501"/>
    </row>
    <row r="548" spans="2:23" s="502" customFormat="1" ht="47.25" customHeight="1">
      <c r="B548" s="498"/>
      <c r="C548" s="499"/>
      <c r="D548" s="268" t="s">
        <v>701</v>
      </c>
      <c r="E548" s="269"/>
      <c r="F548" s="269"/>
      <c r="G548" s="325" t="s">
        <v>702</v>
      </c>
      <c r="H548" s="271" t="s">
        <v>343</v>
      </c>
      <c r="I548" s="488">
        <v>4</v>
      </c>
      <c r="J548" s="408">
        <v>746915</v>
      </c>
      <c r="K548" s="274">
        <f t="shared" si="25"/>
        <v>2987660</v>
      </c>
      <c r="L548" s="500"/>
      <c r="M548" s="355"/>
      <c r="N548" s="985"/>
      <c r="O548" s="501"/>
      <c r="P548" s="501"/>
      <c r="Q548" s="501"/>
      <c r="R548" s="501"/>
      <c r="S548" s="501"/>
      <c r="T548" s="501"/>
      <c r="U548" s="501"/>
      <c r="V548" s="501"/>
      <c r="W548" s="501"/>
    </row>
    <row r="549" spans="2:23" s="353" customFormat="1" ht="18" customHeight="1">
      <c r="B549" s="349"/>
      <c r="C549" s="255"/>
      <c r="D549" s="268" t="s">
        <v>703</v>
      </c>
      <c r="E549" s="269"/>
      <c r="F549" s="269"/>
      <c r="G549" s="325" t="s">
        <v>704</v>
      </c>
      <c r="H549" s="317" t="s">
        <v>343</v>
      </c>
      <c r="I549" s="488">
        <v>10</v>
      </c>
      <c r="J549" s="408">
        <v>301566</v>
      </c>
      <c r="K549" s="274">
        <f t="shared" si="25"/>
        <v>3015660</v>
      </c>
      <c r="L549" s="486"/>
      <c r="M549" s="355"/>
      <c r="N549" s="985"/>
      <c r="O549" s="352"/>
      <c r="P549" s="352"/>
      <c r="Q549" s="352"/>
      <c r="R549" s="352"/>
      <c r="S549" s="352"/>
      <c r="T549" s="352"/>
      <c r="U549" s="352"/>
      <c r="V549" s="352"/>
      <c r="W549" s="352"/>
    </row>
    <row r="550" spans="2:23" s="353" customFormat="1" ht="18" customHeight="1">
      <c r="B550" s="349"/>
      <c r="C550" s="255"/>
      <c r="D550" s="268" t="s">
        <v>705</v>
      </c>
      <c r="E550" s="269"/>
      <c r="F550" s="269"/>
      <c r="G550" s="325" t="s">
        <v>706</v>
      </c>
      <c r="H550" s="317" t="s">
        <v>343</v>
      </c>
      <c r="I550" s="488">
        <v>1</v>
      </c>
      <c r="J550" s="408">
        <v>1446468</v>
      </c>
      <c r="K550" s="274">
        <f t="shared" si="25"/>
        <v>1446468</v>
      </c>
      <c r="L550" s="486"/>
      <c r="M550" s="355"/>
      <c r="N550" s="985"/>
      <c r="O550" s="352"/>
      <c r="P550" s="352"/>
      <c r="Q550" s="352"/>
      <c r="R550" s="352"/>
      <c r="S550" s="352"/>
      <c r="T550" s="352"/>
      <c r="U550" s="352"/>
      <c r="V550" s="352"/>
      <c r="W550" s="352"/>
    </row>
    <row r="551" spans="2:23" s="353" customFormat="1" ht="18" customHeight="1">
      <c r="B551" s="349"/>
      <c r="C551" s="255"/>
      <c r="D551" s="262">
        <v>5.2</v>
      </c>
      <c r="E551" s="262"/>
      <c r="F551" s="262"/>
      <c r="G551" s="263" t="s">
        <v>707</v>
      </c>
      <c r="H551" s="264" t="s">
        <v>1291</v>
      </c>
      <c r="I551" s="383"/>
      <c r="J551" s="266">
        <v>0</v>
      </c>
      <c r="K551" s="267"/>
      <c r="L551" s="486"/>
      <c r="M551" s="355"/>
      <c r="N551" s="985"/>
      <c r="O551" s="352"/>
      <c r="P551" s="352"/>
      <c r="Q551" s="352"/>
      <c r="R551" s="352"/>
      <c r="S551" s="352"/>
      <c r="T551" s="352"/>
      <c r="U551" s="352"/>
      <c r="V551" s="352"/>
      <c r="W551" s="352"/>
    </row>
    <row r="552" spans="2:23" s="353" customFormat="1" ht="18" customHeight="1">
      <c r="B552" s="349"/>
      <c r="C552" s="255"/>
      <c r="D552" s="268" t="s">
        <v>261</v>
      </c>
      <c r="E552" s="269"/>
      <c r="F552" s="269"/>
      <c r="G552" s="325" t="s">
        <v>708</v>
      </c>
      <c r="H552" s="271" t="s">
        <v>107</v>
      </c>
      <c r="I552" s="488">
        <v>131.19</v>
      </c>
      <c r="J552" s="408">
        <v>41044</v>
      </c>
      <c r="K552" s="274">
        <f t="shared" ref="K552:K567" si="26">ROUND(I552*J552,2)</f>
        <v>5384562.3600000003</v>
      </c>
      <c r="L552" s="486"/>
      <c r="M552" s="355"/>
      <c r="N552" s="985"/>
      <c r="O552" s="352"/>
      <c r="P552" s="352"/>
      <c r="Q552" s="352"/>
      <c r="R552" s="352"/>
      <c r="S552" s="352"/>
      <c r="T552" s="352"/>
      <c r="U552" s="352"/>
      <c r="V552" s="352"/>
      <c r="W552" s="352"/>
    </row>
    <row r="553" spans="2:23" s="353" customFormat="1" ht="18" customHeight="1">
      <c r="B553" s="349"/>
      <c r="C553" s="255"/>
      <c r="D553" s="268" t="s">
        <v>262</v>
      </c>
      <c r="E553" s="269"/>
      <c r="F553" s="269"/>
      <c r="G553" s="325" t="s">
        <v>709</v>
      </c>
      <c r="H553" s="271" t="s">
        <v>107</v>
      </c>
      <c r="I553" s="488">
        <v>9.57</v>
      </c>
      <c r="J553" s="408">
        <v>46255</v>
      </c>
      <c r="K553" s="274">
        <f t="shared" si="26"/>
        <v>442660.35</v>
      </c>
      <c r="L553" s="486"/>
      <c r="M553" s="355"/>
      <c r="N553" s="985"/>
      <c r="O553" s="352"/>
      <c r="P553" s="352"/>
      <c r="Q553" s="352"/>
      <c r="R553" s="352"/>
      <c r="S553" s="352"/>
      <c r="T553" s="352"/>
      <c r="U553" s="352"/>
      <c r="V553" s="352"/>
      <c r="W553" s="352"/>
    </row>
    <row r="554" spans="2:23" s="353" customFormat="1" ht="18" customHeight="1">
      <c r="B554" s="349"/>
      <c r="C554" s="255"/>
      <c r="D554" s="268" t="s">
        <v>263</v>
      </c>
      <c r="E554" s="269"/>
      <c r="F554" s="269"/>
      <c r="G554" s="325" t="s">
        <v>428</v>
      </c>
      <c r="H554" s="271" t="s">
        <v>107</v>
      </c>
      <c r="I554" s="488">
        <v>54.02</v>
      </c>
      <c r="J554" s="408">
        <v>52221</v>
      </c>
      <c r="K554" s="274">
        <f t="shared" si="26"/>
        <v>2820978.42</v>
      </c>
      <c r="L554" s="485"/>
      <c r="M554" s="355"/>
      <c r="N554" s="985"/>
      <c r="O554" s="352"/>
      <c r="P554" s="352"/>
      <c r="Q554" s="352"/>
      <c r="R554" s="352"/>
      <c r="S554" s="352"/>
      <c r="T554" s="352"/>
      <c r="U554" s="352"/>
      <c r="V554" s="352"/>
      <c r="W554" s="352"/>
    </row>
    <row r="555" spans="2:23" s="353" customFormat="1" ht="18" customHeight="1">
      <c r="B555" s="349"/>
      <c r="C555" s="255"/>
      <c r="D555" s="268" t="s">
        <v>264</v>
      </c>
      <c r="E555" s="269"/>
      <c r="F555" s="269"/>
      <c r="G555" s="325" t="s">
        <v>430</v>
      </c>
      <c r="H555" s="271" t="s">
        <v>107</v>
      </c>
      <c r="I555" s="488">
        <v>36.78</v>
      </c>
      <c r="J555" s="408">
        <v>70358</v>
      </c>
      <c r="K555" s="274">
        <f t="shared" si="26"/>
        <v>2587767.2400000002</v>
      </c>
      <c r="L555" s="485"/>
      <c r="M555" s="355"/>
      <c r="N555" s="985"/>
      <c r="O555" s="352"/>
      <c r="P555" s="352"/>
      <c r="Q555" s="352"/>
      <c r="R555" s="352"/>
      <c r="S555" s="352"/>
      <c r="T555" s="352"/>
      <c r="U555" s="352"/>
      <c r="V555" s="352"/>
      <c r="W555" s="352"/>
    </row>
    <row r="556" spans="2:23" s="353" customFormat="1" ht="18" customHeight="1">
      <c r="B556" s="349"/>
      <c r="C556" s="255"/>
      <c r="D556" s="268" t="s">
        <v>265</v>
      </c>
      <c r="E556" s="269"/>
      <c r="F556" s="269"/>
      <c r="G556" s="325" t="s">
        <v>434</v>
      </c>
      <c r="H556" s="271" t="s">
        <v>343</v>
      </c>
      <c r="I556" s="488">
        <v>43</v>
      </c>
      <c r="J556" s="408">
        <v>117683</v>
      </c>
      <c r="K556" s="274">
        <f t="shared" si="26"/>
        <v>5060369</v>
      </c>
      <c r="L556" s="486"/>
      <c r="M556" s="355"/>
      <c r="N556" s="985"/>
      <c r="O556" s="352"/>
      <c r="P556" s="352"/>
      <c r="Q556" s="352"/>
      <c r="R556" s="352"/>
      <c r="S556" s="352"/>
      <c r="T556" s="352"/>
      <c r="U556" s="352"/>
      <c r="V556" s="352"/>
      <c r="W556" s="352"/>
    </row>
    <row r="557" spans="2:23" s="407" customFormat="1" ht="31.5" customHeight="1">
      <c r="B557" s="402"/>
      <c r="C557" s="403"/>
      <c r="D557" s="268" t="s">
        <v>266</v>
      </c>
      <c r="E557" s="269"/>
      <c r="F557" s="269"/>
      <c r="G557" s="325" t="s">
        <v>710</v>
      </c>
      <c r="H557" s="271" t="s">
        <v>343</v>
      </c>
      <c r="I557" s="488">
        <v>8</v>
      </c>
      <c r="J557" s="408">
        <v>64130</v>
      </c>
      <c r="K557" s="274">
        <f t="shared" si="26"/>
        <v>513040</v>
      </c>
      <c r="L557" s="485"/>
      <c r="M557" s="355"/>
      <c r="N557" s="985"/>
      <c r="O557" s="406"/>
      <c r="P557" s="406"/>
      <c r="Q557" s="406"/>
      <c r="R557" s="406"/>
      <c r="S557" s="406"/>
      <c r="T557" s="406"/>
      <c r="U557" s="406"/>
      <c r="V557" s="406"/>
      <c r="W557" s="406"/>
    </row>
    <row r="558" spans="2:23" s="407" customFormat="1" ht="31.5" customHeight="1">
      <c r="B558" s="402"/>
      <c r="C558" s="403"/>
      <c r="D558" s="268" t="s">
        <v>267</v>
      </c>
      <c r="E558" s="269"/>
      <c r="F558" s="269"/>
      <c r="G558" s="325" t="s">
        <v>711</v>
      </c>
      <c r="H558" s="271" t="s">
        <v>343</v>
      </c>
      <c r="I558" s="488">
        <v>4</v>
      </c>
      <c r="J558" s="408">
        <v>220558</v>
      </c>
      <c r="K558" s="274">
        <f t="shared" si="26"/>
        <v>882232</v>
      </c>
      <c r="L558" s="485"/>
      <c r="M558" s="355"/>
      <c r="N558" s="985"/>
      <c r="O558" s="406"/>
      <c r="P558" s="406"/>
      <c r="Q558" s="406"/>
      <c r="R558" s="406"/>
      <c r="S558" s="406"/>
      <c r="T558" s="406"/>
      <c r="U558" s="406"/>
      <c r="V558" s="406"/>
      <c r="W558" s="406"/>
    </row>
    <row r="559" spans="2:23" s="407" customFormat="1" ht="31.5" customHeight="1">
      <c r="B559" s="402"/>
      <c r="C559" s="403"/>
      <c r="D559" s="268" t="s">
        <v>268</v>
      </c>
      <c r="E559" s="269"/>
      <c r="F559" s="269"/>
      <c r="G559" s="325" t="s">
        <v>712</v>
      </c>
      <c r="H559" s="271" t="s">
        <v>343</v>
      </c>
      <c r="I559" s="488">
        <v>3</v>
      </c>
      <c r="J559" s="408">
        <v>374008</v>
      </c>
      <c r="K559" s="274">
        <f t="shared" si="26"/>
        <v>1122024</v>
      </c>
      <c r="L559" s="500"/>
      <c r="M559" s="355"/>
      <c r="N559" s="985"/>
      <c r="O559" s="406"/>
      <c r="P559" s="406"/>
      <c r="Q559" s="406"/>
      <c r="R559" s="406"/>
      <c r="S559" s="406"/>
      <c r="T559" s="406"/>
      <c r="U559" s="406"/>
      <c r="V559" s="406"/>
      <c r="W559" s="406"/>
    </row>
    <row r="560" spans="2:23" s="513" customFormat="1" ht="31.5" customHeight="1">
      <c r="B560" s="510"/>
      <c r="C560" s="511"/>
      <c r="D560" s="268" t="s">
        <v>270</v>
      </c>
      <c r="E560" s="269"/>
      <c r="F560" s="269"/>
      <c r="G560" s="325" t="s">
        <v>713</v>
      </c>
      <c r="H560" s="271" t="s">
        <v>343</v>
      </c>
      <c r="I560" s="488">
        <v>4</v>
      </c>
      <c r="J560" s="408">
        <v>564059</v>
      </c>
      <c r="K560" s="274">
        <f t="shared" si="26"/>
        <v>2256236</v>
      </c>
      <c r="L560" s="485"/>
      <c r="M560" s="355"/>
      <c r="N560" s="985"/>
      <c r="O560" s="512"/>
      <c r="P560" s="512"/>
      <c r="Q560" s="512"/>
      <c r="R560" s="512"/>
      <c r="S560" s="512"/>
      <c r="T560" s="512"/>
      <c r="U560" s="512"/>
      <c r="V560" s="512"/>
      <c r="W560" s="512"/>
    </row>
    <row r="561" spans="2:23" s="407" customFormat="1" ht="18" customHeight="1">
      <c r="B561" s="402"/>
      <c r="C561" s="403"/>
      <c r="D561" s="268" t="s">
        <v>271</v>
      </c>
      <c r="E561" s="269"/>
      <c r="F561" s="269"/>
      <c r="G561" s="325" t="s">
        <v>714</v>
      </c>
      <c r="H561" s="271" t="s">
        <v>343</v>
      </c>
      <c r="I561" s="488">
        <v>1</v>
      </c>
      <c r="J561" s="408">
        <v>486794</v>
      </c>
      <c r="K561" s="274">
        <f t="shared" si="26"/>
        <v>486794</v>
      </c>
      <c r="L561" s="485"/>
      <c r="M561" s="355"/>
      <c r="N561" s="985"/>
      <c r="O561" s="406"/>
      <c r="P561" s="406"/>
      <c r="Q561" s="406"/>
      <c r="R561" s="406"/>
      <c r="S561" s="406"/>
      <c r="T561" s="406"/>
      <c r="U561" s="406"/>
      <c r="V561" s="406"/>
      <c r="W561" s="406"/>
    </row>
    <row r="562" spans="2:23" s="407" customFormat="1" ht="18" customHeight="1">
      <c r="B562" s="402"/>
      <c r="C562" s="403"/>
      <c r="D562" s="268" t="s">
        <v>715</v>
      </c>
      <c r="E562" s="269"/>
      <c r="F562" s="269"/>
      <c r="G562" s="325" t="s">
        <v>716</v>
      </c>
      <c r="H562" s="271" t="s">
        <v>343</v>
      </c>
      <c r="I562" s="488">
        <v>1</v>
      </c>
      <c r="J562" s="408">
        <v>267048</v>
      </c>
      <c r="K562" s="274">
        <f t="shared" si="26"/>
        <v>267048</v>
      </c>
      <c r="L562" s="485"/>
      <c r="M562" s="355"/>
      <c r="N562" s="985"/>
      <c r="O562" s="406"/>
      <c r="P562" s="406"/>
      <c r="Q562" s="406"/>
      <c r="R562" s="406"/>
      <c r="S562" s="406"/>
      <c r="T562" s="406"/>
      <c r="U562" s="406"/>
      <c r="V562" s="406"/>
      <c r="W562" s="406"/>
    </row>
    <row r="563" spans="2:23" s="407" customFormat="1" ht="47.25" customHeight="1">
      <c r="B563" s="402"/>
      <c r="C563" s="403"/>
      <c r="D563" s="268" t="s">
        <v>717</v>
      </c>
      <c r="E563" s="269"/>
      <c r="F563" s="269"/>
      <c r="G563" s="325" t="s">
        <v>718</v>
      </c>
      <c r="H563" s="271" t="s">
        <v>343</v>
      </c>
      <c r="I563" s="488">
        <v>1</v>
      </c>
      <c r="J563" s="408">
        <v>17018638</v>
      </c>
      <c r="K563" s="274">
        <f t="shared" si="26"/>
        <v>17018638</v>
      </c>
      <c r="L563" s="485"/>
      <c r="M563" s="355"/>
      <c r="N563" s="985"/>
      <c r="O563" s="406"/>
      <c r="P563" s="406"/>
      <c r="Q563" s="406"/>
      <c r="R563" s="406"/>
      <c r="S563" s="406"/>
      <c r="T563" s="406"/>
      <c r="U563" s="406"/>
      <c r="V563" s="406"/>
      <c r="W563" s="406"/>
    </row>
    <row r="564" spans="2:23" s="407" customFormat="1" ht="18" customHeight="1">
      <c r="B564" s="402"/>
      <c r="C564" s="403"/>
      <c r="D564" s="268" t="s">
        <v>719</v>
      </c>
      <c r="E564" s="269"/>
      <c r="F564" s="269"/>
      <c r="G564" s="325" t="s">
        <v>720</v>
      </c>
      <c r="H564" s="271" t="s">
        <v>343</v>
      </c>
      <c r="I564" s="488">
        <v>1</v>
      </c>
      <c r="J564" s="408">
        <v>647306</v>
      </c>
      <c r="K564" s="274">
        <f t="shared" si="26"/>
        <v>647306</v>
      </c>
      <c r="L564" s="485"/>
      <c r="M564" s="355"/>
      <c r="N564" s="985"/>
      <c r="O564" s="406"/>
      <c r="P564" s="406"/>
      <c r="Q564" s="406"/>
      <c r="R564" s="406"/>
      <c r="S564" s="406"/>
      <c r="T564" s="406"/>
      <c r="U564" s="406"/>
      <c r="V564" s="406"/>
      <c r="W564" s="406"/>
    </row>
    <row r="565" spans="2:23" s="407" customFormat="1" ht="18" customHeight="1">
      <c r="B565" s="402"/>
      <c r="C565" s="403"/>
      <c r="D565" s="268" t="s">
        <v>721</v>
      </c>
      <c r="E565" s="269"/>
      <c r="F565" s="269"/>
      <c r="G565" s="325" t="s">
        <v>722</v>
      </c>
      <c r="H565" s="271" t="s">
        <v>343</v>
      </c>
      <c r="I565" s="488">
        <v>1</v>
      </c>
      <c r="J565" s="408">
        <v>307997</v>
      </c>
      <c r="K565" s="274">
        <f t="shared" si="26"/>
        <v>307997</v>
      </c>
      <c r="L565" s="485"/>
      <c r="M565" s="355"/>
      <c r="N565" s="985"/>
      <c r="O565" s="406"/>
      <c r="P565" s="406"/>
      <c r="Q565" s="406"/>
      <c r="R565" s="406"/>
      <c r="S565" s="406"/>
      <c r="T565" s="406"/>
      <c r="U565" s="406"/>
      <c r="V565" s="406"/>
      <c r="W565" s="406"/>
    </row>
    <row r="566" spans="2:23" s="407" customFormat="1" ht="30" customHeight="1">
      <c r="B566" s="402"/>
      <c r="C566" s="403"/>
      <c r="D566" s="268" t="s">
        <v>723</v>
      </c>
      <c r="E566" s="269"/>
      <c r="F566" s="269"/>
      <c r="G566" s="325" t="s">
        <v>724</v>
      </c>
      <c r="H566" s="271" t="s">
        <v>343</v>
      </c>
      <c r="I566" s="488">
        <v>1</v>
      </c>
      <c r="J566" s="408">
        <v>28767251</v>
      </c>
      <c r="K566" s="274">
        <f t="shared" si="26"/>
        <v>28767251</v>
      </c>
      <c r="L566" s="485"/>
      <c r="M566" s="355"/>
      <c r="N566" s="985"/>
      <c r="O566" s="406"/>
      <c r="P566" s="406"/>
      <c r="Q566" s="406"/>
      <c r="R566" s="406"/>
      <c r="S566" s="406"/>
      <c r="T566" s="406"/>
      <c r="U566" s="406"/>
      <c r="V566" s="406"/>
      <c r="W566" s="406"/>
    </row>
    <row r="567" spans="2:23" s="407" customFormat="1" ht="18" customHeight="1">
      <c r="B567" s="402"/>
      <c r="C567" s="403"/>
      <c r="D567" s="268" t="s">
        <v>725</v>
      </c>
      <c r="E567" s="269"/>
      <c r="F567" s="269"/>
      <c r="G567" s="325" t="s">
        <v>726</v>
      </c>
      <c r="H567" s="271" t="s">
        <v>343</v>
      </c>
      <c r="I567" s="488">
        <v>1</v>
      </c>
      <c r="J567" s="408">
        <v>532629</v>
      </c>
      <c r="K567" s="274">
        <f t="shared" si="26"/>
        <v>532629</v>
      </c>
      <c r="L567" s="485"/>
      <c r="M567" s="355"/>
      <c r="N567" s="985"/>
      <c r="O567" s="406"/>
      <c r="P567" s="406"/>
      <c r="Q567" s="406"/>
      <c r="R567" s="406"/>
      <c r="S567" s="406"/>
      <c r="T567" s="406"/>
      <c r="U567" s="406"/>
      <c r="V567" s="406"/>
      <c r="W567" s="406"/>
    </row>
    <row r="568" spans="2:23" s="353" customFormat="1" ht="18" customHeight="1">
      <c r="B568" s="349"/>
      <c r="C568" s="255"/>
      <c r="D568" s="262">
        <v>5.3</v>
      </c>
      <c r="E568" s="262"/>
      <c r="F568" s="262"/>
      <c r="G568" s="263" t="s">
        <v>473</v>
      </c>
      <c r="H568" s="264" t="s">
        <v>1291</v>
      </c>
      <c r="I568" s="383"/>
      <c r="J568" s="266">
        <v>0</v>
      </c>
      <c r="K568" s="267"/>
      <c r="L568" s="485"/>
      <c r="M568" s="355"/>
      <c r="N568" s="985"/>
      <c r="O568" s="352"/>
      <c r="P568" s="352"/>
      <c r="Q568" s="352"/>
      <c r="R568" s="352"/>
      <c r="S568" s="352"/>
      <c r="T568" s="352"/>
      <c r="U568" s="352"/>
      <c r="V568" s="352"/>
      <c r="W568" s="352"/>
    </row>
    <row r="569" spans="2:23" s="353" customFormat="1" ht="18" customHeight="1">
      <c r="B569" s="349"/>
      <c r="C569" s="255"/>
      <c r="D569" s="268" t="s">
        <v>272</v>
      </c>
      <c r="E569" s="269"/>
      <c r="F569" s="269"/>
      <c r="G569" s="325" t="s">
        <v>475</v>
      </c>
      <c r="H569" s="271" t="s">
        <v>343</v>
      </c>
      <c r="I569" s="488">
        <v>18</v>
      </c>
      <c r="J569" s="408">
        <v>2537147</v>
      </c>
      <c r="K569" s="274">
        <f>ROUND(I569*J569,2)</f>
        <v>45668646</v>
      </c>
      <c r="L569" s="486"/>
      <c r="M569" s="355"/>
      <c r="N569" s="985"/>
      <c r="O569" s="352"/>
      <c r="P569" s="352"/>
      <c r="Q569" s="352"/>
      <c r="R569" s="352"/>
      <c r="S569" s="352"/>
      <c r="T569" s="352"/>
      <c r="U569" s="352"/>
      <c r="V569" s="352"/>
      <c r="W569" s="352"/>
    </row>
    <row r="570" spans="2:23" s="353" customFormat="1" ht="18" customHeight="1">
      <c r="B570" s="349"/>
      <c r="C570" s="255"/>
      <c r="D570" s="268" t="s">
        <v>273</v>
      </c>
      <c r="E570" s="269"/>
      <c r="F570" s="269"/>
      <c r="G570" s="325" t="s">
        <v>477</v>
      </c>
      <c r="H570" s="271" t="s">
        <v>343</v>
      </c>
      <c r="I570" s="488">
        <v>5</v>
      </c>
      <c r="J570" s="408">
        <v>1524760</v>
      </c>
      <c r="K570" s="274">
        <f>ROUND(I570*J570,2)</f>
        <v>7623800</v>
      </c>
      <c r="L570" s="485"/>
      <c r="M570" s="355"/>
      <c r="N570" s="985"/>
      <c r="O570" s="352"/>
      <c r="P570" s="352"/>
      <c r="Q570" s="352"/>
      <c r="R570" s="352"/>
      <c r="S570" s="352"/>
      <c r="T570" s="352"/>
      <c r="U570" s="352"/>
      <c r="V570" s="352"/>
      <c r="W570" s="352"/>
    </row>
    <row r="571" spans="2:23" s="353" customFormat="1" ht="31.5" customHeight="1">
      <c r="B571" s="349"/>
      <c r="C571" s="255"/>
      <c r="D571" s="268" t="s">
        <v>274</v>
      </c>
      <c r="E571" s="269"/>
      <c r="F571" s="269"/>
      <c r="G571" s="325" t="s">
        <v>479</v>
      </c>
      <c r="H571" s="271" t="s">
        <v>343</v>
      </c>
      <c r="I571" s="488">
        <v>12</v>
      </c>
      <c r="J571" s="408">
        <v>607848</v>
      </c>
      <c r="K571" s="274">
        <f>ROUND(I571*J571,2)</f>
        <v>7294176</v>
      </c>
      <c r="L571" s="485"/>
      <c r="M571" s="355"/>
      <c r="N571" s="985"/>
      <c r="O571" s="352"/>
      <c r="P571" s="352"/>
      <c r="Q571" s="352"/>
      <c r="R571" s="352"/>
      <c r="S571" s="352"/>
      <c r="T571" s="352"/>
      <c r="U571" s="352"/>
      <c r="V571" s="352"/>
      <c r="W571" s="352"/>
    </row>
    <row r="572" spans="2:23" s="353" customFormat="1" ht="31.5" customHeight="1">
      <c r="B572" s="349"/>
      <c r="C572" s="255"/>
      <c r="D572" s="268" t="s">
        <v>727</v>
      </c>
      <c r="E572" s="269"/>
      <c r="F572" s="269"/>
      <c r="G572" s="325" t="s">
        <v>485</v>
      </c>
      <c r="H572" s="271" t="s">
        <v>343</v>
      </c>
      <c r="I572" s="488">
        <v>12</v>
      </c>
      <c r="J572" s="408">
        <v>399982</v>
      </c>
      <c r="K572" s="274">
        <f>ROUND(I572*J572,2)</f>
        <v>4799784</v>
      </c>
      <c r="L572" s="485"/>
      <c r="M572" s="355"/>
      <c r="N572" s="985"/>
      <c r="O572" s="352"/>
      <c r="P572" s="352"/>
      <c r="Q572" s="352"/>
      <c r="R572" s="352"/>
      <c r="S572" s="352"/>
      <c r="T572" s="352"/>
      <c r="U572" s="352"/>
      <c r="V572" s="352"/>
      <c r="W572" s="352"/>
    </row>
    <row r="573" spans="2:23" s="407" customFormat="1" ht="31.5" customHeight="1">
      <c r="B573" s="402"/>
      <c r="C573" s="403"/>
      <c r="D573" s="268" t="s">
        <v>728</v>
      </c>
      <c r="E573" s="269"/>
      <c r="F573" s="269"/>
      <c r="G573" s="325" t="s">
        <v>729</v>
      </c>
      <c r="H573" s="271" t="s">
        <v>102</v>
      </c>
      <c r="I573" s="488">
        <v>5.04</v>
      </c>
      <c r="J573" s="408">
        <v>841607</v>
      </c>
      <c r="K573" s="274">
        <f>ROUND(I573*J573,2)</f>
        <v>4241699.28</v>
      </c>
      <c r="L573" s="485"/>
      <c r="M573" s="355"/>
      <c r="N573" s="985"/>
      <c r="O573" s="406"/>
      <c r="P573" s="406"/>
      <c r="Q573" s="406"/>
      <c r="R573" s="406"/>
      <c r="S573" s="406"/>
      <c r="T573" s="406"/>
      <c r="U573" s="406"/>
      <c r="V573" s="406"/>
      <c r="W573" s="406"/>
    </row>
    <row r="574" spans="2:23" s="407" customFormat="1" ht="18" customHeight="1">
      <c r="B574" s="402"/>
      <c r="C574" s="403"/>
      <c r="D574" s="276"/>
      <c r="E574" s="276"/>
      <c r="F574" s="276"/>
      <c r="G574" s="277"/>
      <c r="H574" s="276"/>
      <c r="I574" s="276" t="s">
        <v>119</v>
      </c>
      <c r="J574" s="278"/>
      <c r="K574" s="279">
        <f>SUM(K540:K573)</f>
        <v>190196390.72999999</v>
      </c>
      <c r="L574" s="485"/>
      <c r="M574" s="355"/>
      <c r="N574" s="985"/>
      <c r="O574" s="406"/>
      <c r="P574" s="406"/>
      <c r="Q574" s="406"/>
      <c r="R574" s="406"/>
      <c r="S574" s="406"/>
      <c r="T574" s="406"/>
      <c r="U574" s="406"/>
      <c r="V574" s="406"/>
      <c r="W574" s="406"/>
    </row>
    <row r="575" spans="2:23" s="407" customFormat="1" ht="18" customHeight="1">
      <c r="B575" s="402"/>
      <c r="C575" s="403"/>
      <c r="D575" s="494"/>
      <c r="E575" s="494"/>
      <c r="F575" s="494"/>
      <c r="G575" s="495"/>
      <c r="H575" s="494"/>
      <c r="I575" s="494"/>
      <c r="J575" s="496"/>
      <c r="K575" s="497"/>
      <c r="L575" s="485"/>
      <c r="M575" s="355"/>
      <c r="N575" s="985"/>
      <c r="O575" s="406"/>
      <c r="P575" s="406"/>
      <c r="Q575" s="406"/>
      <c r="R575" s="406"/>
      <c r="S575" s="406"/>
      <c r="T575" s="406"/>
      <c r="U575" s="406"/>
      <c r="V575" s="406"/>
      <c r="W575" s="406"/>
    </row>
    <row r="576" spans="2:23" s="353" customFormat="1" ht="20.25" customHeight="1">
      <c r="B576" s="349"/>
      <c r="C576" s="255"/>
      <c r="D576" s="308">
        <v>6</v>
      </c>
      <c r="E576" s="308"/>
      <c r="F576" s="308"/>
      <c r="G576" s="257" t="s">
        <v>494</v>
      </c>
      <c r="H576" s="258"/>
      <c r="I576" s="258"/>
      <c r="J576" s="259"/>
      <c r="K576" s="260"/>
      <c r="L576" s="486"/>
      <c r="M576" s="355"/>
      <c r="N576" s="985"/>
      <c r="O576" s="352"/>
      <c r="P576" s="352"/>
      <c r="Q576" s="352"/>
      <c r="R576" s="352"/>
      <c r="S576" s="352"/>
      <c r="T576" s="352"/>
      <c r="U576" s="352"/>
      <c r="V576" s="352"/>
      <c r="W576" s="352"/>
    </row>
    <row r="577" spans="2:23" s="407" customFormat="1" ht="18" customHeight="1">
      <c r="B577" s="402"/>
      <c r="C577" s="403"/>
      <c r="D577" s="262">
        <v>6.1</v>
      </c>
      <c r="E577" s="262"/>
      <c r="F577" s="262"/>
      <c r="G577" s="263" t="s">
        <v>494</v>
      </c>
      <c r="H577" s="264"/>
      <c r="I577" s="383"/>
      <c r="J577" s="266"/>
      <c r="K577" s="267"/>
      <c r="L577" s="485"/>
      <c r="M577" s="355"/>
      <c r="N577" s="985"/>
      <c r="O577" s="406"/>
      <c r="P577" s="406"/>
      <c r="Q577" s="406"/>
      <c r="R577" s="406"/>
      <c r="S577" s="406"/>
      <c r="T577" s="406"/>
      <c r="U577" s="406"/>
      <c r="V577" s="406"/>
      <c r="W577" s="406"/>
    </row>
    <row r="578" spans="2:23" s="407" customFormat="1" ht="31.5" customHeight="1">
      <c r="B578" s="402"/>
      <c r="C578" s="403"/>
      <c r="D578" s="268" t="s">
        <v>292</v>
      </c>
      <c r="E578" s="269"/>
      <c r="F578" s="269"/>
      <c r="G578" s="325" t="s">
        <v>505</v>
      </c>
      <c r="H578" s="271" t="s">
        <v>343</v>
      </c>
      <c r="I578" s="488">
        <v>1</v>
      </c>
      <c r="J578" s="408">
        <v>2271964</v>
      </c>
      <c r="K578" s="274">
        <f t="shared" ref="K578:K584" si="27">ROUND(I578*J578,2)</f>
        <v>2271964</v>
      </c>
      <c r="L578" s="485"/>
      <c r="M578" s="355"/>
      <c r="N578" s="985"/>
      <c r="O578" s="406"/>
      <c r="P578" s="406"/>
      <c r="Q578" s="406"/>
      <c r="R578" s="406"/>
      <c r="S578" s="406"/>
      <c r="T578" s="406"/>
      <c r="U578" s="406"/>
      <c r="V578" s="406"/>
      <c r="W578" s="406"/>
    </row>
    <row r="579" spans="2:23" s="407" customFormat="1" ht="63" customHeight="1">
      <c r="B579" s="402"/>
      <c r="C579" s="403"/>
      <c r="D579" s="268" t="s">
        <v>293</v>
      </c>
      <c r="E579" s="269"/>
      <c r="F579" s="269"/>
      <c r="G579" s="325" t="s">
        <v>730</v>
      </c>
      <c r="H579" s="271" t="s">
        <v>343</v>
      </c>
      <c r="I579" s="488">
        <v>1</v>
      </c>
      <c r="J579" s="408">
        <v>48699738</v>
      </c>
      <c r="K579" s="274">
        <f t="shared" si="27"/>
        <v>48699738</v>
      </c>
      <c r="L579" s="485"/>
      <c r="M579" s="355"/>
      <c r="N579" s="985"/>
      <c r="O579" s="406"/>
      <c r="P579" s="406"/>
      <c r="Q579" s="406"/>
      <c r="R579" s="406"/>
      <c r="S579" s="406"/>
      <c r="T579" s="406"/>
      <c r="U579" s="406"/>
      <c r="V579" s="406"/>
      <c r="W579" s="406"/>
    </row>
    <row r="580" spans="2:23" s="353" customFormat="1" ht="31.5" customHeight="1">
      <c r="B580" s="349"/>
      <c r="C580" s="255"/>
      <c r="D580" s="268" t="s">
        <v>731</v>
      </c>
      <c r="E580" s="269"/>
      <c r="F580" s="269"/>
      <c r="G580" s="325" t="s">
        <v>509</v>
      </c>
      <c r="H580" s="271" t="s">
        <v>343</v>
      </c>
      <c r="I580" s="488">
        <v>1</v>
      </c>
      <c r="J580" s="408">
        <v>5314073</v>
      </c>
      <c r="K580" s="274">
        <f t="shared" si="27"/>
        <v>5314073</v>
      </c>
      <c r="L580" s="486"/>
      <c r="M580" s="355"/>
      <c r="N580" s="985"/>
      <c r="O580" s="352"/>
      <c r="P580" s="352"/>
      <c r="Q580" s="352"/>
      <c r="R580" s="352"/>
      <c r="S580" s="352"/>
      <c r="T580" s="352"/>
      <c r="U580" s="352"/>
      <c r="V580" s="352"/>
      <c r="W580" s="352"/>
    </row>
    <row r="581" spans="2:23" s="353" customFormat="1" ht="31.5" customHeight="1">
      <c r="B581" s="349"/>
      <c r="C581" s="255"/>
      <c r="D581" s="268" t="s">
        <v>732</v>
      </c>
      <c r="E581" s="269"/>
      <c r="F581" s="269"/>
      <c r="G581" s="325" t="s">
        <v>511</v>
      </c>
      <c r="H581" s="271" t="s">
        <v>107</v>
      </c>
      <c r="I581" s="488">
        <v>96</v>
      </c>
      <c r="J581" s="408">
        <v>107663</v>
      </c>
      <c r="K581" s="274">
        <f t="shared" si="27"/>
        <v>10335648</v>
      </c>
      <c r="L581" s="485"/>
      <c r="M581" s="355"/>
      <c r="N581" s="985"/>
      <c r="O581" s="352"/>
      <c r="P581" s="352"/>
      <c r="Q581" s="352"/>
      <c r="R581" s="352"/>
      <c r="S581" s="352"/>
      <c r="T581" s="352"/>
      <c r="U581" s="352"/>
      <c r="V581" s="352"/>
      <c r="W581" s="352"/>
    </row>
    <row r="582" spans="2:23" s="353" customFormat="1" ht="31.5" customHeight="1">
      <c r="B582" s="349"/>
      <c r="C582" s="255"/>
      <c r="D582" s="268" t="s">
        <v>733</v>
      </c>
      <c r="E582" s="269"/>
      <c r="F582" s="269"/>
      <c r="G582" s="325" t="s">
        <v>734</v>
      </c>
      <c r="H582" s="271" t="s">
        <v>343</v>
      </c>
      <c r="I582" s="488">
        <v>1</v>
      </c>
      <c r="J582" s="408">
        <v>32653143</v>
      </c>
      <c r="K582" s="274">
        <f t="shared" si="27"/>
        <v>32653143</v>
      </c>
      <c r="L582" s="485"/>
      <c r="M582" s="355"/>
      <c r="N582" s="985"/>
      <c r="O582" s="352"/>
      <c r="P582" s="352"/>
      <c r="Q582" s="352"/>
      <c r="R582" s="352"/>
      <c r="S582" s="352"/>
      <c r="T582" s="352"/>
      <c r="U582" s="352"/>
      <c r="V582" s="352"/>
      <c r="W582" s="352"/>
    </row>
    <row r="583" spans="2:23" s="353" customFormat="1" ht="47.25" customHeight="1">
      <c r="B583" s="349"/>
      <c r="C583" s="255"/>
      <c r="D583" s="268" t="s">
        <v>735</v>
      </c>
      <c r="E583" s="269"/>
      <c r="F583" s="269"/>
      <c r="G583" s="325" t="s">
        <v>736</v>
      </c>
      <c r="H583" s="271" t="s">
        <v>343</v>
      </c>
      <c r="I583" s="488">
        <v>1</v>
      </c>
      <c r="J583" s="408">
        <v>5659743</v>
      </c>
      <c r="K583" s="274">
        <f t="shared" si="27"/>
        <v>5659743</v>
      </c>
      <c r="L583" s="485"/>
      <c r="M583" s="355"/>
      <c r="N583" s="985"/>
      <c r="O583" s="352"/>
      <c r="P583" s="352"/>
      <c r="Q583" s="352"/>
      <c r="R583" s="352"/>
      <c r="S583" s="352"/>
      <c r="T583" s="352"/>
      <c r="U583" s="352"/>
      <c r="V583" s="352"/>
      <c r="W583" s="352"/>
    </row>
    <row r="584" spans="2:23" s="353" customFormat="1" ht="31.5" customHeight="1">
      <c r="B584" s="349"/>
      <c r="C584" s="255"/>
      <c r="D584" s="268" t="s">
        <v>737</v>
      </c>
      <c r="E584" s="269"/>
      <c r="F584" s="269"/>
      <c r="G584" s="325" t="s">
        <v>519</v>
      </c>
      <c r="H584" s="271" t="s">
        <v>102</v>
      </c>
      <c r="I584" s="488">
        <v>3</v>
      </c>
      <c r="J584" s="408">
        <v>85554</v>
      </c>
      <c r="K584" s="274">
        <f t="shared" si="27"/>
        <v>256662</v>
      </c>
      <c r="L584" s="486"/>
      <c r="M584" s="355"/>
      <c r="N584" s="985"/>
      <c r="O584" s="352"/>
      <c r="P584" s="352"/>
      <c r="Q584" s="352"/>
      <c r="R584" s="352"/>
      <c r="S584" s="352"/>
      <c r="T584" s="352"/>
      <c r="U584" s="352"/>
      <c r="V584" s="352"/>
      <c r="W584" s="352"/>
    </row>
    <row r="585" spans="2:23" s="353" customFormat="1" ht="18" customHeight="1">
      <c r="B585" s="349"/>
      <c r="C585" s="255"/>
      <c r="D585" s="262">
        <v>6.2</v>
      </c>
      <c r="E585" s="262"/>
      <c r="F585" s="262"/>
      <c r="G585" s="263" t="s">
        <v>520</v>
      </c>
      <c r="H585" s="264"/>
      <c r="I585" s="383"/>
      <c r="J585" s="266">
        <v>0</v>
      </c>
      <c r="K585" s="267"/>
      <c r="L585" s="485"/>
      <c r="M585" s="355"/>
      <c r="N585" s="985"/>
      <c r="O585" s="352"/>
      <c r="P585" s="352"/>
      <c r="Q585" s="352"/>
      <c r="R585" s="352"/>
      <c r="S585" s="352"/>
      <c r="T585" s="352"/>
      <c r="U585" s="352"/>
      <c r="V585" s="352"/>
      <c r="W585" s="352"/>
    </row>
    <row r="586" spans="2:23" s="353" customFormat="1" ht="47.25" customHeight="1">
      <c r="B586" s="349"/>
      <c r="C586" s="255"/>
      <c r="D586" s="268" t="s">
        <v>294</v>
      </c>
      <c r="E586" s="269"/>
      <c r="F586" s="269"/>
      <c r="G586" s="325" t="s">
        <v>738</v>
      </c>
      <c r="H586" s="271" t="s">
        <v>107</v>
      </c>
      <c r="I586" s="488">
        <v>125</v>
      </c>
      <c r="J586" s="408">
        <v>1816816</v>
      </c>
      <c r="K586" s="274">
        <f t="shared" ref="K586:K591" si="28">ROUND(I586*J586,2)</f>
        <v>227102000</v>
      </c>
      <c r="L586" s="500"/>
      <c r="M586" s="355"/>
      <c r="N586" s="985"/>
      <c r="O586" s="352"/>
      <c r="P586" s="352"/>
      <c r="Q586" s="352"/>
      <c r="R586" s="352"/>
      <c r="S586" s="352"/>
      <c r="T586" s="352"/>
      <c r="U586" s="352"/>
      <c r="V586" s="352"/>
      <c r="W586" s="352"/>
    </row>
    <row r="587" spans="2:23" s="353" customFormat="1" ht="63" customHeight="1">
      <c r="B587" s="349"/>
      <c r="C587" s="255"/>
      <c r="D587" s="268" t="s">
        <v>295</v>
      </c>
      <c r="E587" s="269"/>
      <c r="F587" s="269"/>
      <c r="G587" s="325" t="s">
        <v>739</v>
      </c>
      <c r="H587" s="271" t="s">
        <v>107</v>
      </c>
      <c r="I587" s="488">
        <v>6</v>
      </c>
      <c r="J587" s="408">
        <v>89320</v>
      </c>
      <c r="K587" s="274">
        <f t="shared" si="28"/>
        <v>535920</v>
      </c>
      <c r="L587" s="486"/>
      <c r="M587" s="355"/>
      <c r="N587" s="985"/>
      <c r="O587" s="352"/>
      <c r="P587" s="352"/>
      <c r="Q587" s="352"/>
      <c r="R587" s="352"/>
      <c r="S587" s="352"/>
      <c r="T587" s="352"/>
      <c r="U587" s="352"/>
      <c r="V587" s="352"/>
      <c r="W587" s="352"/>
    </row>
    <row r="588" spans="2:23" s="353" customFormat="1" ht="63" customHeight="1">
      <c r="B588" s="349"/>
      <c r="C588" s="255"/>
      <c r="D588" s="268" t="s">
        <v>296</v>
      </c>
      <c r="E588" s="269"/>
      <c r="F588" s="269"/>
      <c r="G588" s="325" t="s">
        <v>740</v>
      </c>
      <c r="H588" s="271" t="s">
        <v>107</v>
      </c>
      <c r="I588" s="488">
        <v>6</v>
      </c>
      <c r="J588" s="408">
        <v>101645</v>
      </c>
      <c r="K588" s="274">
        <f t="shared" si="28"/>
        <v>609870</v>
      </c>
      <c r="L588" s="486"/>
      <c r="M588" s="355"/>
      <c r="N588" s="985"/>
      <c r="O588" s="352"/>
      <c r="P588" s="352"/>
      <c r="Q588" s="352"/>
      <c r="R588" s="352"/>
      <c r="S588" s="352"/>
      <c r="T588" s="352"/>
      <c r="U588" s="352"/>
      <c r="V588" s="352"/>
      <c r="W588" s="352"/>
    </row>
    <row r="589" spans="2:23" s="353" customFormat="1" ht="63" customHeight="1">
      <c r="B589" s="349"/>
      <c r="C589" s="255"/>
      <c r="D589" s="268" t="s">
        <v>297</v>
      </c>
      <c r="E589" s="269"/>
      <c r="F589" s="269"/>
      <c r="G589" s="325" t="s">
        <v>741</v>
      </c>
      <c r="H589" s="271" t="s">
        <v>107</v>
      </c>
      <c r="I589" s="488">
        <v>10</v>
      </c>
      <c r="J589" s="408">
        <v>221819</v>
      </c>
      <c r="K589" s="274">
        <f t="shared" si="28"/>
        <v>2218190</v>
      </c>
      <c r="L589" s="486"/>
      <c r="M589" s="355"/>
      <c r="N589" s="985"/>
      <c r="O589" s="352"/>
      <c r="P589" s="352"/>
      <c r="Q589" s="352"/>
      <c r="R589" s="352"/>
      <c r="S589" s="352"/>
      <c r="T589" s="352"/>
      <c r="U589" s="352"/>
      <c r="V589" s="352"/>
      <c r="W589" s="352"/>
    </row>
    <row r="590" spans="2:23" s="353" customFormat="1" ht="63" customHeight="1">
      <c r="B590" s="349"/>
      <c r="C590" s="255"/>
      <c r="D590" s="268" t="s">
        <v>298</v>
      </c>
      <c r="E590" s="269"/>
      <c r="F590" s="269"/>
      <c r="G590" s="325" t="s">
        <v>742</v>
      </c>
      <c r="H590" s="271" t="s">
        <v>107</v>
      </c>
      <c r="I590" s="488">
        <v>6</v>
      </c>
      <c r="J590" s="408">
        <v>278911</v>
      </c>
      <c r="K590" s="274">
        <f t="shared" si="28"/>
        <v>1673466</v>
      </c>
      <c r="L590" s="514"/>
      <c r="M590" s="355"/>
      <c r="N590" s="985"/>
      <c r="O590" s="352"/>
      <c r="P590" s="352"/>
      <c r="Q590" s="352"/>
      <c r="R590" s="352"/>
      <c r="S590" s="352"/>
      <c r="T590" s="352"/>
      <c r="U590" s="352"/>
      <c r="V590" s="352"/>
      <c r="W590" s="352"/>
    </row>
    <row r="591" spans="2:23" s="353" customFormat="1" ht="31.5" customHeight="1">
      <c r="B591" s="349"/>
      <c r="C591" s="255"/>
      <c r="D591" s="268" t="s">
        <v>299</v>
      </c>
      <c r="E591" s="269"/>
      <c r="F591" s="269"/>
      <c r="G591" s="325" t="s">
        <v>532</v>
      </c>
      <c r="H591" s="271" t="s">
        <v>343</v>
      </c>
      <c r="I591" s="488">
        <v>8</v>
      </c>
      <c r="J591" s="408">
        <v>1027531</v>
      </c>
      <c r="K591" s="274">
        <f t="shared" si="28"/>
        <v>8220248</v>
      </c>
      <c r="L591" s="515"/>
      <c r="M591" s="355"/>
      <c r="N591" s="985"/>
      <c r="O591" s="352"/>
      <c r="P591" s="352"/>
      <c r="Q591" s="352"/>
      <c r="R591" s="352"/>
      <c r="S591" s="352"/>
      <c r="T591" s="352"/>
      <c r="U591" s="352"/>
      <c r="V591" s="352"/>
      <c r="W591" s="352"/>
    </row>
    <row r="592" spans="2:23" s="353" customFormat="1" ht="18" customHeight="1">
      <c r="B592" s="349"/>
      <c r="C592" s="255"/>
      <c r="D592" s="262">
        <v>6.3</v>
      </c>
      <c r="E592" s="262"/>
      <c r="F592" s="262"/>
      <c r="G592" s="263" t="s">
        <v>533</v>
      </c>
      <c r="H592" s="264"/>
      <c r="I592" s="383"/>
      <c r="J592" s="266">
        <v>0</v>
      </c>
      <c r="K592" s="267"/>
      <c r="L592" s="500"/>
      <c r="M592" s="355"/>
      <c r="N592" s="985"/>
      <c r="O592" s="352"/>
      <c r="P592" s="352"/>
      <c r="Q592" s="352"/>
      <c r="R592" s="352"/>
      <c r="S592" s="352"/>
      <c r="T592" s="352"/>
      <c r="U592" s="352"/>
      <c r="V592" s="352"/>
      <c r="W592" s="352"/>
    </row>
    <row r="593" spans="2:23" s="353" customFormat="1" ht="141.75" customHeight="1">
      <c r="B593" s="349"/>
      <c r="C593" s="255"/>
      <c r="D593" s="268" t="s">
        <v>307</v>
      </c>
      <c r="E593" s="269"/>
      <c r="F593" s="269"/>
      <c r="G593" s="325" t="s">
        <v>535</v>
      </c>
      <c r="H593" s="271" t="s">
        <v>343</v>
      </c>
      <c r="I593" s="488">
        <v>1</v>
      </c>
      <c r="J593" s="408">
        <v>20124323</v>
      </c>
      <c r="K593" s="274">
        <f>ROUND(I593*J593,2)</f>
        <v>20124323</v>
      </c>
      <c r="L593" s="500"/>
      <c r="M593" s="355"/>
      <c r="N593" s="985"/>
      <c r="O593" s="352"/>
      <c r="P593" s="352"/>
      <c r="Q593" s="352"/>
      <c r="R593" s="352"/>
      <c r="S593" s="352"/>
      <c r="T593" s="352"/>
      <c r="U593" s="352"/>
      <c r="V593" s="352"/>
      <c r="W593" s="352"/>
    </row>
    <row r="594" spans="2:23" s="353" customFormat="1" ht="47.25" customHeight="1">
      <c r="B594" s="349"/>
      <c r="C594" s="255"/>
      <c r="D594" s="268" t="s">
        <v>308</v>
      </c>
      <c r="E594" s="269"/>
      <c r="F594" s="269"/>
      <c r="G594" s="325" t="s">
        <v>743</v>
      </c>
      <c r="H594" s="271" t="s">
        <v>343</v>
      </c>
      <c r="I594" s="488">
        <v>2</v>
      </c>
      <c r="J594" s="408">
        <v>3073421</v>
      </c>
      <c r="K594" s="274">
        <f>ROUND(I594*J594,2)</f>
        <v>6146842</v>
      </c>
      <c r="L594" s="500"/>
      <c r="M594" s="355"/>
      <c r="N594" s="985"/>
      <c r="O594" s="352"/>
      <c r="P594" s="352"/>
      <c r="Q594" s="352"/>
      <c r="R594" s="352"/>
      <c r="S594" s="352"/>
      <c r="T594" s="352"/>
      <c r="U594" s="352"/>
      <c r="V594" s="352"/>
      <c r="W594" s="352"/>
    </row>
    <row r="595" spans="2:23" s="353" customFormat="1" ht="31.5" customHeight="1">
      <c r="B595" s="349"/>
      <c r="C595" s="255"/>
      <c r="D595" s="268" t="s">
        <v>309</v>
      </c>
      <c r="E595" s="269"/>
      <c r="F595" s="269"/>
      <c r="G595" s="325" t="s">
        <v>744</v>
      </c>
      <c r="H595" s="271" t="s">
        <v>343</v>
      </c>
      <c r="I595" s="488">
        <v>1</v>
      </c>
      <c r="J595" s="408">
        <v>1084539</v>
      </c>
      <c r="K595" s="274">
        <f>ROUND(I595*J595,2)</f>
        <v>1084539</v>
      </c>
      <c r="L595" s="500"/>
      <c r="M595" s="355"/>
      <c r="N595" s="985"/>
      <c r="O595" s="352"/>
      <c r="P595" s="352"/>
      <c r="Q595" s="352"/>
      <c r="R595" s="352"/>
      <c r="S595" s="352"/>
      <c r="T595" s="352"/>
      <c r="U595" s="352"/>
      <c r="V595" s="352"/>
      <c r="W595" s="352"/>
    </row>
    <row r="596" spans="2:23" s="353" customFormat="1" ht="47.25" customHeight="1">
      <c r="B596" s="349"/>
      <c r="C596" s="255"/>
      <c r="D596" s="268" t="s">
        <v>310</v>
      </c>
      <c r="E596" s="269"/>
      <c r="F596" s="269"/>
      <c r="G596" s="325" t="s">
        <v>745</v>
      </c>
      <c r="H596" s="271" t="s">
        <v>343</v>
      </c>
      <c r="I596" s="488">
        <v>1</v>
      </c>
      <c r="J596" s="408">
        <v>1909765</v>
      </c>
      <c r="K596" s="274">
        <f>ROUND(I596*J596,2)</f>
        <v>1909765</v>
      </c>
      <c r="L596" s="500"/>
      <c r="M596" s="355"/>
      <c r="N596" s="985"/>
      <c r="O596" s="352"/>
      <c r="P596" s="352"/>
      <c r="Q596" s="352"/>
      <c r="R596" s="352"/>
      <c r="S596" s="352"/>
      <c r="T596" s="352"/>
      <c r="U596" s="352"/>
      <c r="V596" s="352"/>
      <c r="W596" s="352"/>
    </row>
    <row r="597" spans="2:23" s="353" customFormat="1" ht="18" customHeight="1">
      <c r="B597" s="349"/>
      <c r="C597" s="255"/>
      <c r="D597" s="262">
        <v>6.4</v>
      </c>
      <c r="E597" s="262"/>
      <c r="F597" s="262"/>
      <c r="G597" s="263" t="s">
        <v>542</v>
      </c>
      <c r="H597" s="264"/>
      <c r="I597" s="383"/>
      <c r="J597" s="266">
        <v>0</v>
      </c>
      <c r="K597" s="267"/>
      <c r="L597" s="500"/>
      <c r="M597" s="355"/>
      <c r="N597" s="985"/>
      <c r="O597" s="352"/>
      <c r="P597" s="352"/>
      <c r="Q597" s="352"/>
      <c r="R597" s="352"/>
      <c r="S597" s="352"/>
      <c r="T597" s="352"/>
      <c r="U597" s="352"/>
      <c r="V597" s="352"/>
      <c r="W597" s="352"/>
    </row>
    <row r="598" spans="2:23" s="353" customFormat="1" ht="47.25" customHeight="1">
      <c r="B598" s="349"/>
      <c r="C598" s="255"/>
      <c r="D598" s="268" t="s">
        <v>313</v>
      </c>
      <c r="E598" s="269"/>
      <c r="F598" s="269"/>
      <c r="G598" s="325" t="s">
        <v>544</v>
      </c>
      <c r="H598" s="271" t="s">
        <v>343</v>
      </c>
      <c r="I598" s="488">
        <v>20</v>
      </c>
      <c r="J598" s="408">
        <v>205380</v>
      </c>
      <c r="K598" s="274">
        <f>ROUND(I598*J598,2)</f>
        <v>4107600</v>
      </c>
      <c r="L598" s="486"/>
      <c r="M598" s="355"/>
      <c r="N598" s="985"/>
      <c r="O598" s="352"/>
      <c r="P598" s="352"/>
      <c r="Q598" s="352"/>
      <c r="R598" s="352"/>
      <c r="S598" s="352"/>
      <c r="T598" s="352"/>
      <c r="U598" s="352"/>
      <c r="V598" s="352"/>
      <c r="W598" s="352"/>
    </row>
    <row r="599" spans="2:23" s="353" customFormat="1" ht="31.5" customHeight="1">
      <c r="B599" s="349"/>
      <c r="C599" s="255"/>
      <c r="D599" s="268" t="s">
        <v>314</v>
      </c>
      <c r="E599" s="269"/>
      <c r="F599" s="269"/>
      <c r="G599" s="325" t="s">
        <v>546</v>
      </c>
      <c r="H599" s="271" t="s">
        <v>107</v>
      </c>
      <c r="I599" s="488">
        <v>240</v>
      </c>
      <c r="J599" s="408">
        <v>49433</v>
      </c>
      <c r="K599" s="274">
        <f>ROUND(I599*J599,2)</f>
        <v>11863920</v>
      </c>
      <c r="L599" s="486"/>
      <c r="M599" s="355"/>
      <c r="N599" s="985"/>
      <c r="O599" s="352"/>
      <c r="P599" s="352"/>
      <c r="Q599" s="352"/>
      <c r="R599" s="352"/>
      <c r="S599" s="352"/>
      <c r="T599" s="352"/>
      <c r="U599" s="352"/>
      <c r="V599" s="352"/>
      <c r="W599" s="352"/>
    </row>
    <row r="600" spans="2:23" s="353" customFormat="1" ht="47.25" customHeight="1">
      <c r="B600" s="349"/>
      <c r="C600" s="255"/>
      <c r="D600" s="268" t="s">
        <v>746</v>
      </c>
      <c r="E600" s="269"/>
      <c r="F600" s="269"/>
      <c r="G600" s="325" t="s">
        <v>548</v>
      </c>
      <c r="H600" s="271" t="s">
        <v>343</v>
      </c>
      <c r="I600" s="488">
        <v>2</v>
      </c>
      <c r="J600" s="408">
        <v>2449778</v>
      </c>
      <c r="K600" s="274">
        <f>ROUND(I600*J600,2)</f>
        <v>4899556</v>
      </c>
      <c r="L600" s="486"/>
      <c r="M600" s="355"/>
      <c r="N600" s="985"/>
      <c r="O600" s="352"/>
      <c r="P600" s="352"/>
      <c r="Q600" s="352"/>
      <c r="R600" s="352"/>
      <c r="S600" s="352"/>
      <c r="T600" s="352"/>
      <c r="U600" s="352"/>
      <c r="V600" s="352"/>
      <c r="W600" s="352"/>
    </row>
    <row r="601" spans="2:23" s="353" customFormat="1" ht="31.5" customHeight="1">
      <c r="B601" s="349"/>
      <c r="C601" s="255"/>
      <c r="D601" s="268" t="s">
        <v>747</v>
      </c>
      <c r="E601" s="269"/>
      <c r="F601" s="269"/>
      <c r="G601" s="325" t="s">
        <v>550</v>
      </c>
      <c r="H601" s="271" t="s">
        <v>107</v>
      </c>
      <c r="I601" s="488">
        <v>110</v>
      </c>
      <c r="J601" s="408">
        <v>65300</v>
      </c>
      <c r="K601" s="274">
        <f>ROUND(I601*J601,2)</f>
        <v>7183000</v>
      </c>
      <c r="L601" s="486"/>
      <c r="M601" s="355"/>
      <c r="N601" s="985"/>
      <c r="O601" s="352"/>
      <c r="P601" s="352"/>
      <c r="Q601" s="352"/>
      <c r="R601" s="352"/>
      <c r="S601" s="352"/>
      <c r="T601" s="352"/>
      <c r="U601" s="352"/>
      <c r="V601" s="352"/>
      <c r="W601" s="352"/>
    </row>
    <row r="602" spans="2:23" s="353" customFormat="1" ht="18" customHeight="1">
      <c r="B602" s="349"/>
      <c r="C602" s="255"/>
      <c r="D602" s="262">
        <v>6.5</v>
      </c>
      <c r="E602" s="262"/>
      <c r="F602" s="262"/>
      <c r="G602" s="263" t="s">
        <v>494</v>
      </c>
      <c r="H602" s="264"/>
      <c r="I602" s="383"/>
      <c r="J602" s="266">
        <v>0</v>
      </c>
      <c r="K602" s="267"/>
      <c r="L602" s="486"/>
      <c r="M602" s="355"/>
      <c r="N602" s="985"/>
      <c r="O602" s="352"/>
      <c r="P602" s="352"/>
      <c r="Q602" s="352"/>
      <c r="R602" s="352"/>
      <c r="S602" s="352"/>
      <c r="T602" s="352"/>
      <c r="U602" s="352"/>
      <c r="V602" s="352"/>
      <c r="W602" s="352"/>
    </row>
    <row r="603" spans="2:23" s="353" customFormat="1" ht="31.5" customHeight="1">
      <c r="B603" s="349"/>
      <c r="C603" s="255"/>
      <c r="D603" s="268" t="s">
        <v>317</v>
      </c>
      <c r="E603" s="269"/>
      <c r="F603" s="269"/>
      <c r="G603" s="325" t="s">
        <v>553</v>
      </c>
      <c r="H603" s="271" t="s">
        <v>343</v>
      </c>
      <c r="I603" s="488">
        <v>183</v>
      </c>
      <c r="J603" s="408">
        <v>320227</v>
      </c>
      <c r="K603" s="274">
        <f t="shared" ref="K603:K612" si="29">ROUND(I603*J603,2)</f>
        <v>58601541</v>
      </c>
      <c r="L603" s="485"/>
      <c r="M603" s="355"/>
      <c r="N603" s="985"/>
      <c r="O603" s="352"/>
      <c r="P603" s="352"/>
      <c r="Q603" s="352"/>
      <c r="R603" s="352"/>
      <c r="S603" s="352"/>
      <c r="T603" s="352"/>
      <c r="U603" s="352"/>
      <c r="V603" s="352"/>
      <c r="W603" s="352"/>
    </row>
    <row r="604" spans="2:23" s="353" customFormat="1" ht="31.5" customHeight="1">
      <c r="B604" s="349"/>
      <c r="C604" s="255"/>
      <c r="D604" s="268" t="s">
        <v>319</v>
      </c>
      <c r="E604" s="269"/>
      <c r="F604" s="269"/>
      <c r="G604" s="325" t="s">
        <v>748</v>
      </c>
      <c r="H604" s="271" t="s">
        <v>343</v>
      </c>
      <c r="I604" s="488">
        <v>74</v>
      </c>
      <c r="J604" s="408">
        <v>278279</v>
      </c>
      <c r="K604" s="274">
        <f t="shared" si="29"/>
        <v>20592646</v>
      </c>
      <c r="L604" s="485"/>
      <c r="M604" s="355"/>
      <c r="N604" s="985"/>
      <c r="O604" s="352"/>
      <c r="P604" s="352"/>
      <c r="Q604" s="352"/>
      <c r="R604" s="352"/>
      <c r="S604" s="352"/>
      <c r="T604" s="352"/>
      <c r="U604" s="352"/>
      <c r="V604" s="352"/>
      <c r="W604" s="352"/>
    </row>
    <row r="605" spans="2:23" s="353" customFormat="1" ht="31.5" customHeight="1">
      <c r="B605" s="349"/>
      <c r="C605" s="255"/>
      <c r="D605" s="268" t="s">
        <v>320</v>
      </c>
      <c r="E605" s="269"/>
      <c r="F605" s="269"/>
      <c r="G605" s="325" t="s">
        <v>749</v>
      </c>
      <c r="H605" s="271" t="s">
        <v>343</v>
      </c>
      <c r="I605" s="488">
        <v>38</v>
      </c>
      <c r="J605" s="408">
        <v>368124</v>
      </c>
      <c r="K605" s="274">
        <f t="shared" si="29"/>
        <v>13988712</v>
      </c>
      <c r="L605" s="485"/>
      <c r="M605" s="355"/>
      <c r="N605" s="985"/>
      <c r="O605" s="352"/>
      <c r="P605" s="352"/>
      <c r="Q605" s="352"/>
      <c r="R605" s="352"/>
      <c r="S605" s="352"/>
      <c r="T605" s="352"/>
      <c r="U605" s="352"/>
      <c r="V605" s="352"/>
      <c r="W605" s="352"/>
    </row>
    <row r="606" spans="2:23" s="353" customFormat="1" ht="31.5" customHeight="1">
      <c r="B606" s="349"/>
      <c r="C606" s="255"/>
      <c r="D606" s="268" t="s">
        <v>750</v>
      </c>
      <c r="E606" s="269"/>
      <c r="F606" s="269"/>
      <c r="G606" s="325" t="s">
        <v>559</v>
      </c>
      <c r="H606" s="271" t="s">
        <v>343</v>
      </c>
      <c r="I606" s="488">
        <v>54</v>
      </c>
      <c r="J606" s="408">
        <v>347847</v>
      </c>
      <c r="K606" s="274">
        <f t="shared" si="29"/>
        <v>18783738</v>
      </c>
      <c r="L606" s="485"/>
      <c r="M606" s="355"/>
      <c r="N606" s="985"/>
      <c r="O606" s="352"/>
      <c r="P606" s="352"/>
      <c r="Q606" s="352"/>
      <c r="R606" s="352"/>
      <c r="S606" s="352"/>
      <c r="T606" s="352"/>
      <c r="U606" s="352"/>
      <c r="V606" s="352"/>
      <c r="W606" s="352"/>
    </row>
    <row r="607" spans="2:23" s="353" customFormat="1" ht="31.5" customHeight="1">
      <c r="B607" s="349"/>
      <c r="C607" s="255"/>
      <c r="D607" s="268" t="s">
        <v>751</v>
      </c>
      <c r="E607" s="269"/>
      <c r="F607" s="269"/>
      <c r="G607" s="325" t="s">
        <v>561</v>
      </c>
      <c r="H607" s="271" t="s">
        <v>343</v>
      </c>
      <c r="I607" s="488">
        <v>5</v>
      </c>
      <c r="J607" s="408">
        <v>479022</v>
      </c>
      <c r="K607" s="274">
        <f t="shared" si="29"/>
        <v>2395110</v>
      </c>
      <c r="L607" s="485"/>
      <c r="M607" s="355"/>
      <c r="N607" s="985"/>
      <c r="O607" s="352"/>
      <c r="P607" s="352"/>
      <c r="Q607" s="352"/>
      <c r="R607" s="352"/>
      <c r="S607" s="352"/>
      <c r="T607" s="352"/>
      <c r="U607" s="352"/>
      <c r="V607" s="352"/>
      <c r="W607" s="352"/>
    </row>
    <row r="608" spans="2:23" s="353" customFormat="1" ht="31.5" customHeight="1">
      <c r="B608" s="349"/>
      <c r="C608" s="255"/>
      <c r="D608" s="268" t="s">
        <v>752</v>
      </c>
      <c r="E608" s="269"/>
      <c r="F608" s="269"/>
      <c r="G608" s="325" t="s">
        <v>563</v>
      </c>
      <c r="H608" s="271" t="s">
        <v>343</v>
      </c>
      <c r="I608" s="488">
        <v>25</v>
      </c>
      <c r="J608" s="408">
        <v>194494</v>
      </c>
      <c r="K608" s="274">
        <f t="shared" si="29"/>
        <v>4862350</v>
      </c>
      <c r="L608" s="485"/>
      <c r="M608" s="355"/>
      <c r="N608" s="985"/>
      <c r="O608" s="352"/>
      <c r="P608" s="352"/>
      <c r="Q608" s="352"/>
      <c r="R608" s="352"/>
      <c r="S608" s="352"/>
      <c r="T608" s="352"/>
      <c r="U608" s="352"/>
      <c r="V608" s="352"/>
      <c r="W608" s="352"/>
    </row>
    <row r="609" spans="2:23" s="353" customFormat="1" ht="18" customHeight="1">
      <c r="B609" s="349"/>
      <c r="C609" s="255"/>
      <c r="D609" s="268" t="s">
        <v>753</v>
      </c>
      <c r="E609" s="269"/>
      <c r="F609" s="269"/>
      <c r="G609" s="325" t="s">
        <v>565</v>
      </c>
      <c r="H609" s="271" t="s">
        <v>343</v>
      </c>
      <c r="I609" s="488">
        <v>138</v>
      </c>
      <c r="J609" s="408">
        <v>309767</v>
      </c>
      <c r="K609" s="274">
        <f t="shared" si="29"/>
        <v>42747846</v>
      </c>
      <c r="L609" s="485"/>
      <c r="M609" s="355"/>
      <c r="N609" s="985"/>
      <c r="O609" s="352"/>
      <c r="P609" s="352"/>
      <c r="Q609" s="352"/>
      <c r="R609" s="352"/>
      <c r="S609" s="352"/>
      <c r="T609" s="352"/>
      <c r="U609" s="352"/>
      <c r="V609" s="352"/>
      <c r="W609" s="352"/>
    </row>
    <row r="610" spans="2:23" s="353" customFormat="1" ht="18" customHeight="1">
      <c r="B610" s="349"/>
      <c r="C610" s="255"/>
      <c r="D610" s="268" t="s">
        <v>754</v>
      </c>
      <c r="E610" s="269"/>
      <c r="F610" s="269"/>
      <c r="G610" s="325" t="s">
        <v>567</v>
      </c>
      <c r="H610" s="271" t="s">
        <v>343</v>
      </c>
      <c r="I610" s="488">
        <v>54</v>
      </c>
      <c r="J610" s="408">
        <v>912450</v>
      </c>
      <c r="K610" s="274">
        <f t="shared" si="29"/>
        <v>49272300</v>
      </c>
      <c r="L610" s="486"/>
      <c r="M610" s="355"/>
      <c r="N610" s="985"/>
      <c r="O610" s="352"/>
      <c r="P610" s="352"/>
      <c r="Q610" s="352"/>
      <c r="R610" s="352"/>
      <c r="S610" s="352"/>
      <c r="T610" s="352"/>
      <c r="U610" s="352"/>
      <c r="V610" s="352"/>
      <c r="W610" s="352"/>
    </row>
    <row r="611" spans="2:23" s="353" customFormat="1" ht="18" customHeight="1">
      <c r="B611" s="349"/>
      <c r="C611" s="255"/>
      <c r="D611" s="268" t="s">
        <v>755</v>
      </c>
      <c r="E611" s="269"/>
      <c r="F611" s="269"/>
      <c r="G611" s="325" t="s">
        <v>756</v>
      </c>
      <c r="H611" s="271" t="s">
        <v>343</v>
      </c>
      <c r="I611" s="488">
        <v>33</v>
      </c>
      <c r="J611" s="408">
        <v>201916</v>
      </c>
      <c r="K611" s="274">
        <f t="shared" si="29"/>
        <v>6663228</v>
      </c>
      <c r="L611" s="486"/>
      <c r="M611" s="355"/>
      <c r="N611" s="985"/>
      <c r="O611" s="352"/>
      <c r="P611" s="352"/>
      <c r="Q611" s="352"/>
      <c r="R611" s="352"/>
      <c r="S611" s="352"/>
      <c r="T611" s="352"/>
      <c r="U611" s="352"/>
      <c r="V611" s="352"/>
      <c r="W611" s="352"/>
    </row>
    <row r="612" spans="2:23" s="353" customFormat="1" ht="18" customHeight="1">
      <c r="B612" s="349"/>
      <c r="C612" s="255"/>
      <c r="D612" s="268" t="s">
        <v>757</v>
      </c>
      <c r="E612" s="269"/>
      <c r="F612" s="269"/>
      <c r="G612" s="325" t="s">
        <v>571</v>
      </c>
      <c r="H612" s="271" t="s">
        <v>343</v>
      </c>
      <c r="I612" s="488">
        <v>12</v>
      </c>
      <c r="J612" s="408">
        <v>332273</v>
      </c>
      <c r="K612" s="274">
        <f t="shared" si="29"/>
        <v>3987276</v>
      </c>
      <c r="L612" s="486"/>
      <c r="M612" s="355"/>
      <c r="N612" s="985"/>
      <c r="O612" s="352"/>
      <c r="P612" s="352"/>
      <c r="Q612" s="352"/>
      <c r="R612" s="352"/>
      <c r="S612" s="352"/>
      <c r="T612" s="352"/>
      <c r="U612" s="352"/>
      <c r="V612" s="352"/>
      <c r="W612" s="352"/>
    </row>
    <row r="613" spans="2:23" s="353" customFormat="1" ht="18" customHeight="1">
      <c r="B613" s="349"/>
      <c r="C613" s="255"/>
      <c r="D613" s="276"/>
      <c r="E613" s="276"/>
      <c r="F613" s="276"/>
      <c r="G613" s="277"/>
      <c r="H613" s="276"/>
      <c r="I613" s="276" t="s">
        <v>119</v>
      </c>
      <c r="J613" s="278"/>
      <c r="K613" s="279">
        <f>SUM(K578:K612)</f>
        <v>624764957</v>
      </c>
      <c r="L613" s="486"/>
      <c r="M613" s="355"/>
      <c r="N613" s="985"/>
      <c r="O613" s="352"/>
      <c r="P613" s="352"/>
      <c r="Q613" s="352"/>
      <c r="R613" s="352"/>
      <c r="S613" s="352"/>
      <c r="T613" s="352"/>
      <c r="U613" s="352"/>
      <c r="V613" s="352"/>
      <c r="W613" s="352"/>
    </row>
    <row r="614" spans="2:23" s="353" customFormat="1" ht="18" customHeight="1">
      <c r="B614" s="349"/>
      <c r="C614" s="255"/>
      <c r="D614" s="494"/>
      <c r="E614" s="494"/>
      <c r="F614" s="494"/>
      <c r="G614" s="495"/>
      <c r="H614" s="494"/>
      <c r="I614" s="494"/>
      <c r="J614" s="496"/>
      <c r="K614" s="497"/>
      <c r="L614" s="500"/>
      <c r="M614" s="355"/>
      <c r="N614" s="985"/>
      <c r="O614" s="352"/>
      <c r="P614" s="352"/>
      <c r="Q614" s="352"/>
      <c r="R614" s="352"/>
      <c r="S614" s="352"/>
      <c r="T614" s="352"/>
      <c r="U614" s="352"/>
      <c r="V614" s="352"/>
      <c r="W614" s="352"/>
    </row>
    <row r="615" spans="2:23" s="353" customFormat="1" ht="20.25" customHeight="1">
      <c r="B615" s="349"/>
      <c r="C615" s="255"/>
      <c r="D615" s="308">
        <v>7</v>
      </c>
      <c r="E615" s="308"/>
      <c r="F615" s="308"/>
      <c r="G615" s="257" t="s">
        <v>572</v>
      </c>
      <c r="H615" s="258"/>
      <c r="I615" s="258"/>
      <c r="J615" s="259"/>
      <c r="K615" s="260"/>
      <c r="L615" s="500"/>
      <c r="M615" s="355"/>
      <c r="N615" s="985"/>
      <c r="O615" s="352"/>
      <c r="P615" s="352"/>
      <c r="Q615" s="352"/>
      <c r="R615" s="352"/>
      <c r="S615" s="352"/>
      <c r="T615" s="352"/>
      <c r="U615" s="352"/>
      <c r="V615" s="352"/>
      <c r="W615" s="352"/>
    </row>
    <row r="616" spans="2:23" s="353" customFormat="1" ht="18" customHeight="1">
      <c r="B616" s="349"/>
      <c r="C616" s="255"/>
      <c r="D616" s="262">
        <v>7.1</v>
      </c>
      <c r="E616" s="262"/>
      <c r="F616" s="262"/>
      <c r="G616" s="263" t="s">
        <v>573</v>
      </c>
      <c r="H616" s="264"/>
      <c r="I616" s="383"/>
      <c r="J616" s="266"/>
      <c r="K616" s="267"/>
      <c r="L616" s="500"/>
      <c r="M616" s="355"/>
      <c r="N616" s="985"/>
      <c r="O616" s="352"/>
      <c r="P616" s="352"/>
      <c r="Q616" s="352"/>
      <c r="R616" s="352"/>
      <c r="S616" s="352"/>
      <c r="T616" s="352"/>
      <c r="U616" s="352"/>
      <c r="V616" s="352"/>
      <c r="W616" s="352"/>
    </row>
    <row r="617" spans="2:23" s="353" customFormat="1" ht="31.5" customHeight="1">
      <c r="B617" s="349"/>
      <c r="C617" s="255"/>
      <c r="D617" s="268" t="s">
        <v>326</v>
      </c>
      <c r="E617" s="269"/>
      <c r="F617" s="269"/>
      <c r="G617" s="325" t="s">
        <v>577</v>
      </c>
      <c r="H617" s="271" t="s">
        <v>343</v>
      </c>
      <c r="I617" s="488">
        <v>3</v>
      </c>
      <c r="J617" s="408">
        <v>15957068</v>
      </c>
      <c r="K617" s="274">
        <f>ROUND(I617*J617,2)</f>
        <v>47871204</v>
      </c>
      <c r="L617" s="500"/>
      <c r="M617" s="355"/>
      <c r="N617" s="985"/>
      <c r="O617" s="352"/>
      <c r="P617" s="352"/>
      <c r="Q617" s="352"/>
      <c r="R617" s="352"/>
      <c r="S617" s="352"/>
      <c r="T617" s="352"/>
      <c r="U617" s="352"/>
      <c r="V617" s="352"/>
      <c r="W617" s="352"/>
    </row>
    <row r="618" spans="2:23" s="353" customFormat="1" ht="31.5" customHeight="1">
      <c r="B618" s="349"/>
      <c r="C618" s="255"/>
      <c r="D618" s="268" t="s">
        <v>328</v>
      </c>
      <c r="E618" s="269"/>
      <c r="F618" s="269"/>
      <c r="G618" s="325" t="s">
        <v>579</v>
      </c>
      <c r="H618" s="271" t="s">
        <v>343</v>
      </c>
      <c r="I618" s="488">
        <v>1</v>
      </c>
      <c r="J618" s="408">
        <v>7242149</v>
      </c>
      <c r="K618" s="274">
        <f>ROUND(I618*J618,2)</f>
        <v>7242149</v>
      </c>
      <c r="L618" s="500"/>
      <c r="M618" s="355"/>
      <c r="N618" s="985"/>
      <c r="O618" s="352"/>
      <c r="P618" s="352"/>
      <c r="Q618" s="352"/>
      <c r="R618" s="352"/>
      <c r="S618" s="352"/>
      <c r="T618" s="352"/>
      <c r="U618" s="352"/>
      <c r="V618" s="352"/>
      <c r="W618" s="352"/>
    </row>
    <row r="619" spans="2:23" s="353" customFormat="1" ht="31.5" customHeight="1">
      <c r="B619" s="349"/>
      <c r="C619" s="255"/>
      <c r="D619" s="268" t="s">
        <v>330</v>
      </c>
      <c r="E619" s="269"/>
      <c r="F619" s="269"/>
      <c r="G619" s="325" t="s">
        <v>758</v>
      </c>
      <c r="H619" s="271" t="s">
        <v>343</v>
      </c>
      <c r="I619" s="488">
        <v>1</v>
      </c>
      <c r="J619" s="408">
        <v>5933899</v>
      </c>
      <c r="K619" s="274">
        <f>ROUND(I619*J619,2)</f>
        <v>5933899</v>
      </c>
      <c r="L619" s="500"/>
      <c r="M619" s="355"/>
      <c r="N619" s="985"/>
      <c r="O619" s="352"/>
      <c r="P619" s="352"/>
      <c r="Q619" s="352"/>
      <c r="R619" s="352"/>
      <c r="S619" s="352"/>
      <c r="T619" s="352"/>
      <c r="U619" s="352"/>
      <c r="V619" s="352"/>
      <c r="W619" s="352"/>
    </row>
    <row r="620" spans="2:23" s="353" customFormat="1" ht="18" customHeight="1">
      <c r="B620" s="349"/>
      <c r="C620" s="255"/>
      <c r="D620" s="262">
        <v>7.2</v>
      </c>
      <c r="E620" s="262"/>
      <c r="F620" s="262"/>
      <c r="G620" s="263" t="s">
        <v>584</v>
      </c>
      <c r="H620" s="264"/>
      <c r="I620" s="264"/>
      <c r="J620" s="266">
        <v>0</v>
      </c>
      <c r="K620" s="267"/>
      <c r="L620" s="500"/>
      <c r="M620" s="355"/>
      <c r="N620" s="985"/>
      <c r="O620" s="352"/>
      <c r="P620" s="352"/>
      <c r="Q620" s="352"/>
      <c r="R620" s="352"/>
      <c r="S620" s="352"/>
      <c r="T620" s="352"/>
      <c r="U620" s="352"/>
      <c r="V620" s="352"/>
      <c r="W620" s="352"/>
    </row>
    <row r="621" spans="2:23" s="353" customFormat="1" ht="47.25" customHeight="1">
      <c r="B621" s="349"/>
      <c r="C621" s="255"/>
      <c r="D621" s="268" t="s">
        <v>759</v>
      </c>
      <c r="E621" s="269"/>
      <c r="F621" s="269"/>
      <c r="G621" s="325" t="s">
        <v>586</v>
      </c>
      <c r="H621" s="271" t="s">
        <v>107</v>
      </c>
      <c r="I621" s="488">
        <v>55</v>
      </c>
      <c r="J621" s="408">
        <v>158944</v>
      </c>
      <c r="K621" s="274">
        <f>ROUND(I621*J621,2)</f>
        <v>8741920</v>
      </c>
      <c r="L621" s="500"/>
      <c r="M621" s="355"/>
      <c r="N621" s="985"/>
      <c r="O621" s="352"/>
      <c r="P621" s="352"/>
      <c r="Q621" s="352"/>
      <c r="R621" s="352"/>
      <c r="S621" s="352"/>
      <c r="T621" s="352"/>
      <c r="U621" s="352"/>
      <c r="V621" s="352"/>
      <c r="W621" s="352"/>
    </row>
    <row r="622" spans="2:23" s="353" customFormat="1" ht="47.25" customHeight="1">
      <c r="B622" s="349"/>
      <c r="C622" s="255"/>
      <c r="D622" s="268" t="s">
        <v>760</v>
      </c>
      <c r="E622" s="269"/>
      <c r="F622" s="269"/>
      <c r="G622" s="325" t="s">
        <v>761</v>
      </c>
      <c r="H622" s="271" t="s">
        <v>107</v>
      </c>
      <c r="I622" s="488">
        <v>15</v>
      </c>
      <c r="J622" s="408">
        <v>137259</v>
      </c>
      <c r="K622" s="274">
        <f>ROUND(I622*J622,2)</f>
        <v>2058885</v>
      </c>
      <c r="L622" s="500"/>
      <c r="M622" s="355"/>
      <c r="N622" s="985"/>
      <c r="O622" s="352"/>
      <c r="P622" s="352"/>
      <c r="Q622" s="352"/>
      <c r="R622" s="352"/>
      <c r="S622" s="352"/>
      <c r="T622" s="352"/>
      <c r="U622" s="352"/>
      <c r="V622" s="352"/>
      <c r="W622" s="352"/>
    </row>
    <row r="623" spans="2:23" s="353" customFormat="1" ht="47.25" customHeight="1">
      <c r="B623" s="349"/>
      <c r="C623" s="255"/>
      <c r="D623" s="268" t="s">
        <v>762</v>
      </c>
      <c r="E623" s="269"/>
      <c r="F623" s="269"/>
      <c r="G623" s="325" t="s">
        <v>590</v>
      </c>
      <c r="H623" s="271" t="s">
        <v>107</v>
      </c>
      <c r="I623" s="488">
        <v>70</v>
      </c>
      <c r="J623" s="408">
        <v>94493</v>
      </c>
      <c r="K623" s="274">
        <f>ROUND(I623*J623,2)</f>
        <v>6614510</v>
      </c>
      <c r="L623" s="486"/>
      <c r="M623" s="355"/>
      <c r="N623" s="985"/>
      <c r="O623" s="352"/>
      <c r="P623" s="352"/>
      <c r="Q623" s="352"/>
      <c r="R623" s="352"/>
      <c r="S623" s="352"/>
      <c r="T623" s="352"/>
      <c r="U623" s="352"/>
      <c r="V623" s="352"/>
      <c r="W623" s="352"/>
    </row>
    <row r="624" spans="2:23" s="353" customFormat="1" ht="18" customHeight="1">
      <c r="B624" s="349"/>
      <c r="C624" s="255"/>
      <c r="D624" s="262">
        <v>7.3</v>
      </c>
      <c r="E624" s="262"/>
      <c r="F624" s="262"/>
      <c r="G624" s="263" t="s">
        <v>593</v>
      </c>
      <c r="H624" s="264"/>
      <c r="I624" s="264"/>
      <c r="J624" s="266">
        <v>0</v>
      </c>
      <c r="K624" s="267"/>
      <c r="L624" s="486"/>
      <c r="M624" s="355"/>
      <c r="N624" s="985"/>
      <c r="O624" s="352"/>
      <c r="P624" s="352"/>
      <c r="Q624" s="352"/>
      <c r="R624" s="352"/>
      <c r="S624" s="352"/>
      <c r="T624" s="352"/>
      <c r="U624" s="352"/>
      <c r="V624" s="352"/>
      <c r="W624" s="352"/>
    </row>
    <row r="625" spans="2:23" s="353" customFormat="1" ht="18" customHeight="1">
      <c r="B625" s="349"/>
      <c r="C625" s="255"/>
      <c r="D625" s="268" t="s">
        <v>763</v>
      </c>
      <c r="E625" s="269"/>
      <c r="F625" s="269"/>
      <c r="G625" s="325" t="s">
        <v>595</v>
      </c>
      <c r="H625" s="271" t="s">
        <v>107</v>
      </c>
      <c r="I625" s="488">
        <v>70</v>
      </c>
      <c r="J625" s="408">
        <v>38745</v>
      </c>
      <c r="K625" s="274">
        <f>ROUND(I625*J625,2)</f>
        <v>2712150</v>
      </c>
      <c r="L625" s="486"/>
      <c r="M625" s="355"/>
      <c r="N625" s="985"/>
      <c r="O625" s="352"/>
      <c r="P625" s="352"/>
      <c r="Q625" s="352"/>
      <c r="R625" s="352"/>
      <c r="S625" s="352"/>
      <c r="T625" s="352"/>
      <c r="U625" s="352"/>
      <c r="V625" s="352"/>
      <c r="W625" s="352"/>
    </row>
    <row r="626" spans="2:23" s="353" customFormat="1" ht="18" customHeight="1">
      <c r="B626" s="349"/>
      <c r="C626" s="255"/>
      <c r="D626" s="268" t="s">
        <v>764</v>
      </c>
      <c r="E626" s="269"/>
      <c r="F626" s="269"/>
      <c r="G626" s="325" t="s">
        <v>597</v>
      </c>
      <c r="H626" s="271" t="s">
        <v>107</v>
      </c>
      <c r="I626" s="488">
        <v>70</v>
      </c>
      <c r="J626" s="408">
        <v>85777</v>
      </c>
      <c r="K626" s="274">
        <f>ROUND(I626*J626,2)</f>
        <v>6004390</v>
      </c>
      <c r="L626" s="486"/>
      <c r="M626" s="355"/>
      <c r="N626" s="985"/>
      <c r="O626" s="352"/>
      <c r="P626" s="352"/>
      <c r="Q626" s="352"/>
      <c r="R626" s="352"/>
      <c r="S626" s="352"/>
      <c r="T626" s="352"/>
      <c r="U626" s="352"/>
      <c r="V626" s="352"/>
      <c r="W626" s="352"/>
    </row>
    <row r="627" spans="2:23" s="353" customFormat="1" ht="18" customHeight="1">
      <c r="B627" s="349"/>
      <c r="C627" s="255"/>
      <c r="D627" s="276"/>
      <c r="E627" s="276"/>
      <c r="F627" s="276"/>
      <c r="G627" s="277"/>
      <c r="H627" s="276"/>
      <c r="I627" s="276" t="s">
        <v>119</v>
      </c>
      <c r="J627" s="278"/>
      <c r="K627" s="279">
        <f>SUM(K617:K626)</f>
        <v>87179107</v>
      </c>
      <c r="L627" s="515"/>
      <c r="M627" s="516"/>
      <c r="N627" s="985"/>
      <c r="O627" s="352"/>
      <c r="P627" s="352"/>
      <c r="Q627" s="352"/>
      <c r="R627" s="352"/>
      <c r="S627" s="352"/>
      <c r="T627" s="352"/>
      <c r="U627" s="352"/>
      <c r="V627" s="352"/>
      <c r="W627" s="352"/>
    </row>
    <row r="628" spans="2:23" s="353" customFormat="1" ht="18" customHeight="1">
      <c r="B628" s="349"/>
      <c r="C628" s="255"/>
      <c r="D628" s="494"/>
      <c r="E628" s="494"/>
      <c r="F628" s="494"/>
      <c r="G628" s="495"/>
      <c r="H628" s="494"/>
      <c r="I628" s="494"/>
      <c r="J628" s="496"/>
      <c r="K628" s="497"/>
      <c r="L628" s="500"/>
      <c r="M628" s="355"/>
      <c r="N628" s="985"/>
      <c r="O628" s="352"/>
      <c r="P628" s="352"/>
      <c r="Q628" s="352"/>
      <c r="R628" s="352"/>
      <c r="S628" s="352"/>
      <c r="T628" s="352"/>
      <c r="U628" s="352"/>
      <c r="V628" s="352"/>
      <c r="W628" s="352"/>
    </row>
    <row r="629" spans="2:23" s="353" customFormat="1" ht="18" customHeight="1">
      <c r="B629" s="349"/>
      <c r="C629" s="255"/>
      <c r="D629" s="517"/>
      <c r="E629" s="517"/>
      <c r="F629" s="517"/>
      <c r="G629" s="518"/>
      <c r="H629" s="519"/>
      <c r="I629" s="519"/>
      <c r="J629" s="519"/>
      <c r="K629" s="520"/>
      <c r="L629" s="500"/>
      <c r="M629" s="355"/>
      <c r="N629" s="985"/>
      <c r="O629" s="352"/>
      <c r="P629" s="352"/>
      <c r="Q629" s="352"/>
      <c r="R629" s="352"/>
      <c r="S629" s="352"/>
      <c r="T629" s="352"/>
      <c r="U629" s="352"/>
      <c r="V629" s="352"/>
      <c r="W629" s="352"/>
    </row>
    <row r="630" spans="2:23" s="353" customFormat="1" ht="20.25" customHeight="1">
      <c r="B630" s="349"/>
      <c r="C630" s="255"/>
      <c r="D630" s="308">
        <v>8</v>
      </c>
      <c r="E630" s="308"/>
      <c r="F630" s="308"/>
      <c r="G630" s="257" t="s">
        <v>601</v>
      </c>
      <c r="H630" s="258"/>
      <c r="I630" s="258"/>
      <c r="J630" s="259"/>
      <c r="K630" s="260"/>
      <c r="L630" s="515"/>
      <c r="M630" s="355"/>
      <c r="N630" s="985"/>
      <c r="O630" s="352"/>
      <c r="P630" s="352"/>
      <c r="Q630" s="352"/>
      <c r="R630" s="352"/>
      <c r="S630" s="352"/>
      <c r="T630" s="352"/>
      <c r="U630" s="352"/>
      <c r="V630" s="352"/>
      <c r="W630" s="352"/>
    </row>
    <row r="631" spans="2:23" s="353" customFormat="1" ht="18" customHeight="1">
      <c r="B631" s="349"/>
      <c r="C631" s="255"/>
      <c r="D631" s="262">
        <v>8.1</v>
      </c>
      <c r="E631" s="262"/>
      <c r="F631" s="262"/>
      <c r="G631" s="263" t="s">
        <v>602</v>
      </c>
      <c r="H631" s="264"/>
      <c r="I631" s="383"/>
      <c r="J631" s="266"/>
      <c r="K631" s="267"/>
      <c r="L631" s="521"/>
      <c r="M631" s="355"/>
      <c r="N631" s="985"/>
      <c r="O631" s="352"/>
      <c r="P631" s="352"/>
      <c r="Q631" s="352"/>
      <c r="R631" s="352"/>
      <c r="S631" s="352"/>
      <c r="T631" s="352"/>
      <c r="U631" s="352"/>
      <c r="V631" s="352"/>
      <c r="W631" s="352"/>
    </row>
    <row r="632" spans="2:23" s="353" customFormat="1" ht="31.5" customHeight="1">
      <c r="B632" s="349"/>
      <c r="C632" s="255"/>
      <c r="D632" s="320" t="s">
        <v>339</v>
      </c>
      <c r="E632" s="321"/>
      <c r="F632" s="321"/>
      <c r="G632" s="522" t="s">
        <v>765</v>
      </c>
      <c r="H632" s="322" t="s">
        <v>343</v>
      </c>
      <c r="I632" s="523">
        <v>3</v>
      </c>
      <c r="J632" s="408">
        <v>1045719</v>
      </c>
      <c r="K632" s="323">
        <f t="shared" ref="K632:K638" si="30">ROUND(I632*J632,2)</f>
        <v>3137157</v>
      </c>
      <c r="L632" s="500"/>
      <c r="M632" s="355"/>
      <c r="N632" s="985"/>
      <c r="O632" s="352"/>
      <c r="P632" s="352"/>
      <c r="Q632" s="352"/>
      <c r="R632" s="352"/>
      <c r="S632" s="352"/>
      <c r="T632" s="352"/>
      <c r="U632" s="352"/>
      <c r="V632" s="352"/>
      <c r="W632" s="352"/>
    </row>
    <row r="633" spans="2:23" s="353" customFormat="1" ht="31.5" customHeight="1">
      <c r="B633" s="349"/>
      <c r="C633" s="255"/>
      <c r="D633" s="320" t="s">
        <v>341</v>
      </c>
      <c r="E633" s="321"/>
      <c r="F633" s="321"/>
      <c r="G633" s="522" t="s">
        <v>766</v>
      </c>
      <c r="H633" s="322" t="s">
        <v>343</v>
      </c>
      <c r="I633" s="523">
        <v>1</v>
      </c>
      <c r="J633" s="408">
        <v>6304035</v>
      </c>
      <c r="K633" s="323">
        <f t="shared" si="30"/>
        <v>6304035</v>
      </c>
      <c r="L633" s="500"/>
      <c r="M633" s="355"/>
      <c r="N633" s="987"/>
      <c r="O633" s="352"/>
      <c r="P633" s="352"/>
      <c r="Q633" s="352"/>
      <c r="R633" s="352"/>
      <c r="S633" s="352"/>
      <c r="T633" s="352"/>
      <c r="U633" s="352"/>
      <c r="V633" s="352"/>
      <c r="W633" s="352"/>
    </row>
    <row r="634" spans="2:23" s="353" customFormat="1" ht="18" customHeight="1">
      <c r="B634" s="349"/>
      <c r="C634" s="255"/>
      <c r="D634" s="320" t="s">
        <v>344</v>
      </c>
      <c r="E634" s="321"/>
      <c r="F634" s="321"/>
      <c r="G634" s="522" t="s">
        <v>604</v>
      </c>
      <c r="H634" s="322" t="s">
        <v>343</v>
      </c>
      <c r="I634" s="523">
        <v>20</v>
      </c>
      <c r="J634" s="408">
        <v>1163424</v>
      </c>
      <c r="K634" s="323">
        <f t="shared" si="30"/>
        <v>23268480</v>
      </c>
      <c r="L634" s="500"/>
      <c r="M634" s="355"/>
      <c r="N634" s="985"/>
      <c r="O634" s="352"/>
      <c r="P634" s="352"/>
      <c r="Q634" s="352"/>
      <c r="R634" s="352"/>
      <c r="S634" s="352"/>
      <c r="T634" s="352"/>
      <c r="U634" s="352"/>
      <c r="V634" s="352"/>
      <c r="W634" s="352"/>
    </row>
    <row r="635" spans="2:23" s="353" customFormat="1" ht="18" customHeight="1">
      <c r="B635" s="349"/>
      <c r="C635" s="255"/>
      <c r="D635" s="320" t="s">
        <v>346</v>
      </c>
      <c r="E635" s="321"/>
      <c r="F635" s="321"/>
      <c r="G635" s="522" t="s">
        <v>767</v>
      </c>
      <c r="H635" s="322" t="s">
        <v>343</v>
      </c>
      <c r="I635" s="523">
        <v>10</v>
      </c>
      <c r="J635" s="408">
        <v>1312488</v>
      </c>
      <c r="K635" s="323">
        <f t="shared" si="30"/>
        <v>13124880</v>
      </c>
      <c r="L635" s="500"/>
      <c r="M635" s="355"/>
      <c r="N635" s="985"/>
      <c r="O635" s="352"/>
      <c r="P635" s="352"/>
      <c r="Q635" s="352"/>
      <c r="R635" s="352"/>
      <c r="S635" s="352"/>
      <c r="T635" s="352"/>
      <c r="U635" s="352"/>
      <c r="V635" s="352"/>
      <c r="W635" s="352"/>
    </row>
    <row r="636" spans="2:23" s="353" customFormat="1" ht="31.5" customHeight="1">
      <c r="B636" s="349"/>
      <c r="C636" s="255"/>
      <c r="D636" s="320" t="s">
        <v>348</v>
      </c>
      <c r="E636" s="321"/>
      <c r="F636" s="321"/>
      <c r="G636" s="522" t="s">
        <v>608</v>
      </c>
      <c r="H636" s="322" t="s">
        <v>343</v>
      </c>
      <c r="I636" s="523">
        <v>12</v>
      </c>
      <c r="J636" s="408">
        <v>592245</v>
      </c>
      <c r="K636" s="323">
        <f t="shared" si="30"/>
        <v>7106940</v>
      </c>
      <c r="L636" s="515"/>
      <c r="M636" s="355"/>
      <c r="N636" s="985"/>
      <c r="O636" s="352"/>
      <c r="P636" s="352"/>
      <c r="Q636" s="352"/>
      <c r="R636" s="352"/>
      <c r="S636" s="352"/>
      <c r="T636" s="352"/>
      <c r="U636" s="352"/>
      <c r="V636" s="352"/>
      <c r="W636" s="352"/>
    </row>
    <row r="637" spans="2:23" s="353" customFormat="1" ht="18" customHeight="1">
      <c r="B637" s="349"/>
      <c r="C637" s="255"/>
      <c r="D637" s="320" t="s">
        <v>350</v>
      </c>
      <c r="E637" s="321"/>
      <c r="F637" s="321"/>
      <c r="G637" s="522" t="s">
        <v>610</v>
      </c>
      <c r="H637" s="322" t="s">
        <v>343</v>
      </c>
      <c r="I637" s="523">
        <v>620</v>
      </c>
      <c r="J637" s="408">
        <v>332055</v>
      </c>
      <c r="K637" s="323">
        <f t="shared" si="30"/>
        <v>205874100</v>
      </c>
      <c r="L637" s="500"/>
      <c r="M637" s="355"/>
      <c r="N637" s="985"/>
      <c r="O637" s="352"/>
      <c r="P637" s="352"/>
      <c r="Q637" s="352"/>
      <c r="R637" s="352"/>
      <c r="S637" s="352"/>
      <c r="T637" s="352"/>
      <c r="U637" s="352"/>
      <c r="V637" s="352"/>
      <c r="W637" s="352"/>
    </row>
    <row r="638" spans="2:23" s="353" customFormat="1" ht="18" customHeight="1">
      <c r="B638" s="349"/>
      <c r="C638" s="255"/>
      <c r="D638" s="320" t="s">
        <v>352</v>
      </c>
      <c r="E638" s="321"/>
      <c r="F638" s="321"/>
      <c r="G638" s="522" t="s">
        <v>768</v>
      </c>
      <c r="H638" s="322" t="s">
        <v>343</v>
      </c>
      <c r="I638" s="523">
        <v>20</v>
      </c>
      <c r="J638" s="408">
        <v>550119</v>
      </c>
      <c r="K638" s="323">
        <f t="shared" si="30"/>
        <v>11002380</v>
      </c>
      <c r="L638" s="515"/>
      <c r="M638" s="355"/>
      <c r="N638" s="985"/>
      <c r="O638" s="352"/>
      <c r="P638" s="352"/>
      <c r="Q638" s="352"/>
      <c r="R638" s="352"/>
      <c r="S638" s="352"/>
      <c r="T638" s="352"/>
      <c r="U638" s="352"/>
      <c r="V638" s="352"/>
      <c r="W638" s="352"/>
    </row>
    <row r="639" spans="2:23" s="353" customFormat="1" ht="18" customHeight="1">
      <c r="B639" s="349"/>
      <c r="C639" s="255"/>
      <c r="D639" s="276"/>
      <c r="E639" s="276"/>
      <c r="F639" s="276"/>
      <c r="G639" s="277"/>
      <c r="H639" s="277"/>
      <c r="I639" s="277"/>
      <c r="J639" s="524" t="s">
        <v>119</v>
      </c>
      <c r="K639" s="279">
        <f>SUM(K632:K638)</f>
        <v>269817972</v>
      </c>
      <c r="L639" s="500"/>
      <c r="M639" s="355"/>
      <c r="N639" s="985"/>
      <c r="O639" s="352"/>
      <c r="P639" s="352"/>
      <c r="Q639" s="352"/>
      <c r="R639" s="352"/>
      <c r="S639" s="352"/>
      <c r="T639" s="352"/>
      <c r="U639" s="352"/>
      <c r="V639" s="352"/>
      <c r="W639" s="352"/>
    </row>
    <row r="640" spans="2:23" s="353" customFormat="1" ht="18" customHeight="1">
      <c r="B640" s="349"/>
      <c r="C640" s="255"/>
      <c r="D640" s="978"/>
      <c r="E640" s="979"/>
      <c r="F640" s="979"/>
      <c r="G640" s="979"/>
      <c r="H640" s="979"/>
      <c r="I640" s="979"/>
      <c r="J640" s="797"/>
      <c r="K640" s="279"/>
      <c r="L640" s="500"/>
      <c r="M640" s="355"/>
      <c r="N640" s="985"/>
      <c r="O640" s="352"/>
      <c r="P640" s="352"/>
      <c r="Q640" s="352"/>
      <c r="R640" s="352"/>
      <c r="S640" s="352"/>
      <c r="T640" s="352"/>
      <c r="U640" s="352"/>
      <c r="V640" s="352"/>
      <c r="W640" s="352"/>
    </row>
    <row r="641" spans="2:23" s="353" customFormat="1" ht="18" customHeight="1">
      <c r="B641" s="349"/>
      <c r="C641" s="255"/>
      <c r="D641" s="434"/>
      <c r="E641" s="434"/>
      <c r="F641" s="434"/>
      <c r="G641" s="435"/>
      <c r="H641" s="436"/>
      <c r="I641" s="436"/>
      <c r="J641" s="436"/>
      <c r="K641" s="525"/>
      <c r="L641" s="500"/>
      <c r="M641" s="355"/>
      <c r="N641" s="985"/>
      <c r="O641" s="352"/>
      <c r="P641" s="352"/>
      <c r="Q641" s="352"/>
      <c r="R641" s="352"/>
      <c r="S641" s="352"/>
      <c r="T641" s="352"/>
      <c r="U641" s="352"/>
      <c r="V641" s="352"/>
      <c r="W641" s="352"/>
    </row>
    <row r="642" spans="2:23" s="353" customFormat="1" ht="18" customHeight="1">
      <c r="B642" s="349"/>
      <c r="C642" s="255"/>
      <c r="D642" s="420">
        <v>9</v>
      </c>
      <c r="E642" s="421"/>
      <c r="F642" s="421"/>
      <c r="G642" s="422" t="s">
        <v>611</v>
      </c>
      <c r="H642" s="423"/>
      <c r="I642" s="423"/>
      <c r="J642" s="425"/>
      <c r="K642" s="426">
        <f>SUM(K643:K648)</f>
        <v>28500000</v>
      </c>
      <c r="L642" s="486"/>
      <c r="M642" s="355"/>
      <c r="N642" s="985"/>
      <c r="O642" s="352"/>
      <c r="P642" s="352"/>
      <c r="Q642" s="352"/>
      <c r="R642" s="352"/>
      <c r="S642" s="352"/>
      <c r="T642" s="352"/>
      <c r="U642" s="352"/>
      <c r="V642" s="352"/>
      <c r="W642" s="352"/>
    </row>
    <row r="643" spans="2:23" s="353" customFormat="1" ht="18" customHeight="1">
      <c r="B643" s="349"/>
      <c r="C643" s="255"/>
      <c r="D643" s="318">
        <v>9.1</v>
      </c>
      <c r="E643" s="318"/>
      <c r="F643" s="318"/>
      <c r="G643" s="427" t="s">
        <v>613</v>
      </c>
      <c r="H643" s="322" t="s">
        <v>343</v>
      </c>
      <c r="I643" s="523">
        <v>1</v>
      </c>
      <c r="J643" s="408">
        <v>2500000</v>
      </c>
      <c r="K643" s="274">
        <f t="shared" ref="K643:K648" si="31">ROUND(I643*J643,2)</f>
        <v>2500000</v>
      </c>
      <c r="L643" s="486"/>
      <c r="M643" s="355"/>
      <c r="N643" s="985"/>
      <c r="O643" s="352"/>
      <c r="P643" s="352"/>
      <c r="Q643" s="352"/>
      <c r="R643" s="352"/>
      <c r="S643" s="352"/>
      <c r="T643" s="352"/>
      <c r="U643" s="352"/>
      <c r="V643" s="352"/>
      <c r="W643" s="352"/>
    </row>
    <row r="644" spans="2:23" s="353" customFormat="1" ht="18" customHeight="1">
      <c r="B644" s="349"/>
      <c r="C644" s="255"/>
      <c r="D644" s="318">
        <v>9.1999999999999993</v>
      </c>
      <c r="E644" s="318"/>
      <c r="F644" s="318"/>
      <c r="G644" s="427" t="s">
        <v>615</v>
      </c>
      <c r="H644" s="322" t="s">
        <v>343</v>
      </c>
      <c r="I644" s="523">
        <v>1</v>
      </c>
      <c r="J644" s="408">
        <v>2500000</v>
      </c>
      <c r="K644" s="274">
        <f t="shared" si="31"/>
        <v>2500000</v>
      </c>
      <c r="L644" s="486"/>
      <c r="M644" s="355"/>
      <c r="N644" s="985"/>
      <c r="O644" s="352"/>
      <c r="P644" s="352"/>
      <c r="Q644" s="352"/>
      <c r="R644" s="352"/>
      <c r="S644" s="352"/>
      <c r="T644" s="352"/>
      <c r="U644" s="352"/>
      <c r="V644" s="352"/>
      <c r="W644" s="352"/>
    </row>
    <row r="645" spans="2:23" s="353" customFormat="1" ht="18" customHeight="1">
      <c r="B645" s="349"/>
      <c r="C645" s="255"/>
      <c r="D645" s="318">
        <v>9.3000000000000007</v>
      </c>
      <c r="E645" s="318"/>
      <c r="F645" s="318"/>
      <c r="G645" s="427" t="s">
        <v>617</v>
      </c>
      <c r="H645" s="322" t="s">
        <v>343</v>
      </c>
      <c r="I645" s="523">
        <v>1</v>
      </c>
      <c r="J645" s="408">
        <v>2500000</v>
      </c>
      <c r="K645" s="274">
        <f t="shared" si="31"/>
        <v>2500000</v>
      </c>
      <c r="L645" s="486"/>
      <c r="M645" s="355"/>
      <c r="N645" s="985"/>
      <c r="O645" s="352"/>
      <c r="P645" s="352"/>
      <c r="Q645" s="352"/>
      <c r="R645" s="352"/>
      <c r="S645" s="352"/>
      <c r="T645" s="352"/>
      <c r="U645" s="352"/>
      <c r="V645" s="352"/>
      <c r="W645" s="352"/>
    </row>
    <row r="646" spans="2:23" s="353" customFormat="1" ht="18" customHeight="1">
      <c r="B646" s="349"/>
      <c r="C646" s="255"/>
      <c r="D646" s="318">
        <v>9.4</v>
      </c>
      <c r="E646" s="318"/>
      <c r="F646" s="318"/>
      <c r="G646" s="427" t="s">
        <v>619</v>
      </c>
      <c r="H646" s="322" t="s">
        <v>343</v>
      </c>
      <c r="I646" s="523">
        <v>1</v>
      </c>
      <c r="J646" s="408">
        <v>5000000</v>
      </c>
      <c r="K646" s="274">
        <f t="shared" si="31"/>
        <v>5000000</v>
      </c>
      <c r="L646" s="486"/>
      <c r="M646" s="355"/>
      <c r="N646" s="985"/>
      <c r="O646" s="352"/>
      <c r="P646" s="352"/>
      <c r="Q646" s="352"/>
      <c r="R646" s="352"/>
      <c r="S646" s="352"/>
      <c r="T646" s="352"/>
      <c r="U646" s="352"/>
      <c r="V646" s="352"/>
      <c r="W646" s="352"/>
    </row>
    <row r="647" spans="2:23" s="353" customFormat="1" ht="18" customHeight="1">
      <c r="B647" s="349"/>
      <c r="C647" s="255"/>
      <c r="D647" s="318">
        <v>9.5</v>
      </c>
      <c r="E647" s="318"/>
      <c r="F647" s="318"/>
      <c r="G647" s="427" t="s">
        <v>621</v>
      </c>
      <c r="H647" s="322" t="s">
        <v>343</v>
      </c>
      <c r="I647" s="523">
        <v>1</v>
      </c>
      <c r="J647" s="408">
        <v>8000000</v>
      </c>
      <c r="K647" s="274">
        <f t="shared" si="31"/>
        <v>8000000</v>
      </c>
      <c r="L647" s="486"/>
      <c r="M647" s="355"/>
      <c r="N647" s="985"/>
      <c r="O647" s="352"/>
      <c r="P647" s="352"/>
      <c r="Q647" s="352"/>
      <c r="R647" s="352"/>
      <c r="S647" s="352"/>
      <c r="T647" s="352"/>
      <c r="U647" s="352"/>
      <c r="V647" s="352"/>
      <c r="W647" s="352"/>
    </row>
    <row r="648" spans="2:23" s="353" customFormat="1" ht="18" customHeight="1">
      <c r="B648" s="349"/>
      <c r="C648" s="255"/>
      <c r="D648" s="318">
        <v>9.6</v>
      </c>
      <c r="E648" s="318"/>
      <c r="F648" s="318"/>
      <c r="G648" s="427" t="s">
        <v>623</v>
      </c>
      <c r="H648" s="322" t="s">
        <v>343</v>
      </c>
      <c r="I648" s="523">
        <v>1</v>
      </c>
      <c r="J648" s="408">
        <v>8000000</v>
      </c>
      <c r="K648" s="274">
        <f t="shared" si="31"/>
        <v>8000000</v>
      </c>
      <c r="L648" s="485"/>
      <c r="M648" s="355"/>
      <c r="N648" s="985"/>
      <c r="O648" s="352"/>
      <c r="P648" s="352"/>
      <c r="Q648" s="352"/>
      <c r="R648" s="352"/>
      <c r="S648" s="352"/>
      <c r="T648" s="352"/>
      <c r="U648" s="352"/>
      <c r="V648" s="352"/>
      <c r="W648" s="352"/>
    </row>
    <row r="649" spans="2:23" s="353" customFormat="1" ht="18" customHeight="1">
      <c r="B649" s="349"/>
      <c r="C649" s="255"/>
      <c r="D649" s="434"/>
      <c r="E649" s="434"/>
      <c r="F649" s="434"/>
      <c r="G649" s="435"/>
      <c r="H649" s="436"/>
      <c r="I649" s="428"/>
      <c r="J649" s="436"/>
      <c r="K649" s="437"/>
      <c r="L649" s="485"/>
      <c r="M649" s="355"/>
      <c r="N649" s="985"/>
      <c r="O649" s="352"/>
      <c r="P649" s="352"/>
      <c r="Q649" s="352"/>
      <c r="R649" s="352"/>
      <c r="S649" s="352"/>
      <c r="T649" s="352"/>
      <c r="U649" s="352"/>
      <c r="V649" s="352"/>
      <c r="W649" s="352"/>
    </row>
    <row r="650" spans="2:23" s="353" customFormat="1" ht="18" customHeight="1">
      <c r="B650" s="349"/>
      <c r="C650" s="255"/>
      <c r="D650" s="420">
        <v>10</v>
      </c>
      <c r="E650" s="421"/>
      <c r="F650" s="421"/>
      <c r="G650" s="422" t="s">
        <v>769</v>
      </c>
      <c r="H650" s="423"/>
      <c r="I650" s="423"/>
      <c r="J650" s="526"/>
      <c r="K650" s="527">
        <f>SUM(K651)</f>
        <v>18778200</v>
      </c>
      <c r="L650" s="485"/>
      <c r="M650" s="355"/>
      <c r="N650" s="985"/>
      <c r="O650" s="352"/>
      <c r="P650" s="352"/>
      <c r="Q650" s="352"/>
      <c r="R650" s="352"/>
      <c r="S650" s="352"/>
      <c r="T650" s="352"/>
      <c r="U650" s="352"/>
      <c r="V650" s="352"/>
      <c r="W650" s="352"/>
    </row>
    <row r="651" spans="2:23" s="353" customFormat="1" ht="18" customHeight="1">
      <c r="B651" s="349"/>
      <c r="C651" s="255"/>
      <c r="D651" s="528">
        <v>10.1</v>
      </c>
      <c r="E651" s="529"/>
      <c r="F651" s="529"/>
      <c r="G651" s="522" t="s">
        <v>770</v>
      </c>
      <c r="H651" s="322" t="s">
        <v>343</v>
      </c>
      <c r="I651" s="523">
        <v>1</v>
      </c>
      <c r="J651" s="408">
        <v>18778200</v>
      </c>
      <c r="K651" s="530">
        <f>+I651*J651</f>
        <v>18778200</v>
      </c>
      <c r="L651" s="485"/>
      <c r="M651" s="355"/>
      <c r="N651" s="985"/>
      <c r="O651" s="352"/>
      <c r="P651" s="352"/>
      <c r="Q651" s="352"/>
      <c r="R651" s="352"/>
      <c r="S651" s="352"/>
      <c r="T651" s="352"/>
      <c r="U651" s="352"/>
      <c r="V651" s="352"/>
      <c r="W651" s="352"/>
    </row>
    <row r="652" spans="2:23" s="353" customFormat="1" ht="18" customHeight="1">
      <c r="B652" s="349"/>
      <c r="C652" s="255"/>
      <c r="D652" s="434"/>
      <c r="E652" s="434"/>
      <c r="F652" s="434"/>
      <c r="G652" s="435"/>
      <c r="H652" s="436"/>
      <c r="I652" s="428"/>
      <c r="J652" s="436"/>
      <c r="K652" s="437"/>
      <c r="L652" s="485"/>
      <c r="M652" s="355"/>
      <c r="N652" s="985"/>
      <c r="O652" s="352"/>
      <c r="P652" s="352"/>
      <c r="Q652" s="352"/>
      <c r="R652" s="352"/>
      <c r="S652" s="352"/>
      <c r="T652" s="352"/>
      <c r="U652" s="352"/>
      <c r="V652" s="352"/>
      <c r="W652" s="352"/>
    </row>
    <row r="653" spans="2:23" s="353" customFormat="1" ht="18" customHeight="1">
      <c r="B653" s="349"/>
      <c r="C653" s="255"/>
      <c r="D653" s="420">
        <v>11</v>
      </c>
      <c r="E653" s="421"/>
      <c r="F653" s="421"/>
      <c r="G653" s="422" t="s">
        <v>630</v>
      </c>
      <c r="H653" s="423"/>
      <c r="I653" s="424"/>
      <c r="J653" s="425"/>
      <c r="K653" s="426">
        <f>SUM(K654:K655)</f>
        <v>85584043.370000005</v>
      </c>
      <c r="L653" s="485"/>
      <c r="M653" s="355"/>
      <c r="N653" s="985"/>
      <c r="O653" s="352"/>
      <c r="P653" s="352"/>
      <c r="Q653" s="352"/>
      <c r="R653" s="352"/>
      <c r="S653" s="352"/>
      <c r="T653" s="352"/>
      <c r="U653" s="352"/>
      <c r="V653" s="352"/>
      <c r="W653" s="352"/>
    </row>
    <row r="654" spans="2:23" s="353" customFormat="1" ht="18" customHeight="1">
      <c r="B654" s="349"/>
      <c r="C654" s="255"/>
      <c r="D654" s="318">
        <v>11.1</v>
      </c>
      <c r="E654" s="318"/>
      <c r="F654" s="318"/>
      <c r="G654" s="427" t="s">
        <v>632</v>
      </c>
      <c r="H654" s="251" t="s">
        <v>343</v>
      </c>
      <c r="I654" s="523">
        <v>1</v>
      </c>
      <c r="J654" s="408">
        <v>41370043.369999997</v>
      </c>
      <c r="K654" s="274">
        <f>ROUND(I654*J654,2)</f>
        <v>41370043.369999997</v>
      </c>
      <c r="L654" s="485"/>
      <c r="M654" s="355"/>
      <c r="N654" s="985"/>
      <c r="O654" s="352"/>
      <c r="P654" s="352"/>
      <c r="Q654" s="352"/>
      <c r="R654" s="352"/>
      <c r="S654" s="352"/>
      <c r="T654" s="352"/>
      <c r="U654" s="352"/>
      <c r="V654" s="352"/>
      <c r="W654" s="352"/>
    </row>
    <row r="655" spans="2:23" s="353" customFormat="1" ht="18" customHeight="1">
      <c r="B655" s="349"/>
      <c r="C655" s="255"/>
      <c r="D655" s="318">
        <v>11.2</v>
      </c>
      <c r="E655" s="318"/>
      <c r="F655" s="318"/>
      <c r="G655" s="427" t="s">
        <v>634</v>
      </c>
      <c r="H655" s="251" t="s">
        <v>343</v>
      </c>
      <c r="I655" s="523">
        <v>1</v>
      </c>
      <c r="J655" s="408">
        <v>44214000</v>
      </c>
      <c r="K655" s="274">
        <f>ROUND(I655*J655,2)</f>
        <v>44214000</v>
      </c>
      <c r="L655" s="485"/>
      <c r="M655" s="355"/>
      <c r="N655" s="985"/>
      <c r="O655" s="352"/>
      <c r="P655" s="352"/>
      <c r="Q655" s="352"/>
      <c r="R655" s="352"/>
      <c r="S655" s="352"/>
      <c r="T655" s="352"/>
      <c r="U655" s="352"/>
      <c r="V655" s="352"/>
      <c r="W655" s="352"/>
    </row>
    <row r="656" spans="2:23" s="353" customFormat="1" ht="18" customHeight="1">
      <c r="B656" s="349"/>
      <c r="C656" s="255"/>
      <c r="D656" s="251"/>
      <c r="E656" s="251"/>
      <c r="F656" s="251"/>
      <c r="G656" s="531"/>
      <c r="H656" s="251"/>
      <c r="I656" s="523"/>
      <c r="J656" s="408"/>
      <c r="K656" s="274"/>
      <c r="L656" s="485"/>
      <c r="M656" s="355"/>
      <c r="N656" s="985"/>
      <c r="O656" s="352"/>
      <c r="P656" s="352"/>
      <c r="Q656" s="352"/>
      <c r="R656" s="352"/>
      <c r="S656" s="352"/>
      <c r="T656" s="352"/>
      <c r="U656" s="352"/>
      <c r="V656" s="352"/>
      <c r="W656" s="352"/>
    </row>
    <row r="657" spans="2:23" s="353" customFormat="1" ht="18" customHeight="1" thickBot="1">
      <c r="B657" s="349"/>
      <c r="C657" s="449"/>
      <c r="D657" s="444"/>
      <c r="E657" s="444"/>
      <c r="F657" s="444"/>
      <c r="G657" s="445"/>
      <c r="H657" s="446"/>
      <c r="I657" s="446"/>
      <c r="J657" s="357"/>
      <c r="K657" s="447"/>
      <c r="L657" s="485"/>
      <c r="M657" s="355"/>
      <c r="N657" s="985"/>
      <c r="O657" s="352"/>
      <c r="P657" s="352"/>
      <c r="Q657" s="352"/>
      <c r="R657" s="352"/>
      <c r="S657" s="352"/>
      <c r="T657" s="352"/>
      <c r="U657" s="352"/>
      <c r="V657" s="352"/>
      <c r="W657" s="352"/>
    </row>
    <row r="658" spans="2:23" s="456" customFormat="1" ht="27.75" customHeight="1" thickBot="1">
      <c r="B658" s="448"/>
      <c r="C658" s="449"/>
      <c r="D658" s="232"/>
      <c r="E658" s="232"/>
      <c r="F658" s="232"/>
      <c r="G658" s="450" t="s">
        <v>18</v>
      </c>
      <c r="H658" s="451"/>
      <c r="I658" s="452"/>
      <c r="J658" s="453"/>
      <c r="K658" s="454">
        <f>SUM(K449:K627)/2</f>
        <v>6264631576.630002</v>
      </c>
      <c r="L658" s="455"/>
      <c r="N658" s="986"/>
    </row>
    <row r="659" spans="2:23" s="456" customFormat="1" ht="27.75" customHeight="1" thickBot="1">
      <c r="B659" s="448"/>
      <c r="C659" s="449"/>
      <c r="D659" s="232"/>
      <c r="E659" s="232"/>
      <c r="F659" s="232"/>
      <c r="G659" s="457" t="s">
        <v>19</v>
      </c>
      <c r="H659" s="458"/>
      <c r="I659" s="459"/>
      <c r="J659" s="460"/>
      <c r="K659" s="461">
        <f>+K658+K653+K650+K642+K639</f>
        <v>6667311792.0000019</v>
      </c>
      <c r="L659" s="455"/>
      <c r="M659" s="355"/>
      <c r="N659" s="986"/>
    </row>
    <row r="660" spans="2:23" s="456" customFormat="1" ht="15" customHeight="1" thickBot="1">
      <c r="B660" s="448"/>
      <c r="C660" s="449"/>
      <c r="D660" s="232"/>
      <c r="E660" s="232"/>
      <c r="F660" s="232"/>
      <c r="G660" s="232"/>
      <c r="H660" s="232"/>
      <c r="I660" s="232"/>
      <c r="J660" s="463"/>
      <c r="K660" s="464"/>
      <c r="L660" s="455"/>
      <c r="N660" s="986"/>
    </row>
    <row r="661" spans="2:23" s="456" customFormat="1" ht="15" customHeight="1">
      <c r="B661" s="448"/>
      <c r="C661" s="465"/>
      <c r="D661" s="466"/>
      <c r="E661" s="466"/>
      <c r="F661" s="466"/>
      <c r="G661" s="466"/>
      <c r="H661" s="466"/>
      <c r="I661" s="466"/>
      <c r="J661" s="467"/>
      <c r="K661" s="468"/>
      <c r="L661" s="455"/>
      <c r="N661" s="986"/>
    </row>
    <row r="662" spans="2:23" s="456" customFormat="1" ht="40.5" customHeight="1">
      <c r="B662" s="448"/>
      <c r="C662" s="781" t="s">
        <v>20</v>
      </c>
      <c r="D662" s="782"/>
      <c r="E662" s="782"/>
      <c r="F662" s="782"/>
      <c r="G662" s="783"/>
      <c r="H662" s="784" t="s">
        <v>97</v>
      </c>
      <c r="I662" s="785"/>
      <c r="J662" s="786"/>
      <c r="K662" s="90" t="s">
        <v>21</v>
      </c>
      <c r="L662" s="455"/>
      <c r="N662" s="986"/>
    </row>
    <row r="663" spans="2:23" s="456" customFormat="1" ht="40.5" customHeight="1">
      <c r="B663" s="448"/>
      <c r="C663" s="781" t="s">
        <v>635</v>
      </c>
      <c r="D663" s="782"/>
      <c r="E663" s="782"/>
      <c r="F663" s="782"/>
      <c r="G663" s="783"/>
      <c r="H663" s="787" t="s">
        <v>23</v>
      </c>
      <c r="I663" s="788"/>
      <c r="J663" s="469" t="s">
        <v>24</v>
      </c>
      <c r="K663" s="470">
        <v>0.24</v>
      </c>
      <c r="L663" s="455"/>
      <c r="N663" s="986"/>
    </row>
    <row r="664" spans="2:23" s="456" customFormat="1" ht="40.5" customHeight="1">
      <c r="B664" s="448"/>
      <c r="C664" s="781" t="s">
        <v>26</v>
      </c>
      <c r="D664" s="782"/>
      <c r="E664" s="782"/>
      <c r="F664" s="782"/>
      <c r="G664" s="783"/>
      <c r="H664" s="789" t="s">
        <v>636</v>
      </c>
      <c r="I664" s="790"/>
      <c r="J664" s="469" t="s">
        <v>28</v>
      </c>
      <c r="K664" s="470">
        <v>0.01</v>
      </c>
      <c r="L664" s="455"/>
      <c r="N664" s="986"/>
    </row>
    <row r="665" spans="2:23" s="456" customFormat="1" ht="24.75" customHeight="1">
      <c r="B665" s="448"/>
      <c r="C665" s="471"/>
      <c r="D665" s="472"/>
      <c r="E665" s="473"/>
      <c r="F665" s="473"/>
      <c r="G665" s="474"/>
      <c r="H665" s="784" t="s">
        <v>79</v>
      </c>
      <c r="I665" s="786"/>
      <c r="J665" s="469" t="s">
        <v>30</v>
      </c>
      <c r="K665" s="470">
        <v>0.05</v>
      </c>
      <c r="L665" s="455"/>
      <c r="N665" s="986"/>
    </row>
    <row r="666" spans="2:23" s="456" customFormat="1" ht="24.75" customHeight="1">
      <c r="B666" s="448"/>
      <c r="C666" s="475"/>
      <c r="D666" s="476"/>
      <c r="E666" s="476"/>
      <c r="F666" s="476"/>
      <c r="G666" s="477"/>
      <c r="H666" s="787" t="s">
        <v>31</v>
      </c>
      <c r="I666" s="788"/>
      <c r="J666" s="469" t="s">
        <v>32</v>
      </c>
      <c r="K666" s="470">
        <v>0.3</v>
      </c>
      <c r="L666" s="455"/>
      <c r="N666" s="986"/>
    </row>
    <row r="667" spans="2:23" s="456" customFormat="1" ht="31.5" customHeight="1" thickBot="1">
      <c r="B667" s="448"/>
      <c r="C667" s="532"/>
      <c r="D667" s="533"/>
      <c r="E667" s="533"/>
      <c r="F667" s="533"/>
      <c r="G667" s="534"/>
      <c r="H667" s="776" t="s">
        <v>637</v>
      </c>
      <c r="I667" s="777"/>
      <c r="J667" s="535" t="s">
        <v>638</v>
      </c>
      <c r="K667" s="536">
        <v>0.18</v>
      </c>
      <c r="L667" s="455"/>
      <c r="N667" s="986"/>
    </row>
    <row r="668" spans="2:23" s="353" customFormat="1" ht="18" customHeight="1" thickBot="1">
      <c r="B668" s="349"/>
      <c r="C668" s="537"/>
      <c r="D668" s="444"/>
      <c r="E668" s="444"/>
      <c r="F668" s="444"/>
      <c r="G668" s="445"/>
      <c r="H668" s="446"/>
      <c r="I668" s="446"/>
      <c r="J668" s="357"/>
      <c r="K668" s="447"/>
      <c r="L668" s="485"/>
      <c r="M668" s="355"/>
      <c r="N668" s="985"/>
      <c r="O668" s="352"/>
      <c r="P668" s="352"/>
      <c r="Q668" s="352"/>
      <c r="R668" s="352"/>
      <c r="S668" s="352"/>
      <c r="T668" s="352"/>
      <c r="U668" s="352"/>
      <c r="V668" s="352"/>
      <c r="W668" s="352"/>
    </row>
    <row r="669" spans="2:23" ht="28.5" customHeight="1">
      <c r="B669" s="238"/>
      <c r="C669" s="778" t="s">
        <v>771</v>
      </c>
      <c r="D669" s="779" t="s">
        <v>639</v>
      </c>
      <c r="E669" s="779"/>
      <c r="F669" s="779"/>
      <c r="G669" s="779"/>
      <c r="H669" s="779"/>
      <c r="I669" s="779"/>
      <c r="J669" s="779"/>
      <c r="K669" s="780"/>
      <c r="L669" s="239"/>
    </row>
    <row r="670" spans="2:23" s="353" customFormat="1" ht="18" customHeight="1">
      <c r="B670" s="349"/>
      <c r="C670" s="255"/>
      <c r="D670" s="251"/>
      <c r="E670" s="251"/>
      <c r="F670" s="251"/>
      <c r="G670" s="531"/>
      <c r="H670" s="251"/>
      <c r="I670" s="523"/>
      <c r="J670" s="523"/>
      <c r="K670" s="323"/>
      <c r="L670" s="485"/>
      <c r="M670" s="355"/>
      <c r="N670" s="985"/>
      <c r="O670" s="352"/>
      <c r="P670" s="352"/>
      <c r="Q670" s="352"/>
      <c r="R670" s="352"/>
      <c r="S670" s="352"/>
      <c r="T670" s="352"/>
      <c r="U670" s="352"/>
      <c r="V670" s="352"/>
      <c r="W670" s="352"/>
    </row>
    <row r="671" spans="2:23" s="353" customFormat="1" ht="20.25" customHeight="1">
      <c r="B671" s="349"/>
      <c r="C671" s="255"/>
      <c r="D671" s="256">
        <v>1</v>
      </c>
      <c r="E671" s="256"/>
      <c r="F671" s="256"/>
      <c r="G671" s="257" t="s">
        <v>99</v>
      </c>
      <c r="H671" s="258"/>
      <c r="I671" s="258"/>
      <c r="J671" s="538"/>
      <c r="K671" s="260"/>
      <c r="L671" s="486"/>
      <c r="M671" s="355"/>
      <c r="N671" s="985"/>
      <c r="O671" s="352"/>
      <c r="P671" s="352"/>
      <c r="Q671" s="352"/>
      <c r="R671" s="352"/>
      <c r="S671" s="352"/>
      <c r="T671" s="352"/>
      <c r="U671" s="352"/>
      <c r="V671" s="352"/>
      <c r="W671" s="352"/>
    </row>
    <row r="672" spans="2:23" s="353" customFormat="1" ht="18" customHeight="1">
      <c r="B672" s="349"/>
      <c r="C672" s="255"/>
      <c r="D672" s="262">
        <v>1.1000000000000001</v>
      </c>
      <c r="E672" s="262"/>
      <c r="F672" s="262"/>
      <c r="G672" s="263" t="s">
        <v>99</v>
      </c>
      <c r="H672" s="264"/>
      <c r="I672" s="383"/>
      <c r="J672" s="539"/>
      <c r="K672" s="267"/>
      <c r="L672" s="485"/>
      <c r="M672" s="355"/>
      <c r="N672" s="985"/>
      <c r="O672" s="352"/>
      <c r="P672" s="352"/>
      <c r="Q672" s="352"/>
      <c r="R672" s="352"/>
      <c r="S672" s="352"/>
      <c r="T672" s="352"/>
      <c r="U672" s="352"/>
      <c r="V672" s="352"/>
      <c r="W672" s="352"/>
    </row>
    <row r="673" spans="2:23" s="353" customFormat="1" ht="18" customHeight="1">
      <c r="B673" s="349"/>
      <c r="C673" s="255"/>
      <c r="D673" s="268" t="s">
        <v>772</v>
      </c>
      <c r="E673" s="269"/>
      <c r="F673" s="269"/>
      <c r="G673" s="487" t="s">
        <v>773</v>
      </c>
      <c r="H673" s="271" t="s">
        <v>116</v>
      </c>
      <c r="I673" s="488">
        <v>745.81</v>
      </c>
      <c r="J673" s="540">
        <v>7425</v>
      </c>
      <c r="K673" s="274">
        <f>ROUND(I673*J673,2)</f>
        <v>5537639.25</v>
      </c>
      <c r="L673" s="485"/>
      <c r="M673" s="355"/>
      <c r="N673" s="985"/>
      <c r="O673" s="352"/>
      <c r="P673" s="352"/>
      <c r="Q673" s="352"/>
      <c r="R673" s="352"/>
      <c r="S673" s="352"/>
      <c r="T673" s="352"/>
      <c r="U673" s="352"/>
      <c r="V673" s="352"/>
      <c r="W673" s="352"/>
    </row>
    <row r="674" spans="2:23" ht="28.5" customHeight="1">
      <c r="B674" s="238"/>
      <c r="C674" s="348"/>
      <c r="D674" s="268" t="s">
        <v>100</v>
      </c>
      <c r="E674" s="269"/>
      <c r="F674" s="269"/>
      <c r="G674" s="487" t="s">
        <v>115</v>
      </c>
      <c r="H674" s="271" t="s">
        <v>116</v>
      </c>
      <c r="I674" s="488">
        <v>745.81</v>
      </c>
      <c r="J674" s="540">
        <v>327849</v>
      </c>
      <c r="K674" s="274">
        <f>ROUND(I674*J674,2)</f>
        <v>244513062.69</v>
      </c>
      <c r="L674" s="261"/>
      <c r="M674" s="355"/>
    </row>
    <row r="675" spans="2:23" s="353" customFormat="1" ht="18" customHeight="1">
      <c r="B675" s="349"/>
      <c r="C675" s="255"/>
      <c r="D675" s="268" t="s">
        <v>103</v>
      </c>
      <c r="E675" s="269"/>
      <c r="F675" s="269"/>
      <c r="G675" s="487" t="s">
        <v>118</v>
      </c>
      <c r="H675" s="271" t="s">
        <v>116</v>
      </c>
      <c r="I675" s="488">
        <v>969.55</v>
      </c>
      <c r="J675" s="540">
        <v>25229</v>
      </c>
      <c r="K675" s="274">
        <f>ROUND(I675*J675,2)</f>
        <v>24460776.949999999</v>
      </c>
      <c r="L675" s="485"/>
      <c r="M675" s="355"/>
      <c r="N675" s="985"/>
      <c r="O675" s="352"/>
      <c r="P675" s="352"/>
      <c r="Q675" s="352"/>
      <c r="R675" s="352"/>
      <c r="S675" s="352"/>
      <c r="T675" s="352"/>
      <c r="U675" s="352"/>
      <c r="V675" s="352"/>
      <c r="W675" s="352"/>
    </row>
    <row r="676" spans="2:23" s="353" customFormat="1" ht="18" customHeight="1">
      <c r="B676" s="349"/>
      <c r="C676" s="255"/>
      <c r="D676" s="262">
        <v>1.2</v>
      </c>
      <c r="E676" s="262"/>
      <c r="F676" s="262"/>
      <c r="G676" s="263" t="s">
        <v>640</v>
      </c>
      <c r="H676" s="264"/>
      <c r="I676" s="383"/>
      <c r="J676" s="539">
        <v>0</v>
      </c>
      <c r="K676" s="267"/>
      <c r="L676" s="485"/>
      <c r="M676" s="355"/>
      <c r="N676" s="985"/>
      <c r="O676" s="352"/>
      <c r="P676" s="352"/>
      <c r="Q676" s="352"/>
      <c r="R676" s="352"/>
      <c r="S676" s="352"/>
      <c r="T676" s="352"/>
      <c r="U676" s="352"/>
      <c r="V676" s="352"/>
      <c r="W676" s="352"/>
    </row>
    <row r="677" spans="2:23" s="353" customFormat="1" ht="18" customHeight="1">
      <c r="B677" s="349"/>
      <c r="C677" s="255"/>
      <c r="D677" s="268" t="s">
        <v>644</v>
      </c>
      <c r="E677" s="269"/>
      <c r="F677" s="269"/>
      <c r="G677" s="487" t="s">
        <v>104</v>
      </c>
      <c r="H677" s="271" t="s">
        <v>102</v>
      </c>
      <c r="I677" s="488">
        <v>56.4</v>
      </c>
      <c r="J677" s="540">
        <v>53510</v>
      </c>
      <c r="K677" s="274">
        <f>ROUND(I677*J677,2)</f>
        <v>3017964</v>
      </c>
      <c r="L677" s="485"/>
      <c r="M677" s="355"/>
      <c r="N677" s="985"/>
      <c r="O677" s="352"/>
      <c r="P677" s="352"/>
      <c r="Q677" s="352"/>
      <c r="R677" s="352"/>
      <c r="S677" s="352"/>
      <c r="T677" s="352"/>
      <c r="U677" s="352"/>
      <c r="V677" s="352"/>
      <c r="W677" s="352"/>
    </row>
    <row r="678" spans="2:23" s="353" customFormat="1" ht="18" customHeight="1">
      <c r="B678" s="349"/>
      <c r="C678" s="255"/>
      <c r="D678" s="268" t="s">
        <v>646</v>
      </c>
      <c r="E678" s="269"/>
      <c r="F678" s="269"/>
      <c r="G678" s="487" t="s">
        <v>106</v>
      </c>
      <c r="H678" s="271" t="s">
        <v>107</v>
      </c>
      <c r="I678" s="488">
        <v>30.8</v>
      </c>
      <c r="J678" s="540">
        <v>26699</v>
      </c>
      <c r="K678" s="274">
        <f>ROUND(I678*J678,2)</f>
        <v>822329.2</v>
      </c>
      <c r="L678" s="485"/>
      <c r="M678" s="355"/>
      <c r="N678" s="985"/>
      <c r="O678" s="352"/>
      <c r="P678" s="352"/>
      <c r="Q678" s="352"/>
      <c r="R678" s="352"/>
      <c r="S678" s="352"/>
      <c r="T678" s="352"/>
      <c r="U678" s="352"/>
      <c r="V678" s="352"/>
      <c r="W678" s="352"/>
    </row>
    <row r="679" spans="2:23" s="353" customFormat="1" ht="18" customHeight="1">
      <c r="B679" s="349"/>
      <c r="C679" s="255"/>
      <c r="D679" s="268" t="s">
        <v>647</v>
      </c>
      <c r="E679" s="269"/>
      <c r="F679" s="269"/>
      <c r="G679" s="487" t="s">
        <v>774</v>
      </c>
      <c r="H679" s="271" t="s">
        <v>102</v>
      </c>
      <c r="I679" s="488">
        <v>17.7</v>
      </c>
      <c r="J679" s="540">
        <v>66888</v>
      </c>
      <c r="K679" s="274">
        <f>ROUND(I679*J679,2)</f>
        <v>1183917.6000000001</v>
      </c>
      <c r="L679" s="485"/>
      <c r="M679" s="355"/>
      <c r="N679" s="985"/>
      <c r="O679" s="352"/>
      <c r="P679" s="352"/>
      <c r="Q679" s="352"/>
      <c r="R679" s="352"/>
      <c r="S679" s="352"/>
      <c r="T679" s="352"/>
      <c r="U679" s="352"/>
      <c r="V679" s="352"/>
      <c r="W679" s="352"/>
    </row>
    <row r="680" spans="2:23" s="353" customFormat="1" ht="18" customHeight="1">
      <c r="B680" s="349"/>
      <c r="C680" s="255"/>
      <c r="D680" s="268" t="s">
        <v>775</v>
      </c>
      <c r="E680" s="269"/>
      <c r="F680" s="269"/>
      <c r="G680" s="487" t="s">
        <v>109</v>
      </c>
      <c r="H680" s="271" t="s">
        <v>102</v>
      </c>
      <c r="I680" s="488">
        <v>17.7</v>
      </c>
      <c r="J680" s="540">
        <v>45484</v>
      </c>
      <c r="K680" s="274">
        <f>ROUND(I680*J680,2)</f>
        <v>805066.8</v>
      </c>
      <c r="L680" s="485"/>
      <c r="M680" s="355"/>
      <c r="N680" s="985"/>
      <c r="O680" s="352"/>
      <c r="P680" s="352"/>
      <c r="Q680" s="352"/>
      <c r="R680" s="352"/>
      <c r="S680" s="352"/>
      <c r="T680" s="352"/>
      <c r="U680" s="352"/>
      <c r="V680" s="352"/>
      <c r="W680" s="352"/>
    </row>
    <row r="681" spans="2:23" s="353" customFormat="1" ht="18" customHeight="1">
      <c r="B681" s="349"/>
      <c r="C681" s="255"/>
      <c r="D681" s="276"/>
      <c r="E681" s="276"/>
      <c r="F681" s="276"/>
      <c r="G681" s="277"/>
      <c r="H681" s="276"/>
      <c r="I681" s="276" t="s">
        <v>119</v>
      </c>
      <c r="J681" s="541"/>
      <c r="K681" s="279">
        <f>SUM(K673:K680)</f>
        <v>280340756.49000001</v>
      </c>
      <c r="L681" s="485"/>
      <c r="M681" s="355"/>
      <c r="N681" s="985"/>
      <c r="O681" s="352"/>
      <c r="P681" s="352"/>
      <c r="Q681" s="352"/>
      <c r="R681" s="352"/>
      <c r="S681" s="352"/>
      <c r="T681" s="352"/>
      <c r="U681" s="352"/>
      <c r="V681" s="352"/>
      <c r="W681" s="352"/>
    </row>
    <row r="682" spans="2:23" s="353" customFormat="1" ht="18" customHeight="1">
      <c r="B682" s="349"/>
      <c r="C682" s="255"/>
      <c r="D682" s="494"/>
      <c r="E682" s="494"/>
      <c r="F682" s="494"/>
      <c r="G682" s="495"/>
      <c r="H682" s="494"/>
      <c r="I682" s="494"/>
      <c r="J682" s="330"/>
      <c r="K682" s="497"/>
      <c r="L682" s="485"/>
      <c r="M682" s="355"/>
      <c r="N682" s="985"/>
      <c r="O682" s="352"/>
      <c r="P682" s="352"/>
      <c r="Q682" s="352"/>
      <c r="R682" s="352"/>
      <c r="S682" s="352"/>
      <c r="T682" s="352"/>
      <c r="U682" s="352"/>
      <c r="V682" s="352"/>
      <c r="W682" s="352"/>
    </row>
    <row r="683" spans="2:23" s="353" customFormat="1" ht="20.25" customHeight="1">
      <c r="B683" s="349"/>
      <c r="C683" s="255"/>
      <c r="D683" s="256">
        <v>2</v>
      </c>
      <c r="E683" s="256"/>
      <c r="F683" s="256"/>
      <c r="G683" s="257" t="s">
        <v>776</v>
      </c>
      <c r="H683" s="258"/>
      <c r="I683" s="258"/>
      <c r="J683" s="538"/>
      <c r="K683" s="260"/>
      <c r="L683" s="485"/>
      <c r="M683" s="355"/>
      <c r="N683" s="985"/>
      <c r="O683" s="352"/>
      <c r="P683" s="352"/>
      <c r="Q683" s="352"/>
      <c r="R683" s="352"/>
      <c r="S683" s="352"/>
      <c r="T683" s="352"/>
      <c r="U683" s="352"/>
      <c r="V683" s="352"/>
      <c r="W683" s="352"/>
    </row>
    <row r="684" spans="2:23" s="353" customFormat="1" ht="18" customHeight="1">
      <c r="B684" s="349"/>
      <c r="C684" s="255"/>
      <c r="D684" s="341">
        <v>2.1</v>
      </c>
      <c r="E684" s="341"/>
      <c r="F684" s="341"/>
      <c r="G684" s="263" t="s">
        <v>777</v>
      </c>
      <c r="H684" s="264"/>
      <c r="I684" s="542"/>
      <c r="J684" s="543"/>
      <c r="K684" s="267"/>
      <c r="L684" s="485"/>
      <c r="M684" s="355"/>
      <c r="N684" s="985"/>
      <c r="O684" s="352"/>
      <c r="P684" s="352"/>
      <c r="Q684" s="352"/>
      <c r="R684" s="352"/>
      <c r="S684" s="352"/>
      <c r="T684" s="352"/>
      <c r="U684" s="352"/>
      <c r="V684" s="352"/>
      <c r="W684" s="352"/>
    </row>
    <row r="685" spans="2:23" s="353" customFormat="1" ht="18" customHeight="1">
      <c r="B685" s="349"/>
      <c r="C685" s="255"/>
      <c r="D685" s="268" t="s">
        <v>778</v>
      </c>
      <c r="E685" s="269"/>
      <c r="F685" s="269"/>
      <c r="G685" s="487" t="s">
        <v>327</v>
      </c>
      <c r="H685" s="271" t="s">
        <v>116</v>
      </c>
      <c r="I685" s="488">
        <v>969.71</v>
      </c>
      <c r="J685" s="540">
        <v>314492</v>
      </c>
      <c r="K685" s="274">
        <f>ROUND(I685*J685,2)</f>
        <v>304966037.31999999</v>
      </c>
      <c r="L685" s="485"/>
      <c r="M685" s="355"/>
      <c r="N685" s="985"/>
      <c r="O685" s="352"/>
      <c r="P685" s="352"/>
      <c r="Q685" s="352"/>
      <c r="R685" s="352"/>
      <c r="S685" s="352"/>
      <c r="T685" s="352"/>
      <c r="U685" s="352"/>
      <c r="V685" s="352"/>
      <c r="W685" s="352"/>
    </row>
    <row r="686" spans="2:23" s="353" customFormat="1" ht="18" customHeight="1">
      <c r="B686" s="349"/>
      <c r="C686" s="255"/>
      <c r="D686" s="268" t="s">
        <v>779</v>
      </c>
      <c r="E686" s="269"/>
      <c r="F686" s="269"/>
      <c r="G686" s="487" t="s">
        <v>780</v>
      </c>
      <c r="H686" s="271" t="s">
        <v>102</v>
      </c>
      <c r="I686" s="488">
        <v>908.73</v>
      </c>
      <c r="J686" s="540">
        <v>123087</v>
      </c>
      <c r="K686" s="274">
        <f>ROUND(I686*J686,2)</f>
        <v>111852849.51000001</v>
      </c>
      <c r="L686" s="485"/>
      <c r="M686" s="355"/>
      <c r="N686" s="985"/>
      <c r="O686" s="352"/>
      <c r="P686" s="352"/>
      <c r="Q686" s="352"/>
      <c r="R686" s="352"/>
      <c r="S686" s="352"/>
      <c r="T686" s="352"/>
      <c r="U686" s="352"/>
      <c r="V686" s="352"/>
      <c r="W686" s="352"/>
    </row>
    <row r="687" spans="2:23" s="353" customFormat="1" ht="18" customHeight="1">
      <c r="B687" s="349"/>
      <c r="C687" s="255"/>
      <c r="D687" s="268" t="s">
        <v>781</v>
      </c>
      <c r="E687" s="269"/>
      <c r="F687" s="269"/>
      <c r="G687" s="487" t="s">
        <v>782</v>
      </c>
      <c r="H687" s="271" t="s">
        <v>102</v>
      </c>
      <c r="I687" s="488">
        <v>146.5</v>
      </c>
      <c r="J687" s="540">
        <v>196019</v>
      </c>
      <c r="K687" s="274">
        <f>ROUND(I687*J687,2)</f>
        <v>28716783.5</v>
      </c>
      <c r="L687" s="486"/>
      <c r="M687" s="355"/>
      <c r="N687" s="985"/>
      <c r="O687" s="352"/>
      <c r="P687" s="352"/>
      <c r="Q687" s="352"/>
      <c r="R687" s="352"/>
      <c r="S687" s="352"/>
      <c r="T687" s="352"/>
      <c r="U687" s="352"/>
      <c r="V687" s="352"/>
      <c r="W687" s="352"/>
    </row>
    <row r="688" spans="2:23" s="353" customFormat="1" ht="31.5" customHeight="1">
      <c r="B688" s="349"/>
      <c r="C688" s="255"/>
      <c r="D688" s="268" t="s">
        <v>783</v>
      </c>
      <c r="E688" s="269"/>
      <c r="F688" s="269"/>
      <c r="G688" s="487" t="s">
        <v>784</v>
      </c>
      <c r="H688" s="271" t="s">
        <v>107</v>
      </c>
      <c r="I688" s="488">
        <v>940</v>
      </c>
      <c r="J688" s="540">
        <v>89872</v>
      </c>
      <c r="K688" s="274">
        <f>ROUND(I688*J688,2)</f>
        <v>84479680</v>
      </c>
      <c r="L688" s="485"/>
      <c r="M688" s="355"/>
      <c r="N688" s="985"/>
      <c r="O688" s="352"/>
      <c r="P688" s="352"/>
      <c r="Q688" s="352"/>
      <c r="R688" s="352"/>
      <c r="S688" s="352"/>
      <c r="T688" s="352"/>
      <c r="U688" s="352"/>
      <c r="V688" s="352"/>
      <c r="W688" s="352"/>
    </row>
    <row r="689" spans="2:23" s="353" customFormat="1" ht="47.25" customHeight="1">
      <c r="B689" s="349"/>
      <c r="C689" s="255"/>
      <c r="D689" s="268" t="s">
        <v>785</v>
      </c>
      <c r="E689" s="269"/>
      <c r="F689" s="269"/>
      <c r="G689" s="487" t="s">
        <v>345</v>
      </c>
      <c r="H689" s="271" t="s">
        <v>102</v>
      </c>
      <c r="I689" s="488">
        <v>146.4</v>
      </c>
      <c r="J689" s="540">
        <v>132769</v>
      </c>
      <c r="K689" s="274">
        <f>ROUND(I689*J689,2)</f>
        <v>19437381.600000001</v>
      </c>
      <c r="L689" s="485"/>
      <c r="M689" s="355"/>
      <c r="N689" s="985"/>
      <c r="O689" s="352"/>
      <c r="P689" s="352"/>
      <c r="Q689" s="352"/>
      <c r="R689" s="352"/>
      <c r="S689" s="352"/>
      <c r="T689" s="352"/>
      <c r="U689" s="352"/>
      <c r="V689" s="352"/>
      <c r="W689" s="352"/>
    </row>
    <row r="690" spans="2:23" s="353" customFormat="1" ht="18" customHeight="1">
      <c r="B690" s="349"/>
      <c r="C690" s="255"/>
      <c r="D690" s="341">
        <v>2.2000000000000002</v>
      </c>
      <c r="E690" s="341"/>
      <c r="F690" s="341"/>
      <c r="G690" s="263" t="s">
        <v>786</v>
      </c>
      <c r="H690" s="264"/>
      <c r="I690" s="264"/>
      <c r="J690" s="264">
        <v>0</v>
      </c>
      <c r="K690" s="544"/>
      <c r="L690" s="485"/>
      <c r="M690" s="355"/>
      <c r="N690" s="985"/>
      <c r="O690" s="352"/>
      <c r="P690" s="352"/>
      <c r="Q690" s="352"/>
      <c r="R690" s="352"/>
      <c r="S690" s="352"/>
      <c r="T690" s="352"/>
      <c r="U690" s="352"/>
      <c r="V690" s="352"/>
      <c r="W690" s="352"/>
    </row>
    <row r="691" spans="2:23" s="353" customFormat="1" ht="31.5" customHeight="1">
      <c r="B691" s="349"/>
      <c r="C691" s="255"/>
      <c r="D691" s="268" t="s">
        <v>787</v>
      </c>
      <c r="E691" s="269"/>
      <c r="F691" s="269"/>
      <c r="G691" s="487" t="s">
        <v>788</v>
      </c>
      <c r="H691" s="271" t="s">
        <v>98</v>
      </c>
      <c r="I691" s="488">
        <v>14</v>
      </c>
      <c r="J691" s="540">
        <v>771765</v>
      </c>
      <c r="K691" s="274">
        <f>ROUND(I691*J691,2)</f>
        <v>10804710</v>
      </c>
      <c r="L691" s="485"/>
      <c r="M691" s="355"/>
      <c r="N691" s="985"/>
      <c r="O691" s="352"/>
      <c r="P691" s="352"/>
      <c r="Q691" s="352"/>
      <c r="R691" s="352"/>
      <c r="S691" s="352"/>
      <c r="T691" s="352"/>
      <c r="U691" s="352"/>
      <c r="V691" s="352"/>
      <c r="W691" s="352"/>
    </row>
    <row r="692" spans="2:23" s="353" customFormat="1" ht="47.25" customHeight="1">
      <c r="B692" s="349"/>
      <c r="C692" s="255"/>
      <c r="D692" s="268" t="s">
        <v>789</v>
      </c>
      <c r="E692" s="269"/>
      <c r="F692" s="269"/>
      <c r="G692" s="487" t="s">
        <v>790</v>
      </c>
      <c r="H692" s="271" t="s">
        <v>98</v>
      </c>
      <c r="I692" s="488">
        <v>14</v>
      </c>
      <c r="J692" s="540">
        <v>284168</v>
      </c>
      <c r="K692" s="274">
        <f>ROUND(I692*J692,2)</f>
        <v>3978352</v>
      </c>
      <c r="L692" s="485"/>
      <c r="M692" s="355"/>
      <c r="N692" s="985"/>
      <c r="O692" s="352"/>
      <c r="P692" s="352"/>
      <c r="Q692" s="352"/>
      <c r="R692" s="352"/>
      <c r="S692" s="352"/>
      <c r="T692" s="352"/>
      <c r="U692" s="352"/>
      <c r="V692" s="352"/>
      <c r="W692" s="352"/>
    </row>
    <row r="693" spans="2:23" s="353" customFormat="1" ht="31.5" customHeight="1">
      <c r="B693" s="349"/>
      <c r="C693" s="255"/>
      <c r="D693" s="268" t="s">
        <v>791</v>
      </c>
      <c r="E693" s="269"/>
      <c r="F693" s="269"/>
      <c r="G693" s="487" t="s">
        <v>792</v>
      </c>
      <c r="H693" s="271" t="s">
        <v>102</v>
      </c>
      <c r="I693" s="488">
        <v>1250</v>
      </c>
      <c r="J693" s="540">
        <v>65500</v>
      </c>
      <c r="K693" s="274">
        <f>ROUND(I693*J693,2)</f>
        <v>81875000</v>
      </c>
      <c r="L693" s="485"/>
      <c r="M693" s="355"/>
      <c r="N693" s="985"/>
      <c r="O693" s="352"/>
      <c r="P693" s="352"/>
      <c r="Q693" s="352"/>
      <c r="R693" s="352"/>
      <c r="S693" s="352"/>
      <c r="T693" s="352"/>
      <c r="U693" s="352"/>
      <c r="V693" s="352"/>
      <c r="W693" s="352"/>
    </row>
    <row r="694" spans="2:23" s="353" customFormat="1" ht="31.5" customHeight="1">
      <c r="B694" s="349"/>
      <c r="C694" s="255"/>
      <c r="D694" s="268" t="s">
        <v>793</v>
      </c>
      <c r="E694" s="269"/>
      <c r="F694" s="269"/>
      <c r="G694" s="487" t="s">
        <v>794</v>
      </c>
      <c r="H694" s="271" t="s">
        <v>98</v>
      </c>
      <c r="I694" s="488">
        <v>12</v>
      </c>
      <c r="J694" s="540">
        <v>6387954</v>
      </c>
      <c r="K694" s="274">
        <f>ROUND(I694*J694,2)</f>
        <v>76655448</v>
      </c>
      <c r="L694" s="485"/>
      <c r="M694" s="355"/>
      <c r="N694" s="985"/>
      <c r="O694" s="352"/>
      <c r="P694" s="352"/>
      <c r="Q694" s="352"/>
      <c r="R694" s="352"/>
      <c r="S694" s="352"/>
      <c r="T694" s="352"/>
      <c r="U694" s="352"/>
      <c r="V694" s="352"/>
      <c r="W694" s="352"/>
    </row>
    <row r="695" spans="2:23" s="353" customFormat="1" ht="31.5" customHeight="1">
      <c r="B695" s="349"/>
      <c r="C695" s="255"/>
      <c r="D695" s="268" t="s">
        <v>795</v>
      </c>
      <c r="E695" s="269"/>
      <c r="F695" s="269"/>
      <c r="G695" s="487" t="s">
        <v>796</v>
      </c>
      <c r="H695" s="271" t="s">
        <v>98</v>
      </c>
      <c r="I695" s="488">
        <v>10</v>
      </c>
      <c r="J695" s="540">
        <v>2165928</v>
      </c>
      <c r="K695" s="274">
        <f>ROUND(I695*J695,2)</f>
        <v>21659280</v>
      </c>
      <c r="L695" s="486"/>
      <c r="M695" s="355"/>
      <c r="N695" s="985"/>
      <c r="O695" s="352"/>
      <c r="P695" s="352"/>
      <c r="Q695" s="352"/>
      <c r="R695" s="352"/>
      <c r="S695" s="352"/>
      <c r="T695" s="352"/>
      <c r="U695" s="352"/>
      <c r="V695" s="352"/>
      <c r="W695" s="352"/>
    </row>
    <row r="696" spans="2:23" s="353" customFormat="1" ht="18" customHeight="1">
      <c r="B696" s="349"/>
      <c r="C696" s="255"/>
      <c r="D696" s="341">
        <v>2.2999999999999998</v>
      </c>
      <c r="E696" s="341"/>
      <c r="F696" s="341"/>
      <c r="G696" s="263" t="s">
        <v>797</v>
      </c>
      <c r="H696" s="264"/>
      <c r="I696" s="542"/>
      <c r="J696" s="543">
        <v>0</v>
      </c>
      <c r="K696" s="267"/>
      <c r="L696" s="485"/>
      <c r="M696" s="355"/>
      <c r="N696" s="985"/>
      <c r="O696" s="352"/>
      <c r="P696" s="352"/>
      <c r="Q696" s="352"/>
      <c r="R696" s="352"/>
      <c r="S696" s="352"/>
      <c r="T696" s="352"/>
      <c r="U696" s="352"/>
      <c r="V696" s="352"/>
      <c r="W696" s="352"/>
    </row>
    <row r="697" spans="2:23" s="353" customFormat="1" ht="31.5" customHeight="1">
      <c r="B697" s="349"/>
      <c r="C697" s="255"/>
      <c r="D697" s="268" t="s">
        <v>147</v>
      </c>
      <c r="E697" s="269"/>
      <c r="F697" s="269"/>
      <c r="G697" s="487" t="s">
        <v>659</v>
      </c>
      <c r="H697" s="271" t="s">
        <v>116</v>
      </c>
      <c r="I697" s="488">
        <v>64.040000000000006</v>
      </c>
      <c r="J697" s="540">
        <v>1495496</v>
      </c>
      <c r="K697" s="274">
        <f>ROUND(I697*J697,2)</f>
        <v>95771563.840000004</v>
      </c>
      <c r="L697" s="485"/>
      <c r="M697" s="355"/>
      <c r="N697" s="985"/>
      <c r="O697" s="352"/>
      <c r="P697" s="352"/>
      <c r="Q697" s="352"/>
      <c r="R697" s="352"/>
      <c r="S697" s="352"/>
      <c r="T697" s="352"/>
      <c r="U697" s="352"/>
      <c r="V697" s="352"/>
      <c r="W697" s="352"/>
    </row>
    <row r="698" spans="2:23" s="353" customFormat="1" ht="18" customHeight="1">
      <c r="B698" s="349"/>
      <c r="C698" s="255"/>
      <c r="D698" s="268" t="s">
        <v>149</v>
      </c>
      <c r="E698" s="269"/>
      <c r="F698" s="269"/>
      <c r="G698" s="545" t="s">
        <v>798</v>
      </c>
      <c r="H698" s="546" t="s">
        <v>102</v>
      </c>
      <c r="I698" s="488">
        <v>250.2</v>
      </c>
      <c r="J698" s="540">
        <v>304974</v>
      </c>
      <c r="K698" s="274">
        <f>ROUND(I698*J698,2)</f>
        <v>76304494.799999997</v>
      </c>
      <c r="L698" s="485"/>
      <c r="M698" s="355"/>
      <c r="N698" s="985"/>
      <c r="O698" s="352"/>
      <c r="P698" s="352"/>
      <c r="Q698" s="352"/>
      <c r="R698" s="352"/>
      <c r="S698" s="352"/>
      <c r="T698" s="352"/>
      <c r="U698" s="352"/>
      <c r="V698" s="352"/>
      <c r="W698" s="352"/>
    </row>
    <row r="699" spans="2:23" s="353" customFormat="1" ht="31.5" customHeight="1">
      <c r="B699" s="349"/>
      <c r="C699" s="255"/>
      <c r="D699" s="268" t="s">
        <v>151</v>
      </c>
      <c r="E699" s="269"/>
      <c r="F699" s="269"/>
      <c r="G699" s="547" t="s">
        <v>144</v>
      </c>
      <c r="H699" s="269" t="s">
        <v>145</v>
      </c>
      <c r="I699" s="488">
        <v>13594.44</v>
      </c>
      <c r="J699" s="540">
        <v>11802</v>
      </c>
      <c r="K699" s="274">
        <f>ROUND(I699*J699,2)</f>
        <v>160441580.88</v>
      </c>
      <c r="L699" s="485"/>
      <c r="M699" s="355"/>
      <c r="N699" s="985"/>
      <c r="O699" s="352"/>
      <c r="P699" s="352"/>
      <c r="Q699" s="352"/>
      <c r="R699" s="352"/>
      <c r="S699" s="352"/>
      <c r="T699" s="352"/>
      <c r="U699" s="352"/>
      <c r="V699" s="352"/>
      <c r="W699" s="352"/>
    </row>
    <row r="700" spans="2:23" s="353" customFormat="1" ht="18" customHeight="1">
      <c r="B700" s="349"/>
      <c r="C700" s="255"/>
      <c r="D700" s="276"/>
      <c r="E700" s="276"/>
      <c r="F700" s="276"/>
      <c r="G700" s="277"/>
      <c r="H700" s="276"/>
      <c r="I700" s="276" t="s">
        <v>119</v>
      </c>
      <c r="J700" s="541"/>
      <c r="K700" s="279">
        <f>SUM(K685:K699)</f>
        <v>1076943161.4499998</v>
      </c>
      <c r="L700" s="485"/>
      <c r="M700" s="355"/>
      <c r="N700" s="985"/>
      <c r="O700" s="352"/>
      <c r="P700" s="352"/>
      <c r="Q700" s="352"/>
      <c r="R700" s="352"/>
      <c r="S700" s="352"/>
      <c r="T700" s="352"/>
      <c r="U700" s="352"/>
      <c r="V700" s="352"/>
      <c r="W700" s="352"/>
    </row>
    <row r="701" spans="2:23" s="353" customFormat="1" ht="18" customHeight="1">
      <c r="B701" s="349"/>
      <c r="C701" s="255"/>
      <c r="D701" s="548"/>
      <c r="E701" s="548"/>
      <c r="F701" s="548"/>
      <c r="G701" s="549"/>
      <c r="H701" s="548"/>
      <c r="I701" s="548"/>
      <c r="J701" s="550"/>
      <c r="K701" s="551"/>
      <c r="L701" s="486"/>
      <c r="M701" s="355"/>
      <c r="N701" s="985"/>
      <c r="O701" s="352"/>
      <c r="P701" s="352"/>
      <c r="Q701" s="352"/>
      <c r="R701" s="352"/>
      <c r="S701" s="352"/>
      <c r="T701" s="352"/>
      <c r="U701" s="352"/>
      <c r="V701" s="352"/>
      <c r="W701" s="352"/>
    </row>
    <row r="702" spans="2:23" s="353" customFormat="1" ht="20.25" customHeight="1">
      <c r="B702" s="349"/>
      <c r="C702" s="255"/>
      <c r="D702" s="256">
        <v>3</v>
      </c>
      <c r="E702" s="256"/>
      <c r="F702" s="256"/>
      <c r="G702" s="257" t="s">
        <v>799</v>
      </c>
      <c r="H702" s="258"/>
      <c r="I702" s="258"/>
      <c r="J702" s="538"/>
      <c r="K702" s="260"/>
      <c r="L702" s="485"/>
      <c r="M702" s="355"/>
      <c r="N702" s="985"/>
      <c r="O702" s="352"/>
      <c r="P702" s="352"/>
      <c r="Q702" s="352"/>
      <c r="R702" s="352"/>
      <c r="S702" s="352"/>
      <c r="T702" s="352"/>
      <c r="U702" s="352"/>
      <c r="V702" s="352"/>
      <c r="W702" s="352"/>
    </row>
    <row r="703" spans="2:23" s="353" customFormat="1" ht="18" customHeight="1">
      <c r="B703" s="349"/>
      <c r="C703" s="255"/>
      <c r="D703" s="341">
        <v>3.1</v>
      </c>
      <c r="E703" s="341"/>
      <c r="F703" s="341"/>
      <c r="G703" s="263" t="s">
        <v>121</v>
      </c>
      <c r="H703" s="264"/>
      <c r="I703" s="542"/>
      <c r="J703" s="543"/>
      <c r="K703" s="267"/>
      <c r="L703" s="485"/>
      <c r="M703" s="355"/>
      <c r="N703" s="985"/>
      <c r="O703" s="352"/>
      <c r="P703" s="352"/>
      <c r="Q703" s="352"/>
      <c r="R703" s="352"/>
      <c r="S703" s="352"/>
      <c r="T703" s="352"/>
      <c r="U703" s="352"/>
      <c r="V703" s="352"/>
      <c r="W703" s="352"/>
    </row>
    <row r="704" spans="2:23" s="353" customFormat="1" ht="18" customHeight="1">
      <c r="B704" s="349"/>
      <c r="C704" s="255"/>
      <c r="D704" s="268" t="s">
        <v>195</v>
      </c>
      <c r="E704" s="269"/>
      <c r="F704" s="269"/>
      <c r="G704" s="487" t="s">
        <v>645</v>
      </c>
      <c r="H704" s="271" t="s">
        <v>116</v>
      </c>
      <c r="I704" s="488">
        <v>59.69</v>
      </c>
      <c r="J704" s="540">
        <v>86955</v>
      </c>
      <c r="K704" s="274">
        <f>ROUND(I704*J704,2)</f>
        <v>5190343.95</v>
      </c>
      <c r="L704" s="485"/>
      <c r="M704" s="355"/>
      <c r="N704" s="985"/>
      <c r="O704" s="352"/>
      <c r="P704" s="352"/>
      <c r="Q704" s="352"/>
      <c r="R704" s="352"/>
      <c r="S704" s="352"/>
      <c r="T704" s="352"/>
      <c r="U704" s="352"/>
      <c r="V704" s="352"/>
      <c r="W704" s="352"/>
    </row>
    <row r="705" spans="2:23" s="353" customFormat="1" ht="31.5" customHeight="1">
      <c r="B705" s="349"/>
      <c r="C705" s="255"/>
      <c r="D705" s="268" t="s">
        <v>196</v>
      </c>
      <c r="E705" s="269"/>
      <c r="F705" s="269"/>
      <c r="G705" s="487" t="s">
        <v>800</v>
      </c>
      <c r="H705" s="271" t="s">
        <v>116</v>
      </c>
      <c r="I705" s="488">
        <v>29.67</v>
      </c>
      <c r="J705" s="540">
        <v>327849</v>
      </c>
      <c r="K705" s="274">
        <f>ROUND(I705*J705,2)</f>
        <v>9727279.8300000001</v>
      </c>
      <c r="L705" s="485"/>
      <c r="M705" s="355"/>
      <c r="N705" s="985"/>
      <c r="O705" s="352"/>
      <c r="P705" s="352"/>
      <c r="Q705" s="352"/>
      <c r="R705" s="352"/>
      <c r="S705" s="352"/>
      <c r="T705" s="352"/>
      <c r="U705" s="352"/>
      <c r="V705" s="352"/>
      <c r="W705" s="352"/>
    </row>
    <row r="706" spans="2:23" s="353" customFormat="1" ht="18" customHeight="1">
      <c r="B706" s="349"/>
      <c r="C706" s="255"/>
      <c r="D706" s="268" t="s">
        <v>664</v>
      </c>
      <c r="E706" s="269"/>
      <c r="F706" s="269"/>
      <c r="G706" s="487" t="s">
        <v>378</v>
      </c>
      <c r="H706" s="271" t="s">
        <v>116</v>
      </c>
      <c r="I706" s="488">
        <v>77.599999999999994</v>
      </c>
      <c r="J706" s="540">
        <v>25229</v>
      </c>
      <c r="K706" s="274">
        <f>ROUND(I706*J706,2)</f>
        <v>1957770.4</v>
      </c>
      <c r="L706" s="485"/>
      <c r="M706" s="355"/>
      <c r="N706" s="985"/>
      <c r="O706" s="352"/>
      <c r="P706" s="352"/>
      <c r="Q706" s="352"/>
      <c r="R706" s="352"/>
      <c r="S706" s="352"/>
      <c r="T706" s="352"/>
      <c r="U706" s="352"/>
      <c r="V706" s="352"/>
      <c r="W706" s="352"/>
    </row>
    <row r="707" spans="2:23" s="353" customFormat="1" ht="18" customHeight="1">
      <c r="B707" s="349"/>
      <c r="C707" s="255"/>
      <c r="D707" s="341">
        <v>3.2</v>
      </c>
      <c r="E707" s="341"/>
      <c r="F707" s="341"/>
      <c r="G707" s="263" t="s">
        <v>801</v>
      </c>
      <c r="H707" s="264"/>
      <c r="I707" s="542"/>
      <c r="J707" s="543">
        <v>0</v>
      </c>
      <c r="K707" s="267"/>
      <c r="L707" s="485"/>
      <c r="M707" s="355"/>
      <c r="N707" s="985"/>
      <c r="O707" s="352"/>
      <c r="P707" s="352"/>
      <c r="Q707" s="352"/>
      <c r="R707" s="352"/>
      <c r="S707" s="352"/>
      <c r="T707" s="352"/>
      <c r="U707" s="352"/>
      <c r="V707" s="352"/>
      <c r="W707" s="352"/>
    </row>
    <row r="708" spans="2:23" s="353" customFormat="1" ht="31.5" customHeight="1">
      <c r="B708" s="349"/>
      <c r="C708" s="255"/>
      <c r="D708" s="268" t="s">
        <v>197</v>
      </c>
      <c r="E708" s="269"/>
      <c r="F708" s="269"/>
      <c r="G708" s="487" t="s">
        <v>128</v>
      </c>
      <c r="H708" s="552" t="s">
        <v>116</v>
      </c>
      <c r="I708" s="488">
        <v>1.1399999999999999</v>
      </c>
      <c r="J708" s="540">
        <v>1014565</v>
      </c>
      <c r="K708" s="274">
        <f t="shared" ref="K708:K714" si="32">ROUND(I708*J708,2)</f>
        <v>1156604.1000000001</v>
      </c>
      <c r="L708" s="485"/>
      <c r="M708" s="355"/>
      <c r="N708" s="985"/>
      <c r="O708" s="352"/>
      <c r="P708" s="352"/>
      <c r="Q708" s="352"/>
      <c r="R708" s="352"/>
      <c r="S708" s="352"/>
      <c r="T708" s="352"/>
      <c r="U708" s="352"/>
      <c r="V708" s="352"/>
      <c r="W708" s="352"/>
    </row>
    <row r="709" spans="2:23" s="353" customFormat="1" ht="18" customHeight="1">
      <c r="B709" s="349"/>
      <c r="C709" s="255"/>
      <c r="D709" s="268" t="s">
        <v>198</v>
      </c>
      <c r="E709" s="269"/>
      <c r="F709" s="269"/>
      <c r="G709" s="487" t="s">
        <v>802</v>
      </c>
      <c r="H709" s="552" t="s">
        <v>116</v>
      </c>
      <c r="I709" s="488">
        <v>11.41</v>
      </c>
      <c r="J709" s="540">
        <v>958714</v>
      </c>
      <c r="K709" s="274">
        <f t="shared" si="32"/>
        <v>10938926.74</v>
      </c>
      <c r="L709" s="485"/>
      <c r="M709" s="355"/>
      <c r="N709" s="985"/>
      <c r="O709" s="352"/>
      <c r="P709" s="352"/>
      <c r="Q709" s="352"/>
      <c r="R709" s="352"/>
      <c r="S709" s="352"/>
      <c r="T709" s="352"/>
      <c r="U709" s="352"/>
      <c r="V709" s="352"/>
      <c r="W709" s="352"/>
    </row>
    <row r="710" spans="2:23" s="353" customFormat="1" ht="18" customHeight="1">
      <c r="B710" s="349"/>
      <c r="C710" s="255"/>
      <c r="D710" s="268" t="s">
        <v>200</v>
      </c>
      <c r="E710" s="269"/>
      <c r="F710" s="269"/>
      <c r="G710" s="487" t="s">
        <v>130</v>
      </c>
      <c r="H710" s="552" t="s">
        <v>116</v>
      </c>
      <c r="I710" s="488">
        <v>8.74</v>
      </c>
      <c r="J710" s="540">
        <v>1311229</v>
      </c>
      <c r="K710" s="274">
        <f t="shared" si="32"/>
        <v>11460141.460000001</v>
      </c>
      <c r="L710" s="485"/>
      <c r="M710" s="355"/>
      <c r="N710" s="985"/>
      <c r="O710" s="352"/>
      <c r="P710" s="352"/>
      <c r="Q710" s="352"/>
      <c r="R710" s="352"/>
      <c r="S710" s="352"/>
      <c r="T710" s="352"/>
      <c r="U710" s="352"/>
      <c r="V710" s="352"/>
      <c r="W710" s="352"/>
    </row>
    <row r="711" spans="2:23" s="353" customFormat="1" ht="18" customHeight="1">
      <c r="B711" s="349"/>
      <c r="C711" s="255"/>
      <c r="D711" s="268" t="s">
        <v>201</v>
      </c>
      <c r="E711" s="269"/>
      <c r="F711" s="269"/>
      <c r="G711" s="547" t="s">
        <v>803</v>
      </c>
      <c r="H711" s="269" t="s">
        <v>116</v>
      </c>
      <c r="I711" s="488">
        <v>1.82</v>
      </c>
      <c r="J711" s="540">
        <v>1573248</v>
      </c>
      <c r="K711" s="274">
        <f t="shared" si="32"/>
        <v>2863311.36</v>
      </c>
      <c r="L711" s="485"/>
      <c r="M711" s="355"/>
      <c r="N711" s="985"/>
      <c r="O711" s="352"/>
      <c r="P711" s="352"/>
      <c r="Q711" s="352"/>
      <c r="R711" s="352"/>
      <c r="S711" s="352"/>
      <c r="T711" s="352"/>
      <c r="U711" s="352"/>
      <c r="V711" s="352"/>
      <c r="W711" s="352"/>
    </row>
    <row r="712" spans="2:23" s="353" customFormat="1" ht="31.5" customHeight="1">
      <c r="B712" s="349"/>
      <c r="C712" s="255"/>
      <c r="D712" s="268" t="s">
        <v>203</v>
      </c>
      <c r="E712" s="269"/>
      <c r="F712" s="269"/>
      <c r="G712" s="547" t="s">
        <v>134</v>
      </c>
      <c r="H712" s="269" t="s">
        <v>116</v>
      </c>
      <c r="I712" s="488">
        <v>3.39</v>
      </c>
      <c r="J712" s="540">
        <v>1546985</v>
      </c>
      <c r="K712" s="274">
        <f t="shared" si="32"/>
        <v>5244279.1500000004</v>
      </c>
      <c r="L712" s="486"/>
      <c r="M712" s="355"/>
      <c r="N712" s="985"/>
      <c r="O712" s="352"/>
      <c r="P712" s="352"/>
      <c r="Q712" s="352"/>
      <c r="R712" s="352"/>
      <c r="S712" s="352"/>
      <c r="T712" s="352"/>
      <c r="U712" s="352"/>
      <c r="V712" s="352"/>
      <c r="W712" s="352"/>
    </row>
    <row r="713" spans="2:23" s="353" customFormat="1" ht="31.5" customHeight="1">
      <c r="B713" s="349"/>
      <c r="C713" s="255"/>
      <c r="D713" s="268" t="s">
        <v>205</v>
      </c>
      <c r="E713" s="269"/>
      <c r="F713" s="269"/>
      <c r="G713" s="547" t="s">
        <v>652</v>
      </c>
      <c r="H713" s="269" t="s">
        <v>102</v>
      </c>
      <c r="I713" s="488">
        <v>5.13</v>
      </c>
      <c r="J713" s="540">
        <v>176879</v>
      </c>
      <c r="K713" s="274">
        <f t="shared" si="32"/>
        <v>907389.27</v>
      </c>
      <c r="L713" s="486"/>
      <c r="M713" s="355"/>
      <c r="N713" s="985"/>
      <c r="O713" s="352"/>
      <c r="P713" s="352"/>
      <c r="Q713" s="352"/>
      <c r="R713" s="352"/>
      <c r="S713" s="352"/>
      <c r="T713" s="352"/>
      <c r="U713" s="352"/>
      <c r="V713" s="352"/>
      <c r="W713" s="352"/>
    </row>
    <row r="714" spans="2:23" s="353" customFormat="1" ht="31.5" customHeight="1">
      <c r="B714" s="349"/>
      <c r="C714" s="255"/>
      <c r="D714" s="268" t="s">
        <v>206</v>
      </c>
      <c r="E714" s="269"/>
      <c r="F714" s="269"/>
      <c r="G714" s="547" t="s">
        <v>144</v>
      </c>
      <c r="H714" s="269" t="s">
        <v>145</v>
      </c>
      <c r="I714" s="488">
        <v>1058.3</v>
      </c>
      <c r="J714" s="540">
        <v>11802</v>
      </c>
      <c r="K714" s="274">
        <f t="shared" si="32"/>
        <v>12490056.6</v>
      </c>
      <c r="L714" s="486"/>
      <c r="M714" s="355"/>
      <c r="N714" s="985"/>
      <c r="O714" s="352"/>
      <c r="P714" s="352"/>
      <c r="Q714" s="352"/>
      <c r="R714" s="352"/>
      <c r="S714" s="352"/>
      <c r="T714" s="352"/>
      <c r="U714" s="352"/>
      <c r="V714" s="352"/>
      <c r="W714" s="352"/>
    </row>
    <row r="715" spans="2:23" s="353" customFormat="1" ht="18" customHeight="1">
      <c r="B715" s="349"/>
      <c r="C715" s="255"/>
      <c r="D715" s="262">
        <v>3.3</v>
      </c>
      <c r="E715" s="262"/>
      <c r="F715" s="262"/>
      <c r="G715" s="263" t="s">
        <v>654</v>
      </c>
      <c r="H715" s="264"/>
      <c r="I715" s="383"/>
      <c r="J715" s="539">
        <v>0</v>
      </c>
      <c r="K715" s="267"/>
      <c r="L715" s="486"/>
      <c r="M715" s="355"/>
      <c r="N715" s="985"/>
      <c r="O715" s="352"/>
      <c r="P715" s="352"/>
      <c r="Q715" s="352"/>
      <c r="R715" s="352"/>
      <c r="S715" s="352"/>
      <c r="T715" s="352"/>
      <c r="U715" s="352"/>
      <c r="V715" s="352"/>
      <c r="W715" s="352"/>
    </row>
    <row r="716" spans="2:23" s="353" customFormat="1" ht="31.5" customHeight="1">
      <c r="B716" s="349"/>
      <c r="C716" s="255"/>
      <c r="D716" s="268" t="s">
        <v>210</v>
      </c>
      <c r="E716" s="269"/>
      <c r="F716" s="269"/>
      <c r="G716" s="545" t="s">
        <v>138</v>
      </c>
      <c r="H716" s="269" t="s">
        <v>116</v>
      </c>
      <c r="I716" s="488">
        <v>5.08</v>
      </c>
      <c r="J716" s="540">
        <v>2487934</v>
      </c>
      <c r="K716" s="274">
        <f>ROUND(I716*J716,2)</f>
        <v>12638704.720000001</v>
      </c>
      <c r="L716" s="485"/>
      <c r="M716" s="355"/>
      <c r="N716" s="985"/>
      <c r="O716" s="352"/>
      <c r="P716" s="352"/>
      <c r="Q716" s="352"/>
      <c r="R716" s="352"/>
      <c r="S716" s="352"/>
      <c r="T716" s="352"/>
      <c r="U716" s="352"/>
      <c r="V716" s="352"/>
      <c r="W716" s="352"/>
    </row>
    <row r="717" spans="2:23" s="353" customFormat="1" ht="31.5" customHeight="1">
      <c r="B717" s="349"/>
      <c r="C717" s="255"/>
      <c r="D717" s="268" t="s">
        <v>211</v>
      </c>
      <c r="E717" s="269"/>
      <c r="F717" s="269"/>
      <c r="G717" s="545" t="s">
        <v>140</v>
      </c>
      <c r="H717" s="269" t="s">
        <v>116</v>
      </c>
      <c r="I717" s="488">
        <v>2.75</v>
      </c>
      <c r="J717" s="540">
        <v>2483439</v>
      </c>
      <c r="K717" s="274">
        <f>ROUND(I717*J717,2)</f>
        <v>6829457.25</v>
      </c>
      <c r="L717" s="485"/>
      <c r="M717" s="355"/>
      <c r="N717" s="985"/>
      <c r="O717" s="352"/>
      <c r="P717" s="352"/>
      <c r="Q717" s="352"/>
      <c r="R717" s="352"/>
      <c r="S717" s="352"/>
      <c r="T717" s="352"/>
      <c r="U717" s="352"/>
      <c r="V717" s="352"/>
      <c r="W717" s="352"/>
    </row>
    <row r="718" spans="2:23" s="353" customFormat="1" ht="18" customHeight="1">
      <c r="B718" s="349"/>
      <c r="C718" s="255"/>
      <c r="D718" s="268" t="s">
        <v>212</v>
      </c>
      <c r="E718" s="269"/>
      <c r="F718" s="269"/>
      <c r="G718" s="545" t="s">
        <v>142</v>
      </c>
      <c r="H718" s="269" t="s">
        <v>102</v>
      </c>
      <c r="I718" s="488">
        <v>5.13</v>
      </c>
      <c r="J718" s="540">
        <v>175640</v>
      </c>
      <c r="K718" s="274">
        <f>ROUND(I718*J718,2)</f>
        <v>901033.2</v>
      </c>
      <c r="L718" s="485"/>
      <c r="M718" s="355"/>
      <c r="N718" s="985"/>
      <c r="O718" s="352"/>
      <c r="P718" s="352"/>
      <c r="Q718" s="352"/>
      <c r="R718" s="352"/>
      <c r="S718" s="352"/>
      <c r="T718" s="352"/>
      <c r="U718" s="352"/>
      <c r="V718" s="352"/>
      <c r="W718" s="352"/>
    </row>
    <row r="719" spans="2:23" s="353" customFormat="1" ht="31.5" customHeight="1">
      <c r="B719" s="349"/>
      <c r="C719" s="255"/>
      <c r="D719" s="268" t="s">
        <v>804</v>
      </c>
      <c r="E719" s="269"/>
      <c r="F719" s="269"/>
      <c r="G719" s="545" t="s">
        <v>144</v>
      </c>
      <c r="H719" s="269" t="s">
        <v>145</v>
      </c>
      <c r="I719" s="488">
        <v>1327.11</v>
      </c>
      <c r="J719" s="540">
        <v>11802</v>
      </c>
      <c r="K719" s="274">
        <f>ROUND(I719*J719,2)</f>
        <v>15662552.220000001</v>
      </c>
      <c r="L719" s="485"/>
      <c r="M719" s="355"/>
      <c r="N719" s="985"/>
      <c r="O719" s="352"/>
      <c r="P719" s="352"/>
      <c r="Q719" s="352"/>
      <c r="R719" s="352"/>
      <c r="S719" s="352"/>
      <c r="T719" s="352"/>
      <c r="U719" s="352"/>
      <c r="V719" s="352"/>
      <c r="W719" s="352"/>
    </row>
    <row r="720" spans="2:23" s="353" customFormat="1" ht="18" customHeight="1">
      <c r="B720" s="349"/>
      <c r="C720" s="255"/>
      <c r="D720" s="262">
        <v>3.4</v>
      </c>
      <c r="E720" s="262"/>
      <c r="F720" s="262"/>
      <c r="G720" s="263" t="s">
        <v>146</v>
      </c>
      <c r="H720" s="264"/>
      <c r="I720" s="383"/>
      <c r="J720" s="539">
        <v>0</v>
      </c>
      <c r="K720" s="267"/>
      <c r="L720" s="485"/>
      <c r="M720" s="355"/>
      <c r="N720" s="985"/>
      <c r="O720" s="352"/>
      <c r="P720" s="352"/>
      <c r="Q720" s="352"/>
      <c r="R720" s="352"/>
      <c r="S720" s="352"/>
      <c r="T720" s="352"/>
      <c r="U720" s="352"/>
      <c r="V720" s="352"/>
      <c r="W720" s="352"/>
    </row>
    <row r="721" spans="2:23" s="353" customFormat="1" ht="63" customHeight="1">
      <c r="B721" s="349"/>
      <c r="C721" s="255"/>
      <c r="D721" s="268" t="s">
        <v>214</v>
      </c>
      <c r="E721" s="269"/>
      <c r="F721" s="269"/>
      <c r="G721" s="545" t="s">
        <v>148</v>
      </c>
      <c r="H721" s="269" t="s">
        <v>145</v>
      </c>
      <c r="I721" s="488">
        <v>3948.97</v>
      </c>
      <c r="J721" s="540">
        <v>34512</v>
      </c>
      <c r="K721" s="274">
        <f>ROUND(I721*J721,2)</f>
        <v>136286852.63999999</v>
      </c>
      <c r="L721" s="485"/>
      <c r="M721" s="355"/>
      <c r="N721" s="985"/>
      <c r="O721" s="352"/>
      <c r="P721" s="352"/>
      <c r="Q721" s="352"/>
      <c r="R721" s="352"/>
      <c r="S721" s="352"/>
      <c r="T721" s="352"/>
      <c r="U721" s="352"/>
      <c r="V721" s="352"/>
      <c r="W721" s="352"/>
    </row>
    <row r="722" spans="2:23" s="353" customFormat="1" ht="31.5" customHeight="1">
      <c r="B722" s="349"/>
      <c r="C722" s="255"/>
      <c r="D722" s="553" t="s">
        <v>215</v>
      </c>
      <c r="E722" s="554"/>
      <c r="F722" s="554"/>
      <c r="G722" s="555" t="s">
        <v>150</v>
      </c>
      <c r="H722" s="554" t="s">
        <v>102</v>
      </c>
      <c r="I722" s="488">
        <v>69.599999999999994</v>
      </c>
      <c r="J722" s="540">
        <v>503668</v>
      </c>
      <c r="K722" s="556">
        <f>ROUND(I722*J722,2)</f>
        <v>35055292.799999997</v>
      </c>
      <c r="L722" s="485"/>
      <c r="M722" s="355"/>
      <c r="N722" s="985"/>
      <c r="O722" s="352"/>
      <c r="P722" s="352"/>
      <c r="Q722" s="352"/>
      <c r="R722" s="352"/>
      <c r="S722" s="352"/>
      <c r="T722" s="352"/>
      <c r="U722" s="352"/>
      <c r="V722" s="352"/>
      <c r="W722" s="352"/>
    </row>
    <row r="723" spans="2:23" s="353" customFormat="1" ht="18" customHeight="1">
      <c r="B723" s="349"/>
      <c r="C723" s="255"/>
      <c r="D723" s="557">
        <v>3.5</v>
      </c>
      <c r="E723" s="557"/>
      <c r="F723" s="557"/>
      <c r="G723" s="558" t="s">
        <v>153</v>
      </c>
      <c r="H723" s="559"/>
      <c r="I723" s="560"/>
      <c r="J723" s="561">
        <v>0</v>
      </c>
      <c r="K723" s="562"/>
      <c r="L723" s="485"/>
      <c r="M723" s="355"/>
      <c r="N723" s="985"/>
      <c r="O723" s="352"/>
      <c r="P723" s="352"/>
      <c r="Q723" s="352"/>
      <c r="R723" s="352"/>
      <c r="S723" s="352"/>
      <c r="T723" s="352"/>
      <c r="U723" s="352"/>
      <c r="V723" s="352"/>
      <c r="W723" s="352"/>
    </row>
    <row r="724" spans="2:23" s="353" customFormat="1" ht="31.5" customHeight="1">
      <c r="B724" s="349"/>
      <c r="C724" s="255"/>
      <c r="D724" s="563" t="s">
        <v>221</v>
      </c>
      <c r="E724" s="564"/>
      <c r="F724" s="564"/>
      <c r="G724" s="565" t="s">
        <v>805</v>
      </c>
      <c r="H724" s="566" t="s">
        <v>102</v>
      </c>
      <c r="I724" s="488">
        <v>16.91</v>
      </c>
      <c r="J724" s="540">
        <v>120988</v>
      </c>
      <c r="K724" s="567">
        <f>ROUND(I724*J724,2)</f>
        <v>2045907.08</v>
      </c>
      <c r="L724" s="485"/>
      <c r="M724" s="355"/>
      <c r="N724" s="985"/>
      <c r="O724" s="352"/>
      <c r="P724" s="352"/>
      <c r="Q724" s="352"/>
      <c r="R724" s="352"/>
      <c r="S724" s="352"/>
      <c r="T724" s="352"/>
      <c r="U724" s="352"/>
      <c r="V724" s="352"/>
      <c r="W724" s="352"/>
    </row>
    <row r="725" spans="2:23" s="353" customFormat="1" ht="31.5" customHeight="1">
      <c r="B725" s="349"/>
      <c r="C725" s="255"/>
      <c r="D725" s="563" t="s">
        <v>222</v>
      </c>
      <c r="E725" s="564"/>
      <c r="F725" s="564"/>
      <c r="G725" s="565" t="s">
        <v>806</v>
      </c>
      <c r="H725" s="566" t="s">
        <v>102</v>
      </c>
      <c r="I725" s="488">
        <v>3.61</v>
      </c>
      <c r="J725" s="540">
        <v>123336</v>
      </c>
      <c r="K725" s="567">
        <f>ROUND(I725*J725,2)</f>
        <v>445242.96</v>
      </c>
      <c r="L725" s="485"/>
      <c r="M725" s="355"/>
      <c r="N725" s="985"/>
      <c r="O725" s="352"/>
      <c r="P725" s="352"/>
      <c r="Q725" s="352"/>
      <c r="R725" s="352"/>
      <c r="S725" s="352"/>
      <c r="T725" s="352"/>
      <c r="U725" s="352"/>
      <c r="V725" s="352"/>
      <c r="W725" s="352"/>
    </row>
    <row r="726" spans="2:23" s="353" customFormat="1" ht="31.5" customHeight="1">
      <c r="B726" s="349"/>
      <c r="C726" s="255"/>
      <c r="D726" s="563" t="s">
        <v>675</v>
      </c>
      <c r="E726" s="564"/>
      <c r="F726" s="564"/>
      <c r="G726" s="565" t="s">
        <v>807</v>
      </c>
      <c r="H726" s="566" t="s">
        <v>102</v>
      </c>
      <c r="I726" s="488">
        <v>40.770000000000003</v>
      </c>
      <c r="J726" s="540">
        <v>202164</v>
      </c>
      <c r="K726" s="567">
        <f>ROUND(I726*J726,2)</f>
        <v>8242226.2800000003</v>
      </c>
      <c r="L726" s="485"/>
      <c r="M726" s="355"/>
      <c r="N726" s="985"/>
      <c r="O726" s="352"/>
      <c r="P726" s="352"/>
      <c r="Q726" s="352"/>
      <c r="R726" s="352"/>
      <c r="S726" s="352"/>
      <c r="T726" s="352"/>
      <c r="U726" s="352"/>
      <c r="V726" s="352"/>
      <c r="W726" s="352"/>
    </row>
    <row r="727" spans="2:23" s="353" customFormat="1" ht="31.5" customHeight="1">
      <c r="B727" s="349"/>
      <c r="C727" s="255"/>
      <c r="D727" s="563" t="s">
        <v>808</v>
      </c>
      <c r="E727" s="564"/>
      <c r="F727" s="564"/>
      <c r="G727" s="565" t="s">
        <v>809</v>
      </c>
      <c r="H727" s="566" t="s">
        <v>102</v>
      </c>
      <c r="I727" s="488">
        <v>22.8</v>
      </c>
      <c r="J727" s="540">
        <v>169916</v>
      </c>
      <c r="K727" s="567">
        <f>ROUND(I727*J727,2)</f>
        <v>3874084.8</v>
      </c>
      <c r="L727" s="485"/>
      <c r="M727" s="355"/>
      <c r="N727" s="985"/>
      <c r="O727" s="352"/>
      <c r="P727" s="352"/>
      <c r="Q727" s="352"/>
      <c r="R727" s="352"/>
      <c r="S727" s="352"/>
      <c r="T727" s="352"/>
      <c r="U727" s="352"/>
      <c r="V727" s="352"/>
      <c r="W727" s="352"/>
    </row>
    <row r="728" spans="2:23" s="353" customFormat="1" ht="31.5" customHeight="1">
      <c r="B728" s="349"/>
      <c r="C728" s="255"/>
      <c r="D728" s="568" t="s">
        <v>810</v>
      </c>
      <c r="E728" s="569"/>
      <c r="F728" s="569"/>
      <c r="G728" s="570" t="s">
        <v>163</v>
      </c>
      <c r="H728" s="571" t="s">
        <v>107</v>
      </c>
      <c r="I728" s="488">
        <v>2.65</v>
      </c>
      <c r="J728" s="540">
        <v>59813</v>
      </c>
      <c r="K728" s="572">
        <f>ROUND(I728*J728,2)</f>
        <v>158504.45000000001</v>
      </c>
      <c r="L728" s="485"/>
      <c r="M728" s="355"/>
      <c r="N728" s="985"/>
      <c r="O728" s="352"/>
      <c r="P728" s="352"/>
      <c r="Q728" s="352"/>
      <c r="R728" s="352"/>
      <c r="S728" s="352"/>
      <c r="T728" s="352"/>
      <c r="U728" s="352"/>
      <c r="V728" s="352"/>
      <c r="W728" s="352"/>
    </row>
    <row r="729" spans="2:23" s="353" customFormat="1" ht="18" customHeight="1">
      <c r="B729" s="349"/>
      <c r="C729" s="255"/>
      <c r="D729" s="557">
        <v>3.6</v>
      </c>
      <c r="E729" s="557"/>
      <c r="F729" s="557"/>
      <c r="G729" s="558" t="s">
        <v>670</v>
      </c>
      <c r="H729" s="559"/>
      <c r="I729" s="559"/>
      <c r="J729" s="561">
        <v>0</v>
      </c>
      <c r="K729" s="562"/>
      <c r="L729" s="485"/>
      <c r="M729" s="355"/>
      <c r="N729" s="985"/>
      <c r="O729" s="352"/>
      <c r="P729" s="352"/>
      <c r="Q729" s="352"/>
      <c r="R729" s="352"/>
      <c r="S729" s="352"/>
      <c r="T729" s="352"/>
      <c r="U729" s="352"/>
      <c r="V729" s="352"/>
      <c r="W729" s="352"/>
    </row>
    <row r="730" spans="2:23" s="353" customFormat="1" ht="18" customHeight="1">
      <c r="B730" s="349"/>
      <c r="C730" s="255"/>
      <c r="D730" s="563" t="s">
        <v>224</v>
      </c>
      <c r="E730" s="564"/>
      <c r="F730" s="564"/>
      <c r="G730" s="565" t="s">
        <v>170</v>
      </c>
      <c r="H730" s="566" t="s">
        <v>102</v>
      </c>
      <c r="I730" s="488">
        <v>3.3</v>
      </c>
      <c r="J730" s="540">
        <v>66732</v>
      </c>
      <c r="K730" s="567">
        <f>ROUND(I730*J730,2)</f>
        <v>220215.6</v>
      </c>
      <c r="L730" s="573"/>
      <c r="M730" s="355"/>
      <c r="N730" s="985"/>
      <c r="O730" s="352"/>
      <c r="P730" s="352"/>
      <c r="Q730" s="352"/>
      <c r="R730" s="352"/>
      <c r="S730" s="352"/>
      <c r="T730" s="352"/>
      <c r="U730" s="352"/>
      <c r="V730" s="352"/>
      <c r="W730" s="352"/>
    </row>
    <row r="731" spans="2:23" s="353" customFormat="1" ht="18" customHeight="1">
      <c r="B731" s="349"/>
      <c r="C731" s="255"/>
      <c r="D731" s="557">
        <v>3.7</v>
      </c>
      <c r="E731" s="557"/>
      <c r="F731" s="557"/>
      <c r="G731" s="558" t="s">
        <v>173</v>
      </c>
      <c r="H731" s="559"/>
      <c r="I731" s="559"/>
      <c r="J731" s="561">
        <v>0</v>
      </c>
      <c r="K731" s="562"/>
      <c r="L731" s="485"/>
      <c r="M731" s="355"/>
      <c r="N731" s="985"/>
      <c r="O731" s="352"/>
      <c r="P731" s="352"/>
      <c r="Q731" s="352"/>
      <c r="R731" s="352"/>
      <c r="S731" s="352"/>
      <c r="T731" s="352"/>
      <c r="U731" s="352"/>
      <c r="V731" s="352"/>
      <c r="W731" s="352"/>
    </row>
    <row r="732" spans="2:23" s="353" customFormat="1" ht="31.5" customHeight="1">
      <c r="B732" s="349"/>
      <c r="C732" s="255"/>
      <c r="D732" s="563" t="s">
        <v>226</v>
      </c>
      <c r="E732" s="564"/>
      <c r="F732" s="564"/>
      <c r="G732" s="565" t="s">
        <v>175</v>
      </c>
      <c r="H732" s="566" t="s">
        <v>102</v>
      </c>
      <c r="I732" s="488">
        <v>3.3</v>
      </c>
      <c r="J732" s="540">
        <v>389818</v>
      </c>
      <c r="K732" s="567">
        <f>ROUND(I732*J732,2)</f>
        <v>1286399.3999999999</v>
      </c>
      <c r="L732" s="485"/>
      <c r="M732" s="355"/>
      <c r="N732" s="985"/>
      <c r="O732" s="352"/>
      <c r="P732" s="352"/>
      <c r="Q732" s="352"/>
      <c r="R732" s="352"/>
      <c r="S732" s="352"/>
      <c r="T732" s="352"/>
      <c r="U732" s="352"/>
      <c r="V732" s="352"/>
      <c r="W732" s="352"/>
    </row>
    <row r="733" spans="2:23" s="353" customFormat="1" ht="18" customHeight="1">
      <c r="B733" s="349"/>
      <c r="C733" s="255"/>
      <c r="D733" s="557">
        <v>3.8</v>
      </c>
      <c r="E733" s="557"/>
      <c r="F733" s="557"/>
      <c r="G733" s="558" t="s">
        <v>176</v>
      </c>
      <c r="H733" s="559"/>
      <c r="I733" s="559"/>
      <c r="J733" s="561">
        <v>0</v>
      </c>
      <c r="K733" s="562"/>
      <c r="L733" s="485"/>
      <c r="M733" s="355"/>
      <c r="N733" s="985"/>
      <c r="O733" s="352"/>
      <c r="P733" s="352"/>
      <c r="Q733" s="352"/>
      <c r="R733" s="352"/>
      <c r="S733" s="352"/>
      <c r="T733" s="352"/>
      <c r="U733" s="352"/>
      <c r="V733" s="352"/>
      <c r="W733" s="352"/>
    </row>
    <row r="734" spans="2:23" s="353" customFormat="1" ht="31.5" customHeight="1">
      <c r="B734" s="349"/>
      <c r="C734" s="255"/>
      <c r="D734" s="563" t="s">
        <v>230</v>
      </c>
      <c r="E734" s="564"/>
      <c r="F734" s="564"/>
      <c r="G734" s="565" t="s">
        <v>178</v>
      </c>
      <c r="H734" s="566" t="s">
        <v>102</v>
      </c>
      <c r="I734" s="488">
        <v>5.08</v>
      </c>
      <c r="J734" s="540">
        <v>180187</v>
      </c>
      <c r="K734" s="567">
        <f>ROUND(I734*J734,2)</f>
        <v>915349.96</v>
      </c>
      <c r="L734" s="485"/>
      <c r="M734" s="355"/>
      <c r="N734" s="985"/>
      <c r="O734" s="352"/>
      <c r="P734" s="352"/>
      <c r="Q734" s="352"/>
      <c r="R734" s="352"/>
      <c r="S734" s="352"/>
      <c r="T734" s="352"/>
      <c r="U734" s="352"/>
      <c r="V734" s="352"/>
      <c r="W734" s="352"/>
    </row>
    <row r="735" spans="2:23" s="353" customFormat="1" ht="18" customHeight="1">
      <c r="B735" s="349"/>
      <c r="C735" s="255"/>
      <c r="D735" s="568" t="s">
        <v>231</v>
      </c>
      <c r="E735" s="569"/>
      <c r="F735" s="569"/>
      <c r="G735" s="570" t="s">
        <v>182</v>
      </c>
      <c r="H735" s="571" t="s">
        <v>107</v>
      </c>
      <c r="I735" s="488">
        <v>8.6999999999999993</v>
      </c>
      <c r="J735" s="540">
        <v>40768</v>
      </c>
      <c r="K735" s="572">
        <f>ROUND(I735*J735,2)</f>
        <v>354681.59999999998</v>
      </c>
      <c r="L735" s="485"/>
      <c r="M735" s="355"/>
      <c r="N735" s="985"/>
      <c r="O735" s="352"/>
      <c r="P735" s="352"/>
      <c r="Q735" s="352"/>
      <c r="R735" s="352"/>
      <c r="S735" s="352"/>
      <c r="T735" s="352"/>
      <c r="U735" s="352"/>
      <c r="V735" s="352"/>
      <c r="W735" s="352"/>
    </row>
    <row r="736" spans="2:23" s="353" customFormat="1" ht="18" customHeight="1">
      <c r="B736" s="349"/>
      <c r="C736" s="255"/>
      <c r="D736" s="557">
        <v>3.9</v>
      </c>
      <c r="E736" s="557"/>
      <c r="F736" s="557"/>
      <c r="G736" s="558" t="s">
        <v>183</v>
      </c>
      <c r="H736" s="559"/>
      <c r="I736" s="559"/>
      <c r="J736" s="561">
        <v>0</v>
      </c>
      <c r="K736" s="562"/>
      <c r="L736" s="485"/>
      <c r="M736" s="355"/>
      <c r="N736" s="985"/>
      <c r="O736" s="352"/>
      <c r="P736" s="352"/>
      <c r="Q736" s="352"/>
      <c r="R736" s="352"/>
      <c r="S736" s="352"/>
      <c r="T736" s="352"/>
      <c r="U736" s="352"/>
      <c r="V736" s="352"/>
      <c r="W736" s="352"/>
    </row>
    <row r="737" spans="2:23" s="353" customFormat="1" ht="31.5" customHeight="1">
      <c r="B737" s="349"/>
      <c r="C737" s="255"/>
      <c r="D737" s="563" t="s">
        <v>811</v>
      </c>
      <c r="E737" s="564"/>
      <c r="F737" s="564"/>
      <c r="G737" s="565" t="s">
        <v>729</v>
      </c>
      <c r="H737" s="566" t="s">
        <v>102</v>
      </c>
      <c r="I737" s="488">
        <v>0.3</v>
      </c>
      <c r="J737" s="540">
        <v>841607</v>
      </c>
      <c r="K737" s="567">
        <f>ROUND(I737*J737,2)</f>
        <v>252482.1</v>
      </c>
      <c r="L737" s="574"/>
      <c r="M737" s="355"/>
      <c r="N737" s="985"/>
      <c r="O737" s="352"/>
      <c r="P737" s="352"/>
      <c r="Q737" s="352"/>
      <c r="R737" s="352"/>
      <c r="S737" s="352"/>
      <c r="T737" s="352"/>
      <c r="U737" s="352"/>
      <c r="V737" s="352"/>
      <c r="W737" s="352"/>
    </row>
    <row r="738" spans="2:23" s="353" customFormat="1" ht="18" customHeight="1">
      <c r="B738" s="349"/>
      <c r="C738" s="255"/>
      <c r="D738" s="557" t="s">
        <v>812</v>
      </c>
      <c r="E738" s="557"/>
      <c r="F738" s="557"/>
      <c r="G738" s="558" t="s">
        <v>186</v>
      </c>
      <c r="H738" s="559"/>
      <c r="I738" s="559"/>
      <c r="J738" s="561">
        <v>0</v>
      </c>
      <c r="K738" s="562"/>
      <c r="L738" s="485"/>
      <c r="M738" s="355"/>
      <c r="N738" s="985"/>
      <c r="O738" s="352"/>
      <c r="P738" s="352"/>
      <c r="Q738" s="352"/>
      <c r="R738" s="352"/>
      <c r="S738" s="352"/>
      <c r="T738" s="352"/>
      <c r="U738" s="352"/>
      <c r="V738" s="352"/>
      <c r="W738" s="352"/>
    </row>
    <row r="739" spans="2:23" s="353" customFormat="1" ht="47.25" customHeight="1">
      <c r="B739" s="349"/>
      <c r="C739" s="255"/>
      <c r="D739" s="563" t="s">
        <v>813</v>
      </c>
      <c r="E739" s="564"/>
      <c r="F739" s="564"/>
      <c r="G739" s="565" t="s">
        <v>188</v>
      </c>
      <c r="H739" s="566" t="s">
        <v>102</v>
      </c>
      <c r="I739" s="488">
        <v>2.15</v>
      </c>
      <c r="J739" s="540">
        <v>576646</v>
      </c>
      <c r="K739" s="567">
        <f>ROUND(I739*J739,2)</f>
        <v>1239788.8999999999</v>
      </c>
      <c r="L739" s="485"/>
      <c r="M739" s="355"/>
      <c r="N739" s="985"/>
      <c r="O739" s="352"/>
      <c r="P739" s="352"/>
      <c r="Q739" s="352"/>
      <c r="R739" s="352"/>
      <c r="S739" s="352"/>
      <c r="T739" s="352"/>
      <c r="U739" s="352"/>
      <c r="V739" s="352"/>
      <c r="W739" s="352"/>
    </row>
    <row r="740" spans="2:23" s="353" customFormat="1" ht="31.5" customHeight="1">
      <c r="B740" s="349"/>
      <c r="C740" s="255"/>
      <c r="D740" s="563" t="s">
        <v>814</v>
      </c>
      <c r="E740" s="564"/>
      <c r="F740" s="564"/>
      <c r="G740" s="565" t="s">
        <v>190</v>
      </c>
      <c r="H740" s="566" t="s">
        <v>102</v>
      </c>
      <c r="I740" s="488">
        <v>3.45</v>
      </c>
      <c r="J740" s="540">
        <v>789623</v>
      </c>
      <c r="K740" s="567">
        <f>ROUND(I740*J740,2)</f>
        <v>2724199.35</v>
      </c>
      <c r="L740" s="485"/>
      <c r="M740" s="355"/>
      <c r="N740" s="985"/>
      <c r="O740" s="352"/>
      <c r="P740" s="352"/>
      <c r="Q740" s="352"/>
      <c r="R740" s="352"/>
      <c r="S740" s="352"/>
      <c r="T740" s="352"/>
      <c r="U740" s="352"/>
      <c r="V740" s="352"/>
      <c r="W740" s="352"/>
    </row>
    <row r="741" spans="2:23" s="353" customFormat="1" ht="18" customHeight="1">
      <c r="B741" s="349"/>
      <c r="C741" s="255"/>
      <c r="D741" s="575"/>
      <c r="E741" s="575"/>
      <c r="F741" s="575"/>
      <c r="G741" s="576"/>
      <c r="H741" s="575"/>
      <c r="I741" s="575" t="s">
        <v>119</v>
      </c>
      <c r="J741" s="577"/>
      <c r="K741" s="578">
        <f>SUM(K702:K740)</f>
        <v>291069078.16999996</v>
      </c>
      <c r="L741" s="485"/>
      <c r="M741" s="355"/>
      <c r="N741" s="985"/>
      <c r="O741" s="352"/>
      <c r="P741" s="352"/>
      <c r="Q741" s="352"/>
      <c r="R741" s="352"/>
      <c r="S741" s="352"/>
      <c r="T741" s="352"/>
      <c r="U741" s="352"/>
      <c r="V741" s="352"/>
      <c r="W741" s="352"/>
    </row>
    <row r="742" spans="2:23" s="353" customFormat="1" ht="18" customHeight="1">
      <c r="B742" s="349"/>
      <c r="C742" s="255"/>
      <c r="D742" s="579"/>
      <c r="E742" s="579"/>
      <c r="F742" s="579"/>
      <c r="G742" s="580"/>
      <c r="H742" s="579"/>
      <c r="I742" s="579"/>
      <c r="J742" s="581"/>
      <c r="K742" s="582"/>
      <c r="L742" s="485"/>
      <c r="M742" s="355"/>
      <c r="N742" s="985"/>
      <c r="O742" s="352"/>
      <c r="P742" s="352"/>
      <c r="Q742" s="352"/>
      <c r="R742" s="352"/>
      <c r="S742" s="352"/>
      <c r="T742" s="352"/>
      <c r="U742" s="352"/>
      <c r="V742" s="352"/>
      <c r="W742" s="352"/>
    </row>
    <row r="743" spans="2:23" s="353" customFormat="1" ht="20.25" customHeight="1">
      <c r="B743" s="349"/>
      <c r="C743" s="255"/>
      <c r="D743" s="583">
        <v>4</v>
      </c>
      <c r="E743" s="583"/>
      <c r="F743" s="583"/>
      <c r="G743" s="584" t="s">
        <v>815</v>
      </c>
      <c r="H743" s="585"/>
      <c r="I743" s="585"/>
      <c r="J743" s="586"/>
      <c r="K743" s="587"/>
      <c r="L743" s="485"/>
      <c r="M743" s="355"/>
      <c r="N743" s="985"/>
      <c r="O743" s="352"/>
      <c r="P743" s="352"/>
      <c r="Q743" s="352"/>
      <c r="R743" s="352"/>
      <c r="S743" s="352"/>
      <c r="T743" s="352"/>
      <c r="U743" s="352"/>
      <c r="V743" s="352"/>
      <c r="W743" s="352"/>
    </row>
    <row r="744" spans="2:23" s="353" customFormat="1" ht="18" customHeight="1">
      <c r="B744" s="349"/>
      <c r="C744" s="255"/>
      <c r="D744" s="557">
        <v>4.0999999999999996</v>
      </c>
      <c r="E744" s="557"/>
      <c r="F744" s="557"/>
      <c r="G744" s="558" t="s">
        <v>121</v>
      </c>
      <c r="H744" s="559"/>
      <c r="I744" s="560"/>
      <c r="J744" s="561"/>
      <c r="K744" s="562"/>
      <c r="L744" s="574"/>
      <c r="M744" s="355"/>
      <c r="N744" s="985"/>
      <c r="O744" s="352"/>
      <c r="P744" s="352"/>
      <c r="Q744" s="352"/>
      <c r="R744" s="352"/>
      <c r="S744" s="352"/>
      <c r="T744" s="352"/>
      <c r="U744" s="352"/>
      <c r="V744" s="352"/>
      <c r="W744" s="352"/>
    </row>
    <row r="745" spans="2:23" s="353" customFormat="1" ht="18" customHeight="1">
      <c r="B745" s="349"/>
      <c r="C745" s="255"/>
      <c r="D745" s="563" t="s">
        <v>234</v>
      </c>
      <c r="E745" s="564"/>
      <c r="F745" s="564"/>
      <c r="G745" s="588" t="s">
        <v>363</v>
      </c>
      <c r="H745" s="566" t="s">
        <v>116</v>
      </c>
      <c r="I745" s="488">
        <v>23.63</v>
      </c>
      <c r="J745" s="540">
        <v>86955</v>
      </c>
      <c r="K745" s="567">
        <f>ROUND(I745*J745,2)</f>
        <v>2054746.65</v>
      </c>
      <c r="L745" s="485"/>
      <c r="M745" s="355"/>
      <c r="N745" s="985"/>
      <c r="O745" s="352"/>
      <c r="P745" s="352"/>
      <c r="Q745" s="352"/>
      <c r="R745" s="352"/>
      <c r="S745" s="352"/>
      <c r="T745" s="352"/>
      <c r="U745" s="352"/>
      <c r="V745" s="352"/>
      <c r="W745" s="352"/>
    </row>
    <row r="746" spans="2:23" s="353" customFormat="1" ht="31.5" customHeight="1">
      <c r="B746" s="349"/>
      <c r="C746" s="255"/>
      <c r="D746" s="563" t="s">
        <v>235</v>
      </c>
      <c r="E746" s="564"/>
      <c r="F746" s="564"/>
      <c r="G746" s="589" t="s">
        <v>800</v>
      </c>
      <c r="H746" s="566" t="s">
        <v>116</v>
      </c>
      <c r="I746" s="488">
        <v>9.41</v>
      </c>
      <c r="J746" s="540">
        <v>327849</v>
      </c>
      <c r="K746" s="567">
        <f>ROUND(I746*J746,2)</f>
        <v>3085059.09</v>
      </c>
      <c r="L746" s="485"/>
      <c r="M746" s="355"/>
      <c r="N746" s="985"/>
      <c r="O746" s="352"/>
      <c r="P746" s="352"/>
      <c r="Q746" s="352"/>
      <c r="R746" s="352"/>
      <c r="S746" s="352"/>
      <c r="T746" s="352"/>
      <c r="U746" s="352"/>
      <c r="V746" s="352"/>
      <c r="W746" s="352"/>
    </row>
    <row r="747" spans="2:23" s="353" customFormat="1" ht="18" customHeight="1">
      <c r="B747" s="349"/>
      <c r="C747" s="255"/>
      <c r="D747" s="563" t="s">
        <v>816</v>
      </c>
      <c r="E747" s="564"/>
      <c r="F747" s="564"/>
      <c r="G747" s="588" t="s">
        <v>378</v>
      </c>
      <c r="H747" s="566" t="s">
        <v>116</v>
      </c>
      <c r="I747" s="488">
        <v>30.72</v>
      </c>
      <c r="J747" s="540">
        <v>25229</v>
      </c>
      <c r="K747" s="567">
        <f>ROUND(I747*J747,2)</f>
        <v>775034.88</v>
      </c>
      <c r="L747" s="485"/>
      <c r="M747" s="355"/>
      <c r="N747" s="985"/>
      <c r="O747" s="352"/>
      <c r="P747" s="352"/>
      <c r="Q747" s="352"/>
      <c r="R747" s="352"/>
      <c r="S747" s="352"/>
      <c r="T747" s="352"/>
      <c r="U747" s="352"/>
      <c r="V747" s="352"/>
      <c r="W747" s="352"/>
    </row>
    <row r="748" spans="2:23" s="353" customFormat="1" ht="18" customHeight="1">
      <c r="B748" s="349"/>
      <c r="C748" s="255"/>
      <c r="D748" s="557">
        <v>4.2</v>
      </c>
      <c r="E748" s="557"/>
      <c r="F748" s="557"/>
      <c r="G748" s="558" t="s">
        <v>648</v>
      </c>
      <c r="H748" s="559"/>
      <c r="I748" s="560"/>
      <c r="J748" s="561">
        <v>0</v>
      </c>
      <c r="K748" s="562"/>
      <c r="L748" s="485"/>
      <c r="M748" s="355"/>
      <c r="N748" s="985"/>
      <c r="O748" s="352"/>
      <c r="P748" s="352"/>
      <c r="Q748" s="352"/>
      <c r="R748" s="352"/>
      <c r="S748" s="352"/>
      <c r="T748" s="352"/>
      <c r="U748" s="352"/>
      <c r="V748" s="352"/>
      <c r="W748" s="352"/>
    </row>
    <row r="749" spans="2:23" s="353" customFormat="1" ht="31.5" customHeight="1">
      <c r="B749" s="349"/>
      <c r="C749" s="255"/>
      <c r="D749" s="563" t="s">
        <v>236</v>
      </c>
      <c r="E749" s="564"/>
      <c r="F749" s="564"/>
      <c r="G749" s="589" t="s">
        <v>128</v>
      </c>
      <c r="H749" s="566" t="s">
        <v>116</v>
      </c>
      <c r="I749" s="488">
        <v>0.39</v>
      </c>
      <c r="J749" s="540">
        <v>1014565</v>
      </c>
      <c r="K749" s="567">
        <f t="shared" ref="K749:K754" si="33">ROUND(I749*J749,2)</f>
        <v>395680.35</v>
      </c>
      <c r="L749" s="574"/>
      <c r="M749" s="355"/>
      <c r="N749" s="985"/>
      <c r="O749" s="352"/>
      <c r="P749" s="352"/>
      <c r="Q749" s="352"/>
      <c r="R749" s="352"/>
      <c r="S749" s="352"/>
      <c r="T749" s="352"/>
      <c r="U749" s="352"/>
      <c r="V749" s="352"/>
      <c r="W749" s="352"/>
    </row>
    <row r="750" spans="2:23" s="353" customFormat="1" ht="18" customHeight="1">
      <c r="B750" s="349"/>
      <c r="C750" s="255"/>
      <c r="D750" s="563" t="s">
        <v>237</v>
      </c>
      <c r="E750" s="564"/>
      <c r="F750" s="564"/>
      <c r="G750" s="589" t="s">
        <v>802</v>
      </c>
      <c r="H750" s="566" t="s">
        <v>116</v>
      </c>
      <c r="I750" s="488">
        <v>3.92</v>
      </c>
      <c r="J750" s="540">
        <v>958714</v>
      </c>
      <c r="K750" s="567">
        <f t="shared" si="33"/>
        <v>3758158.88</v>
      </c>
      <c r="L750" s="485"/>
      <c r="M750" s="355"/>
      <c r="N750" s="985"/>
      <c r="O750" s="352"/>
      <c r="P750" s="352"/>
      <c r="Q750" s="352"/>
      <c r="R750" s="352"/>
      <c r="S750" s="352"/>
      <c r="T750" s="352"/>
      <c r="U750" s="352"/>
      <c r="V750" s="352"/>
      <c r="W750" s="352"/>
    </row>
    <row r="751" spans="2:23" s="353" customFormat="1" ht="18" customHeight="1">
      <c r="B751" s="349"/>
      <c r="C751" s="255"/>
      <c r="D751" s="563" t="s">
        <v>238</v>
      </c>
      <c r="E751" s="564"/>
      <c r="F751" s="564"/>
      <c r="G751" s="589" t="s">
        <v>130</v>
      </c>
      <c r="H751" s="566" t="s">
        <v>116</v>
      </c>
      <c r="I751" s="488">
        <v>2.35</v>
      </c>
      <c r="J751" s="540">
        <v>1311229</v>
      </c>
      <c r="K751" s="567">
        <f t="shared" si="33"/>
        <v>3081388.15</v>
      </c>
      <c r="L751" s="485"/>
      <c r="M751" s="355"/>
      <c r="N751" s="985"/>
      <c r="O751" s="352"/>
      <c r="P751" s="352"/>
      <c r="Q751" s="352"/>
      <c r="R751" s="352"/>
      <c r="S751" s="352"/>
      <c r="T751" s="352"/>
      <c r="U751" s="352"/>
      <c r="V751" s="352"/>
      <c r="W751" s="352"/>
    </row>
    <row r="752" spans="2:23" s="353" customFormat="1" ht="31.5" customHeight="1">
      <c r="B752" s="349"/>
      <c r="C752" s="255"/>
      <c r="D752" s="563" t="s">
        <v>239</v>
      </c>
      <c r="E752" s="564"/>
      <c r="F752" s="564"/>
      <c r="G752" s="589" t="s">
        <v>134</v>
      </c>
      <c r="H752" s="566" t="s">
        <v>116</v>
      </c>
      <c r="I752" s="488">
        <v>2.88</v>
      </c>
      <c r="J752" s="540">
        <v>1546985</v>
      </c>
      <c r="K752" s="567">
        <f t="shared" si="33"/>
        <v>4455316.8</v>
      </c>
      <c r="L752" s="485"/>
      <c r="M752" s="355"/>
      <c r="N752" s="985"/>
      <c r="O752" s="352"/>
      <c r="P752" s="352"/>
      <c r="Q752" s="352"/>
      <c r="R752" s="352"/>
      <c r="S752" s="352"/>
      <c r="T752" s="352"/>
      <c r="U752" s="352"/>
      <c r="V752" s="352"/>
      <c r="W752" s="352"/>
    </row>
    <row r="753" spans="2:23" s="353" customFormat="1" ht="31.5" customHeight="1">
      <c r="B753" s="349"/>
      <c r="C753" s="255"/>
      <c r="D753" s="563" t="s">
        <v>240</v>
      </c>
      <c r="E753" s="564"/>
      <c r="F753" s="564"/>
      <c r="G753" s="589" t="s">
        <v>652</v>
      </c>
      <c r="H753" s="566" t="s">
        <v>102</v>
      </c>
      <c r="I753" s="488">
        <v>29.3</v>
      </c>
      <c r="J753" s="540">
        <v>176879</v>
      </c>
      <c r="K753" s="567">
        <f t="shared" si="33"/>
        <v>5182554.7</v>
      </c>
      <c r="L753" s="485"/>
      <c r="M753" s="355"/>
      <c r="N753" s="985"/>
      <c r="O753" s="352"/>
      <c r="P753" s="352"/>
      <c r="Q753" s="352"/>
      <c r="R753" s="352"/>
      <c r="S753" s="352"/>
      <c r="T753" s="352"/>
      <c r="U753" s="352"/>
      <c r="V753" s="352"/>
      <c r="W753" s="352"/>
    </row>
    <row r="754" spans="2:23" s="353" customFormat="1" ht="31.5" customHeight="1">
      <c r="B754" s="349"/>
      <c r="C754" s="255"/>
      <c r="D754" s="563" t="s">
        <v>817</v>
      </c>
      <c r="E754" s="564"/>
      <c r="F754" s="564"/>
      <c r="G754" s="589" t="s">
        <v>144</v>
      </c>
      <c r="H754" s="566" t="s">
        <v>145</v>
      </c>
      <c r="I754" s="488">
        <v>415.98</v>
      </c>
      <c r="J754" s="540">
        <v>11802</v>
      </c>
      <c r="K754" s="567">
        <f t="shared" si="33"/>
        <v>4909395.96</v>
      </c>
      <c r="L754" s="485"/>
      <c r="M754" s="355"/>
      <c r="N754" s="985"/>
      <c r="O754" s="352"/>
      <c r="P754" s="352"/>
      <c r="Q754" s="352"/>
      <c r="R754" s="352"/>
      <c r="S754" s="352"/>
      <c r="T754" s="352"/>
      <c r="U754" s="352"/>
      <c r="V754" s="352"/>
      <c r="W754" s="352"/>
    </row>
    <row r="755" spans="2:23" s="353" customFormat="1" ht="18" customHeight="1">
      <c r="B755" s="349"/>
      <c r="C755" s="255"/>
      <c r="D755" s="557">
        <v>4.3</v>
      </c>
      <c r="E755" s="557"/>
      <c r="F755" s="557"/>
      <c r="G755" s="558" t="s">
        <v>654</v>
      </c>
      <c r="H755" s="559"/>
      <c r="I755" s="560"/>
      <c r="J755" s="561">
        <v>0</v>
      </c>
      <c r="K755" s="562"/>
      <c r="L755" s="485"/>
      <c r="M755" s="355"/>
      <c r="N755" s="985"/>
      <c r="O755" s="352"/>
      <c r="P755" s="352"/>
      <c r="Q755" s="352"/>
      <c r="R755" s="352"/>
      <c r="S755" s="352"/>
      <c r="T755" s="352"/>
      <c r="U755" s="352"/>
      <c r="V755" s="352"/>
      <c r="W755" s="352"/>
    </row>
    <row r="756" spans="2:23" s="353" customFormat="1" ht="31.5" customHeight="1">
      <c r="B756" s="349"/>
      <c r="C756" s="255"/>
      <c r="D756" s="590" t="s">
        <v>246</v>
      </c>
      <c r="E756" s="591"/>
      <c r="F756" s="591"/>
      <c r="G756" s="589" t="s">
        <v>138</v>
      </c>
      <c r="H756" s="566" t="s">
        <v>116</v>
      </c>
      <c r="I756" s="488">
        <v>1.19</v>
      </c>
      <c r="J756" s="540">
        <v>2487934</v>
      </c>
      <c r="K756" s="567">
        <f>ROUND(I756*J756,2)</f>
        <v>2960641.46</v>
      </c>
      <c r="L756" s="485"/>
      <c r="M756" s="355"/>
      <c r="N756" s="985"/>
      <c r="O756" s="352"/>
      <c r="P756" s="352"/>
      <c r="Q756" s="352"/>
      <c r="R756" s="352"/>
      <c r="S756" s="352"/>
      <c r="T756" s="352"/>
      <c r="U756" s="352"/>
      <c r="V756" s="352"/>
      <c r="W756" s="352"/>
    </row>
    <row r="757" spans="2:23" s="353" customFormat="1" ht="31.5" customHeight="1">
      <c r="B757" s="349"/>
      <c r="C757" s="255"/>
      <c r="D757" s="590" t="s">
        <v>247</v>
      </c>
      <c r="E757" s="591"/>
      <c r="F757" s="591"/>
      <c r="G757" s="589" t="s">
        <v>140</v>
      </c>
      <c r="H757" s="566" t="s">
        <v>116</v>
      </c>
      <c r="I757" s="488">
        <v>0.75</v>
      </c>
      <c r="J757" s="540">
        <v>2483439</v>
      </c>
      <c r="K757" s="567">
        <f>ROUND(I757*J757,2)</f>
        <v>1862579.25</v>
      </c>
      <c r="L757" s="485"/>
      <c r="M757" s="355"/>
      <c r="N757" s="985"/>
      <c r="O757" s="352"/>
      <c r="P757" s="352"/>
      <c r="Q757" s="352"/>
      <c r="R757" s="352"/>
      <c r="S757" s="352"/>
      <c r="T757" s="352"/>
      <c r="U757" s="352"/>
      <c r="V757" s="352"/>
      <c r="W757" s="352"/>
    </row>
    <row r="758" spans="2:23" s="353" customFormat="1" ht="18" customHeight="1">
      <c r="B758" s="349"/>
      <c r="C758" s="255"/>
      <c r="D758" s="590" t="s">
        <v>248</v>
      </c>
      <c r="E758" s="591"/>
      <c r="F758" s="591"/>
      <c r="G758" s="589" t="s">
        <v>142</v>
      </c>
      <c r="H758" s="566" t="s">
        <v>102</v>
      </c>
      <c r="I758" s="488">
        <v>8.3800000000000008</v>
      </c>
      <c r="J758" s="540">
        <v>175640</v>
      </c>
      <c r="K758" s="567">
        <f>ROUND(I758*J758,2)</f>
        <v>1471863.2</v>
      </c>
      <c r="L758" s="485"/>
      <c r="M758" s="355"/>
      <c r="N758" s="985"/>
      <c r="O758" s="352"/>
      <c r="P758" s="352"/>
      <c r="Q758" s="352"/>
      <c r="R758" s="352"/>
      <c r="S758" s="352"/>
      <c r="T758" s="352"/>
      <c r="U758" s="352"/>
      <c r="V758" s="352"/>
      <c r="W758" s="352"/>
    </row>
    <row r="759" spans="2:23" s="353" customFormat="1" ht="31.5" customHeight="1">
      <c r="B759" s="349"/>
      <c r="C759" s="255"/>
      <c r="D759" s="590" t="s">
        <v>818</v>
      </c>
      <c r="E759" s="591"/>
      <c r="F759" s="591"/>
      <c r="G759" s="589" t="s">
        <v>144</v>
      </c>
      <c r="H759" s="566" t="s">
        <v>145</v>
      </c>
      <c r="I759" s="488">
        <v>435.03</v>
      </c>
      <c r="J759" s="540">
        <v>11802</v>
      </c>
      <c r="K759" s="567">
        <f>ROUND(I759*J759,2)</f>
        <v>5134224.0599999996</v>
      </c>
      <c r="L759" s="485"/>
      <c r="M759" s="355"/>
      <c r="N759" s="985"/>
      <c r="O759" s="352"/>
      <c r="P759" s="352"/>
      <c r="Q759" s="352"/>
      <c r="R759" s="352"/>
      <c r="S759" s="352"/>
      <c r="T759" s="352"/>
      <c r="U759" s="352"/>
      <c r="V759" s="352"/>
      <c r="W759" s="352"/>
    </row>
    <row r="760" spans="2:23" s="353" customFormat="1" ht="18" customHeight="1">
      <c r="B760" s="349"/>
      <c r="C760" s="255"/>
      <c r="D760" s="557">
        <v>4.4000000000000004</v>
      </c>
      <c r="E760" s="557"/>
      <c r="F760" s="557"/>
      <c r="G760" s="558" t="s">
        <v>146</v>
      </c>
      <c r="H760" s="559"/>
      <c r="I760" s="560"/>
      <c r="J760" s="561">
        <v>0</v>
      </c>
      <c r="K760" s="562"/>
      <c r="L760" s="486"/>
      <c r="M760" s="355"/>
      <c r="N760" s="985"/>
      <c r="O760" s="352"/>
      <c r="P760" s="352"/>
      <c r="Q760" s="352"/>
      <c r="R760" s="352"/>
      <c r="S760" s="352"/>
      <c r="T760" s="352"/>
      <c r="U760" s="352"/>
      <c r="V760" s="352"/>
      <c r="W760" s="352"/>
    </row>
    <row r="761" spans="2:23" s="353" customFormat="1" ht="31.5" customHeight="1">
      <c r="B761" s="349"/>
      <c r="C761" s="255"/>
      <c r="D761" s="590" t="s">
        <v>249</v>
      </c>
      <c r="E761" s="591"/>
      <c r="F761" s="591"/>
      <c r="G761" s="565" t="s">
        <v>819</v>
      </c>
      <c r="H761" s="566" t="s">
        <v>102</v>
      </c>
      <c r="I761" s="488">
        <v>8.08</v>
      </c>
      <c r="J761" s="540">
        <v>96435</v>
      </c>
      <c r="K761" s="567">
        <f>ROUND(I761*J761,2)</f>
        <v>779194.8</v>
      </c>
      <c r="L761" s="486"/>
      <c r="M761" s="355"/>
      <c r="N761" s="985"/>
      <c r="O761" s="352"/>
      <c r="P761" s="352"/>
      <c r="Q761" s="352"/>
      <c r="R761" s="352"/>
      <c r="S761" s="352"/>
      <c r="T761" s="352"/>
      <c r="U761" s="352"/>
      <c r="V761" s="352"/>
      <c r="W761" s="352"/>
    </row>
    <row r="762" spans="2:23" s="353" customFormat="1" ht="18" customHeight="1">
      <c r="B762" s="349"/>
      <c r="C762" s="255"/>
      <c r="D762" s="592" t="s">
        <v>250</v>
      </c>
      <c r="E762" s="593"/>
      <c r="F762" s="593"/>
      <c r="G762" s="594" t="s">
        <v>182</v>
      </c>
      <c r="H762" s="595" t="s">
        <v>107</v>
      </c>
      <c r="I762" s="488">
        <v>12.03</v>
      </c>
      <c r="J762" s="540">
        <v>40768</v>
      </c>
      <c r="K762" s="596">
        <f>ROUND(I762*J762,2)</f>
        <v>490439.04</v>
      </c>
      <c r="L762" s="486"/>
      <c r="M762" s="355"/>
      <c r="N762" s="985"/>
      <c r="O762" s="352"/>
      <c r="P762" s="352"/>
      <c r="Q762" s="352"/>
      <c r="R762" s="352"/>
      <c r="S762" s="352"/>
      <c r="T762" s="352"/>
      <c r="U762" s="352"/>
      <c r="V762" s="352"/>
      <c r="W762" s="352"/>
    </row>
    <row r="763" spans="2:23" s="353" customFormat="1" ht="18" customHeight="1">
      <c r="B763" s="349"/>
      <c r="C763" s="255"/>
      <c r="D763" s="557">
        <v>4.5</v>
      </c>
      <c r="E763" s="597"/>
      <c r="F763" s="597"/>
      <c r="G763" s="598" t="s">
        <v>153</v>
      </c>
      <c r="H763" s="599"/>
      <c r="I763" s="600"/>
      <c r="J763" s="601">
        <v>0</v>
      </c>
      <c r="K763" s="602"/>
      <c r="L763" s="486"/>
      <c r="M763" s="355"/>
      <c r="N763" s="985"/>
      <c r="O763" s="352"/>
      <c r="P763" s="352"/>
      <c r="Q763" s="352"/>
      <c r="R763" s="352"/>
      <c r="S763" s="352"/>
      <c r="T763" s="352"/>
      <c r="U763" s="352"/>
      <c r="V763" s="352"/>
      <c r="W763" s="352"/>
    </row>
    <row r="764" spans="2:23" s="353" customFormat="1" ht="31.5" customHeight="1">
      <c r="B764" s="349"/>
      <c r="C764" s="255"/>
      <c r="D764" s="563" t="s">
        <v>254</v>
      </c>
      <c r="E764" s="564"/>
      <c r="F764" s="564"/>
      <c r="G764" s="565" t="s">
        <v>155</v>
      </c>
      <c r="H764" s="566" t="s">
        <v>102</v>
      </c>
      <c r="I764" s="488">
        <v>35.07</v>
      </c>
      <c r="J764" s="540">
        <v>169916</v>
      </c>
      <c r="K764" s="567">
        <f>ROUND(I764*J764,2)</f>
        <v>5958954.1200000001</v>
      </c>
      <c r="L764" s="486"/>
      <c r="M764" s="355"/>
      <c r="N764" s="985"/>
      <c r="O764" s="352"/>
      <c r="P764" s="352"/>
      <c r="Q764" s="352"/>
      <c r="R764" s="352"/>
      <c r="S764" s="352"/>
      <c r="T764" s="352"/>
      <c r="U764" s="352"/>
      <c r="V764" s="352"/>
      <c r="W764" s="352"/>
    </row>
    <row r="765" spans="2:23" s="353" customFormat="1" ht="31.5" customHeight="1">
      <c r="B765" s="349"/>
      <c r="C765" s="255"/>
      <c r="D765" s="563" t="s">
        <v>255</v>
      </c>
      <c r="E765" s="564"/>
      <c r="F765" s="564"/>
      <c r="G765" s="603" t="s">
        <v>163</v>
      </c>
      <c r="H765" s="604" t="s">
        <v>107</v>
      </c>
      <c r="I765" s="488">
        <v>3.12</v>
      </c>
      <c r="J765" s="540">
        <v>59813</v>
      </c>
      <c r="K765" s="605">
        <f>ROUND(I765*J765,2)</f>
        <v>186616.56</v>
      </c>
      <c r="L765" s="485"/>
      <c r="M765" s="355"/>
      <c r="N765" s="985"/>
      <c r="O765" s="352"/>
      <c r="P765" s="352"/>
      <c r="Q765" s="352"/>
      <c r="R765" s="352"/>
      <c r="S765" s="352"/>
      <c r="T765" s="352"/>
      <c r="U765" s="352"/>
      <c r="V765" s="352"/>
      <c r="W765" s="352"/>
    </row>
    <row r="766" spans="2:23" s="513" customFormat="1" ht="18" customHeight="1">
      <c r="B766" s="510"/>
      <c r="C766" s="511"/>
      <c r="D766" s="557">
        <v>4.5999999999999996</v>
      </c>
      <c r="E766" s="597"/>
      <c r="F766" s="597"/>
      <c r="G766" s="598" t="s">
        <v>176</v>
      </c>
      <c r="H766" s="599"/>
      <c r="I766" s="600"/>
      <c r="J766" s="601">
        <v>0</v>
      </c>
      <c r="K766" s="602"/>
      <c r="L766" s="485"/>
      <c r="M766" s="355"/>
      <c r="N766" s="985"/>
      <c r="O766" s="512"/>
      <c r="P766" s="512"/>
      <c r="Q766" s="512"/>
      <c r="R766" s="512"/>
      <c r="S766" s="512"/>
      <c r="T766" s="512"/>
      <c r="U766" s="512"/>
      <c r="V766" s="512"/>
      <c r="W766" s="512"/>
    </row>
    <row r="767" spans="2:23" s="353" customFormat="1" ht="31.5" customHeight="1">
      <c r="B767" s="349"/>
      <c r="C767" s="255"/>
      <c r="D767" s="563" t="s">
        <v>256</v>
      </c>
      <c r="E767" s="564"/>
      <c r="F767" s="564"/>
      <c r="G767" s="565" t="s">
        <v>178</v>
      </c>
      <c r="H767" s="566" t="s">
        <v>102</v>
      </c>
      <c r="I767" s="488">
        <v>29.19</v>
      </c>
      <c r="J767" s="540">
        <v>180187</v>
      </c>
      <c r="K767" s="567">
        <f>ROUND(I767*J767,2)</f>
        <v>5259658.53</v>
      </c>
      <c r="L767" s="485"/>
      <c r="M767" s="355"/>
      <c r="N767" s="985"/>
      <c r="O767" s="352"/>
      <c r="P767" s="352"/>
      <c r="Q767" s="352"/>
      <c r="R767" s="352"/>
      <c r="S767" s="352"/>
      <c r="T767" s="352"/>
      <c r="U767" s="352"/>
      <c r="V767" s="352"/>
      <c r="W767" s="352"/>
    </row>
    <row r="768" spans="2:23" s="353" customFormat="1" ht="18" customHeight="1">
      <c r="B768" s="349"/>
      <c r="C768" s="255"/>
      <c r="D768" s="557">
        <v>4.7</v>
      </c>
      <c r="E768" s="557"/>
      <c r="F768" s="557"/>
      <c r="G768" s="558" t="s">
        <v>186</v>
      </c>
      <c r="H768" s="559"/>
      <c r="I768" s="560"/>
      <c r="J768" s="561">
        <v>0</v>
      </c>
      <c r="K768" s="562"/>
      <c r="L768" s="485"/>
      <c r="M768" s="355"/>
      <c r="N768" s="985"/>
      <c r="O768" s="352"/>
      <c r="P768" s="352"/>
      <c r="Q768" s="352"/>
      <c r="R768" s="352"/>
      <c r="S768" s="352"/>
      <c r="T768" s="352"/>
      <c r="U768" s="352"/>
      <c r="V768" s="352"/>
      <c r="W768" s="352"/>
    </row>
    <row r="769" spans="2:29" s="353" customFormat="1" ht="47.25" customHeight="1">
      <c r="B769" s="349"/>
      <c r="C769" s="255"/>
      <c r="D769" s="563" t="s">
        <v>820</v>
      </c>
      <c r="E769" s="564"/>
      <c r="F769" s="564"/>
      <c r="G769" s="565" t="s">
        <v>188</v>
      </c>
      <c r="H769" s="566" t="s">
        <v>102</v>
      </c>
      <c r="I769" s="488">
        <v>2.65</v>
      </c>
      <c r="J769" s="540">
        <v>576646</v>
      </c>
      <c r="K769" s="567">
        <f>ROUND(I769*J769,2)</f>
        <v>1528111.9</v>
      </c>
      <c r="L769" s="485"/>
      <c r="M769" s="355"/>
      <c r="N769" s="985"/>
      <c r="O769" s="352"/>
      <c r="P769" s="352"/>
      <c r="Q769" s="352"/>
      <c r="R769" s="352"/>
      <c r="S769" s="352"/>
      <c r="T769" s="352"/>
      <c r="U769" s="352"/>
      <c r="V769" s="352"/>
      <c r="W769" s="352"/>
    </row>
    <row r="770" spans="2:29" s="353" customFormat="1" ht="31.5" customHeight="1">
      <c r="B770" s="349"/>
      <c r="C770" s="255"/>
      <c r="D770" s="563" t="s">
        <v>821</v>
      </c>
      <c r="E770" s="564"/>
      <c r="F770" s="564"/>
      <c r="G770" s="565" t="s">
        <v>190</v>
      </c>
      <c r="H770" s="566" t="s">
        <v>102</v>
      </c>
      <c r="I770" s="488">
        <v>2.1</v>
      </c>
      <c r="J770" s="540">
        <v>789623</v>
      </c>
      <c r="K770" s="567">
        <f>ROUND(I770*J770,2)</f>
        <v>1658208.3</v>
      </c>
      <c r="L770" s="606"/>
      <c r="M770" s="355"/>
      <c r="N770" s="985"/>
      <c r="O770" s="352"/>
      <c r="P770" s="352"/>
      <c r="Q770" s="352"/>
      <c r="R770" s="352"/>
      <c r="S770" s="352"/>
      <c r="T770" s="352"/>
      <c r="U770" s="352"/>
      <c r="V770" s="352"/>
      <c r="W770" s="352"/>
    </row>
    <row r="771" spans="2:29" s="353" customFormat="1" ht="18" customHeight="1">
      <c r="B771" s="349"/>
      <c r="C771" s="255"/>
      <c r="D771" s="607"/>
      <c r="E771" s="607"/>
      <c r="F771" s="607"/>
      <c r="G771" s="608"/>
      <c r="H771" s="607"/>
      <c r="I771" s="607" t="s">
        <v>119</v>
      </c>
      <c r="J771" s="609"/>
      <c r="K771" s="578">
        <f>SUM(K743:K770)</f>
        <v>54987826.68</v>
      </c>
      <c r="L771" s="485"/>
      <c r="M771" s="355"/>
      <c r="N771" s="985"/>
      <c r="O771" s="352"/>
      <c r="P771" s="352"/>
      <c r="Q771" s="352"/>
      <c r="R771" s="352"/>
      <c r="S771" s="352"/>
      <c r="T771" s="352"/>
      <c r="U771" s="352"/>
      <c r="V771" s="352"/>
      <c r="W771" s="352"/>
    </row>
    <row r="772" spans="2:29" s="353" customFormat="1" ht="18" customHeight="1">
      <c r="B772" s="349"/>
      <c r="C772" s="255"/>
      <c r="D772" s="610"/>
      <c r="E772" s="610"/>
      <c r="F772" s="610"/>
      <c r="G772" s="611"/>
      <c r="H772" s="610"/>
      <c r="I772" s="610"/>
      <c r="J772" s="612"/>
      <c r="K772" s="613"/>
      <c r="L772" s="485"/>
      <c r="M772" s="355"/>
      <c r="N772" s="985"/>
      <c r="O772" s="352"/>
      <c r="P772" s="352"/>
      <c r="Q772" s="352"/>
      <c r="R772" s="352"/>
      <c r="S772" s="352"/>
      <c r="T772" s="352"/>
      <c r="U772" s="352"/>
      <c r="V772" s="352"/>
      <c r="W772" s="352"/>
    </row>
    <row r="773" spans="2:29" s="353" customFormat="1" ht="18" customHeight="1">
      <c r="B773" s="349"/>
      <c r="C773" s="255"/>
      <c r="D773" s="610"/>
      <c r="E773" s="610"/>
      <c r="F773" s="610"/>
      <c r="G773" s="611"/>
      <c r="H773" s="610"/>
      <c r="I773" s="610"/>
      <c r="J773" s="612"/>
      <c r="K773" s="613"/>
      <c r="L773" s="485"/>
      <c r="M773" s="355"/>
      <c r="N773" s="985"/>
      <c r="O773" s="352"/>
      <c r="P773" s="352"/>
      <c r="Q773" s="352"/>
      <c r="R773" s="352"/>
      <c r="S773" s="352"/>
      <c r="T773" s="352"/>
      <c r="U773" s="352"/>
      <c r="V773" s="352"/>
      <c r="W773" s="352"/>
    </row>
    <row r="774" spans="2:29" s="353" customFormat="1" ht="20.25" customHeight="1">
      <c r="B774" s="349"/>
      <c r="C774" s="255"/>
      <c r="D774" s="614">
        <v>5</v>
      </c>
      <c r="E774" s="614"/>
      <c r="F774" s="614"/>
      <c r="G774" s="615" t="s">
        <v>494</v>
      </c>
      <c r="H774" s="616"/>
      <c r="I774" s="616"/>
      <c r="J774" s="617"/>
      <c r="K774" s="618"/>
      <c r="L774" s="606"/>
      <c r="M774" s="355"/>
      <c r="N774" s="985"/>
      <c r="O774" s="352"/>
      <c r="P774" s="352"/>
      <c r="Q774" s="352"/>
      <c r="R774" s="352"/>
      <c r="S774" s="352"/>
      <c r="T774" s="352"/>
      <c r="U774" s="352"/>
      <c r="V774" s="352"/>
      <c r="W774" s="352"/>
    </row>
    <row r="775" spans="2:29" s="353" customFormat="1" ht="18" customHeight="1">
      <c r="B775" s="349"/>
      <c r="C775" s="255"/>
      <c r="D775" s="619">
        <v>5.0999999999999996</v>
      </c>
      <c r="E775" s="619"/>
      <c r="F775" s="619"/>
      <c r="G775" s="620" t="s">
        <v>495</v>
      </c>
      <c r="H775" s="621"/>
      <c r="I775" s="622"/>
      <c r="J775" s="623"/>
      <c r="K775" s="624"/>
      <c r="L775" s="485"/>
      <c r="M775" s="355"/>
      <c r="N775" s="985"/>
      <c r="O775" s="352"/>
      <c r="P775" s="352"/>
      <c r="Q775" s="352"/>
      <c r="R775" s="352"/>
      <c r="S775" s="352"/>
      <c r="T775" s="352"/>
      <c r="U775" s="352"/>
      <c r="V775" s="352"/>
      <c r="W775" s="352"/>
    </row>
    <row r="776" spans="2:29" s="353" customFormat="1" ht="31.5" customHeight="1">
      <c r="B776" s="349"/>
      <c r="C776" s="255"/>
      <c r="D776" s="563" t="s">
        <v>259</v>
      </c>
      <c r="E776" s="564"/>
      <c r="F776" s="564"/>
      <c r="G776" s="565" t="s">
        <v>822</v>
      </c>
      <c r="H776" s="566" t="s">
        <v>343</v>
      </c>
      <c r="I776" s="488">
        <v>1</v>
      </c>
      <c r="J776" s="540">
        <v>5201786</v>
      </c>
      <c r="K776" s="567">
        <f t="shared" ref="K776:K784" si="34">ROUND(I776*J776,2)</f>
        <v>5201786</v>
      </c>
      <c r="L776" s="485"/>
      <c r="M776" s="355"/>
      <c r="N776" s="985"/>
      <c r="O776" s="352"/>
      <c r="P776" s="352"/>
      <c r="Q776" s="352"/>
      <c r="R776" s="352"/>
      <c r="S776" s="352"/>
      <c r="T776" s="352"/>
      <c r="U776" s="352"/>
      <c r="V776" s="352"/>
      <c r="W776" s="352"/>
    </row>
    <row r="777" spans="2:29" s="353" customFormat="1" ht="31.5" customHeight="1">
      <c r="B777" s="349"/>
      <c r="C777" s="255"/>
      <c r="D777" s="563" t="s">
        <v>260</v>
      </c>
      <c r="E777" s="564"/>
      <c r="F777" s="564"/>
      <c r="G777" s="565" t="s">
        <v>505</v>
      </c>
      <c r="H777" s="566" t="s">
        <v>343</v>
      </c>
      <c r="I777" s="488">
        <v>1</v>
      </c>
      <c r="J777" s="540">
        <v>2272076</v>
      </c>
      <c r="K777" s="567">
        <f t="shared" si="34"/>
        <v>2272076</v>
      </c>
      <c r="L777" s="486"/>
      <c r="M777" s="355"/>
      <c r="N777" s="985"/>
      <c r="O777" s="352"/>
      <c r="P777" s="352"/>
      <c r="Q777" s="352"/>
      <c r="R777" s="352"/>
      <c r="S777" s="352"/>
      <c r="T777" s="352"/>
      <c r="U777" s="352"/>
      <c r="V777" s="352"/>
      <c r="W777" s="352"/>
    </row>
    <row r="778" spans="2:29" s="353" customFormat="1" ht="31.5" customHeight="1">
      <c r="B778" s="349"/>
      <c r="C778" s="255"/>
      <c r="D778" s="563" t="s">
        <v>692</v>
      </c>
      <c r="E778" s="564"/>
      <c r="F778" s="564"/>
      <c r="G778" s="565" t="s">
        <v>509</v>
      </c>
      <c r="H778" s="566" t="s">
        <v>343</v>
      </c>
      <c r="I778" s="488">
        <v>1</v>
      </c>
      <c r="J778" s="540">
        <v>10913639</v>
      </c>
      <c r="K778" s="567">
        <f t="shared" si="34"/>
        <v>10913639</v>
      </c>
      <c r="L778" s="485"/>
      <c r="M778" s="355"/>
      <c r="N778" s="985"/>
      <c r="O778" s="352"/>
      <c r="P778" s="352"/>
      <c r="Q778" s="352"/>
      <c r="R778" s="352"/>
      <c r="S778" s="352"/>
      <c r="T778" s="352"/>
      <c r="U778" s="352"/>
      <c r="V778" s="352"/>
      <c r="W778" s="352"/>
    </row>
    <row r="779" spans="2:29" s="353" customFormat="1" ht="31.5" customHeight="1">
      <c r="B779" s="349"/>
      <c r="C779" s="255"/>
      <c r="D779" s="563" t="s">
        <v>693</v>
      </c>
      <c r="E779" s="564"/>
      <c r="F779" s="564"/>
      <c r="G779" s="565" t="s">
        <v>823</v>
      </c>
      <c r="H779" s="566" t="s">
        <v>107</v>
      </c>
      <c r="I779" s="488">
        <v>60</v>
      </c>
      <c r="J779" s="540">
        <v>88628</v>
      </c>
      <c r="K779" s="567">
        <f t="shared" si="34"/>
        <v>5317680</v>
      </c>
      <c r="L779" s="486"/>
      <c r="M779" s="355"/>
      <c r="N779" s="985"/>
      <c r="O779" s="352"/>
      <c r="P779" s="352"/>
      <c r="Q779" s="352"/>
      <c r="R779" s="352"/>
      <c r="S779" s="352"/>
      <c r="T779" s="352"/>
      <c r="U779" s="352"/>
      <c r="V779" s="352"/>
      <c r="W779" s="352"/>
    </row>
    <row r="780" spans="2:29" s="353" customFormat="1" ht="63" customHeight="1">
      <c r="B780" s="349"/>
      <c r="C780" s="255"/>
      <c r="D780" s="563" t="s">
        <v>694</v>
      </c>
      <c r="E780" s="564"/>
      <c r="F780" s="564"/>
      <c r="G780" s="565" t="s">
        <v>824</v>
      </c>
      <c r="H780" s="566" t="s">
        <v>107</v>
      </c>
      <c r="I780" s="488">
        <v>60</v>
      </c>
      <c r="J780" s="540">
        <v>688961</v>
      </c>
      <c r="K780" s="567">
        <f t="shared" si="34"/>
        <v>41337660</v>
      </c>
      <c r="L780" s="486"/>
      <c r="M780" s="355"/>
      <c r="N780" s="985"/>
      <c r="O780" s="352"/>
      <c r="P780" s="352"/>
      <c r="Q780" s="352"/>
      <c r="R780" s="352"/>
      <c r="S780" s="352"/>
      <c r="T780" s="352"/>
      <c r="U780" s="352"/>
      <c r="V780" s="352"/>
      <c r="W780" s="352"/>
    </row>
    <row r="781" spans="2:29" s="353" customFormat="1" ht="31.5" customHeight="1">
      <c r="B781" s="349"/>
      <c r="C781" s="255"/>
      <c r="D781" s="563" t="s">
        <v>695</v>
      </c>
      <c r="E781" s="564"/>
      <c r="F781" s="564"/>
      <c r="G781" s="565" t="s">
        <v>825</v>
      </c>
      <c r="H781" s="566" t="s">
        <v>343</v>
      </c>
      <c r="I781" s="488">
        <v>1</v>
      </c>
      <c r="J781" s="540">
        <v>9407942</v>
      </c>
      <c r="K781" s="567">
        <f t="shared" si="34"/>
        <v>9407942</v>
      </c>
      <c r="L781" s="625"/>
      <c r="M781" s="355"/>
      <c r="N781" s="985"/>
      <c r="O781" s="352"/>
      <c r="P781" s="352"/>
      <c r="Q781" s="352"/>
      <c r="R781" s="352"/>
      <c r="S781" s="352"/>
      <c r="T781" s="352"/>
      <c r="U781" s="352"/>
      <c r="V781" s="352"/>
      <c r="W781" s="352"/>
    </row>
    <row r="782" spans="2:29" s="353" customFormat="1" ht="47.25" customHeight="1">
      <c r="B782" s="349"/>
      <c r="C782" s="255"/>
      <c r="D782" s="563" t="s">
        <v>697</v>
      </c>
      <c r="E782" s="564"/>
      <c r="F782" s="564"/>
      <c r="G782" s="565" t="s">
        <v>826</v>
      </c>
      <c r="H782" s="566" t="s">
        <v>343</v>
      </c>
      <c r="I782" s="488">
        <v>1</v>
      </c>
      <c r="J782" s="540">
        <v>8843142</v>
      </c>
      <c r="K782" s="567">
        <f t="shared" si="34"/>
        <v>8843142</v>
      </c>
      <c r="L782" s="486"/>
      <c r="M782" s="355"/>
      <c r="N782" s="985"/>
      <c r="O782" s="352"/>
      <c r="P782" s="352"/>
      <c r="Q782" s="352"/>
      <c r="R782" s="352"/>
      <c r="S782" s="352"/>
      <c r="T782" s="352"/>
      <c r="U782" s="352"/>
      <c r="V782" s="352"/>
      <c r="W782" s="352"/>
    </row>
    <row r="783" spans="2:29" s="353" customFormat="1" ht="31.5" customHeight="1">
      <c r="B783" s="349"/>
      <c r="C783" s="255"/>
      <c r="D783" s="563" t="s">
        <v>699</v>
      </c>
      <c r="E783" s="564"/>
      <c r="F783" s="564"/>
      <c r="G783" s="565" t="s">
        <v>519</v>
      </c>
      <c r="H783" s="566" t="s">
        <v>102</v>
      </c>
      <c r="I783" s="488">
        <v>10</v>
      </c>
      <c r="J783" s="540">
        <v>85554</v>
      </c>
      <c r="K783" s="567">
        <f t="shared" si="34"/>
        <v>855540</v>
      </c>
      <c r="L783" s="261"/>
      <c r="M783" s="355"/>
      <c r="N783" s="982"/>
      <c r="O783" s="350"/>
      <c r="P783" s="350"/>
      <c r="Q783" s="352"/>
      <c r="R783" s="352"/>
      <c r="S783" s="352"/>
      <c r="T783" s="352"/>
      <c r="U783" s="352"/>
      <c r="V783" s="352"/>
      <c r="W783" s="352"/>
      <c r="X783" s="352"/>
      <c r="Y783" s="352"/>
      <c r="Z783" s="352"/>
      <c r="AA783" s="352"/>
      <c r="AB783" s="352"/>
      <c r="AC783" s="352"/>
    </row>
    <row r="784" spans="2:29" s="353" customFormat="1" ht="31.5" customHeight="1">
      <c r="B784" s="349"/>
      <c r="C784" s="255"/>
      <c r="D784" s="563" t="s">
        <v>701</v>
      </c>
      <c r="E784" s="564"/>
      <c r="F784" s="564"/>
      <c r="G784" s="565" t="s">
        <v>827</v>
      </c>
      <c r="H784" s="566" t="s">
        <v>343</v>
      </c>
      <c r="I784" s="488">
        <v>6</v>
      </c>
      <c r="J784" s="540">
        <v>1500671</v>
      </c>
      <c r="K784" s="567">
        <f t="shared" si="34"/>
        <v>9004026</v>
      </c>
      <c r="L784" s="261"/>
      <c r="M784" s="355"/>
      <c r="N784" s="982"/>
      <c r="O784" s="350"/>
      <c r="P784" s="350"/>
      <c r="Q784" s="352"/>
      <c r="R784" s="352"/>
      <c r="S784" s="352"/>
      <c r="T784" s="352"/>
      <c r="U784" s="352"/>
      <c r="V784" s="352"/>
      <c r="W784" s="352"/>
      <c r="X784" s="352"/>
      <c r="Y784" s="352"/>
      <c r="Z784" s="352"/>
      <c r="AA784" s="352"/>
      <c r="AB784" s="352"/>
      <c r="AC784" s="352"/>
    </row>
    <row r="785" spans="2:29" s="353" customFormat="1" ht="18" customHeight="1">
      <c r="B785" s="349"/>
      <c r="C785" s="255"/>
      <c r="D785" s="557">
        <v>5.2</v>
      </c>
      <c r="E785" s="557"/>
      <c r="F785" s="557"/>
      <c r="G785" s="558" t="s">
        <v>520</v>
      </c>
      <c r="H785" s="559"/>
      <c r="I785" s="560"/>
      <c r="J785" s="561">
        <v>0</v>
      </c>
      <c r="K785" s="562"/>
      <c r="L785" s="261"/>
      <c r="M785" s="355"/>
      <c r="N785" s="982"/>
      <c r="O785" s="350"/>
      <c r="P785" s="350"/>
      <c r="Q785" s="352"/>
      <c r="R785" s="352"/>
      <c r="S785" s="352"/>
      <c r="T785" s="352"/>
      <c r="U785" s="352"/>
      <c r="V785" s="352"/>
      <c r="W785" s="352"/>
      <c r="X785" s="352"/>
      <c r="Y785" s="352"/>
      <c r="Z785" s="352"/>
      <c r="AA785" s="352"/>
      <c r="AB785" s="352"/>
      <c r="AC785" s="352"/>
    </row>
    <row r="786" spans="2:29" s="353" customFormat="1" ht="63" customHeight="1">
      <c r="B786" s="349"/>
      <c r="C786" s="255"/>
      <c r="D786" s="563" t="s">
        <v>261</v>
      </c>
      <c r="E786" s="564"/>
      <c r="F786" s="564"/>
      <c r="G786" s="565" t="s">
        <v>828</v>
      </c>
      <c r="H786" s="566" t="s">
        <v>107</v>
      </c>
      <c r="I786" s="488">
        <v>8</v>
      </c>
      <c r="J786" s="540">
        <v>2476944</v>
      </c>
      <c r="K786" s="567">
        <f>ROUND(I786*J786,2)</f>
        <v>19815552</v>
      </c>
      <c r="L786" s="261"/>
      <c r="M786" s="355"/>
      <c r="N786" s="982"/>
      <c r="O786" s="350"/>
      <c r="P786" s="350"/>
      <c r="Q786" s="352"/>
      <c r="R786" s="352"/>
      <c r="S786" s="352"/>
      <c r="T786" s="352"/>
      <c r="U786" s="352"/>
      <c r="V786" s="352"/>
      <c r="W786" s="352"/>
      <c r="X786" s="352"/>
      <c r="Y786" s="352"/>
      <c r="Z786" s="352"/>
      <c r="AA786" s="352"/>
      <c r="AB786" s="352"/>
      <c r="AC786" s="352"/>
    </row>
    <row r="787" spans="2:29" s="353" customFormat="1" ht="47.25" customHeight="1">
      <c r="B787" s="349"/>
      <c r="C787" s="255"/>
      <c r="D787" s="563" t="s">
        <v>262</v>
      </c>
      <c r="E787" s="564"/>
      <c r="F787" s="564"/>
      <c r="G787" s="565" t="s">
        <v>829</v>
      </c>
      <c r="H787" s="566" t="s">
        <v>107</v>
      </c>
      <c r="I787" s="488">
        <v>300</v>
      </c>
      <c r="J787" s="540">
        <v>470769</v>
      </c>
      <c r="K787" s="567">
        <f>ROUND(I787*J787,2)</f>
        <v>141230700</v>
      </c>
      <c r="L787" s="261"/>
      <c r="M787" s="355"/>
      <c r="N787" s="982"/>
      <c r="O787" s="350"/>
      <c r="P787" s="350"/>
      <c r="Q787" s="352"/>
      <c r="R787" s="352"/>
      <c r="S787" s="352"/>
      <c r="T787" s="352"/>
      <c r="U787" s="352"/>
      <c r="V787" s="352"/>
      <c r="W787" s="352"/>
      <c r="X787" s="352"/>
      <c r="Y787" s="352"/>
      <c r="Z787" s="352"/>
      <c r="AA787" s="352"/>
      <c r="AB787" s="352"/>
      <c r="AC787" s="352"/>
    </row>
    <row r="788" spans="2:29" s="353" customFormat="1" ht="47.25" customHeight="1">
      <c r="B788" s="349"/>
      <c r="C788" s="255"/>
      <c r="D788" s="563" t="s">
        <v>263</v>
      </c>
      <c r="E788" s="564"/>
      <c r="F788" s="564"/>
      <c r="G788" s="565" t="s">
        <v>830</v>
      </c>
      <c r="H788" s="566" t="s">
        <v>107</v>
      </c>
      <c r="I788" s="488">
        <v>40</v>
      </c>
      <c r="J788" s="540">
        <v>110308</v>
      </c>
      <c r="K788" s="567">
        <f>ROUND(I788*J788,2)</f>
        <v>4412320</v>
      </c>
      <c r="L788" s="261"/>
      <c r="M788" s="355"/>
      <c r="N788" s="982"/>
      <c r="O788" s="350"/>
      <c r="P788" s="350"/>
      <c r="Q788" s="352"/>
      <c r="R788" s="352"/>
      <c r="S788" s="352"/>
      <c r="T788" s="352"/>
      <c r="U788" s="352"/>
      <c r="V788" s="352"/>
      <c r="W788" s="352"/>
      <c r="X788" s="352"/>
      <c r="Y788" s="352"/>
      <c r="Z788" s="352"/>
      <c r="AA788" s="352"/>
      <c r="AB788" s="352"/>
      <c r="AC788" s="352"/>
    </row>
    <row r="789" spans="2:29" s="353" customFormat="1" ht="31.5" customHeight="1">
      <c r="B789" s="349"/>
      <c r="C789" s="255"/>
      <c r="D789" s="563" t="s">
        <v>264</v>
      </c>
      <c r="E789" s="564"/>
      <c r="F789" s="564"/>
      <c r="G789" s="565" t="s">
        <v>831</v>
      </c>
      <c r="H789" s="566" t="s">
        <v>107</v>
      </c>
      <c r="I789" s="488">
        <v>60</v>
      </c>
      <c r="J789" s="540">
        <v>1241224</v>
      </c>
      <c r="K789" s="567">
        <f>ROUND(I789*J789,2)</f>
        <v>74473440</v>
      </c>
      <c r="L789" s="486"/>
      <c r="M789" s="355"/>
      <c r="N789" s="985"/>
      <c r="O789" s="352"/>
      <c r="P789" s="352"/>
      <c r="Q789" s="352"/>
      <c r="R789" s="352"/>
      <c r="S789" s="352"/>
      <c r="T789" s="352"/>
      <c r="U789" s="352"/>
      <c r="V789" s="352"/>
      <c r="W789" s="352"/>
    </row>
    <row r="790" spans="2:29" s="353" customFormat="1" ht="63" customHeight="1">
      <c r="B790" s="349"/>
      <c r="C790" s="255"/>
      <c r="D790" s="563" t="s">
        <v>265</v>
      </c>
      <c r="E790" s="564"/>
      <c r="F790" s="564"/>
      <c r="G790" s="565" t="s">
        <v>832</v>
      </c>
      <c r="H790" s="566" t="s">
        <v>107</v>
      </c>
      <c r="I790" s="488">
        <v>160</v>
      </c>
      <c r="J790" s="540">
        <v>221819</v>
      </c>
      <c r="K790" s="567">
        <f>ROUND(I790*J790,2)</f>
        <v>35491040</v>
      </c>
      <c r="L790" s="486"/>
      <c r="M790" s="355"/>
      <c r="N790" s="985"/>
      <c r="O790" s="352"/>
      <c r="P790" s="352"/>
      <c r="Q790" s="352"/>
      <c r="R790" s="352"/>
      <c r="S790" s="352"/>
      <c r="T790" s="352"/>
      <c r="U790" s="352"/>
      <c r="V790" s="352"/>
      <c r="W790" s="352"/>
    </row>
    <row r="791" spans="2:29" s="353" customFormat="1" ht="18" customHeight="1">
      <c r="B791" s="349"/>
      <c r="C791" s="255"/>
      <c r="D791" s="557">
        <v>5.3</v>
      </c>
      <c r="E791" s="557"/>
      <c r="F791" s="557"/>
      <c r="G791" s="558" t="s">
        <v>533</v>
      </c>
      <c r="H791" s="559"/>
      <c r="I791" s="560"/>
      <c r="J791" s="561">
        <v>0</v>
      </c>
      <c r="K791" s="562"/>
      <c r="L791" s="486"/>
      <c r="M791" s="355"/>
      <c r="N791" s="985"/>
      <c r="O791" s="352"/>
      <c r="P791" s="352"/>
      <c r="Q791" s="352"/>
      <c r="R791" s="352"/>
      <c r="S791" s="352"/>
      <c r="T791" s="352"/>
      <c r="U791" s="352"/>
      <c r="V791" s="352"/>
      <c r="W791" s="352"/>
    </row>
    <row r="792" spans="2:29" s="353" customFormat="1" ht="141.75" customHeight="1">
      <c r="B792" s="349"/>
      <c r="C792" s="255"/>
      <c r="D792" s="563" t="s">
        <v>272</v>
      </c>
      <c r="E792" s="564"/>
      <c r="F792" s="564"/>
      <c r="G792" s="565" t="s">
        <v>535</v>
      </c>
      <c r="H792" s="566" t="s">
        <v>343</v>
      </c>
      <c r="I792" s="488">
        <v>1</v>
      </c>
      <c r="J792" s="540">
        <v>28313989</v>
      </c>
      <c r="K792" s="567">
        <f>ROUND(I792*J792,2)</f>
        <v>28313989</v>
      </c>
      <c r="L792" s="485"/>
      <c r="M792" s="355"/>
      <c r="N792" s="985"/>
      <c r="O792" s="352"/>
      <c r="P792" s="352"/>
      <c r="Q792" s="352"/>
      <c r="R792" s="352"/>
      <c r="S792" s="352"/>
      <c r="T792" s="352"/>
      <c r="U792" s="352"/>
      <c r="V792" s="352"/>
      <c r="W792" s="352"/>
    </row>
    <row r="793" spans="2:29" s="353" customFormat="1" ht="18" customHeight="1">
      <c r="B793" s="349"/>
      <c r="C793" s="255"/>
      <c r="D793" s="557">
        <v>5.4</v>
      </c>
      <c r="E793" s="557"/>
      <c r="F793" s="557"/>
      <c r="G793" s="558" t="s">
        <v>833</v>
      </c>
      <c r="H793" s="559"/>
      <c r="I793" s="560"/>
      <c r="J793" s="561">
        <v>0</v>
      </c>
      <c r="K793" s="562"/>
      <c r="L793" s="485"/>
      <c r="M793" s="355"/>
      <c r="N793" s="985"/>
      <c r="O793" s="352"/>
      <c r="P793" s="352"/>
      <c r="Q793" s="352"/>
      <c r="R793" s="352"/>
      <c r="S793" s="352"/>
      <c r="T793" s="352"/>
      <c r="U793" s="352"/>
      <c r="V793" s="352"/>
      <c r="W793" s="352"/>
    </row>
    <row r="794" spans="2:29" s="353" customFormat="1" ht="78.75" customHeight="1">
      <c r="B794" s="349"/>
      <c r="C794" s="255"/>
      <c r="D794" s="563" t="s">
        <v>275</v>
      </c>
      <c r="E794" s="564"/>
      <c r="F794" s="564"/>
      <c r="G794" s="565" t="s">
        <v>834</v>
      </c>
      <c r="H794" s="566" t="s">
        <v>343</v>
      </c>
      <c r="I794" s="488">
        <v>2</v>
      </c>
      <c r="J794" s="540">
        <v>5644857</v>
      </c>
      <c r="K794" s="567">
        <f>ROUND(I794*J794,2)</f>
        <v>11289714</v>
      </c>
      <c r="L794" s="485"/>
      <c r="M794" s="355"/>
      <c r="N794" s="985"/>
      <c r="O794" s="352"/>
      <c r="P794" s="352"/>
      <c r="Q794" s="352"/>
      <c r="R794" s="352"/>
      <c r="S794" s="352"/>
      <c r="T794" s="352"/>
      <c r="U794" s="352"/>
      <c r="V794" s="352"/>
      <c r="W794" s="352"/>
    </row>
    <row r="795" spans="2:29" s="353" customFormat="1" ht="18" customHeight="1">
      <c r="B795" s="349"/>
      <c r="C795" s="255"/>
      <c r="D795" s="607"/>
      <c r="E795" s="607"/>
      <c r="F795" s="607"/>
      <c r="G795" s="608"/>
      <c r="H795" s="607"/>
      <c r="I795" s="607" t="s">
        <v>119</v>
      </c>
      <c r="J795" s="609"/>
      <c r="K795" s="578">
        <f>SUM(K776:K794)</f>
        <v>408180246</v>
      </c>
      <c r="L795" s="485"/>
      <c r="M795" s="355"/>
      <c r="N795" s="985"/>
      <c r="O795" s="352"/>
      <c r="P795" s="352"/>
      <c r="Q795" s="352"/>
      <c r="R795" s="352"/>
      <c r="S795" s="352"/>
      <c r="T795" s="352"/>
      <c r="U795" s="352"/>
      <c r="V795" s="352"/>
      <c r="W795" s="352"/>
    </row>
    <row r="796" spans="2:29" s="353" customFormat="1" ht="18" customHeight="1">
      <c r="B796" s="349"/>
      <c r="C796" s="255"/>
      <c r="D796" s="415"/>
      <c r="E796" s="415"/>
      <c r="F796" s="415"/>
      <c r="G796" s="416"/>
      <c r="H796" s="415"/>
      <c r="I796" s="415"/>
      <c r="J796" s="626"/>
      <c r="K796" s="419"/>
      <c r="L796" s="486"/>
      <c r="M796" s="355"/>
      <c r="N796" s="985"/>
      <c r="O796" s="352"/>
      <c r="P796" s="352"/>
      <c r="Q796" s="352"/>
      <c r="R796" s="352"/>
      <c r="S796" s="352"/>
      <c r="T796" s="352"/>
      <c r="U796" s="352"/>
      <c r="V796" s="352"/>
      <c r="W796" s="352"/>
    </row>
    <row r="797" spans="2:29" s="353" customFormat="1" ht="20.25" customHeight="1">
      <c r="B797" s="349"/>
      <c r="C797" s="255"/>
      <c r="D797" s="308">
        <v>6</v>
      </c>
      <c r="E797" s="308"/>
      <c r="F797" s="308"/>
      <c r="G797" s="257" t="s">
        <v>395</v>
      </c>
      <c r="H797" s="258"/>
      <c r="I797" s="258"/>
      <c r="J797" s="538"/>
      <c r="K797" s="260"/>
      <c r="L797" s="261"/>
      <c r="M797" s="355"/>
      <c r="N797" s="982"/>
      <c r="O797" s="350"/>
      <c r="P797" s="350"/>
      <c r="Q797" s="352"/>
      <c r="R797" s="352"/>
      <c r="S797" s="352"/>
      <c r="T797" s="352"/>
      <c r="U797" s="352"/>
      <c r="V797" s="352"/>
      <c r="W797" s="352"/>
      <c r="X797" s="352"/>
      <c r="Y797" s="352"/>
      <c r="Z797" s="352"/>
      <c r="AA797" s="352"/>
      <c r="AB797" s="352"/>
      <c r="AC797" s="352"/>
    </row>
    <row r="798" spans="2:29" s="353" customFormat="1" ht="18" customHeight="1">
      <c r="B798" s="349"/>
      <c r="C798" s="255"/>
      <c r="D798" s="262">
        <v>6.1</v>
      </c>
      <c r="E798" s="262"/>
      <c r="F798" s="262"/>
      <c r="G798" s="263" t="s">
        <v>396</v>
      </c>
      <c r="H798" s="264"/>
      <c r="I798" s="383"/>
      <c r="J798" s="539"/>
      <c r="K798" s="267"/>
      <c r="L798" s="486"/>
      <c r="M798" s="355"/>
      <c r="N798" s="985"/>
      <c r="O798" s="352"/>
      <c r="P798" s="352"/>
      <c r="Q798" s="352"/>
      <c r="R798" s="352"/>
      <c r="S798" s="352"/>
      <c r="T798" s="352"/>
      <c r="U798" s="352"/>
      <c r="V798" s="352"/>
      <c r="W798" s="352"/>
    </row>
    <row r="799" spans="2:29" s="353" customFormat="1" ht="18" customHeight="1">
      <c r="B799" s="349"/>
      <c r="C799" s="255"/>
      <c r="D799" s="262"/>
      <c r="E799" s="262"/>
      <c r="F799" s="262"/>
      <c r="G799" s="263" t="s">
        <v>397</v>
      </c>
      <c r="H799" s="264"/>
      <c r="I799" s="383"/>
      <c r="J799" s="539"/>
      <c r="K799" s="267"/>
      <c r="L799" s="625"/>
      <c r="M799" s="355"/>
      <c r="N799" s="985"/>
      <c r="O799" s="352"/>
      <c r="P799" s="352"/>
      <c r="Q799" s="352"/>
      <c r="R799" s="352"/>
      <c r="S799" s="352"/>
      <c r="T799" s="352"/>
      <c r="U799" s="352"/>
      <c r="V799" s="352"/>
      <c r="W799" s="352"/>
    </row>
    <row r="800" spans="2:29" s="353" customFormat="1" ht="18" customHeight="1">
      <c r="B800" s="349"/>
      <c r="C800" s="255"/>
      <c r="D800" s="268" t="s">
        <v>292</v>
      </c>
      <c r="E800" s="269"/>
      <c r="F800" s="269"/>
      <c r="G800" s="325" t="s">
        <v>835</v>
      </c>
      <c r="H800" s="271" t="s">
        <v>107</v>
      </c>
      <c r="I800" s="488">
        <v>37.21</v>
      </c>
      <c r="J800" s="540">
        <v>87341</v>
      </c>
      <c r="K800" s="274">
        <f t="shared" ref="K800:K806" si="35">ROUND(I800*J800,2)</f>
        <v>3249958.61</v>
      </c>
      <c r="L800" s="486"/>
      <c r="M800" s="355"/>
      <c r="N800" s="985"/>
      <c r="O800" s="352"/>
      <c r="P800" s="352"/>
      <c r="Q800" s="352"/>
      <c r="R800" s="352"/>
      <c r="S800" s="352"/>
      <c r="T800" s="352"/>
      <c r="U800" s="352"/>
      <c r="V800" s="352"/>
      <c r="W800" s="352"/>
    </row>
    <row r="801" spans="2:30" s="353" customFormat="1" ht="18" customHeight="1">
      <c r="B801" s="349"/>
      <c r="C801" s="255"/>
      <c r="D801" s="268" t="s">
        <v>293</v>
      </c>
      <c r="E801" s="269"/>
      <c r="F801" s="269"/>
      <c r="G801" s="325" t="s">
        <v>836</v>
      </c>
      <c r="H801" s="271" t="s">
        <v>107</v>
      </c>
      <c r="I801" s="488">
        <v>65.55</v>
      </c>
      <c r="J801" s="540">
        <v>102430</v>
      </c>
      <c r="K801" s="274">
        <f t="shared" si="35"/>
        <v>6714286.5</v>
      </c>
      <c r="L801" s="625"/>
      <c r="M801" s="355"/>
      <c r="N801" s="985"/>
      <c r="O801" s="352"/>
      <c r="P801" s="352"/>
      <c r="Q801" s="352"/>
      <c r="R801" s="352"/>
      <c r="S801" s="352"/>
      <c r="T801" s="352"/>
      <c r="U801" s="352"/>
      <c r="V801" s="352"/>
      <c r="W801" s="352"/>
    </row>
    <row r="802" spans="2:30" s="353" customFormat="1" ht="18" customHeight="1">
      <c r="B802" s="349"/>
      <c r="C802" s="255"/>
      <c r="D802" s="268" t="s">
        <v>731</v>
      </c>
      <c r="E802" s="269"/>
      <c r="F802" s="269"/>
      <c r="G802" s="325" t="s">
        <v>837</v>
      </c>
      <c r="H802" s="271" t="s">
        <v>107</v>
      </c>
      <c r="I802" s="488">
        <v>418.41</v>
      </c>
      <c r="J802" s="540">
        <v>209953</v>
      </c>
      <c r="K802" s="274">
        <f t="shared" si="35"/>
        <v>87846434.730000004</v>
      </c>
      <c r="L802" s="500"/>
      <c r="M802" s="355"/>
      <c r="N802" s="985"/>
      <c r="O802" s="352"/>
      <c r="P802" s="352"/>
      <c r="Q802" s="352"/>
      <c r="R802" s="352"/>
      <c r="S802" s="352"/>
      <c r="T802" s="352"/>
      <c r="U802" s="352"/>
      <c r="V802" s="352"/>
      <c r="W802" s="352"/>
    </row>
    <row r="803" spans="2:30" s="353" customFormat="1" ht="47.25" customHeight="1">
      <c r="B803" s="349"/>
      <c r="C803" s="255"/>
      <c r="D803" s="268" t="s">
        <v>732</v>
      </c>
      <c r="E803" s="269"/>
      <c r="F803" s="269"/>
      <c r="G803" s="291" t="s">
        <v>838</v>
      </c>
      <c r="H803" s="317" t="s">
        <v>343</v>
      </c>
      <c r="I803" s="488">
        <v>5</v>
      </c>
      <c r="J803" s="540">
        <v>848001</v>
      </c>
      <c r="K803" s="274">
        <f t="shared" si="35"/>
        <v>4240005</v>
      </c>
      <c r="L803" s="500"/>
      <c r="M803" s="355"/>
      <c r="N803" s="985"/>
      <c r="O803" s="352"/>
      <c r="P803" s="352"/>
      <c r="Q803" s="352"/>
      <c r="R803" s="352"/>
      <c r="S803" s="352"/>
      <c r="T803" s="352"/>
      <c r="U803" s="352"/>
      <c r="V803" s="352"/>
      <c r="W803" s="352"/>
    </row>
    <row r="804" spans="2:30" s="353" customFormat="1" ht="47.25" customHeight="1">
      <c r="B804" s="349"/>
      <c r="C804" s="255"/>
      <c r="D804" s="268" t="s">
        <v>733</v>
      </c>
      <c r="E804" s="269"/>
      <c r="F804" s="269"/>
      <c r="G804" s="291" t="s">
        <v>839</v>
      </c>
      <c r="H804" s="317" t="s">
        <v>98</v>
      </c>
      <c r="I804" s="488">
        <v>2</v>
      </c>
      <c r="J804" s="540">
        <v>1003275</v>
      </c>
      <c r="K804" s="274">
        <f t="shared" si="35"/>
        <v>2006550</v>
      </c>
      <c r="L804" s="625"/>
      <c r="M804" s="355"/>
      <c r="N804" s="985"/>
      <c r="O804" s="352"/>
      <c r="P804" s="352"/>
      <c r="Q804" s="352"/>
      <c r="R804" s="352"/>
      <c r="S804" s="352"/>
      <c r="T804" s="352"/>
      <c r="U804" s="352"/>
      <c r="V804" s="352"/>
      <c r="W804" s="352"/>
    </row>
    <row r="805" spans="2:30" s="353" customFormat="1" ht="47.25" customHeight="1">
      <c r="B805" s="349"/>
      <c r="C805" s="255"/>
      <c r="D805" s="268" t="s">
        <v>735</v>
      </c>
      <c r="E805" s="269"/>
      <c r="F805" s="269"/>
      <c r="G805" s="291" t="s">
        <v>700</v>
      </c>
      <c r="H805" s="317" t="s">
        <v>343</v>
      </c>
      <c r="I805" s="488">
        <v>5</v>
      </c>
      <c r="J805" s="540">
        <v>1135722</v>
      </c>
      <c r="K805" s="274">
        <f t="shared" si="35"/>
        <v>5678610</v>
      </c>
      <c r="L805" s="485"/>
      <c r="M805" s="355"/>
      <c r="N805" s="985"/>
      <c r="O805" s="352"/>
      <c r="P805" s="352"/>
      <c r="Q805" s="352"/>
      <c r="R805" s="352"/>
      <c r="S805" s="352"/>
      <c r="T805" s="352"/>
      <c r="U805" s="352"/>
      <c r="V805" s="352"/>
      <c r="W805" s="352"/>
    </row>
    <row r="806" spans="2:30" s="353" customFormat="1" ht="18" customHeight="1">
      <c r="B806" s="349"/>
      <c r="C806" s="255"/>
      <c r="D806" s="268" t="s">
        <v>737</v>
      </c>
      <c r="E806" s="269"/>
      <c r="F806" s="269"/>
      <c r="G806" s="325" t="s">
        <v>706</v>
      </c>
      <c r="H806" s="271" t="s">
        <v>343</v>
      </c>
      <c r="I806" s="488">
        <v>1</v>
      </c>
      <c r="J806" s="540">
        <v>2267970</v>
      </c>
      <c r="K806" s="274">
        <f t="shared" si="35"/>
        <v>2267970</v>
      </c>
      <c r="L806" s="485"/>
      <c r="M806" s="355"/>
      <c r="N806" s="985"/>
      <c r="O806" s="352"/>
      <c r="P806" s="352"/>
      <c r="Q806" s="352"/>
      <c r="R806" s="352"/>
      <c r="S806" s="352"/>
      <c r="T806" s="352"/>
      <c r="U806" s="352"/>
      <c r="V806" s="352"/>
      <c r="W806" s="352"/>
    </row>
    <row r="807" spans="2:30" s="353" customFormat="1" ht="18" customHeight="1">
      <c r="B807" s="349"/>
      <c r="C807" s="255"/>
      <c r="D807" s="276"/>
      <c r="E807" s="276"/>
      <c r="F807" s="276"/>
      <c r="G807" s="277"/>
      <c r="H807" s="276"/>
      <c r="I807" s="276" t="s">
        <v>119</v>
      </c>
      <c r="J807" s="541"/>
      <c r="K807" s="279">
        <f>SUM(K800:K806)</f>
        <v>112003814.84</v>
      </c>
      <c r="L807" s="485"/>
      <c r="M807" s="355"/>
      <c r="N807" s="985"/>
      <c r="O807" s="352"/>
      <c r="P807" s="352"/>
      <c r="Q807" s="352"/>
      <c r="R807" s="352"/>
      <c r="S807" s="352"/>
      <c r="T807" s="352"/>
      <c r="U807" s="352"/>
      <c r="V807" s="352"/>
      <c r="W807" s="352"/>
    </row>
    <row r="808" spans="2:30" s="353" customFormat="1" ht="18" customHeight="1">
      <c r="B808" s="349"/>
      <c r="C808" s="255"/>
      <c r="D808" s="251"/>
      <c r="E808" s="251"/>
      <c r="F808" s="251"/>
      <c r="G808" s="252"/>
      <c r="H808" s="253"/>
      <c r="I808" s="253"/>
      <c r="J808" s="253"/>
      <c r="K808" s="627"/>
      <c r="L808" s="485"/>
      <c r="M808" s="355"/>
      <c r="N808" s="985"/>
      <c r="O808" s="352"/>
      <c r="P808" s="352"/>
      <c r="Q808" s="352"/>
      <c r="R808" s="352"/>
      <c r="S808" s="352"/>
      <c r="T808" s="352"/>
      <c r="U808" s="352"/>
      <c r="V808" s="352"/>
      <c r="W808" s="352"/>
    </row>
    <row r="809" spans="2:30" s="394" customFormat="1" ht="18" customHeight="1">
      <c r="B809" s="391"/>
      <c r="C809" s="346"/>
      <c r="D809" s="401"/>
      <c r="E809" s="401"/>
      <c r="F809" s="401"/>
      <c r="G809" s="252"/>
      <c r="H809" s="253"/>
      <c r="I809" s="253"/>
      <c r="J809" s="253"/>
      <c r="K809" s="319"/>
      <c r="L809" s="628"/>
      <c r="M809" s="355"/>
      <c r="N809" s="985"/>
      <c r="O809" s="352"/>
      <c r="P809" s="352"/>
      <c r="Q809" s="358"/>
      <c r="R809" s="358"/>
      <c r="S809" s="358"/>
      <c r="T809" s="358"/>
    </row>
    <row r="810" spans="2:30" ht="15.75" customHeight="1">
      <c r="B810" s="238"/>
      <c r="C810" s="348"/>
      <c r="D810" s="420">
        <v>7</v>
      </c>
      <c r="E810" s="421"/>
      <c r="F810" s="421"/>
      <c r="G810" s="422" t="s">
        <v>611</v>
      </c>
      <c r="H810" s="423"/>
      <c r="I810" s="423"/>
      <c r="J810" s="629"/>
      <c r="K810" s="426">
        <f>SUM(K811:K812)</f>
        <v>10300000</v>
      </c>
      <c r="L810" s="261"/>
    </row>
    <row r="811" spans="2:30" ht="15.75" customHeight="1">
      <c r="B811" s="238"/>
      <c r="C811" s="348"/>
      <c r="D811" s="318">
        <v>7.1</v>
      </c>
      <c r="E811" s="318"/>
      <c r="F811" s="318"/>
      <c r="G811" s="427" t="s">
        <v>840</v>
      </c>
      <c r="H811" s="322" t="s">
        <v>343</v>
      </c>
      <c r="I811" s="630">
        <v>1</v>
      </c>
      <c r="J811" s="631">
        <v>4800000</v>
      </c>
      <c r="K811" s="274">
        <f>ROUND(I811*J811,2)</f>
        <v>4800000</v>
      </c>
      <c r="L811" s="261"/>
    </row>
    <row r="812" spans="2:30" ht="15.75" customHeight="1">
      <c r="B812" s="238"/>
      <c r="C812" s="348"/>
      <c r="D812" s="318">
        <v>7.2</v>
      </c>
      <c r="E812" s="318"/>
      <c r="F812" s="318"/>
      <c r="G812" s="427" t="s">
        <v>841</v>
      </c>
      <c r="H812" s="322" t="s">
        <v>343</v>
      </c>
      <c r="I812" s="630">
        <v>1</v>
      </c>
      <c r="J812" s="631">
        <v>5500000</v>
      </c>
      <c r="K812" s="274">
        <f>ROUND(I812*J812,2)</f>
        <v>5500000</v>
      </c>
      <c r="L812" s="261"/>
    </row>
    <row r="813" spans="2:30" s="353" customFormat="1" ht="18" customHeight="1">
      <c r="B813" s="349"/>
      <c r="C813" s="255"/>
      <c r="D813" s="434"/>
      <c r="E813" s="434"/>
      <c r="F813" s="434"/>
      <c r="G813" s="435"/>
      <c r="H813" s="436"/>
      <c r="I813" s="428"/>
      <c r="J813" s="436"/>
      <c r="K813" s="437"/>
      <c r="L813" s="521"/>
      <c r="M813" s="355"/>
      <c r="N813" s="982"/>
      <c r="O813" s="350"/>
      <c r="P813" s="350"/>
      <c r="Q813" s="350"/>
      <c r="R813" s="351"/>
      <c r="S813" s="352"/>
      <c r="T813" s="352"/>
      <c r="U813" s="352"/>
      <c r="V813" s="352"/>
      <c r="W813" s="352"/>
      <c r="X813" s="352"/>
      <c r="Y813" s="352"/>
      <c r="Z813" s="352"/>
      <c r="AA813" s="352"/>
      <c r="AB813" s="352"/>
      <c r="AC813" s="352"/>
      <c r="AD813" s="352"/>
    </row>
    <row r="814" spans="2:30" s="353" customFormat="1" ht="18" customHeight="1">
      <c r="B814" s="349"/>
      <c r="C814" s="255"/>
      <c r="D814" s="420">
        <v>8</v>
      </c>
      <c r="E814" s="421"/>
      <c r="F814" s="421"/>
      <c r="G814" s="422" t="s">
        <v>630</v>
      </c>
      <c r="H814" s="423"/>
      <c r="I814" s="424"/>
      <c r="J814" s="629"/>
      <c r="K814" s="426">
        <f>SUM(K815:K816)</f>
        <v>38181383.370000005</v>
      </c>
      <c r="L814" s="521"/>
      <c r="M814" s="355"/>
      <c r="N814" s="982"/>
      <c r="O814" s="350"/>
      <c r="P814" s="350"/>
      <c r="Q814" s="350"/>
      <c r="R814" s="352"/>
      <c r="S814" s="352"/>
      <c r="T814" s="352"/>
      <c r="U814" s="352"/>
      <c r="V814" s="352"/>
      <c r="W814" s="352"/>
      <c r="X814" s="352"/>
      <c r="Y814" s="352"/>
      <c r="Z814" s="352"/>
      <c r="AA814" s="352"/>
      <c r="AB814" s="352"/>
      <c r="AC814" s="352"/>
      <c r="AD814" s="352"/>
    </row>
    <row r="815" spans="2:30" s="353" customFormat="1" ht="18" customHeight="1">
      <c r="B815" s="349"/>
      <c r="C815" s="255"/>
      <c r="D815" s="318">
        <v>8.1</v>
      </c>
      <c r="E815" s="318"/>
      <c r="F815" s="318"/>
      <c r="G815" s="427" t="s">
        <v>632</v>
      </c>
      <c r="H815" s="251" t="s">
        <v>98</v>
      </c>
      <c r="I815" s="630">
        <v>1</v>
      </c>
      <c r="J815" s="631">
        <v>12261383</v>
      </c>
      <c r="K815" s="274">
        <f>ROUND(I815*J815,2)</f>
        <v>12261383</v>
      </c>
      <c r="L815" s="521"/>
      <c r="M815" s="355"/>
      <c r="N815" s="982"/>
      <c r="O815" s="350"/>
      <c r="P815" s="354"/>
      <c r="Q815" s="350"/>
      <c r="R815" s="355"/>
      <c r="S815" s="352"/>
      <c r="T815" s="352"/>
      <c r="U815" s="352"/>
      <c r="V815" s="352"/>
      <c r="W815" s="352"/>
      <c r="X815" s="352"/>
      <c r="Y815" s="352"/>
      <c r="Z815" s="352"/>
      <c r="AA815" s="352"/>
      <c r="AB815" s="352"/>
      <c r="AC815" s="352"/>
      <c r="AD815" s="352"/>
    </row>
    <row r="816" spans="2:30" s="353" customFormat="1" ht="18" customHeight="1">
      <c r="B816" s="349"/>
      <c r="C816" s="255"/>
      <c r="D816" s="318">
        <v>8.1999999999999993</v>
      </c>
      <c r="E816" s="318"/>
      <c r="F816" s="318"/>
      <c r="G816" s="427" t="s">
        <v>634</v>
      </c>
      <c r="H816" s="251" t="s">
        <v>98</v>
      </c>
      <c r="I816" s="630">
        <v>1</v>
      </c>
      <c r="J816" s="631">
        <v>25920000.370000001</v>
      </c>
      <c r="K816" s="274">
        <f>ROUND(I816*J816,2)</f>
        <v>25920000.370000001</v>
      </c>
      <c r="L816" s="521"/>
      <c r="M816" s="355"/>
      <c r="N816" s="982"/>
      <c r="O816" s="350"/>
      <c r="P816" s="350"/>
      <c r="Q816" s="350"/>
      <c r="R816" s="352"/>
      <c r="S816" s="352"/>
      <c r="T816" s="352"/>
      <c r="U816" s="352"/>
      <c r="V816" s="352"/>
      <c r="W816" s="352"/>
      <c r="X816" s="352"/>
      <c r="Y816" s="352"/>
      <c r="Z816" s="352"/>
      <c r="AA816" s="352"/>
      <c r="AB816" s="352"/>
      <c r="AC816" s="352"/>
      <c r="AD816" s="352"/>
    </row>
    <row r="817" spans="2:30" s="353" customFormat="1" ht="18" customHeight="1" thickBot="1">
      <c r="B817" s="349"/>
      <c r="C817" s="449"/>
      <c r="D817" s="444"/>
      <c r="E817" s="444"/>
      <c r="F817" s="444"/>
      <c r="G817" s="445"/>
      <c r="H817" s="446"/>
      <c r="I817" s="446"/>
      <c r="J817" s="357"/>
      <c r="K817" s="447"/>
      <c r="L817" s="521"/>
      <c r="M817" s="355"/>
      <c r="N817" s="982"/>
      <c r="O817" s="350"/>
      <c r="P817" s="350"/>
      <c r="Q817" s="350"/>
      <c r="R817" s="352"/>
      <c r="S817" s="352"/>
      <c r="T817" s="352"/>
      <c r="U817" s="352"/>
      <c r="V817" s="352"/>
      <c r="W817" s="352"/>
      <c r="X817" s="352"/>
      <c r="Y817" s="352"/>
      <c r="Z817" s="352"/>
      <c r="AA817" s="352"/>
      <c r="AB817" s="352"/>
      <c r="AC817" s="352"/>
      <c r="AD817" s="352"/>
    </row>
    <row r="818" spans="2:30" s="456" customFormat="1" ht="27.75" customHeight="1" thickBot="1">
      <c r="B818" s="448"/>
      <c r="C818" s="449"/>
      <c r="D818" s="232"/>
      <c r="E818" s="232"/>
      <c r="F818" s="232"/>
      <c r="G818" s="450" t="s">
        <v>18</v>
      </c>
      <c r="H818" s="451"/>
      <c r="I818" s="452"/>
      <c r="J818" s="453"/>
      <c r="K818" s="454">
        <f>SUM(K672:K807)/2</f>
        <v>2223524883.6299996</v>
      </c>
      <c r="L818" s="455"/>
      <c r="N818" s="986"/>
    </row>
    <row r="819" spans="2:30" s="456" customFormat="1" ht="27.75" customHeight="1" thickBot="1">
      <c r="B819" s="448"/>
      <c r="C819" s="449"/>
      <c r="D819" s="232"/>
      <c r="E819" s="232"/>
      <c r="F819" s="232"/>
      <c r="G819" s="457" t="s">
        <v>19</v>
      </c>
      <c r="H819" s="458"/>
      <c r="I819" s="459"/>
      <c r="J819" s="460"/>
      <c r="K819" s="461">
        <f>+K818+K814+K810</f>
        <v>2272006266.9999995</v>
      </c>
      <c r="L819" s="455"/>
      <c r="M819" s="355"/>
      <c r="N819" s="986"/>
    </row>
    <row r="820" spans="2:30" s="456" customFormat="1" ht="15" customHeight="1" thickBot="1">
      <c r="B820" s="448"/>
      <c r="C820" s="449"/>
      <c r="D820" s="232"/>
      <c r="E820" s="232"/>
      <c r="F820" s="232"/>
      <c r="G820" s="232"/>
      <c r="H820" s="232"/>
      <c r="I820" s="232"/>
      <c r="J820" s="463"/>
      <c r="K820" s="464"/>
      <c r="L820" s="455"/>
      <c r="N820" s="986"/>
    </row>
    <row r="821" spans="2:30" s="456" customFormat="1" ht="15" customHeight="1">
      <c r="B821" s="448"/>
      <c r="C821" s="465"/>
      <c r="D821" s="466"/>
      <c r="E821" s="466"/>
      <c r="F821" s="466"/>
      <c r="G821" s="466"/>
      <c r="H821" s="466"/>
      <c r="I821" s="466"/>
      <c r="J821" s="467"/>
      <c r="K821" s="468"/>
      <c r="L821" s="455"/>
      <c r="N821" s="986"/>
    </row>
    <row r="822" spans="2:30" s="456" customFormat="1" ht="40.5" customHeight="1">
      <c r="B822" s="448"/>
      <c r="C822" s="781" t="s">
        <v>20</v>
      </c>
      <c r="D822" s="782"/>
      <c r="E822" s="782"/>
      <c r="F822" s="782"/>
      <c r="G822" s="783"/>
      <c r="H822" s="784" t="s">
        <v>97</v>
      </c>
      <c r="I822" s="785"/>
      <c r="J822" s="786"/>
      <c r="K822" s="90" t="s">
        <v>21</v>
      </c>
      <c r="L822" s="455"/>
      <c r="N822" s="986"/>
    </row>
    <row r="823" spans="2:30" s="456" customFormat="1" ht="40.5" customHeight="1">
      <c r="B823" s="448"/>
      <c r="C823" s="781" t="s">
        <v>635</v>
      </c>
      <c r="D823" s="782"/>
      <c r="E823" s="782"/>
      <c r="F823" s="782"/>
      <c r="G823" s="783"/>
      <c r="H823" s="787" t="s">
        <v>23</v>
      </c>
      <c r="I823" s="788"/>
      <c r="J823" s="469" t="s">
        <v>24</v>
      </c>
      <c r="K823" s="470">
        <v>0.24</v>
      </c>
      <c r="L823" s="455"/>
      <c r="N823" s="986"/>
    </row>
    <row r="824" spans="2:30" s="456" customFormat="1" ht="40.5" customHeight="1">
      <c r="B824" s="448"/>
      <c r="C824" s="781" t="s">
        <v>26</v>
      </c>
      <c r="D824" s="782"/>
      <c r="E824" s="782"/>
      <c r="F824" s="782"/>
      <c r="G824" s="783"/>
      <c r="H824" s="789" t="s">
        <v>636</v>
      </c>
      <c r="I824" s="790"/>
      <c r="J824" s="469" t="s">
        <v>28</v>
      </c>
      <c r="K824" s="470">
        <v>0.01</v>
      </c>
      <c r="L824" s="455"/>
      <c r="N824" s="986"/>
    </row>
    <row r="825" spans="2:30" s="456" customFormat="1" ht="24.75" customHeight="1">
      <c r="B825" s="448"/>
      <c r="C825" s="471"/>
      <c r="D825" s="472"/>
      <c r="E825" s="473"/>
      <c r="F825" s="473"/>
      <c r="G825" s="474"/>
      <c r="H825" s="784" t="s">
        <v>79</v>
      </c>
      <c r="I825" s="786"/>
      <c r="J825" s="469" t="s">
        <v>30</v>
      </c>
      <c r="K825" s="470">
        <v>0.05</v>
      </c>
      <c r="L825" s="455"/>
      <c r="N825" s="986"/>
    </row>
    <row r="826" spans="2:30" s="456" customFormat="1" ht="24.75" customHeight="1" thickBot="1">
      <c r="B826" s="448"/>
      <c r="C826" s="532"/>
      <c r="D826" s="533"/>
      <c r="E826" s="533"/>
      <c r="F826" s="533"/>
      <c r="G826" s="534"/>
      <c r="H826" s="792" t="s">
        <v>31</v>
      </c>
      <c r="I826" s="793"/>
      <c r="J826" s="535" t="s">
        <v>32</v>
      </c>
      <c r="K826" s="536">
        <v>0.3</v>
      </c>
      <c r="L826" s="455"/>
      <c r="N826" s="986"/>
    </row>
    <row r="827" spans="2:30" s="353" customFormat="1" ht="18" customHeight="1">
      <c r="B827" s="349"/>
      <c r="C827" s="537"/>
      <c r="D827" s="444"/>
      <c r="E827" s="444"/>
      <c r="F827" s="444"/>
      <c r="G827" s="445"/>
      <c r="H827" s="446"/>
      <c r="I827" s="446"/>
      <c r="J827" s="357"/>
      <c r="K827" s="447"/>
      <c r="L827" s="521"/>
      <c r="M827" s="355"/>
      <c r="N827" s="982"/>
      <c r="O827" s="350"/>
      <c r="P827" s="350"/>
      <c r="Q827" s="350"/>
      <c r="R827" s="352"/>
      <c r="S827" s="352"/>
      <c r="T827" s="352"/>
      <c r="U827" s="352"/>
      <c r="V827" s="352"/>
      <c r="W827" s="352"/>
      <c r="X827" s="352"/>
      <c r="Y827" s="352"/>
      <c r="Z827" s="352"/>
      <c r="AA827" s="352"/>
      <c r="AB827" s="352"/>
      <c r="AC827" s="352"/>
      <c r="AD827" s="352"/>
    </row>
    <row r="828" spans="2:30" s="353" customFormat="1" ht="18.75" customHeight="1">
      <c r="B828" s="349"/>
      <c r="C828" s="449"/>
      <c r="D828" s="232"/>
      <c r="E828" s="232"/>
      <c r="F828" s="232"/>
      <c r="G828" s="232"/>
      <c r="H828" s="232"/>
      <c r="I828" s="232"/>
      <c r="J828" s="232"/>
      <c r="K828" s="632"/>
      <c r="L828" s="521"/>
      <c r="M828" s="355"/>
      <c r="N828" s="982"/>
      <c r="O828" s="350"/>
      <c r="P828" s="350"/>
      <c r="Q828" s="350"/>
      <c r="R828" s="352"/>
      <c r="S828" s="352"/>
      <c r="T828" s="352"/>
      <c r="U828" s="352"/>
      <c r="V828" s="352"/>
      <c r="W828" s="352"/>
      <c r="X828" s="352"/>
      <c r="Y828" s="352"/>
      <c r="Z828" s="352"/>
      <c r="AA828" s="352"/>
      <c r="AB828" s="352"/>
      <c r="AC828" s="352"/>
      <c r="AD828" s="352"/>
    </row>
    <row r="829" spans="2:30" ht="18.75" customHeight="1" thickBot="1">
      <c r="B829" s="238"/>
      <c r="C829" s="449"/>
      <c r="D829" s="232"/>
      <c r="E829" s="232"/>
      <c r="F829" s="232"/>
      <c r="G829" s="232"/>
      <c r="H829" s="232"/>
      <c r="I829" s="232"/>
      <c r="J829" s="232"/>
      <c r="K829" s="632"/>
      <c r="L829" s="239"/>
    </row>
    <row r="830" spans="2:30" s="353" customFormat="1" ht="41.25" customHeight="1">
      <c r="B830" s="349"/>
      <c r="C830" s="778" t="s">
        <v>842</v>
      </c>
      <c r="D830" s="779"/>
      <c r="E830" s="779"/>
      <c r="F830" s="779"/>
      <c r="G830" s="779"/>
      <c r="H830" s="779"/>
      <c r="I830" s="779"/>
      <c r="J830" s="779"/>
      <c r="K830" s="780"/>
      <c r="L830" s="521"/>
      <c r="M830" s="355"/>
      <c r="N830" s="982"/>
      <c r="O830" s="350"/>
      <c r="P830" s="350"/>
      <c r="Q830" s="350"/>
      <c r="R830" s="352"/>
      <c r="S830" s="352"/>
      <c r="T830" s="352"/>
      <c r="U830" s="352"/>
      <c r="V830" s="352"/>
      <c r="W830" s="352"/>
      <c r="X830" s="352"/>
      <c r="Y830" s="352"/>
      <c r="Z830" s="352"/>
      <c r="AA830" s="352"/>
      <c r="AB830" s="352"/>
      <c r="AC830" s="352"/>
      <c r="AD830" s="352"/>
    </row>
    <row r="831" spans="2:30" s="353" customFormat="1" ht="22.5" customHeight="1">
      <c r="B831" s="349"/>
      <c r="C831" s="255"/>
      <c r="D831" s="256">
        <v>1</v>
      </c>
      <c r="E831" s="256"/>
      <c r="F831" s="256"/>
      <c r="G831" s="803" t="s">
        <v>843</v>
      </c>
      <c r="H831" s="803"/>
      <c r="I831" s="803"/>
      <c r="J831" s="803"/>
      <c r="K831" s="804"/>
      <c r="L831" s="521"/>
      <c r="M831" s="355"/>
      <c r="N831" s="982"/>
      <c r="O831" s="350"/>
      <c r="P831" s="354"/>
      <c r="Q831" s="350"/>
      <c r="R831" s="355"/>
      <c r="S831" s="352"/>
      <c r="T831" s="352"/>
      <c r="U831" s="352"/>
      <c r="V831" s="352"/>
      <c r="W831" s="352"/>
      <c r="X831" s="352"/>
      <c r="Y831" s="352"/>
      <c r="Z831" s="352"/>
      <c r="AA831" s="352"/>
      <c r="AB831" s="352"/>
      <c r="AC831" s="352"/>
      <c r="AD831" s="352"/>
    </row>
    <row r="832" spans="2:30" s="353" customFormat="1" ht="18" customHeight="1">
      <c r="B832" s="349"/>
      <c r="C832" s="255"/>
      <c r="D832" s="262">
        <v>1.1000000000000001</v>
      </c>
      <c r="E832" s="262"/>
      <c r="F832" s="262"/>
      <c r="G832" s="263" t="s">
        <v>843</v>
      </c>
      <c r="H832" s="264"/>
      <c r="I832" s="633"/>
      <c r="J832" s="266"/>
      <c r="K832" s="267"/>
      <c r="L832" s="521"/>
      <c r="M832" s="355"/>
      <c r="N832" s="982"/>
      <c r="O832" s="350"/>
      <c r="P832" s="350"/>
      <c r="Q832" s="350"/>
      <c r="R832" s="352"/>
      <c r="S832" s="352"/>
      <c r="T832" s="352"/>
      <c r="U832" s="352"/>
      <c r="V832" s="352"/>
      <c r="W832" s="352"/>
      <c r="X832" s="352"/>
      <c r="Y832" s="352"/>
      <c r="Z832" s="352"/>
      <c r="AA832" s="352"/>
      <c r="AB832" s="352"/>
      <c r="AC832" s="352"/>
      <c r="AD832" s="352"/>
    </row>
    <row r="833" spans="2:30" s="353" customFormat="1" ht="18" hidden="1" customHeight="1">
      <c r="B833" s="349"/>
      <c r="C833" s="255"/>
      <c r="D833" s="268"/>
      <c r="E833" s="269"/>
      <c r="F833" s="269"/>
      <c r="G833" s="487"/>
      <c r="H833" s="271"/>
      <c r="I833" s="634"/>
      <c r="J833" s="540"/>
      <c r="K833" s="274"/>
      <c r="L833" s="521"/>
      <c r="M833" s="355"/>
      <c r="N833" s="982"/>
      <c r="O833" s="350"/>
      <c r="P833" s="350"/>
      <c r="Q833" s="350"/>
      <c r="R833" s="352"/>
      <c r="S833" s="352"/>
      <c r="T833" s="352"/>
      <c r="U833" s="352"/>
      <c r="V833" s="352"/>
      <c r="W833" s="352"/>
      <c r="X833" s="352"/>
      <c r="Y833" s="352"/>
      <c r="Z833" s="352"/>
      <c r="AA833" s="352"/>
      <c r="AB833" s="352"/>
      <c r="AC833" s="352"/>
      <c r="AD833" s="352"/>
    </row>
    <row r="834" spans="2:30" s="353" customFormat="1" ht="18" hidden="1" customHeight="1">
      <c r="B834" s="349"/>
      <c r="C834" s="255"/>
      <c r="D834" s="268"/>
      <c r="E834" s="635"/>
      <c r="F834" s="635"/>
      <c r="G834" s="636"/>
      <c r="H834" s="317"/>
      <c r="I834" s="634"/>
      <c r="J834" s="540"/>
      <c r="K834" s="274"/>
      <c r="L834" s="521"/>
      <c r="M834" s="355"/>
      <c r="N834" s="982"/>
      <c r="O834" s="350"/>
      <c r="P834" s="350"/>
      <c r="Q834" s="350"/>
      <c r="R834" s="352"/>
      <c r="S834" s="352"/>
      <c r="T834" s="352"/>
      <c r="U834" s="352"/>
      <c r="V834" s="352"/>
      <c r="W834" s="352"/>
      <c r="X834" s="352"/>
      <c r="Y834" s="352"/>
      <c r="Z834" s="352"/>
      <c r="AA834" s="352"/>
      <c r="AB834" s="352"/>
      <c r="AC834" s="352"/>
      <c r="AD834" s="352"/>
    </row>
    <row r="835" spans="2:30" ht="28.5" customHeight="1">
      <c r="B835" s="238"/>
      <c r="C835" s="348"/>
      <c r="D835" s="268" t="s">
        <v>103</v>
      </c>
      <c r="E835" s="269"/>
      <c r="F835" s="269"/>
      <c r="G835" s="487" t="s">
        <v>101</v>
      </c>
      <c r="H835" s="271" t="s">
        <v>102</v>
      </c>
      <c r="I835" s="634">
        <v>140.26</v>
      </c>
      <c r="J835" s="540">
        <v>18059</v>
      </c>
      <c r="K835" s="274">
        <f t="shared" ref="K835:K846" si="36">ROUND(I835*J835,2)</f>
        <v>2532955.34</v>
      </c>
      <c r="L835" s="261"/>
    </row>
    <row r="836" spans="2:30" s="353" customFormat="1" ht="18" customHeight="1">
      <c r="B836" s="349"/>
      <c r="C836" s="255"/>
      <c r="D836" s="268" t="s">
        <v>105</v>
      </c>
      <c r="E836" s="269"/>
      <c r="F836" s="269"/>
      <c r="G836" s="487" t="s">
        <v>641</v>
      </c>
      <c r="H836" s="271" t="s">
        <v>107</v>
      </c>
      <c r="I836" s="634">
        <v>64</v>
      </c>
      <c r="J836" s="540">
        <v>16721</v>
      </c>
      <c r="K836" s="274">
        <f t="shared" si="36"/>
        <v>1070144</v>
      </c>
      <c r="L836" s="521"/>
      <c r="M836" s="234"/>
      <c r="N836" s="982"/>
      <c r="O836" s="350"/>
      <c r="P836" s="350"/>
      <c r="Q836" s="350"/>
      <c r="R836" s="352"/>
      <c r="S836" s="352"/>
      <c r="T836" s="352"/>
      <c r="U836" s="352"/>
      <c r="V836" s="352"/>
      <c r="W836" s="352"/>
      <c r="X836" s="352"/>
      <c r="Y836" s="352"/>
      <c r="Z836" s="352"/>
      <c r="AA836" s="352"/>
      <c r="AB836" s="352"/>
      <c r="AC836" s="352"/>
      <c r="AD836" s="352"/>
    </row>
    <row r="837" spans="2:30" s="353" customFormat="1" ht="18" customHeight="1">
      <c r="B837" s="349"/>
      <c r="C837" s="255"/>
      <c r="D837" s="268" t="s">
        <v>108</v>
      </c>
      <c r="E837" s="269"/>
      <c r="F837" s="269"/>
      <c r="G837" s="487" t="s">
        <v>685</v>
      </c>
      <c r="H837" s="271" t="s">
        <v>102</v>
      </c>
      <c r="I837" s="634">
        <v>550</v>
      </c>
      <c r="J837" s="540">
        <v>22072</v>
      </c>
      <c r="K837" s="274">
        <f t="shared" si="36"/>
        <v>12139600</v>
      </c>
      <c r="L837" s="521"/>
      <c r="M837" s="234"/>
      <c r="N837" s="982"/>
      <c r="O837" s="350"/>
      <c r="P837" s="350"/>
      <c r="Q837" s="350"/>
      <c r="R837" s="352"/>
      <c r="S837" s="352"/>
      <c r="T837" s="352"/>
      <c r="U837" s="352"/>
      <c r="V837" s="352"/>
      <c r="W837" s="352"/>
      <c r="X837" s="352"/>
      <c r="Y837" s="352"/>
      <c r="Z837" s="352"/>
      <c r="AA837" s="352"/>
      <c r="AB837" s="352"/>
      <c r="AC837" s="352"/>
      <c r="AD837" s="352"/>
    </row>
    <row r="838" spans="2:30" s="353" customFormat="1" ht="18" customHeight="1">
      <c r="B838" s="349"/>
      <c r="C838" s="255"/>
      <c r="D838" s="268" t="s">
        <v>110</v>
      </c>
      <c r="E838" s="269"/>
      <c r="F838" s="269"/>
      <c r="G838" s="487" t="s">
        <v>687</v>
      </c>
      <c r="H838" s="271" t="s">
        <v>102</v>
      </c>
      <c r="I838" s="634">
        <v>848</v>
      </c>
      <c r="J838" s="540">
        <v>9363</v>
      </c>
      <c r="K838" s="274">
        <f t="shared" si="36"/>
        <v>7939824</v>
      </c>
      <c r="L838" s="521"/>
      <c r="M838" s="234"/>
      <c r="N838" s="982"/>
      <c r="O838" s="350"/>
      <c r="P838" s="350"/>
      <c r="Q838" s="350"/>
      <c r="R838" s="352"/>
      <c r="S838" s="352"/>
      <c r="T838" s="352"/>
      <c r="U838" s="352"/>
      <c r="V838" s="352"/>
      <c r="W838" s="352"/>
      <c r="X838" s="352"/>
      <c r="Y838" s="352"/>
      <c r="Z838" s="352"/>
      <c r="AA838" s="352"/>
      <c r="AB838" s="352"/>
      <c r="AC838" s="352"/>
      <c r="AD838" s="352"/>
    </row>
    <row r="839" spans="2:30" s="353" customFormat="1" ht="18" customHeight="1">
      <c r="B839" s="349"/>
      <c r="C839" s="255"/>
      <c r="D839" s="268" t="s">
        <v>112</v>
      </c>
      <c r="E839" s="269"/>
      <c r="F839" s="269"/>
      <c r="G839" s="487" t="s">
        <v>104</v>
      </c>
      <c r="H839" s="271" t="s">
        <v>102</v>
      </c>
      <c r="I839" s="634">
        <v>1031.46</v>
      </c>
      <c r="J839" s="540">
        <v>53510</v>
      </c>
      <c r="K839" s="274">
        <f t="shared" si="36"/>
        <v>55193424.600000001</v>
      </c>
      <c r="L839" s="521"/>
      <c r="M839" s="234"/>
      <c r="N839" s="982"/>
      <c r="O839" s="350"/>
      <c r="P839" s="350"/>
      <c r="Q839" s="350"/>
      <c r="R839" s="352"/>
      <c r="S839" s="352"/>
      <c r="T839" s="352"/>
      <c r="U839" s="352"/>
      <c r="V839" s="352"/>
      <c r="W839" s="352"/>
      <c r="X839" s="352"/>
      <c r="Y839" s="352"/>
      <c r="Z839" s="352"/>
      <c r="AA839" s="352"/>
      <c r="AB839" s="352"/>
      <c r="AC839" s="352"/>
      <c r="AD839" s="352"/>
    </row>
    <row r="840" spans="2:30" s="353" customFormat="1" ht="18" customHeight="1">
      <c r="B840" s="349"/>
      <c r="C840" s="255"/>
      <c r="D840" s="268" t="s">
        <v>114</v>
      </c>
      <c r="E840" s="269"/>
      <c r="F840" s="269"/>
      <c r="G840" s="487" t="s">
        <v>106</v>
      </c>
      <c r="H840" s="271" t="s">
        <v>107</v>
      </c>
      <c r="I840" s="634">
        <v>200</v>
      </c>
      <c r="J840" s="540">
        <v>26699</v>
      </c>
      <c r="K840" s="274">
        <f t="shared" si="36"/>
        <v>5339800</v>
      </c>
      <c r="L840" s="521"/>
      <c r="M840" s="234"/>
      <c r="N840" s="982"/>
      <c r="O840" s="350"/>
      <c r="P840" s="350"/>
      <c r="Q840" s="350"/>
      <c r="R840" s="352"/>
      <c r="S840" s="352"/>
      <c r="T840" s="352"/>
      <c r="U840" s="352"/>
      <c r="V840" s="352"/>
      <c r="W840" s="352"/>
      <c r="X840" s="352"/>
      <c r="Y840" s="352"/>
      <c r="Z840" s="352"/>
      <c r="AA840" s="352"/>
      <c r="AB840" s="352"/>
      <c r="AC840" s="352"/>
      <c r="AD840" s="352"/>
    </row>
    <row r="841" spans="2:30" s="353" customFormat="1" ht="18" customHeight="1">
      <c r="B841" s="349"/>
      <c r="C841" s="255"/>
      <c r="D841" s="268" t="s">
        <v>117</v>
      </c>
      <c r="E841" s="269"/>
      <c r="F841" s="269"/>
      <c r="G841" s="487" t="s">
        <v>642</v>
      </c>
      <c r="H841" s="271" t="s">
        <v>102</v>
      </c>
      <c r="I841" s="634">
        <v>456.01</v>
      </c>
      <c r="J841" s="540">
        <v>66888</v>
      </c>
      <c r="K841" s="274">
        <f t="shared" si="36"/>
        <v>30501596.879999999</v>
      </c>
      <c r="L841" s="521"/>
      <c r="M841" s="234"/>
      <c r="N841" s="982"/>
      <c r="O841" s="350"/>
      <c r="P841" s="350"/>
      <c r="Q841" s="350"/>
      <c r="R841" s="352"/>
      <c r="S841" s="352"/>
      <c r="T841" s="352"/>
      <c r="U841" s="352"/>
      <c r="V841" s="352"/>
      <c r="W841" s="352"/>
      <c r="X841" s="352"/>
      <c r="Y841" s="352"/>
      <c r="Z841" s="352"/>
      <c r="AA841" s="352"/>
      <c r="AB841" s="352"/>
      <c r="AC841" s="352"/>
      <c r="AD841" s="352"/>
    </row>
    <row r="842" spans="2:30" s="353" customFormat="1" ht="18" customHeight="1">
      <c r="B842" s="349"/>
      <c r="C842" s="255"/>
      <c r="D842" s="268" t="s">
        <v>844</v>
      </c>
      <c r="E842" s="269"/>
      <c r="F842" s="269"/>
      <c r="G842" s="487" t="s">
        <v>109</v>
      </c>
      <c r="H842" s="271" t="s">
        <v>102</v>
      </c>
      <c r="I842" s="634">
        <v>550</v>
      </c>
      <c r="J842" s="540">
        <v>45484</v>
      </c>
      <c r="K842" s="274">
        <f t="shared" si="36"/>
        <v>25016200</v>
      </c>
      <c r="L842" s="521"/>
      <c r="M842" s="234"/>
      <c r="N842" s="982"/>
      <c r="O842" s="350"/>
      <c r="P842" s="350"/>
      <c r="Q842" s="350"/>
      <c r="R842" s="352"/>
      <c r="S842" s="352"/>
      <c r="T842" s="352"/>
      <c r="U842" s="352"/>
      <c r="V842" s="352"/>
      <c r="W842" s="352"/>
      <c r="X842" s="352"/>
      <c r="Y842" s="352"/>
      <c r="Z842" s="352"/>
      <c r="AA842" s="352"/>
      <c r="AB842" s="352"/>
      <c r="AC842" s="352"/>
      <c r="AD842" s="352"/>
    </row>
    <row r="843" spans="2:30" s="353" customFormat="1" ht="31.5" customHeight="1">
      <c r="B843" s="349"/>
      <c r="C843" s="255"/>
      <c r="D843" s="268" t="s">
        <v>845</v>
      </c>
      <c r="E843" s="269"/>
      <c r="F843" s="269"/>
      <c r="G843" s="487" t="s">
        <v>643</v>
      </c>
      <c r="H843" s="271" t="s">
        <v>102</v>
      </c>
      <c r="I843" s="634">
        <v>456</v>
      </c>
      <c r="J843" s="540">
        <v>42056</v>
      </c>
      <c r="K843" s="274">
        <f t="shared" si="36"/>
        <v>19177536</v>
      </c>
      <c r="L843" s="521"/>
      <c r="M843" s="234"/>
      <c r="N843" s="982"/>
      <c r="O843" s="350"/>
      <c r="P843" s="350"/>
      <c r="Q843" s="350"/>
      <c r="R843" s="352"/>
      <c r="S843" s="352"/>
      <c r="T843" s="352"/>
      <c r="U843" s="352"/>
      <c r="V843" s="352"/>
      <c r="W843" s="352"/>
      <c r="X843" s="352"/>
      <c r="Y843" s="352"/>
      <c r="Z843" s="352"/>
      <c r="AA843" s="352"/>
      <c r="AB843" s="352"/>
      <c r="AC843" s="352"/>
      <c r="AD843" s="352"/>
    </row>
    <row r="844" spans="2:30" s="353" customFormat="1" ht="18" customHeight="1">
      <c r="B844" s="349"/>
      <c r="C844" s="255"/>
      <c r="D844" s="268" t="s">
        <v>846</v>
      </c>
      <c r="E844" s="269"/>
      <c r="F844" s="269"/>
      <c r="G844" s="487" t="s">
        <v>113</v>
      </c>
      <c r="H844" s="271" t="s">
        <v>102</v>
      </c>
      <c r="I844" s="634">
        <v>94.56</v>
      </c>
      <c r="J844" s="540">
        <v>52172</v>
      </c>
      <c r="K844" s="274">
        <f t="shared" si="36"/>
        <v>4933384.32</v>
      </c>
      <c r="L844" s="521"/>
      <c r="M844" s="234"/>
      <c r="N844" s="982"/>
      <c r="O844" s="350"/>
      <c r="P844" s="350"/>
      <c r="Q844" s="350"/>
      <c r="R844" s="352"/>
      <c r="S844" s="352"/>
      <c r="T844" s="352"/>
      <c r="U844" s="352"/>
      <c r="V844" s="352"/>
      <c r="W844" s="352"/>
      <c r="X844" s="352"/>
      <c r="Y844" s="352"/>
      <c r="Z844" s="352"/>
      <c r="AA844" s="352"/>
      <c r="AB844" s="352"/>
      <c r="AC844" s="352"/>
      <c r="AD844" s="352"/>
    </row>
    <row r="845" spans="2:30" s="353" customFormat="1" ht="31.5" customHeight="1">
      <c r="B845" s="349"/>
      <c r="C845" s="255"/>
      <c r="D845" s="268" t="s">
        <v>847</v>
      </c>
      <c r="E845" s="269"/>
      <c r="F845" s="269"/>
      <c r="G845" s="487" t="s">
        <v>115</v>
      </c>
      <c r="H845" s="271" t="s">
        <v>116</v>
      </c>
      <c r="I845" s="634">
        <v>716.88</v>
      </c>
      <c r="J845" s="540">
        <v>211251</v>
      </c>
      <c r="K845" s="274">
        <f t="shared" si="36"/>
        <v>151441616.88</v>
      </c>
      <c r="L845" s="521"/>
      <c r="M845" s="234"/>
      <c r="N845" s="982"/>
      <c r="O845" s="350"/>
      <c r="P845" s="350"/>
      <c r="Q845" s="350"/>
      <c r="R845" s="352"/>
      <c r="S845" s="352"/>
      <c r="T845" s="352"/>
      <c r="U845" s="352"/>
      <c r="V845" s="352"/>
      <c r="W845" s="352"/>
      <c r="X845" s="352"/>
      <c r="Y845" s="352"/>
      <c r="Z845" s="352"/>
      <c r="AA845" s="352"/>
      <c r="AB845" s="352"/>
      <c r="AC845" s="352"/>
      <c r="AD845" s="352"/>
    </row>
    <row r="846" spans="2:30" s="353" customFormat="1" ht="18" customHeight="1">
      <c r="B846" s="349"/>
      <c r="C846" s="255"/>
      <c r="D846" s="268" t="s">
        <v>848</v>
      </c>
      <c r="E846" s="269"/>
      <c r="F846" s="269"/>
      <c r="G846" s="487" t="s">
        <v>118</v>
      </c>
      <c r="H846" s="271" t="s">
        <v>116</v>
      </c>
      <c r="I846" s="634">
        <v>585</v>
      </c>
      <c r="J846" s="540">
        <v>25229</v>
      </c>
      <c r="K846" s="274">
        <f t="shared" si="36"/>
        <v>14758965</v>
      </c>
      <c r="L846" s="521"/>
      <c r="M846" s="234"/>
      <c r="N846" s="982"/>
      <c r="O846" s="350"/>
      <c r="P846" s="350"/>
      <c r="Q846" s="350"/>
      <c r="R846" s="352"/>
      <c r="S846" s="352"/>
      <c r="T846" s="352"/>
      <c r="U846" s="352"/>
      <c r="V846" s="352"/>
      <c r="W846" s="352"/>
      <c r="X846" s="352"/>
      <c r="Y846" s="352"/>
      <c r="Z846" s="352"/>
      <c r="AA846" s="352"/>
      <c r="AB846" s="352"/>
      <c r="AC846" s="352"/>
      <c r="AD846" s="352"/>
    </row>
    <row r="847" spans="2:30" s="353" customFormat="1" ht="18" customHeight="1">
      <c r="B847" s="349"/>
      <c r="C847" s="255"/>
      <c r="D847" s="276"/>
      <c r="E847" s="276"/>
      <c r="F847" s="276"/>
      <c r="G847" s="277"/>
      <c r="H847" s="276"/>
      <c r="I847" s="524" t="s">
        <v>119</v>
      </c>
      <c r="J847" s="278"/>
      <c r="K847" s="279">
        <f>SUM(K833:K846)</f>
        <v>330045047.01999998</v>
      </c>
      <c r="L847" s="521"/>
      <c r="M847" s="234"/>
      <c r="N847" s="982"/>
      <c r="O847" s="350"/>
      <c r="P847" s="350"/>
      <c r="Q847" s="350"/>
      <c r="R847" s="352"/>
      <c r="S847" s="352"/>
      <c r="T847" s="352"/>
      <c r="U847" s="352"/>
      <c r="V847" s="352"/>
      <c r="W847" s="352"/>
      <c r="X847" s="352"/>
      <c r="Y847" s="352"/>
      <c r="Z847" s="352"/>
      <c r="AA847" s="352"/>
      <c r="AB847" s="352"/>
      <c r="AC847" s="352"/>
      <c r="AD847" s="352"/>
    </row>
    <row r="848" spans="2:30" s="353" customFormat="1" ht="18" customHeight="1">
      <c r="B848" s="349"/>
      <c r="C848" s="255"/>
      <c r="D848" s="494"/>
      <c r="E848" s="494"/>
      <c r="F848" s="494"/>
      <c r="G848" s="495"/>
      <c r="H848" s="494"/>
      <c r="I848" s="637"/>
      <c r="J848" s="496"/>
      <c r="K848" s="497"/>
      <c r="L848" s="521"/>
      <c r="M848" s="234"/>
      <c r="N848" s="982"/>
      <c r="O848" s="350"/>
      <c r="P848" s="350"/>
      <c r="Q848" s="350"/>
      <c r="R848" s="352"/>
      <c r="S848" s="352"/>
      <c r="T848" s="352"/>
      <c r="U848" s="352"/>
      <c r="V848" s="352"/>
      <c r="W848" s="352"/>
      <c r="X848" s="352"/>
      <c r="Y848" s="352"/>
      <c r="Z848" s="352"/>
      <c r="AA848" s="352"/>
      <c r="AB848" s="352"/>
      <c r="AC848" s="352"/>
      <c r="AD848" s="352"/>
    </row>
    <row r="849" spans="2:30" s="353" customFormat="1" ht="20.25" customHeight="1">
      <c r="B849" s="349"/>
      <c r="C849" s="255"/>
      <c r="D849" s="256">
        <v>2</v>
      </c>
      <c r="E849" s="256"/>
      <c r="F849" s="256"/>
      <c r="G849" s="257" t="s">
        <v>849</v>
      </c>
      <c r="H849" s="258"/>
      <c r="I849" s="638"/>
      <c r="J849" s="259"/>
      <c r="K849" s="260"/>
      <c r="L849" s="521"/>
      <c r="M849" s="234"/>
      <c r="N849" s="982"/>
      <c r="O849" s="350"/>
      <c r="P849" s="350"/>
      <c r="Q849" s="350"/>
      <c r="R849" s="352"/>
      <c r="S849" s="352"/>
      <c r="T849" s="352"/>
      <c r="U849" s="352"/>
      <c r="V849" s="352"/>
      <c r="W849" s="352"/>
      <c r="X849" s="352"/>
      <c r="Y849" s="352"/>
      <c r="Z849" s="352"/>
      <c r="AA849" s="352"/>
      <c r="AB849" s="352"/>
      <c r="AC849" s="352"/>
      <c r="AD849" s="352"/>
    </row>
    <row r="850" spans="2:30" s="353" customFormat="1" ht="18" customHeight="1">
      <c r="B850" s="349"/>
      <c r="C850" s="255"/>
      <c r="D850" s="262">
        <v>2.1</v>
      </c>
      <c r="E850" s="262"/>
      <c r="F850" s="262"/>
      <c r="G850" s="263" t="s">
        <v>153</v>
      </c>
      <c r="H850" s="264"/>
      <c r="I850" s="633"/>
      <c r="J850" s="266"/>
      <c r="K850" s="267"/>
      <c r="L850" s="521"/>
      <c r="M850" s="234"/>
      <c r="N850" s="982"/>
      <c r="O850" s="350"/>
      <c r="P850" s="350"/>
      <c r="Q850" s="350"/>
      <c r="R850" s="352"/>
      <c r="S850" s="352"/>
      <c r="T850" s="352"/>
      <c r="U850" s="352"/>
      <c r="V850" s="352"/>
      <c r="W850" s="352"/>
      <c r="X850" s="352"/>
      <c r="Y850" s="352"/>
      <c r="Z850" s="352"/>
      <c r="AA850" s="352"/>
      <c r="AB850" s="352"/>
      <c r="AC850" s="352"/>
      <c r="AD850" s="352"/>
    </row>
    <row r="851" spans="2:30" s="353" customFormat="1" ht="18" customHeight="1">
      <c r="B851" s="349"/>
      <c r="C851" s="255"/>
      <c r="D851" s="268" t="s">
        <v>122</v>
      </c>
      <c r="E851" s="269"/>
      <c r="F851" s="269"/>
      <c r="G851" s="639" t="s">
        <v>165</v>
      </c>
      <c r="H851" s="271" t="s">
        <v>107</v>
      </c>
      <c r="I851" s="634">
        <v>150</v>
      </c>
      <c r="J851" s="540">
        <v>93636</v>
      </c>
      <c r="K851" s="274">
        <f>ROUND(I851*J851,2)</f>
        <v>14045400</v>
      </c>
      <c r="L851" s="521"/>
      <c r="M851" s="234"/>
      <c r="N851" s="982"/>
      <c r="O851" s="350"/>
      <c r="P851" s="350"/>
      <c r="Q851" s="350"/>
      <c r="R851" s="352"/>
      <c r="S851" s="352"/>
      <c r="T851" s="352"/>
      <c r="U851" s="352"/>
      <c r="V851" s="352"/>
      <c r="W851" s="352"/>
      <c r="X851" s="352"/>
      <c r="Y851" s="352"/>
      <c r="Z851" s="352"/>
      <c r="AA851" s="352"/>
      <c r="AB851" s="352"/>
      <c r="AC851" s="352"/>
      <c r="AD851" s="352"/>
    </row>
    <row r="852" spans="2:30" s="353" customFormat="1" ht="18" customHeight="1">
      <c r="B852" s="349"/>
      <c r="C852" s="255"/>
      <c r="D852" s="262">
        <v>2.2000000000000002</v>
      </c>
      <c r="E852" s="262"/>
      <c r="F852" s="262"/>
      <c r="G852" s="263" t="s">
        <v>670</v>
      </c>
      <c r="H852" s="264"/>
      <c r="I852" s="640"/>
      <c r="J852" s="266">
        <v>0</v>
      </c>
      <c r="K852" s="267"/>
      <c r="L852" s="521"/>
      <c r="M852" s="234"/>
      <c r="N852" s="982"/>
      <c r="O852" s="350"/>
      <c r="P852" s="350"/>
      <c r="Q852" s="350"/>
      <c r="R852" s="352"/>
      <c r="S852" s="352"/>
      <c r="T852" s="352"/>
      <c r="U852" s="352"/>
      <c r="V852" s="352"/>
      <c r="W852" s="352"/>
      <c r="X852" s="352"/>
      <c r="Y852" s="352"/>
      <c r="Z852" s="352"/>
      <c r="AA852" s="352"/>
      <c r="AB852" s="352"/>
      <c r="AC852" s="352"/>
      <c r="AD852" s="352"/>
    </row>
    <row r="853" spans="2:30" s="353" customFormat="1" ht="31.5" customHeight="1">
      <c r="B853" s="349"/>
      <c r="C853" s="255"/>
      <c r="D853" s="268" t="s">
        <v>127</v>
      </c>
      <c r="E853" s="269"/>
      <c r="F853" s="269"/>
      <c r="G853" s="639" t="s">
        <v>680</v>
      </c>
      <c r="H853" s="271" t="s">
        <v>102</v>
      </c>
      <c r="I853" s="634">
        <v>2643.5</v>
      </c>
      <c r="J853" s="540">
        <v>64144</v>
      </c>
      <c r="K853" s="274">
        <f>ROUND(I853*J853,2)</f>
        <v>169564664</v>
      </c>
      <c r="L853" s="521"/>
      <c r="M853" s="234"/>
      <c r="N853" s="982"/>
      <c r="O853" s="350"/>
      <c r="P853" s="350"/>
      <c r="Q853" s="350"/>
      <c r="R853" s="352"/>
      <c r="S853" s="352"/>
      <c r="T853" s="352"/>
      <c r="U853" s="352"/>
      <c r="V853" s="352"/>
      <c r="W853" s="352"/>
      <c r="X853" s="352"/>
      <c r="Y853" s="352"/>
      <c r="Z853" s="352"/>
      <c r="AA853" s="352"/>
      <c r="AB853" s="352"/>
      <c r="AC853" s="352"/>
      <c r="AD853" s="352"/>
    </row>
    <row r="854" spans="2:30" s="353" customFormat="1" ht="18" customHeight="1">
      <c r="B854" s="349"/>
      <c r="C854" s="255"/>
      <c r="D854" s="268" t="s">
        <v>129</v>
      </c>
      <c r="E854" s="269"/>
      <c r="F854" s="269"/>
      <c r="G854" s="325" t="s">
        <v>172</v>
      </c>
      <c r="H854" s="271" t="s">
        <v>102</v>
      </c>
      <c r="I854" s="634">
        <v>550</v>
      </c>
      <c r="J854" s="540">
        <v>95901</v>
      </c>
      <c r="K854" s="274">
        <f>ROUND(I854*J854,2)</f>
        <v>52745550</v>
      </c>
      <c r="L854" s="521"/>
      <c r="M854" s="234"/>
      <c r="N854" s="982"/>
      <c r="O854" s="350"/>
      <c r="P854" s="350"/>
      <c r="Q854" s="350"/>
      <c r="R854" s="352"/>
      <c r="S854" s="352"/>
      <c r="T854" s="352"/>
      <c r="U854" s="352"/>
      <c r="V854" s="352"/>
      <c r="W854" s="352"/>
      <c r="X854" s="352"/>
      <c r="Y854" s="352"/>
      <c r="Z854" s="352"/>
      <c r="AA854" s="352"/>
      <c r="AB854" s="352"/>
      <c r="AC854" s="352"/>
      <c r="AD854" s="352"/>
    </row>
    <row r="855" spans="2:30" s="353" customFormat="1" ht="18" customHeight="1">
      <c r="B855" s="349"/>
      <c r="C855" s="255"/>
      <c r="D855" s="262">
        <v>2.2999999999999998</v>
      </c>
      <c r="E855" s="262"/>
      <c r="F855" s="262"/>
      <c r="G855" s="263" t="s">
        <v>173</v>
      </c>
      <c r="H855" s="264"/>
      <c r="I855" s="641"/>
      <c r="J855" s="266">
        <v>0</v>
      </c>
      <c r="K855" s="267"/>
      <c r="L855" s="521"/>
      <c r="M855" s="234"/>
      <c r="N855" s="982"/>
      <c r="O855" s="350"/>
      <c r="P855" s="350"/>
      <c r="Q855" s="350"/>
      <c r="R855" s="352"/>
      <c r="S855" s="352"/>
      <c r="T855" s="352"/>
      <c r="U855" s="352"/>
      <c r="V855" s="352"/>
      <c r="W855" s="352"/>
      <c r="X855" s="352"/>
      <c r="Y855" s="352"/>
      <c r="Z855" s="352"/>
      <c r="AA855" s="352"/>
      <c r="AB855" s="352"/>
      <c r="AC855" s="352"/>
      <c r="AD855" s="352"/>
    </row>
    <row r="856" spans="2:30" s="353" customFormat="1" ht="31.5" customHeight="1">
      <c r="B856" s="349"/>
      <c r="C856" s="255"/>
      <c r="D856" s="268" t="s">
        <v>147</v>
      </c>
      <c r="E856" s="269"/>
      <c r="F856" s="269"/>
      <c r="G856" s="639" t="s">
        <v>175</v>
      </c>
      <c r="H856" s="271" t="s">
        <v>102</v>
      </c>
      <c r="I856" s="634">
        <v>71.5</v>
      </c>
      <c r="J856" s="540">
        <v>389818</v>
      </c>
      <c r="K856" s="274">
        <f>ROUND(I856*J856,2)</f>
        <v>27871987</v>
      </c>
      <c r="L856" s="521"/>
      <c r="M856" s="234"/>
      <c r="N856" s="982"/>
      <c r="O856" s="350"/>
      <c r="P856" s="350"/>
      <c r="Q856" s="350"/>
      <c r="R856" s="352"/>
      <c r="S856" s="352"/>
      <c r="T856" s="352"/>
      <c r="U856" s="352"/>
      <c r="V856" s="352"/>
      <c r="W856" s="352"/>
      <c r="X856" s="352"/>
      <c r="Y856" s="352"/>
      <c r="Z856" s="352"/>
      <c r="AA856" s="352"/>
      <c r="AB856" s="352"/>
      <c r="AC856" s="352"/>
      <c r="AD856" s="352"/>
    </row>
    <row r="857" spans="2:30" s="353" customFormat="1" ht="18" customHeight="1">
      <c r="B857" s="349"/>
      <c r="C857" s="255"/>
      <c r="D857" s="268" t="s">
        <v>149</v>
      </c>
      <c r="E857" s="269"/>
      <c r="F857" s="269"/>
      <c r="G857" s="639" t="s">
        <v>681</v>
      </c>
      <c r="H857" s="271" t="s">
        <v>102</v>
      </c>
      <c r="I857" s="634">
        <v>2093.5</v>
      </c>
      <c r="J857" s="540">
        <v>27602</v>
      </c>
      <c r="K857" s="274">
        <f>ROUND(I857*J857,2)</f>
        <v>57784787</v>
      </c>
      <c r="L857" s="521"/>
      <c r="M857" s="234"/>
      <c r="N857" s="982"/>
      <c r="O857" s="350"/>
      <c r="P857" s="350"/>
      <c r="Q857" s="350"/>
      <c r="R857" s="352"/>
      <c r="S857" s="352"/>
      <c r="T857" s="352"/>
      <c r="U857" s="352"/>
      <c r="V857" s="352"/>
      <c r="W857" s="352"/>
      <c r="X857" s="352"/>
      <c r="Y857" s="352"/>
      <c r="Z857" s="352"/>
      <c r="AA857" s="352"/>
      <c r="AB857" s="352"/>
      <c r="AC857" s="352"/>
      <c r="AD857" s="352"/>
    </row>
    <row r="858" spans="2:30" s="353" customFormat="1" ht="31.5" customHeight="1">
      <c r="B858" s="349"/>
      <c r="C858" s="255"/>
      <c r="D858" s="268" t="s">
        <v>151</v>
      </c>
      <c r="E858" s="269"/>
      <c r="F858" s="269"/>
      <c r="G858" s="506" t="s">
        <v>682</v>
      </c>
      <c r="H858" s="271" t="s">
        <v>102</v>
      </c>
      <c r="I858" s="634">
        <v>2093.5</v>
      </c>
      <c r="J858" s="540">
        <v>50997</v>
      </c>
      <c r="K858" s="274">
        <f>ROUND(I858*J858,2)</f>
        <v>106762219.5</v>
      </c>
      <c r="L858" s="521"/>
      <c r="M858" s="234"/>
      <c r="N858" s="982"/>
      <c r="O858" s="350"/>
      <c r="P858" s="350"/>
      <c r="Q858" s="350"/>
      <c r="R858" s="352"/>
      <c r="S858" s="352"/>
      <c r="T858" s="352"/>
      <c r="U858" s="352"/>
      <c r="V858" s="352"/>
      <c r="W858" s="352"/>
      <c r="X858" s="352"/>
      <c r="Y858" s="352"/>
      <c r="Z858" s="352"/>
      <c r="AA858" s="352"/>
      <c r="AB858" s="352"/>
      <c r="AC858" s="352"/>
      <c r="AD858" s="352"/>
    </row>
    <row r="859" spans="2:30" s="353" customFormat="1" ht="18" customHeight="1">
      <c r="B859" s="349"/>
      <c r="C859" s="255"/>
      <c r="D859" s="262">
        <v>2.4</v>
      </c>
      <c r="E859" s="262"/>
      <c r="F859" s="262"/>
      <c r="G859" s="263" t="s">
        <v>850</v>
      </c>
      <c r="H859" s="264"/>
      <c r="I859" s="641"/>
      <c r="J859" s="266">
        <v>0</v>
      </c>
      <c r="K859" s="267"/>
      <c r="L859" s="521"/>
      <c r="M859" s="234"/>
      <c r="N859" s="982"/>
      <c r="O859" s="350"/>
      <c r="P859" s="350"/>
      <c r="Q859" s="350"/>
      <c r="R859" s="352"/>
      <c r="S859" s="352"/>
      <c r="T859" s="352"/>
      <c r="U859" s="352"/>
      <c r="V859" s="352"/>
      <c r="W859" s="352"/>
      <c r="X859" s="352"/>
      <c r="Y859" s="352"/>
      <c r="Z859" s="352"/>
      <c r="AA859" s="352"/>
      <c r="AB859" s="352"/>
      <c r="AC859" s="352"/>
      <c r="AD859" s="352"/>
    </row>
    <row r="860" spans="2:30" s="353" customFormat="1" ht="31.5" customHeight="1">
      <c r="B860" s="349"/>
      <c r="C860" s="255"/>
      <c r="D860" s="268" t="s">
        <v>154</v>
      </c>
      <c r="E860" s="269"/>
      <c r="F860" s="269"/>
      <c r="G860" s="639" t="s">
        <v>178</v>
      </c>
      <c r="H860" s="271" t="s">
        <v>102</v>
      </c>
      <c r="I860" s="634">
        <v>550</v>
      </c>
      <c r="J860" s="540">
        <v>168437</v>
      </c>
      <c r="K860" s="274">
        <f>ROUND(I860*J860,2)</f>
        <v>92640350</v>
      </c>
      <c r="L860" s="521"/>
      <c r="M860" s="234"/>
      <c r="N860" s="982"/>
      <c r="O860" s="350"/>
      <c r="P860" s="350"/>
      <c r="Q860" s="350"/>
      <c r="R860" s="352"/>
      <c r="S860" s="352"/>
      <c r="T860" s="352"/>
      <c r="U860" s="352"/>
      <c r="V860" s="352"/>
      <c r="W860" s="352"/>
      <c r="X860" s="352"/>
      <c r="Y860" s="352"/>
      <c r="Z860" s="352"/>
      <c r="AA860" s="352"/>
      <c r="AB860" s="352"/>
      <c r="AC860" s="352"/>
      <c r="AD860" s="352"/>
    </row>
    <row r="861" spans="2:30" s="353" customFormat="1" ht="18" customHeight="1">
      <c r="B861" s="349"/>
      <c r="C861" s="255"/>
      <c r="D861" s="268" t="s">
        <v>156</v>
      </c>
      <c r="E861" s="269"/>
      <c r="F861" s="269"/>
      <c r="G861" s="639" t="s">
        <v>180</v>
      </c>
      <c r="H861" s="271" t="s">
        <v>107</v>
      </c>
      <c r="I861" s="634">
        <v>1100</v>
      </c>
      <c r="J861" s="540">
        <v>12937</v>
      </c>
      <c r="K861" s="274">
        <f>ROUND(I861*J861,2)</f>
        <v>14230700</v>
      </c>
      <c r="L861" s="521"/>
      <c r="M861" s="234"/>
      <c r="N861" s="982"/>
      <c r="O861" s="350"/>
      <c r="P861" s="350"/>
      <c r="Q861" s="350"/>
      <c r="R861" s="352"/>
      <c r="S861" s="352"/>
      <c r="T861" s="352"/>
      <c r="U861" s="352"/>
      <c r="V861" s="352"/>
      <c r="W861" s="352"/>
      <c r="X861" s="352"/>
      <c r="Y861" s="352"/>
      <c r="Z861" s="352"/>
      <c r="AA861" s="352"/>
      <c r="AB861" s="352"/>
      <c r="AC861" s="352"/>
      <c r="AD861" s="352"/>
    </row>
    <row r="862" spans="2:30" s="353" customFormat="1" ht="18" customHeight="1">
      <c r="B862" s="349"/>
      <c r="C862" s="255"/>
      <c r="D862" s="268" t="s">
        <v>158</v>
      </c>
      <c r="E862" s="269"/>
      <c r="F862" s="269"/>
      <c r="G862" s="639" t="s">
        <v>182</v>
      </c>
      <c r="H862" s="271" t="s">
        <v>107</v>
      </c>
      <c r="I862" s="634">
        <v>150</v>
      </c>
      <c r="J862" s="540">
        <v>39841</v>
      </c>
      <c r="K862" s="274">
        <f>ROUND(I862*J862,2)</f>
        <v>5976150</v>
      </c>
      <c r="L862" s="521"/>
      <c r="M862" s="234"/>
      <c r="N862" s="982"/>
      <c r="O862" s="350"/>
      <c r="P862" s="350"/>
      <c r="Q862" s="350"/>
      <c r="R862" s="352"/>
      <c r="S862" s="352"/>
      <c r="T862" s="352"/>
      <c r="U862" s="352"/>
      <c r="V862" s="352"/>
      <c r="W862" s="352"/>
      <c r="X862" s="352"/>
      <c r="Y862" s="352"/>
      <c r="Z862" s="352"/>
      <c r="AA862" s="352"/>
      <c r="AB862" s="352"/>
      <c r="AC862" s="352"/>
      <c r="AD862" s="352"/>
    </row>
    <row r="863" spans="2:30" s="353" customFormat="1" ht="18" customHeight="1">
      <c r="B863" s="349"/>
      <c r="C863" s="255"/>
      <c r="D863" s="262">
        <v>2.5</v>
      </c>
      <c r="E863" s="262"/>
      <c r="F863" s="262"/>
      <c r="G863" s="263" t="s">
        <v>186</v>
      </c>
      <c r="H863" s="264"/>
      <c r="I863" s="641"/>
      <c r="J863" s="266">
        <v>0</v>
      </c>
      <c r="K863" s="267"/>
      <c r="L863" s="521"/>
      <c r="M863" s="234"/>
      <c r="N863" s="982"/>
      <c r="O863" s="350"/>
      <c r="P863" s="350"/>
      <c r="Q863" s="350"/>
      <c r="R863" s="352"/>
      <c r="S863" s="352"/>
      <c r="T863" s="352"/>
      <c r="U863" s="352"/>
      <c r="V863" s="352"/>
      <c r="W863" s="352"/>
      <c r="X863" s="352"/>
      <c r="Y863" s="352"/>
      <c r="Z863" s="352"/>
      <c r="AA863" s="352"/>
      <c r="AB863" s="352"/>
      <c r="AC863" s="352"/>
      <c r="AD863" s="352"/>
    </row>
    <row r="864" spans="2:30" s="353" customFormat="1" ht="47.25" customHeight="1">
      <c r="B864" s="349"/>
      <c r="C864" s="255"/>
      <c r="D864" s="268" t="s">
        <v>169</v>
      </c>
      <c r="E864" s="269"/>
      <c r="F864" s="269"/>
      <c r="G864" s="639" t="s">
        <v>851</v>
      </c>
      <c r="H864" s="271" t="s">
        <v>102</v>
      </c>
      <c r="I864" s="634">
        <v>54.5</v>
      </c>
      <c r="J864" s="540">
        <v>576646</v>
      </c>
      <c r="K864" s="274">
        <f>I864*J864</f>
        <v>31427207</v>
      </c>
      <c r="L864" s="521"/>
      <c r="M864" s="234"/>
      <c r="N864" s="982"/>
      <c r="O864" s="350"/>
      <c r="P864" s="350"/>
      <c r="Q864" s="350"/>
      <c r="R864" s="352"/>
      <c r="S864" s="352"/>
      <c r="T864" s="352"/>
      <c r="U864" s="352"/>
      <c r="V864" s="352"/>
      <c r="W864" s="352"/>
      <c r="X864" s="352"/>
      <c r="Y864" s="352"/>
      <c r="Z864" s="352"/>
      <c r="AA864" s="352"/>
      <c r="AB864" s="352"/>
      <c r="AC864" s="352"/>
      <c r="AD864" s="352"/>
    </row>
    <row r="865" spans="2:30" s="353" customFormat="1" ht="31.5" customHeight="1">
      <c r="B865" s="349"/>
      <c r="C865" s="255"/>
      <c r="D865" s="268" t="s">
        <v>171</v>
      </c>
      <c r="E865" s="269"/>
      <c r="F865" s="269"/>
      <c r="G865" s="639" t="s">
        <v>190</v>
      </c>
      <c r="H865" s="271" t="s">
        <v>102</v>
      </c>
      <c r="I865" s="634">
        <v>40</v>
      </c>
      <c r="J865" s="540">
        <v>789623</v>
      </c>
      <c r="K865" s="274">
        <f>I865*J865</f>
        <v>31584920</v>
      </c>
      <c r="L865" s="521"/>
      <c r="M865" s="234"/>
      <c r="N865" s="982"/>
      <c r="O865" s="350"/>
      <c r="P865" s="350"/>
      <c r="Q865" s="350"/>
      <c r="R865" s="352"/>
      <c r="S865" s="352"/>
      <c r="T865" s="352"/>
      <c r="U865" s="352"/>
      <c r="V865" s="352"/>
      <c r="W865" s="352"/>
      <c r="X865" s="352"/>
      <c r="Y865" s="352"/>
      <c r="Z865" s="352"/>
      <c r="AA865" s="352"/>
      <c r="AB865" s="352"/>
      <c r="AC865" s="352"/>
      <c r="AD865" s="352"/>
    </row>
    <row r="866" spans="2:30" s="353" customFormat="1" ht="18" customHeight="1">
      <c r="B866" s="349"/>
      <c r="C866" s="255"/>
      <c r="D866" s="301"/>
      <c r="E866" s="301"/>
      <c r="F866" s="301"/>
      <c r="G866" s="302"/>
      <c r="H866" s="301"/>
      <c r="I866" s="642"/>
      <c r="J866" s="304"/>
      <c r="K866" s="305">
        <f>+SUM(K850:K865)</f>
        <v>604633934.5</v>
      </c>
      <c r="L866" s="521"/>
      <c r="M866" s="234"/>
      <c r="N866" s="982"/>
      <c r="O866" s="350"/>
      <c r="P866" s="350"/>
      <c r="Q866" s="350"/>
      <c r="R866" s="352"/>
      <c r="S866" s="352"/>
      <c r="T866" s="352"/>
      <c r="U866" s="352"/>
      <c r="V866" s="352"/>
      <c r="W866" s="352"/>
      <c r="X866" s="352"/>
      <c r="Y866" s="352"/>
      <c r="Z866" s="352"/>
      <c r="AA866" s="352"/>
      <c r="AB866" s="352"/>
      <c r="AC866" s="352"/>
      <c r="AD866" s="352"/>
    </row>
    <row r="867" spans="2:30" s="353" customFormat="1" ht="18" customHeight="1">
      <c r="B867" s="349"/>
      <c r="C867" s="255"/>
      <c r="D867" s="415"/>
      <c r="E867" s="415"/>
      <c r="F867" s="415"/>
      <c r="G867" s="416"/>
      <c r="H867" s="415"/>
      <c r="I867" s="643"/>
      <c r="J867" s="418"/>
      <c r="K867" s="419"/>
      <c r="L867" s="521"/>
      <c r="M867" s="234"/>
      <c r="N867" s="982"/>
      <c r="O867" s="350"/>
      <c r="P867" s="350"/>
      <c r="Q867" s="350"/>
      <c r="R867" s="352"/>
      <c r="S867" s="352"/>
      <c r="T867" s="352"/>
      <c r="U867" s="352"/>
      <c r="V867" s="352"/>
      <c r="W867" s="352"/>
      <c r="X867" s="352"/>
      <c r="Y867" s="352"/>
      <c r="Z867" s="352"/>
      <c r="AA867" s="352"/>
      <c r="AB867" s="352"/>
      <c r="AC867" s="352"/>
      <c r="AD867" s="352"/>
    </row>
    <row r="868" spans="2:30" s="353" customFormat="1" ht="20.25" customHeight="1">
      <c r="B868" s="349"/>
      <c r="C868" s="255"/>
      <c r="D868" s="256">
        <v>3</v>
      </c>
      <c r="E868" s="256"/>
      <c r="F868" s="256"/>
      <c r="G868" s="257" t="s">
        <v>852</v>
      </c>
      <c r="H868" s="258"/>
      <c r="I868" s="638"/>
      <c r="J868" s="259"/>
      <c r="K868" s="260"/>
      <c r="L868" s="521"/>
      <c r="M868" s="234"/>
      <c r="N868" s="982"/>
      <c r="O868" s="350"/>
      <c r="P868" s="350"/>
      <c r="Q868" s="350"/>
      <c r="R868" s="352"/>
      <c r="S868" s="352"/>
      <c r="T868" s="352"/>
      <c r="U868" s="352"/>
      <c r="V868" s="352"/>
      <c r="W868" s="352"/>
      <c r="X868" s="352"/>
      <c r="Y868" s="352"/>
      <c r="Z868" s="352"/>
      <c r="AA868" s="352"/>
      <c r="AB868" s="352"/>
      <c r="AC868" s="352"/>
      <c r="AD868" s="352"/>
    </row>
    <row r="869" spans="2:30" s="353" customFormat="1" ht="18" customHeight="1">
      <c r="B869" s="349"/>
      <c r="C869" s="255"/>
      <c r="D869" s="268">
        <v>3.1</v>
      </c>
      <c r="E869" s="269"/>
      <c r="F869" s="269"/>
      <c r="G869" s="487" t="s">
        <v>853</v>
      </c>
      <c r="H869" s="271" t="s">
        <v>116</v>
      </c>
      <c r="I869" s="634">
        <v>360.91</v>
      </c>
      <c r="J869" s="540">
        <v>86955</v>
      </c>
      <c r="K869" s="274">
        <f>ROUND(I869*J869,2)</f>
        <v>31382929.050000001</v>
      </c>
      <c r="L869" s="521"/>
      <c r="M869" s="234"/>
      <c r="N869" s="982"/>
      <c r="O869" s="350"/>
      <c r="P869" s="350"/>
      <c r="Q869" s="350"/>
      <c r="R869" s="352"/>
      <c r="S869" s="352"/>
      <c r="T869" s="352"/>
      <c r="U869" s="352"/>
      <c r="V869" s="352"/>
      <c r="W869" s="352"/>
      <c r="X869" s="352"/>
      <c r="Y869" s="352"/>
      <c r="Z869" s="352"/>
      <c r="AA869" s="352"/>
      <c r="AB869" s="352"/>
      <c r="AC869" s="352"/>
      <c r="AD869" s="352"/>
    </row>
    <row r="870" spans="2:30" s="353" customFormat="1" ht="18" customHeight="1">
      <c r="B870" s="349"/>
      <c r="C870" s="255"/>
      <c r="D870" s="553">
        <v>3.2</v>
      </c>
      <c r="E870" s="554"/>
      <c r="F870" s="554"/>
      <c r="G870" s="644" t="s">
        <v>854</v>
      </c>
      <c r="H870" s="645" t="s">
        <v>116</v>
      </c>
      <c r="I870" s="634">
        <v>469.18</v>
      </c>
      <c r="J870" s="540">
        <v>25229</v>
      </c>
      <c r="K870" s="274">
        <f>ROUND(I870*J870,2)</f>
        <v>11836942.220000001</v>
      </c>
      <c r="L870" s="521"/>
      <c r="M870" s="234"/>
      <c r="N870" s="982"/>
      <c r="O870" s="350"/>
      <c r="P870" s="350"/>
      <c r="Q870" s="350"/>
      <c r="R870" s="352"/>
      <c r="S870" s="352"/>
      <c r="T870" s="352"/>
      <c r="U870" s="352"/>
      <c r="V870" s="352"/>
      <c r="W870" s="352"/>
      <c r="X870" s="352"/>
      <c r="Y870" s="352"/>
      <c r="Z870" s="352"/>
      <c r="AA870" s="352"/>
      <c r="AB870" s="352"/>
      <c r="AC870" s="352"/>
      <c r="AD870" s="352"/>
    </row>
    <row r="871" spans="2:30" s="353" customFormat="1" ht="18" customHeight="1">
      <c r="B871" s="349"/>
      <c r="C871" s="255"/>
      <c r="D871" s="801"/>
      <c r="E871" s="802"/>
      <c r="F871" s="802"/>
      <c r="G871" s="802"/>
      <c r="H871" s="802"/>
      <c r="I871" s="802"/>
      <c r="J871" s="278"/>
      <c r="K871" s="279">
        <f>+SUM(K869:K870)</f>
        <v>43219871.270000003</v>
      </c>
      <c r="L871" s="521"/>
      <c r="M871" s="234"/>
      <c r="N871" s="982"/>
      <c r="O871" s="350"/>
      <c r="P871" s="350"/>
      <c r="Q871" s="350"/>
      <c r="R871" s="352"/>
      <c r="S871" s="352"/>
      <c r="T871" s="352"/>
      <c r="U871" s="352"/>
      <c r="V871" s="352"/>
      <c r="W871" s="352"/>
      <c r="X871" s="352"/>
      <c r="Y871" s="352"/>
      <c r="Z871" s="352"/>
      <c r="AA871" s="352"/>
      <c r="AB871" s="352"/>
      <c r="AC871" s="352"/>
      <c r="AD871" s="352"/>
    </row>
    <row r="872" spans="2:30" s="353" customFormat="1" ht="18" customHeight="1">
      <c r="B872" s="349"/>
      <c r="C872" s="255"/>
      <c r="D872" s="646"/>
      <c r="E872" s="646"/>
      <c r="F872" s="646"/>
      <c r="G872" s="647"/>
      <c r="H872" s="646"/>
      <c r="I872" s="648"/>
      <c r="J872" s="649"/>
      <c r="K872" s="650"/>
      <c r="L872" s="521"/>
      <c r="M872" s="234"/>
      <c r="N872" s="982"/>
      <c r="O872" s="350"/>
      <c r="P872" s="350"/>
      <c r="Q872" s="350"/>
      <c r="R872" s="352"/>
      <c r="S872" s="352"/>
      <c r="T872" s="352"/>
      <c r="U872" s="352"/>
      <c r="V872" s="352"/>
      <c r="W872" s="352"/>
      <c r="X872" s="352"/>
      <c r="Y872" s="352"/>
      <c r="Z872" s="352"/>
      <c r="AA872" s="352"/>
      <c r="AB872" s="352"/>
      <c r="AC872" s="352"/>
      <c r="AD872" s="352"/>
    </row>
    <row r="873" spans="2:30" s="353" customFormat="1" ht="20.25" customHeight="1">
      <c r="B873" s="349"/>
      <c r="C873" s="255"/>
      <c r="D873" s="256">
        <v>4</v>
      </c>
      <c r="E873" s="256"/>
      <c r="F873" s="256"/>
      <c r="G873" s="257" t="s">
        <v>855</v>
      </c>
      <c r="H873" s="258"/>
      <c r="I873" s="638"/>
      <c r="J873" s="259"/>
      <c r="K873" s="260"/>
      <c r="L873" s="521"/>
      <c r="M873" s="234"/>
      <c r="N873" s="982"/>
      <c r="O873" s="350"/>
      <c r="P873" s="350"/>
      <c r="Q873" s="350"/>
      <c r="R873" s="352"/>
      <c r="S873" s="352"/>
      <c r="T873" s="352"/>
      <c r="U873" s="352"/>
      <c r="V873" s="352"/>
      <c r="W873" s="352"/>
      <c r="X873" s="352"/>
      <c r="Y873" s="352"/>
      <c r="Z873" s="352"/>
      <c r="AA873" s="352"/>
      <c r="AB873" s="352"/>
      <c r="AC873" s="352"/>
      <c r="AD873" s="352"/>
    </row>
    <row r="874" spans="2:30" s="353" customFormat="1" ht="31.5" customHeight="1">
      <c r="B874" s="349"/>
      <c r="C874" s="255"/>
      <c r="D874" s="268">
        <v>4.0999999999999996</v>
      </c>
      <c r="E874" s="269"/>
      <c r="F874" s="269"/>
      <c r="G874" s="325" t="s">
        <v>128</v>
      </c>
      <c r="H874" s="271" t="s">
        <v>116</v>
      </c>
      <c r="I874" s="634">
        <v>8.65</v>
      </c>
      <c r="J874" s="540">
        <v>895922</v>
      </c>
      <c r="K874" s="274">
        <f t="shared" ref="K874:K886" si="37">ROUND(I874*J874,2)</f>
        <v>7749725.2999999998</v>
      </c>
      <c r="L874" s="521"/>
      <c r="M874" s="234"/>
      <c r="N874" s="982"/>
      <c r="O874" s="350"/>
      <c r="P874" s="350"/>
      <c r="Q874" s="350"/>
      <c r="R874" s="352"/>
      <c r="S874" s="352"/>
      <c r="T874" s="352"/>
      <c r="U874" s="352"/>
      <c r="V874" s="352"/>
      <c r="W874" s="352"/>
      <c r="X874" s="352"/>
      <c r="Y874" s="352"/>
      <c r="Z874" s="352"/>
      <c r="AA874" s="352"/>
      <c r="AB874" s="352"/>
      <c r="AC874" s="352"/>
      <c r="AD874" s="352"/>
    </row>
    <row r="875" spans="2:30" s="353" customFormat="1" ht="18" customHeight="1">
      <c r="B875" s="349"/>
      <c r="C875" s="255"/>
      <c r="D875" s="268">
        <v>4.2</v>
      </c>
      <c r="E875" s="269"/>
      <c r="F875" s="269"/>
      <c r="G875" s="325" t="s">
        <v>650</v>
      </c>
      <c r="H875" s="271" t="s">
        <v>116</v>
      </c>
      <c r="I875" s="634">
        <v>46.35</v>
      </c>
      <c r="J875" s="540">
        <v>1294892</v>
      </c>
      <c r="K875" s="274">
        <f t="shared" si="37"/>
        <v>60018244.200000003</v>
      </c>
      <c r="L875" s="521"/>
      <c r="M875" s="234"/>
      <c r="N875" s="982"/>
      <c r="O875" s="350"/>
      <c r="P875" s="350"/>
      <c r="Q875" s="350"/>
      <c r="R875" s="352"/>
      <c r="S875" s="352"/>
      <c r="T875" s="352"/>
      <c r="U875" s="352"/>
      <c r="V875" s="352"/>
      <c r="W875" s="352"/>
      <c r="X875" s="352"/>
      <c r="Y875" s="352"/>
      <c r="Z875" s="352"/>
      <c r="AA875" s="352"/>
      <c r="AB875" s="352"/>
      <c r="AC875" s="352"/>
      <c r="AD875" s="352"/>
    </row>
    <row r="876" spans="2:30" s="353" customFormat="1" ht="31.5" customHeight="1">
      <c r="B876" s="349"/>
      <c r="C876" s="255"/>
      <c r="D876" s="268">
        <v>4.3</v>
      </c>
      <c r="E876" s="269"/>
      <c r="F876" s="269"/>
      <c r="G876" s="325" t="s">
        <v>856</v>
      </c>
      <c r="H876" s="271" t="s">
        <v>116</v>
      </c>
      <c r="I876" s="634">
        <v>35</v>
      </c>
      <c r="J876" s="540">
        <v>1530648</v>
      </c>
      <c r="K876" s="274">
        <f t="shared" si="37"/>
        <v>53572680</v>
      </c>
      <c r="L876" s="521"/>
      <c r="M876" s="234"/>
      <c r="N876" s="982"/>
      <c r="O876" s="350"/>
      <c r="P876" s="350"/>
      <c r="Q876" s="350"/>
      <c r="R876" s="352"/>
      <c r="S876" s="352"/>
      <c r="T876" s="352"/>
      <c r="U876" s="352"/>
      <c r="V876" s="352"/>
      <c r="W876" s="352"/>
      <c r="X876" s="352"/>
      <c r="Y876" s="352"/>
      <c r="Z876" s="352"/>
      <c r="AA876" s="352"/>
      <c r="AB876" s="352"/>
      <c r="AC876" s="352"/>
      <c r="AD876" s="352"/>
    </row>
    <row r="877" spans="2:30" s="353" customFormat="1" ht="31.5" customHeight="1">
      <c r="B877" s="349"/>
      <c r="C877" s="255"/>
      <c r="D877" s="268">
        <v>4.4000000000000004</v>
      </c>
      <c r="E877" s="269"/>
      <c r="F877" s="269"/>
      <c r="G877" s="325" t="s">
        <v>132</v>
      </c>
      <c r="H877" s="271" t="s">
        <v>116</v>
      </c>
      <c r="I877" s="634">
        <v>32.119999999999997</v>
      </c>
      <c r="J877" s="540">
        <v>877923</v>
      </c>
      <c r="K877" s="274">
        <f t="shared" si="37"/>
        <v>28198886.760000002</v>
      </c>
      <c r="L877" s="521"/>
      <c r="M877" s="234"/>
      <c r="N877" s="982"/>
      <c r="O877" s="350"/>
      <c r="P877" s="350"/>
      <c r="Q877" s="350"/>
      <c r="R877" s="352"/>
      <c r="S877" s="352"/>
      <c r="T877" s="352"/>
      <c r="U877" s="352"/>
      <c r="V877" s="352"/>
      <c r="W877" s="352"/>
      <c r="X877" s="352"/>
      <c r="Y877" s="352"/>
      <c r="Z877" s="352"/>
      <c r="AA877" s="352"/>
      <c r="AB877" s="352"/>
      <c r="AC877" s="352"/>
      <c r="AD877" s="352"/>
    </row>
    <row r="878" spans="2:30" s="353" customFormat="1" ht="31.5" customHeight="1">
      <c r="B878" s="349"/>
      <c r="C878" s="255"/>
      <c r="D878" s="268">
        <v>4.5</v>
      </c>
      <c r="E878" s="269"/>
      <c r="F878" s="269"/>
      <c r="G878" s="325" t="s">
        <v>857</v>
      </c>
      <c r="H878" s="271" t="s">
        <v>116</v>
      </c>
      <c r="I878" s="634">
        <v>60</v>
      </c>
      <c r="J878" s="540">
        <v>2471597</v>
      </c>
      <c r="K878" s="274">
        <f t="shared" si="37"/>
        <v>148295820</v>
      </c>
      <c r="L878" s="521"/>
      <c r="M878" s="234"/>
      <c r="N878" s="982"/>
      <c r="O878" s="350"/>
      <c r="P878" s="350"/>
      <c r="Q878" s="350"/>
      <c r="R878" s="352"/>
      <c r="S878" s="352"/>
      <c r="T878" s="352"/>
      <c r="U878" s="352"/>
      <c r="V878" s="352"/>
      <c r="W878" s="352"/>
      <c r="X878" s="352"/>
      <c r="Y878" s="352"/>
      <c r="Z878" s="352"/>
      <c r="AA878" s="352"/>
      <c r="AB878" s="352"/>
      <c r="AC878" s="352"/>
      <c r="AD878" s="352"/>
    </row>
    <row r="879" spans="2:30" s="353" customFormat="1" ht="31.5" customHeight="1">
      <c r="B879" s="349"/>
      <c r="C879" s="255"/>
      <c r="D879" s="268">
        <v>4.5999999999999996</v>
      </c>
      <c r="E879" s="269"/>
      <c r="F879" s="269"/>
      <c r="G879" s="325" t="s">
        <v>858</v>
      </c>
      <c r="H879" s="271" t="s">
        <v>116</v>
      </c>
      <c r="I879" s="634">
        <v>160.01</v>
      </c>
      <c r="J879" s="540">
        <v>2467101</v>
      </c>
      <c r="K879" s="274">
        <f t="shared" si="37"/>
        <v>394760831.00999999</v>
      </c>
      <c r="L879" s="521"/>
      <c r="M879" s="234"/>
      <c r="N879" s="982"/>
      <c r="O879" s="350"/>
      <c r="P879" s="350"/>
      <c r="Q879" s="350"/>
      <c r="R879" s="352"/>
      <c r="S879" s="352"/>
      <c r="T879" s="352"/>
      <c r="U879" s="352"/>
      <c r="V879" s="352"/>
      <c r="W879" s="352"/>
      <c r="X879" s="352"/>
      <c r="Y879" s="352"/>
      <c r="Z879" s="352"/>
      <c r="AA879" s="352"/>
      <c r="AB879" s="352"/>
      <c r="AC879" s="352"/>
      <c r="AD879" s="352"/>
    </row>
    <row r="880" spans="2:30" s="353" customFormat="1" ht="18" customHeight="1">
      <c r="B880" s="349"/>
      <c r="C880" s="255"/>
      <c r="D880" s="268">
        <v>4.7</v>
      </c>
      <c r="E880" s="269"/>
      <c r="F880" s="269"/>
      <c r="G880" s="325" t="s">
        <v>859</v>
      </c>
      <c r="H880" s="271" t="s">
        <v>102</v>
      </c>
      <c r="I880" s="634">
        <v>1200</v>
      </c>
      <c r="J880" s="540">
        <v>144583</v>
      </c>
      <c r="K880" s="274">
        <f t="shared" si="37"/>
        <v>173499600</v>
      </c>
      <c r="L880" s="521"/>
      <c r="M880" s="234"/>
      <c r="N880" s="982"/>
      <c r="O880" s="350"/>
      <c r="P880" s="350"/>
      <c r="Q880" s="350"/>
      <c r="R880" s="352"/>
      <c r="S880" s="352"/>
      <c r="T880" s="352"/>
      <c r="U880" s="352"/>
      <c r="V880" s="352"/>
      <c r="W880" s="352"/>
      <c r="X880" s="352"/>
      <c r="Y880" s="352"/>
      <c r="Z880" s="352"/>
      <c r="AA880" s="352"/>
      <c r="AB880" s="352"/>
      <c r="AC880" s="352"/>
      <c r="AD880" s="352"/>
    </row>
    <row r="881" spans="2:30" s="353" customFormat="1" ht="31.5" customHeight="1">
      <c r="B881" s="349"/>
      <c r="C881" s="255"/>
      <c r="D881" s="268">
        <v>4.8</v>
      </c>
      <c r="E881" s="269"/>
      <c r="F881" s="269"/>
      <c r="G881" s="325" t="s">
        <v>136</v>
      </c>
      <c r="H881" s="271" t="s">
        <v>102</v>
      </c>
      <c r="I881" s="634">
        <v>1064.98</v>
      </c>
      <c r="J881" s="540">
        <v>131404</v>
      </c>
      <c r="K881" s="274">
        <f t="shared" si="37"/>
        <v>139942631.91999999</v>
      </c>
      <c r="L881" s="521"/>
      <c r="M881" s="234"/>
      <c r="N881" s="982"/>
      <c r="O881" s="350"/>
      <c r="P881" s="350"/>
      <c r="Q881" s="350"/>
      <c r="R881" s="352"/>
      <c r="S881" s="352"/>
      <c r="T881" s="352"/>
      <c r="U881" s="352"/>
      <c r="V881" s="352"/>
      <c r="W881" s="352"/>
      <c r="X881" s="352"/>
      <c r="Y881" s="352"/>
      <c r="Z881" s="352"/>
      <c r="AA881" s="352"/>
      <c r="AB881" s="352"/>
      <c r="AC881" s="352"/>
      <c r="AD881" s="352"/>
    </row>
    <row r="882" spans="2:30" s="353" customFormat="1" ht="31.5" customHeight="1">
      <c r="B882" s="349"/>
      <c r="C882" s="255"/>
      <c r="D882" s="268">
        <v>4.9000000000000004</v>
      </c>
      <c r="E882" s="269"/>
      <c r="F882" s="269"/>
      <c r="G882" s="325" t="s">
        <v>159</v>
      </c>
      <c r="H882" s="271" t="s">
        <v>116</v>
      </c>
      <c r="I882" s="634">
        <v>32.6</v>
      </c>
      <c r="J882" s="540">
        <v>2303532</v>
      </c>
      <c r="K882" s="274">
        <f t="shared" si="37"/>
        <v>75095143.200000003</v>
      </c>
      <c r="L882" s="521"/>
      <c r="M882" s="234"/>
      <c r="N882" s="982"/>
      <c r="O882" s="350"/>
      <c r="P882" s="350"/>
      <c r="Q882" s="350"/>
      <c r="R882" s="352"/>
      <c r="S882" s="352"/>
      <c r="T882" s="352"/>
      <c r="U882" s="352"/>
      <c r="V882" s="352"/>
      <c r="W882" s="352"/>
      <c r="X882" s="352"/>
      <c r="Y882" s="352"/>
      <c r="Z882" s="352"/>
      <c r="AA882" s="352"/>
      <c r="AB882" s="352"/>
      <c r="AC882" s="352"/>
      <c r="AD882" s="352"/>
    </row>
    <row r="883" spans="2:30" s="353" customFormat="1" ht="31.5" customHeight="1">
      <c r="B883" s="349"/>
      <c r="C883" s="255"/>
      <c r="D883" s="504">
        <v>4.0999999999999996</v>
      </c>
      <c r="E883" s="505"/>
      <c r="F883" s="505"/>
      <c r="G883" s="325" t="s">
        <v>860</v>
      </c>
      <c r="H883" s="271" t="s">
        <v>116</v>
      </c>
      <c r="I883" s="634">
        <v>30.86</v>
      </c>
      <c r="J883" s="540">
        <v>2365924</v>
      </c>
      <c r="K883" s="274">
        <f t="shared" si="37"/>
        <v>73012414.640000001</v>
      </c>
      <c r="L883" s="521"/>
      <c r="M883" s="234"/>
      <c r="N883" s="982"/>
      <c r="O883" s="350"/>
      <c r="P883" s="354"/>
      <c r="Q883" s="350"/>
      <c r="R883" s="355"/>
      <c r="S883" s="352"/>
      <c r="T883" s="352"/>
      <c r="U883" s="352"/>
      <c r="V883" s="352"/>
      <c r="W883" s="352"/>
      <c r="X883" s="352"/>
      <c r="Y883" s="352"/>
      <c r="Z883" s="352"/>
      <c r="AA883" s="352"/>
      <c r="AB883" s="352"/>
      <c r="AC883" s="352"/>
      <c r="AD883" s="352"/>
    </row>
    <row r="884" spans="2:30" s="353" customFormat="1" ht="18" customHeight="1">
      <c r="B884" s="349"/>
      <c r="C884" s="255"/>
      <c r="D884" s="268">
        <v>4.1100000000000003</v>
      </c>
      <c r="E884" s="269"/>
      <c r="F884" s="269"/>
      <c r="G884" s="325" t="s">
        <v>460</v>
      </c>
      <c r="H884" s="271" t="s">
        <v>145</v>
      </c>
      <c r="I884" s="634">
        <v>10239</v>
      </c>
      <c r="J884" s="540">
        <v>18872</v>
      </c>
      <c r="K884" s="274">
        <f t="shared" si="37"/>
        <v>193230408</v>
      </c>
      <c r="L884" s="521"/>
      <c r="M884" s="234"/>
      <c r="N884" s="982"/>
      <c r="O884" s="350"/>
      <c r="P884" s="350"/>
      <c r="Q884" s="350"/>
      <c r="R884" s="352"/>
      <c r="S884" s="352"/>
      <c r="T884" s="352"/>
      <c r="U884" s="352"/>
      <c r="V884" s="352"/>
      <c r="W884" s="352"/>
      <c r="X884" s="352"/>
      <c r="Y884" s="352"/>
      <c r="Z884" s="352"/>
      <c r="AA884" s="352"/>
      <c r="AB884" s="352"/>
      <c r="AC884" s="352"/>
      <c r="AD884" s="352"/>
    </row>
    <row r="885" spans="2:30" s="353" customFormat="1" ht="31.5" customHeight="1">
      <c r="B885" s="349"/>
      <c r="C885" s="255"/>
      <c r="D885" s="268">
        <v>4.12</v>
      </c>
      <c r="E885" s="269"/>
      <c r="F885" s="269"/>
      <c r="G885" s="639" t="s">
        <v>351</v>
      </c>
      <c r="H885" s="271" t="s">
        <v>116</v>
      </c>
      <c r="I885" s="634">
        <v>7.2</v>
      </c>
      <c r="J885" s="540">
        <v>2419621</v>
      </c>
      <c r="K885" s="274">
        <f t="shared" si="37"/>
        <v>17421271.199999999</v>
      </c>
      <c r="L885" s="521"/>
      <c r="M885" s="234"/>
      <c r="N885" s="982"/>
      <c r="O885" s="350"/>
      <c r="P885" s="350"/>
      <c r="Q885" s="350"/>
      <c r="R885" s="352"/>
      <c r="S885" s="352"/>
      <c r="T885" s="352"/>
      <c r="U885" s="352"/>
      <c r="V885" s="352"/>
      <c r="W885" s="352"/>
      <c r="X885" s="352"/>
      <c r="Y885" s="352"/>
      <c r="Z885" s="352"/>
      <c r="AA885" s="352"/>
      <c r="AB885" s="352"/>
      <c r="AC885" s="352"/>
      <c r="AD885" s="352"/>
    </row>
    <row r="886" spans="2:30" s="353" customFormat="1" ht="31.5" customHeight="1">
      <c r="B886" s="349"/>
      <c r="C886" s="255"/>
      <c r="D886" s="504">
        <v>4.13</v>
      </c>
      <c r="E886" s="505"/>
      <c r="F886" s="505"/>
      <c r="G886" s="325" t="s">
        <v>144</v>
      </c>
      <c r="H886" s="271" t="s">
        <v>145</v>
      </c>
      <c r="I886" s="634">
        <v>112844.2</v>
      </c>
      <c r="J886" s="540">
        <v>11802</v>
      </c>
      <c r="K886" s="274">
        <f t="shared" si="37"/>
        <v>1331787248.4000001</v>
      </c>
      <c r="L886" s="521"/>
      <c r="M886" s="234"/>
      <c r="N886" s="982"/>
      <c r="O886" s="350"/>
      <c r="P886" s="350"/>
      <c r="Q886" s="350"/>
      <c r="R886" s="352"/>
      <c r="S886" s="352"/>
      <c r="T886" s="352"/>
      <c r="U886" s="352"/>
      <c r="V886" s="352"/>
      <c r="W886" s="352"/>
      <c r="X886" s="352"/>
      <c r="Y886" s="352"/>
      <c r="Z886" s="352"/>
      <c r="AA886" s="352"/>
      <c r="AB886" s="352"/>
      <c r="AC886" s="352"/>
      <c r="AD886" s="352"/>
    </row>
    <row r="887" spans="2:30" s="353" customFormat="1" ht="18" customHeight="1">
      <c r="B887" s="349"/>
      <c r="C887" s="255"/>
      <c r="D887" s="276"/>
      <c r="E887" s="276"/>
      <c r="F887" s="276"/>
      <c r="G887" s="277"/>
      <c r="H887" s="276"/>
      <c r="I887" s="524"/>
      <c r="J887" s="400"/>
      <c r="K887" s="267">
        <f>+SUM(K874:K886)</f>
        <v>2696584904.6300001</v>
      </c>
      <c r="L887" s="521"/>
      <c r="M887" s="234"/>
      <c r="N887" s="982"/>
      <c r="O887" s="350"/>
      <c r="P887" s="350"/>
      <c r="Q887" s="350"/>
      <c r="R887" s="352"/>
      <c r="S887" s="352"/>
      <c r="T887" s="352"/>
      <c r="U887" s="352"/>
      <c r="V887" s="352"/>
      <c r="W887" s="352"/>
      <c r="X887" s="352"/>
      <c r="Y887" s="352"/>
      <c r="Z887" s="352"/>
      <c r="AA887" s="352"/>
      <c r="AB887" s="352"/>
      <c r="AC887" s="352"/>
      <c r="AD887" s="352"/>
    </row>
    <row r="888" spans="2:30" s="353" customFormat="1" ht="18" customHeight="1">
      <c r="B888" s="349"/>
      <c r="C888" s="255"/>
      <c r="D888" s="651"/>
      <c r="E888" s="651"/>
      <c r="F888" s="651"/>
      <c r="G888" s="652"/>
      <c r="I888" s="653"/>
      <c r="K888" s="654"/>
      <c r="L888" s="521"/>
      <c r="M888" s="234"/>
      <c r="N888" s="982"/>
      <c r="O888" s="350"/>
      <c r="P888" s="350"/>
      <c r="Q888" s="350"/>
      <c r="R888" s="352"/>
      <c r="S888" s="352"/>
      <c r="T888" s="352"/>
      <c r="U888" s="352"/>
      <c r="V888" s="352"/>
      <c r="W888" s="352"/>
      <c r="X888" s="352"/>
      <c r="Y888" s="352"/>
      <c r="Z888" s="352"/>
      <c r="AA888" s="352"/>
      <c r="AB888" s="352"/>
      <c r="AC888" s="352"/>
      <c r="AD888" s="352"/>
    </row>
    <row r="889" spans="2:30" s="353" customFormat="1" ht="20.25" customHeight="1">
      <c r="B889" s="349"/>
      <c r="C889" s="255"/>
      <c r="D889" s="256">
        <v>5</v>
      </c>
      <c r="E889" s="256"/>
      <c r="F889" s="256"/>
      <c r="G889" s="257" t="s">
        <v>663</v>
      </c>
      <c r="H889" s="258"/>
      <c r="I889" s="638"/>
      <c r="J889" s="259"/>
      <c r="K889" s="260"/>
      <c r="L889" s="521"/>
      <c r="M889" s="234"/>
      <c r="N889" s="982"/>
      <c r="O889" s="350"/>
      <c r="P889" s="350"/>
      <c r="Q889" s="350"/>
      <c r="R889" s="352"/>
      <c r="S889" s="352"/>
      <c r="T889" s="352"/>
      <c r="U889" s="352"/>
      <c r="V889" s="352"/>
      <c r="W889" s="352"/>
      <c r="X889" s="352"/>
      <c r="Y889" s="352"/>
      <c r="Z889" s="352"/>
      <c r="AA889" s="352"/>
      <c r="AB889" s="352"/>
      <c r="AC889" s="352"/>
      <c r="AD889" s="352"/>
    </row>
    <row r="890" spans="2:30" s="353" customFormat="1" ht="31.5" customHeight="1">
      <c r="B890" s="349"/>
      <c r="C890" s="255"/>
      <c r="D890" s="326">
        <v>5.0999999999999996</v>
      </c>
      <c r="E890" s="509"/>
      <c r="F890" s="509"/>
      <c r="G890" s="325" t="s">
        <v>861</v>
      </c>
      <c r="H890" s="271" t="s">
        <v>102</v>
      </c>
      <c r="I890" s="634">
        <v>864.88</v>
      </c>
      <c r="J890" s="540">
        <v>171726</v>
      </c>
      <c r="K890" s="274">
        <f t="shared" ref="K890:K902" si="38">ROUND(I890*J890,2)</f>
        <v>148522382.88</v>
      </c>
      <c r="L890" s="521"/>
      <c r="M890" s="234"/>
      <c r="N890" s="982"/>
      <c r="O890" s="350"/>
      <c r="P890" s="350"/>
      <c r="Q890" s="350"/>
      <c r="R890" s="352"/>
      <c r="S890" s="352"/>
      <c r="T890" s="352"/>
      <c r="U890" s="352"/>
      <c r="V890" s="352"/>
      <c r="W890" s="352"/>
      <c r="X890" s="352"/>
      <c r="Y890" s="352"/>
      <c r="Z890" s="352"/>
      <c r="AA890" s="352"/>
      <c r="AB890" s="352"/>
      <c r="AC890" s="352"/>
      <c r="AD890" s="352"/>
    </row>
    <row r="891" spans="2:30" s="353" customFormat="1" ht="31.5" customHeight="1">
      <c r="B891" s="349"/>
      <c r="C891" s="255"/>
      <c r="D891" s="326">
        <v>5.2</v>
      </c>
      <c r="E891" s="509"/>
      <c r="F891" s="509"/>
      <c r="G891" s="325" t="s">
        <v>862</v>
      </c>
      <c r="H891" s="271" t="s">
        <v>102</v>
      </c>
      <c r="I891" s="634">
        <v>423.4</v>
      </c>
      <c r="J891" s="540">
        <v>158827</v>
      </c>
      <c r="K891" s="274">
        <f t="shared" si="38"/>
        <v>67247351.799999997</v>
      </c>
      <c r="L891" s="521"/>
      <c r="M891" s="234"/>
      <c r="N891" s="982"/>
      <c r="O891" s="350"/>
      <c r="P891" s="350"/>
      <c r="Q891" s="350"/>
      <c r="R891" s="352"/>
      <c r="S891" s="352"/>
      <c r="T891" s="352"/>
      <c r="U891" s="352"/>
      <c r="V891" s="352"/>
      <c r="W891" s="352"/>
      <c r="X891" s="352"/>
      <c r="Y891" s="352"/>
      <c r="Z891" s="352"/>
      <c r="AA891" s="352"/>
      <c r="AB891" s="352"/>
      <c r="AC891" s="352"/>
      <c r="AD891" s="352"/>
    </row>
    <row r="892" spans="2:30" s="353" customFormat="1" ht="31.5" customHeight="1">
      <c r="B892" s="349"/>
      <c r="C892" s="255"/>
      <c r="D892" s="326">
        <v>5.3</v>
      </c>
      <c r="E892" s="509"/>
      <c r="F892" s="509"/>
      <c r="G892" s="325" t="s">
        <v>863</v>
      </c>
      <c r="H892" s="271" t="s">
        <v>102</v>
      </c>
      <c r="I892" s="634">
        <v>15.6</v>
      </c>
      <c r="J892" s="540">
        <v>180684</v>
      </c>
      <c r="K892" s="274">
        <f t="shared" si="38"/>
        <v>2818670.4</v>
      </c>
      <c r="L892" s="521"/>
      <c r="M892" s="234"/>
      <c r="N892" s="982"/>
      <c r="O892" s="350"/>
      <c r="P892" s="350"/>
      <c r="Q892" s="350"/>
      <c r="R892" s="352"/>
      <c r="S892" s="352"/>
      <c r="T892" s="352"/>
      <c r="U892" s="352"/>
      <c r="V892" s="352"/>
      <c r="W892" s="352"/>
      <c r="X892" s="352"/>
      <c r="Y892" s="352"/>
      <c r="Z892" s="352"/>
      <c r="AA892" s="352"/>
      <c r="AB892" s="352"/>
      <c r="AC892" s="352"/>
      <c r="AD892" s="352"/>
    </row>
    <row r="893" spans="2:30" s="353" customFormat="1" ht="18" customHeight="1">
      <c r="B893" s="349"/>
      <c r="C893" s="255"/>
      <c r="D893" s="326">
        <v>5.4</v>
      </c>
      <c r="E893" s="509"/>
      <c r="F893" s="509"/>
      <c r="G893" s="639" t="s">
        <v>680</v>
      </c>
      <c r="H893" s="271" t="s">
        <v>102</v>
      </c>
      <c r="I893" s="634">
        <v>147.96</v>
      </c>
      <c r="J893" s="540">
        <v>64144</v>
      </c>
      <c r="K893" s="274">
        <f t="shared" si="38"/>
        <v>9490746.2400000002</v>
      </c>
      <c r="L893" s="521"/>
      <c r="M893" s="234"/>
      <c r="N893" s="982"/>
      <c r="O893" s="350"/>
      <c r="P893" s="350"/>
      <c r="Q893" s="350"/>
      <c r="R893" s="352"/>
      <c r="S893" s="352"/>
      <c r="T893" s="352"/>
      <c r="U893" s="352"/>
      <c r="V893" s="352"/>
      <c r="W893" s="352"/>
      <c r="X893" s="352"/>
      <c r="Y893" s="352"/>
      <c r="Z893" s="352"/>
      <c r="AA893" s="352"/>
      <c r="AB893" s="352"/>
      <c r="AC893" s="352"/>
      <c r="AD893" s="352"/>
    </row>
    <row r="894" spans="2:30" s="353" customFormat="1" ht="18" customHeight="1">
      <c r="B894" s="349"/>
      <c r="C894" s="255"/>
      <c r="D894" s="326">
        <v>5.5</v>
      </c>
      <c r="E894" s="509"/>
      <c r="F894" s="509"/>
      <c r="G894" s="639" t="s">
        <v>152</v>
      </c>
      <c r="H894" s="271" t="s">
        <v>102</v>
      </c>
      <c r="I894" s="634">
        <v>100.58</v>
      </c>
      <c r="J894" s="540">
        <v>166077</v>
      </c>
      <c r="K894" s="274">
        <f t="shared" si="38"/>
        <v>16704024.66</v>
      </c>
      <c r="L894" s="521"/>
      <c r="M894" s="234"/>
      <c r="N894" s="982"/>
      <c r="O894" s="350"/>
      <c r="P894" s="350"/>
      <c r="Q894" s="350"/>
      <c r="R894" s="352"/>
      <c r="S894" s="352"/>
      <c r="T894" s="352"/>
      <c r="U894" s="352"/>
      <c r="V894" s="352"/>
      <c r="W894" s="352"/>
      <c r="X894" s="352"/>
      <c r="Y894" s="352"/>
      <c r="Z894" s="352"/>
      <c r="AA894" s="352"/>
      <c r="AB894" s="352"/>
      <c r="AC894" s="352"/>
      <c r="AD894" s="352"/>
    </row>
    <row r="895" spans="2:30" s="353" customFormat="1" ht="31.5" customHeight="1">
      <c r="B895" s="349"/>
      <c r="C895" s="255"/>
      <c r="D895" s="326">
        <v>5.6</v>
      </c>
      <c r="E895" s="509"/>
      <c r="F895" s="509"/>
      <c r="G895" s="639" t="s">
        <v>175</v>
      </c>
      <c r="H895" s="271" t="s">
        <v>102</v>
      </c>
      <c r="I895" s="634">
        <v>147.96</v>
      </c>
      <c r="J895" s="540">
        <v>389818</v>
      </c>
      <c r="K895" s="274">
        <f t="shared" si="38"/>
        <v>57677471.280000001</v>
      </c>
      <c r="L895" s="521"/>
      <c r="M895" s="234"/>
      <c r="N895" s="982"/>
      <c r="O895" s="350"/>
      <c r="P895" s="350"/>
      <c r="Q895" s="350"/>
      <c r="R895" s="352"/>
      <c r="S895" s="352"/>
      <c r="T895" s="352"/>
      <c r="U895" s="352"/>
      <c r="V895" s="352"/>
      <c r="W895" s="352"/>
      <c r="X895" s="352"/>
      <c r="Y895" s="352"/>
      <c r="Z895" s="352"/>
      <c r="AA895" s="352"/>
      <c r="AB895" s="352"/>
      <c r="AC895" s="352"/>
      <c r="AD895" s="352"/>
    </row>
    <row r="896" spans="2:30" s="353" customFormat="1" ht="31.5" customHeight="1">
      <c r="B896" s="349"/>
      <c r="C896" s="255"/>
      <c r="D896" s="326">
        <v>5.7</v>
      </c>
      <c r="E896" s="509"/>
      <c r="F896" s="509"/>
      <c r="G896" s="639" t="s">
        <v>673</v>
      </c>
      <c r="H896" s="271" t="s">
        <v>102</v>
      </c>
      <c r="I896" s="634">
        <v>1064.98</v>
      </c>
      <c r="J896" s="540">
        <v>168437</v>
      </c>
      <c r="K896" s="274">
        <f t="shared" si="38"/>
        <v>179382036.25999999</v>
      </c>
      <c r="L896" s="521"/>
      <c r="M896" s="234"/>
      <c r="N896" s="982"/>
      <c r="O896" s="350"/>
      <c r="P896" s="350"/>
      <c r="Q896" s="350"/>
      <c r="R896" s="352"/>
      <c r="S896" s="352"/>
      <c r="T896" s="352"/>
      <c r="U896" s="352"/>
      <c r="V896" s="352"/>
      <c r="W896" s="352"/>
      <c r="X896" s="352"/>
      <c r="Y896" s="352"/>
      <c r="Z896" s="352"/>
      <c r="AA896" s="352"/>
      <c r="AB896" s="352"/>
      <c r="AC896" s="352"/>
      <c r="AD896" s="352"/>
    </row>
    <row r="897" spans="2:30" s="353" customFormat="1" ht="31.5" customHeight="1">
      <c r="B897" s="349"/>
      <c r="C897" s="255"/>
      <c r="D897" s="326">
        <v>5.8</v>
      </c>
      <c r="E897" s="509"/>
      <c r="F897" s="509"/>
      <c r="G897" s="639" t="s">
        <v>674</v>
      </c>
      <c r="H897" s="271" t="s">
        <v>102</v>
      </c>
      <c r="I897" s="634">
        <v>110.11</v>
      </c>
      <c r="J897" s="540">
        <v>112612</v>
      </c>
      <c r="K897" s="274">
        <f t="shared" si="38"/>
        <v>12399707.32</v>
      </c>
      <c r="L897" s="521"/>
      <c r="M897" s="234"/>
      <c r="N897" s="982"/>
      <c r="O897" s="350"/>
      <c r="P897" s="350"/>
      <c r="Q897" s="350"/>
      <c r="R897" s="352"/>
      <c r="S897" s="352"/>
      <c r="T897" s="352"/>
      <c r="U897" s="352"/>
      <c r="V897" s="352"/>
      <c r="W897" s="352"/>
      <c r="X897" s="352"/>
      <c r="Y897" s="352"/>
      <c r="Z897" s="352"/>
      <c r="AA897" s="352"/>
      <c r="AB897" s="352"/>
      <c r="AC897" s="352"/>
      <c r="AD897" s="352"/>
    </row>
    <row r="898" spans="2:30" s="353" customFormat="1" ht="18" customHeight="1">
      <c r="B898" s="349"/>
      <c r="C898" s="255"/>
      <c r="D898" s="326">
        <v>5.9</v>
      </c>
      <c r="E898" s="509"/>
      <c r="F898" s="509"/>
      <c r="G898" s="506" t="s">
        <v>678</v>
      </c>
      <c r="H898" s="271" t="s">
        <v>107</v>
      </c>
      <c r="I898" s="634">
        <v>38.25</v>
      </c>
      <c r="J898" s="540">
        <v>1047683</v>
      </c>
      <c r="K898" s="274">
        <f t="shared" si="38"/>
        <v>40073874.75</v>
      </c>
      <c r="L898" s="521"/>
      <c r="M898" s="234"/>
      <c r="N898" s="982"/>
      <c r="O898" s="350"/>
      <c r="P898" s="350"/>
      <c r="Q898" s="350"/>
      <c r="R898" s="352"/>
      <c r="S898" s="352"/>
      <c r="T898" s="352"/>
      <c r="U898" s="352"/>
      <c r="V898" s="352"/>
      <c r="W898" s="352"/>
      <c r="X898" s="352"/>
      <c r="Y898" s="352"/>
      <c r="Z898" s="352"/>
      <c r="AA898" s="352"/>
      <c r="AB898" s="352"/>
      <c r="AC898" s="352"/>
      <c r="AD898" s="352"/>
    </row>
    <row r="899" spans="2:30" s="353" customFormat="1" ht="47.25" customHeight="1">
      <c r="B899" s="349"/>
      <c r="C899" s="255"/>
      <c r="D899" s="655">
        <v>5.0999999999999996</v>
      </c>
      <c r="E899" s="656"/>
      <c r="F899" s="656"/>
      <c r="G899" s="639" t="s">
        <v>172</v>
      </c>
      <c r="H899" s="328" t="s">
        <v>102</v>
      </c>
      <c r="I899" s="634">
        <v>864.88</v>
      </c>
      <c r="J899" s="540">
        <v>95901</v>
      </c>
      <c r="K899" s="274">
        <f t="shared" si="38"/>
        <v>82942856.879999995</v>
      </c>
      <c r="L899" s="521"/>
      <c r="M899" s="234"/>
      <c r="N899" s="982"/>
      <c r="O899" s="350"/>
      <c r="P899" s="350"/>
      <c r="Q899" s="350"/>
      <c r="R899" s="352"/>
      <c r="S899" s="352"/>
      <c r="T899" s="352"/>
      <c r="U899" s="352"/>
      <c r="V899" s="352"/>
      <c r="W899" s="352"/>
      <c r="X899" s="352"/>
      <c r="Y899" s="352"/>
      <c r="Z899" s="352"/>
      <c r="AA899" s="352"/>
      <c r="AB899" s="352"/>
      <c r="AC899" s="352"/>
      <c r="AD899" s="352"/>
    </row>
    <row r="900" spans="2:30" s="353" customFormat="1" ht="18" customHeight="1">
      <c r="B900" s="349"/>
      <c r="C900" s="255"/>
      <c r="D900" s="326">
        <v>5.1100000000000003</v>
      </c>
      <c r="E900" s="509"/>
      <c r="F900" s="509"/>
      <c r="G900" s="325" t="s">
        <v>182</v>
      </c>
      <c r="H900" s="271" t="s">
        <v>107</v>
      </c>
      <c r="I900" s="634">
        <v>161.1</v>
      </c>
      <c r="J900" s="540">
        <v>39841</v>
      </c>
      <c r="K900" s="274">
        <f t="shared" si="38"/>
        <v>6418385.0999999996</v>
      </c>
      <c r="L900" s="521"/>
      <c r="M900" s="234"/>
      <c r="N900" s="982"/>
      <c r="O900" s="350"/>
      <c r="P900" s="350"/>
      <c r="Q900" s="350"/>
      <c r="R900" s="352"/>
      <c r="S900" s="352"/>
      <c r="T900" s="352"/>
      <c r="U900" s="352"/>
      <c r="V900" s="352"/>
      <c r="W900" s="352"/>
      <c r="X900" s="352"/>
      <c r="Y900" s="352"/>
      <c r="Z900" s="352"/>
      <c r="AA900" s="352"/>
      <c r="AB900" s="352"/>
      <c r="AC900" s="352"/>
      <c r="AD900" s="352"/>
    </row>
    <row r="901" spans="2:30" s="353" customFormat="1" ht="18" customHeight="1">
      <c r="B901" s="349"/>
      <c r="C901" s="255"/>
      <c r="D901" s="326">
        <v>5.12</v>
      </c>
      <c r="E901" s="509"/>
      <c r="F901" s="509"/>
      <c r="G901" s="639" t="s">
        <v>165</v>
      </c>
      <c r="H901" s="271" t="s">
        <v>107</v>
      </c>
      <c r="I901" s="634">
        <v>160.1</v>
      </c>
      <c r="J901" s="540">
        <v>96670</v>
      </c>
      <c r="K901" s="274">
        <f t="shared" si="38"/>
        <v>15476867</v>
      </c>
      <c r="L901" s="521"/>
      <c r="M901" s="234"/>
      <c r="N901" s="982"/>
      <c r="O901" s="350"/>
      <c r="P901" s="350"/>
      <c r="Q901" s="350"/>
      <c r="R901" s="352"/>
      <c r="S901" s="352"/>
      <c r="T901" s="352"/>
      <c r="U901" s="352"/>
      <c r="V901" s="352"/>
      <c r="W901" s="352"/>
      <c r="X901" s="352"/>
      <c r="Y901" s="352"/>
      <c r="Z901" s="352"/>
      <c r="AA901" s="352"/>
      <c r="AB901" s="352"/>
      <c r="AC901" s="352"/>
      <c r="AD901" s="352"/>
    </row>
    <row r="902" spans="2:30" s="353" customFormat="1" ht="18" customHeight="1">
      <c r="B902" s="349"/>
      <c r="C902" s="255"/>
      <c r="D902" s="326">
        <v>5.13</v>
      </c>
      <c r="E902" s="509"/>
      <c r="F902" s="509"/>
      <c r="G902" s="639" t="s">
        <v>180</v>
      </c>
      <c r="H902" s="271" t="s">
        <v>107</v>
      </c>
      <c r="I902" s="634">
        <v>561</v>
      </c>
      <c r="J902" s="540">
        <v>12937</v>
      </c>
      <c r="K902" s="274">
        <f t="shared" si="38"/>
        <v>7257657</v>
      </c>
      <c r="L902" s="521"/>
      <c r="M902" s="234"/>
      <c r="N902" s="982"/>
      <c r="O902" s="350"/>
      <c r="P902" s="350"/>
      <c r="Q902" s="350"/>
      <c r="R902" s="352"/>
      <c r="S902" s="352"/>
      <c r="T902" s="352"/>
      <c r="U902" s="352"/>
      <c r="V902" s="352"/>
      <c r="W902" s="352"/>
      <c r="X902" s="352"/>
      <c r="Y902" s="352"/>
      <c r="Z902" s="352"/>
      <c r="AA902" s="352"/>
      <c r="AB902" s="352"/>
      <c r="AC902" s="352"/>
      <c r="AD902" s="352"/>
    </row>
    <row r="903" spans="2:30" s="353" customFormat="1" ht="18" customHeight="1">
      <c r="B903" s="349"/>
      <c r="C903" s="255"/>
      <c r="D903" s="301"/>
      <c r="E903" s="301"/>
      <c r="F903" s="301"/>
      <c r="G903" s="302"/>
      <c r="H903" s="301"/>
      <c r="I903" s="642"/>
      <c r="J903" s="304"/>
      <c r="K903" s="305">
        <f>+SUM(K890:K902)</f>
        <v>646412031.57000005</v>
      </c>
      <c r="L903" s="521"/>
      <c r="M903" s="234"/>
      <c r="N903" s="982"/>
      <c r="O903" s="350"/>
      <c r="P903" s="350"/>
      <c r="Q903" s="350"/>
      <c r="R903" s="352"/>
      <c r="S903" s="352"/>
      <c r="T903" s="352"/>
      <c r="U903" s="352"/>
      <c r="V903" s="352"/>
      <c r="W903" s="352"/>
      <c r="X903" s="352"/>
      <c r="Y903" s="352"/>
      <c r="Z903" s="352"/>
      <c r="AA903" s="352"/>
      <c r="AB903" s="352"/>
      <c r="AC903" s="352"/>
      <c r="AD903" s="352"/>
    </row>
    <row r="904" spans="2:30" s="353" customFormat="1" ht="20.25" customHeight="1">
      <c r="B904" s="349"/>
      <c r="C904" s="255"/>
      <c r="D904" s="326"/>
      <c r="E904" s="326"/>
      <c r="F904" s="326"/>
      <c r="G904" s="657"/>
      <c r="H904" s="494"/>
      <c r="I904" s="637"/>
      <c r="J904" s="496"/>
      <c r="K904" s="497"/>
      <c r="L904" s="521"/>
      <c r="M904" s="234"/>
      <c r="N904" s="982"/>
      <c r="O904" s="350"/>
      <c r="P904" s="350"/>
      <c r="Q904" s="350"/>
      <c r="R904" s="352"/>
      <c r="S904" s="352"/>
      <c r="T904" s="352"/>
      <c r="U904" s="352"/>
      <c r="V904" s="352"/>
      <c r="W904" s="352"/>
      <c r="X904" s="352"/>
      <c r="Y904" s="352"/>
      <c r="Z904" s="352"/>
      <c r="AA904" s="352"/>
      <c r="AB904" s="352"/>
      <c r="AC904" s="352"/>
      <c r="AD904" s="352"/>
    </row>
    <row r="905" spans="2:30" s="353" customFormat="1" ht="20.25" customHeight="1">
      <c r="B905" s="349"/>
      <c r="C905" s="255"/>
      <c r="D905" s="256">
        <v>6</v>
      </c>
      <c r="E905" s="256"/>
      <c r="F905" s="256"/>
      <c r="G905" s="257" t="s">
        <v>864</v>
      </c>
      <c r="H905" s="258"/>
      <c r="I905" s="638"/>
      <c r="J905" s="259"/>
      <c r="K905" s="260"/>
      <c r="L905" s="521"/>
      <c r="M905" s="234"/>
      <c r="N905" s="982"/>
      <c r="O905" s="350"/>
      <c r="P905" s="350"/>
      <c r="Q905" s="350"/>
      <c r="R905" s="352"/>
      <c r="S905" s="352"/>
      <c r="T905" s="352"/>
      <c r="U905" s="352"/>
      <c r="V905" s="352"/>
      <c r="W905" s="352"/>
      <c r="X905" s="352"/>
      <c r="Y905" s="352"/>
      <c r="Z905" s="352"/>
      <c r="AA905" s="352"/>
      <c r="AB905" s="352"/>
      <c r="AC905" s="352"/>
      <c r="AD905" s="352"/>
    </row>
    <row r="906" spans="2:30" s="353" customFormat="1" ht="31.5" customHeight="1">
      <c r="B906" s="349"/>
      <c r="C906" s="255"/>
      <c r="D906" s="326">
        <v>6.1</v>
      </c>
      <c r="E906" s="509"/>
      <c r="F906" s="509"/>
      <c r="G906" s="639" t="s">
        <v>190</v>
      </c>
      <c r="H906" s="271" t="s">
        <v>102</v>
      </c>
      <c r="I906" s="634">
        <v>87.42</v>
      </c>
      <c r="J906" s="540">
        <v>789623</v>
      </c>
      <c r="K906" s="274">
        <f>ROUND(I906*J906,2)</f>
        <v>69028842.659999996</v>
      </c>
      <c r="L906" s="521"/>
      <c r="M906" s="234"/>
      <c r="N906" s="982"/>
      <c r="O906" s="350"/>
      <c r="P906" s="350"/>
      <c r="Q906" s="350"/>
      <c r="R906" s="352"/>
      <c r="S906" s="352"/>
      <c r="T906" s="352"/>
      <c r="U906" s="352"/>
      <c r="V906" s="352"/>
      <c r="W906" s="352"/>
      <c r="X906" s="352"/>
      <c r="Y906" s="352"/>
      <c r="Z906" s="352"/>
      <c r="AA906" s="352"/>
      <c r="AB906" s="352"/>
      <c r="AC906" s="352"/>
      <c r="AD906" s="352"/>
    </row>
    <row r="907" spans="2:30" s="353" customFormat="1" ht="47.25" customHeight="1">
      <c r="B907" s="349"/>
      <c r="C907" s="255"/>
      <c r="D907" s="326">
        <v>6.2</v>
      </c>
      <c r="E907" s="509"/>
      <c r="F907" s="509"/>
      <c r="G907" s="506" t="s">
        <v>676</v>
      </c>
      <c r="H907" s="271" t="s">
        <v>102</v>
      </c>
      <c r="I907" s="634">
        <v>48.96</v>
      </c>
      <c r="J907" s="540">
        <v>1343923</v>
      </c>
      <c r="K907" s="274">
        <f>ROUND(I907*J907,2)</f>
        <v>65798470.079999998</v>
      </c>
      <c r="L907" s="521"/>
      <c r="M907" s="234"/>
      <c r="N907" s="982"/>
      <c r="O907" s="350"/>
      <c r="P907" s="350"/>
      <c r="Q907" s="350"/>
      <c r="R907" s="352"/>
      <c r="S907" s="352"/>
      <c r="T907" s="352"/>
      <c r="U907" s="352"/>
      <c r="V907" s="352"/>
      <c r="W907" s="352"/>
      <c r="X907" s="352"/>
      <c r="Y907" s="352"/>
      <c r="Z907" s="352"/>
      <c r="AA907" s="352"/>
      <c r="AB907" s="352"/>
      <c r="AC907" s="352"/>
      <c r="AD907" s="352"/>
    </row>
    <row r="908" spans="2:30" s="353" customFormat="1" ht="47.25" customHeight="1">
      <c r="B908" s="349"/>
      <c r="C908" s="255"/>
      <c r="D908" s="326">
        <v>6.3</v>
      </c>
      <c r="E908" s="509"/>
      <c r="F908" s="509"/>
      <c r="G908" s="639" t="s">
        <v>851</v>
      </c>
      <c r="H908" s="271" t="s">
        <v>102</v>
      </c>
      <c r="I908" s="634">
        <v>167.29</v>
      </c>
      <c r="J908" s="540">
        <v>576646</v>
      </c>
      <c r="K908" s="274">
        <f>ROUND(I908*J908,2)</f>
        <v>96467109.340000004</v>
      </c>
      <c r="L908" s="521"/>
      <c r="M908" s="234"/>
      <c r="N908" s="982"/>
      <c r="O908" s="350"/>
      <c r="P908" s="350"/>
      <c r="Q908" s="350"/>
      <c r="R908" s="352"/>
      <c r="S908" s="352"/>
      <c r="T908" s="352"/>
      <c r="U908" s="352"/>
      <c r="V908" s="352"/>
      <c r="W908" s="352"/>
      <c r="X908" s="352"/>
      <c r="Y908" s="352"/>
      <c r="Z908" s="352"/>
      <c r="AA908" s="352"/>
      <c r="AB908" s="352"/>
      <c r="AC908" s="352"/>
      <c r="AD908" s="352"/>
    </row>
    <row r="909" spans="2:30" s="353" customFormat="1" ht="18" customHeight="1">
      <c r="B909" s="349"/>
      <c r="C909" s="255"/>
      <c r="D909" s="301"/>
      <c r="E909" s="301"/>
      <c r="F909" s="301"/>
      <c r="G909" s="302"/>
      <c r="H909" s="301"/>
      <c r="I909" s="642"/>
      <c r="J909" s="304"/>
      <c r="K909" s="305">
        <f>+SUM(K906:K908)</f>
        <v>231294422.08000001</v>
      </c>
      <c r="L909" s="521"/>
      <c r="M909" s="234"/>
      <c r="N909" s="982"/>
      <c r="O909" s="350"/>
      <c r="P909" s="350"/>
      <c r="Q909" s="350"/>
      <c r="R909" s="352"/>
      <c r="S909" s="352"/>
      <c r="T909" s="352"/>
      <c r="U909" s="352"/>
      <c r="V909" s="352"/>
      <c r="W909" s="352"/>
      <c r="X909" s="352"/>
      <c r="Y909" s="352"/>
      <c r="Z909" s="352"/>
      <c r="AA909" s="352"/>
      <c r="AB909" s="352"/>
      <c r="AC909" s="352"/>
      <c r="AD909" s="352"/>
    </row>
    <row r="910" spans="2:30" s="353" customFormat="1" ht="20.25" customHeight="1">
      <c r="B910" s="349"/>
      <c r="C910" s="255"/>
      <c r="D910" s="326"/>
      <c r="E910" s="326"/>
      <c r="F910" s="326"/>
      <c r="G910" s="657"/>
      <c r="H910" s="494"/>
      <c r="I910" s="637"/>
      <c r="J910" s="496"/>
      <c r="K910" s="497"/>
      <c r="L910" s="521"/>
      <c r="M910" s="234"/>
      <c r="N910" s="982"/>
      <c r="O910" s="350"/>
      <c r="P910" s="350"/>
      <c r="Q910" s="350"/>
      <c r="R910" s="352"/>
      <c r="S910" s="352"/>
      <c r="T910" s="352"/>
      <c r="U910" s="352"/>
      <c r="V910" s="352"/>
      <c r="W910" s="352"/>
      <c r="X910" s="352"/>
      <c r="Y910" s="352"/>
      <c r="Z910" s="352"/>
      <c r="AA910" s="352"/>
      <c r="AB910" s="352"/>
      <c r="AC910" s="352"/>
      <c r="AD910" s="352"/>
    </row>
    <row r="911" spans="2:30" s="353" customFormat="1" ht="20.25" customHeight="1">
      <c r="B911" s="349"/>
      <c r="C911" s="255"/>
      <c r="D911" s="308">
        <v>7</v>
      </c>
      <c r="E911" s="308"/>
      <c r="F911" s="308"/>
      <c r="G911" s="257" t="s">
        <v>338</v>
      </c>
      <c r="H911" s="258"/>
      <c r="I911" s="638"/>
      <c r="J911" s="259"/>
      <c r="K911" s="260"/>
      <c r="L911" s="521"/>
      <c r="M911" s="234"/>
      <c r="N911" s="982"/>
      <c r="O911" s="350"/>
      <c r="P911" s="350"/>
      <c r="Q911" s="350"/>
      <c r="R911" s="352"/>
      <c r="S911" s="352"/>
      <c r="T911" s="352"/>
      <c r="U911" s="352"/>
      <c r="V911" s="352"/>
      <c r="W911" s="352"/>
      <c r="X911" s="352"/>
      <c r="Y911" s="352"/>
      <c r="Z911" s="352"/>
      <c r="AA911" s="352"/>
      <c r="AB911" s="352"/>
      <c r="AC911" s="352"/>
      <c r="AD911" s="352"/>
    </row>
    <row r="912" spans="2:30" s="353" customFormat="1" ht="18" customHeight="1">
      <c r="B912" s="349"/>
      <c r="C912" s="255"/>
      <c r="D912" s="262">
        <v>7.1</v>
      </c>
      <c r="E912" s="262"/>
      <c r="F912" s="262"/>
      <c r="G912" s="263" t="s">
        <v>338</v>
      </c>
      <c r="H912" s="264"/>
      <c r="I912" s="633"/>
      <c r="J912" s="266"/>
      <c r="K912" s="267"/>
      <c r="L912" s="521"/>
      <c r="M912" s="234"/>
      <c r="N912" s="982"/>
      <c r="O912" s="350"/>
      <c r="P912" s="350"/>
      <c r="Q912" s="350"/>
      <c r="R912" s="352"/>
      <c r="S912" s="352"/>
      <c r="T912" s="352"/>
      <c r="U912" s="352"/>
      <c r="V912" s="352"/>
      <c r="W912" s="352"/>
      <c r="X912" s="352"/>
      <c r="Y912" s="352"/>
      <c r="Z912" s="352"/>
      <c r="AA912" s="352"/>
      <c r="AB912" s="352"/>
      <c r="AC912" s="352"/>
      <c r="AD912" s="352"/>
    </row>
    <row r="913" spans="2:30" s="353" customFormat="1" ht="31.5" customHeight="1">
      <c r="B913" s="349"/>
      <c r="C913" s="255"/>
      <c r="D913" s="268" t="s">
        <v>326</v>
      </c>
      <c r="E913" s="269"/>
      <c r="F913" s="269"/>
      <c r="G913" s="325" t="s">
        <v>340</v>
      </c>
      <c r="H913" s="271" t="s">
        <v>102</v>
      </c>
      <c r="I913" s="634">
        <v>343.7</v>
      </c>
      <c r="J913" s="540">
        <v>137858</v>
      </c>
      <c r="K913" s="274">
        <f t="shared" ref="K913:K919" si="39">ROUND(I913*J913,2)</f>
        <v>47381794.600000001</v>
      </c>
      <c r="L913" s="521"/>
      <c r="M913" s="234"/>
      <c r="N913" s="982"/>
      <c r="O913" s="350"/>
      <c r="P913" s="350"/>
      <c r="Q913" s="350"/>
      <c r="R913" s="352"/>
      <c r="S913" s="352"/>
      <c r="T913" s="352"/>
      <c r="U913" s="352"/>
      <c r="V913" s="352"/>
      <c r="W913" s="352"/>
      <c r="X913" s="352"/>
      <c r="Y913" s="352"/>
      <c r="Z913" s="352"/>
      <c r="AA913" s="352"/>
      <c r="AB913" s="352"/>
      <c r="AC913" s="352"/>
      <c r="AD913" s="352"/>
    </row>
    <row r="914" spans="2:30" s="353" customFormat="1" ht="31.5" customHeight="1">
      <c r="B914" s="349"/>
      <c r="C914" s="255"/>
      <c r="D914" s="268" t="s">
        <v>328</v>
      </c>
      <c r="E914" s="269"/>
      <c r="F914" s="269"/>
      <c r="G914" s="325" t="s">
        <v>794</v>
      </c>
      <c r="H914" s="271" t="s">
        <v>343</v>
      </c>
      <c r="I914" s="634">
        <v>7</v>
      </c>
      <c r="J914" s="540">
        <v>6387954</v>
      </c>
      <c r="K914" s="274">
        <f t="shared" si="39"/>
        <v>44715678</v>
      </c>
      <c r="L914" s="521"/>
      <c r="M914" s="234"/>
      <c r="N914" s="982"/>
      <c r="O914" s="350"/>
      <c r="P914" s="350"/>
      <c r="Q914" s="350"/>
      <c r="R914" s="352"/>
      <c r="S914" s="352"/>
      <c r="T914" s="352"/>
      <c r="U914" s="352"/>
      <c r="V914" s="352"/>
      <c r="W914" s="352"/>
      <c r="X914" s="352"/>
      <c r="Y914" s="352"/>
      <c r="Z914" s="352"/>
      <c r="AA914" s="352"/>
      <c r="AB914" s="352"/>
      <c r="AC914" s="352"/>
      <c r="AD914" s="352"/>
    </row>
    <row r="915" spans="2:30" s="353" customFormat="1" ht="47.25" customHeight="1">
      <c r="B915" s="349"/>
      <c r="C915" s="255"/>
      <c r="D915" s="268" t="s">
        <v>330</v>
      </c>
      <c r="E915" s="269"/>
      <c r="F915" s="269"/>
      <c r="G915" s="325" t="s">
        <v>345</v>
      </c>
      <c r="H915" s="271" t="s">
        <v>102</v>
      </c>
      <c r="I915" s="634">
        <v>25</v>
      </c>
      <c r="J915" s="540">
        <v>121017</v>
      </c>
      <c r="K915" s="274">
        <f t="shared" si="39"/>
        <v>3025425</v>
      </c>
      <c r="L915" s="521"/>
      <c r="M915" s="234"/>
      <c r="N915" s="982"/>
      <c r="O915" s="350"/>
      <c r="P915" s="350"/>
      <c r="Q915" s="350"/>
      <c r="R915" s="352"/>
      <c r="S915" s="352"/>
      <c r="T915" s="352"/>
      <c r="U915" s="352"/>
      <c r="V915" s="352"/>
      <c r="W915" s="352"/>
      <c r="X915" s="352"/>
      <c r="Y915" s="352"/>
      <c r="Z915" s="352"/>
      <c r="AA915" s="352"/>
      <c r="AB915" s="352"/>
      <c r="AC915" s="352"/>
      <c r="AD915" s="352"/>
    </row>
    <row r="916" spans="2:30" s="353" customFormat="1" ht="31.5" customHeight="1">
      <c r="B916" s="349"/>
      <c r="C916" s="255"/>
      <c r="D916" s="268" t="s">
        <v>332</v>
      </c>
      <c r="E916" s="269"/>
      <c r="F916" s="269"/>
      <c r="G916" s="639" t="s">
        <v>347</v>
      </c>
      <c r="H916" s="271" t="s">
        <v>343</v>
      </c>
      <c r="I916" s="634">
        <v>6</v>
      </c>
      <c r="J916" s="540">
        <v>2158614</v>
      </c>
      <c r="K916" s="274">
        <f t="shared" si="39"/>
        <v>12951684</v>
      </c>
      <c r="L916" s="521"/>
      <c r="M916" s="234"/>
      <c r="N916" s="982"/>
      <c r="O916" s="350"/>
      <c r="P916" s="350"/>
      <c r="Q916" s="350"/>
      <c r="R916" s="352"/>
      <c r="S916" s="352"/>
      <c r="T916" s="352"/>
      <c r="U916" s="352"/>
      <c r="V916" s="352"/>
      <c r="W916" s="352"/>
      <c r="X916" s="352"/>
      <c r="Y916" s="352"/>
      <c r="Z916" s="352"/>
      <c r="AA916" s="352"/>
      <c r="AB916" s="352"/>
      <c r="AC916" s="352"/>
      <c r="AD916" s="352"/>
    </row>
    <row r="917" spans="2:30" s="353" customFormat="1" ht="47.25" customHeight="1">
      <c r="B917" s="349"/>
      <c r="C917" s="255"/>
      <c r="D917" s="268" t="s">
        <v>334</v>
      </c>
      <c r="E917" s="269"/>
      <c r="F917" s="269"/>
      <c r="G917" s="487" t="s">
        <v>790</v>
      </c>
      <c r="H917" s="271" t="s">
        <v>102</v>
      </c>
      <c r="I917" s="634">
        <v>0.15</v>
      </c>
      <c r="J917" s="540">
        <v>79753</v>
      </c>
      <c r="K917" s="274">
        <f t="shared" si="39"/>
        <v>11962.95</v>
      </c>
      <c r="L917" s="521"/>
      <c r="M917" s="234"/>
      <c r="N917" s="982"/>
      <c r="O917" s="350"/>
      <c r="P917" s="354"/>
      <c r="Q917" s="350"/>
      <c r="R917" s="355"/>
      <c r="S917" s="352"/>
      <c r="T917" s="352"/>
      <c r="U917" s="352"/>
      <c r="V917" s="352"/>
      <c r="W917" s="352"/>
      <c r="X917" s="352"/>
      <c r="Y917" s="352"/>
      <c r="Z917" s="352"/>
      <c r="AA917" s="352"/>
      <c r="AB917" s="352"/>
      <c r="AC917" s="352"/>
      <c r="AD917" s="352"/>
    </row>
    <row r="918" spans="2:30" s="353" customFormat="1" ht="31.5" customHeight="1">
      <c r="B918" s="349"/>
      <c r="C918" s="255"/>
      <c r="D918" s="268" t="s">
        <v>336</v>
      </c>
      <c r="E918" s="269"/>
      <c r="F918" s="269"/>
      <c r="G918" s="291" t="s">
        <v>788</v>
      </c>
      <c r="H918" s="271" t="s">
        <v>107</v>
      </c>
      <c r="I918" s="634">
        <v>74.099999999999994</v>
      </c>
      <c r="J918" s="540">
        <v>707656</v>
      </c>
      <c r="K918" s="274">
        <f t="shared" si="39"/>
        <v>52437309.600000001</v>
      </c>
      <c r="L918" s="521"/>
      <c r="M918" s="234"/>
      <c r="N918" s="982"/>
      <c r="O918" s="350"/>
      <c r="P918" s="350"/>
      <c r="Q918" s="350"/>
      <c r="R918" s="352"/>
      <c r="S918" s="352"/>
      <c r="T918" s="352"/>
      <c r="U918" s="352"/>
      <c r="V918" s="352"/>
      <c r="W918" s="352"/>
      <c r="X918" s="352"/>
      <c r="Y918" s="352"/>
      <c r="Z918" s="352"/>
      <c r="AA918" s="352"/>
      <c r="AB918" s="352"/>
      <c r="AC918" s="352"/>
      <c r="AD918" s="352"/>
    </row>
    <row r="919" spans="2:30" s="353" customFormat="1" ht="18" customHeight="1">
      <c r="B919" s="349"/>
      <c r="C919" s="255"/>
      <c r="D919" s="268" t="s">
        <v>865</v>
      </c>
      <c r="E919" s="269"/>
      <c r="F919" s="269"/>
      <c r="G919" s="639" t="s">
        <v>353</v>
      </c>
      <c r="H919" s="271" t="s">
        <v>343</v>
      </c>
      <c r="I919" s="634">
        <v>7</v>
      </c>
      <c r="J919" s="540">
        <v>284168</v>
      </c>
      <c r="K919" s="274">
        <f t="shared" si="39"/>
        <v>1989176</v>
      </c>
      <c r="L919" s="521"/>
      <c r="M919" s="234"/>
      <c r="N919" s="982"/>
      <c r="O919" s="350"/>
      <c r="P919" s="350"/>
      <c r="Q919" s="350"/>
      <c r="R919" s="352"/>
      <c r="S919" s="352"/>
      <c r="T919" s="352"/>
      <c r="U919" s="352"/>
      <c r="V919" s="352"/>
      <c r="W919" s="352"/>
      <c r="X919" s="352"/>
      <c r="Y919" s="352"/>
      <c r="Z919" s="352"/>
      <c r="AA919" s="352"/>
      <c r="AB919" s="352"/>
      <c r="AC919" s="352"/>
      <c r="AD919" s="352"/>
    </row>
    <row r="920" spans="2:30" s="353" customFormat="1" ht="18" customHeight="1">
      <c r="B920" s="349"/>
      <c r="C920" s="255"/>
      <c r="D920" s="276"/>
      <c r="E920" s="276"/>
      <c r="F920" s="276"/>
      <c r="G920" s="277"/>
      <c r="H920" s="276"/>
      <c r="I920" s="524" t="s">
        <v>119</v>
      </c>
      <c r="J920" s="278"/>
      <c r="K920" s="279">
        <f>SUM(K913:K919)</f>
        <v>162513030.15000001</v>
      </c>
      <c r="L920" s="521"/>
      <c r="M920" s="234"/>
      <c r="N920" s="982"/>
      <c r="O920" s="350"/>
      <c r="P920" s="350"/>
      <c r="Q920" s="350"/>
      <c r="R920" s="352"/>
      <c r="S920" s="352"/>
      <c r="T920" s="352"/>
      <c r="U920" s="352"/>
      <c r="V920" s="352"/>
      <c r="W920" s="352"/>
      <c r="X920" s="352"/>
      <c r="Y920" s="352"/>
      <c r="Z920" s="352"/>
      <c r="AA920" s="352"/>
      <c r="AB920" s="352"/>
      <c r="AC920" s="352"/>
      <c r="AD920" s="352"/>
    </row>
    <row r="921" spans="2:30" s="353" customFormat="1" ht="18" customHeight="1">
      <c r="B921" s="349"/>
      <c r="C921" s="255"/>
      <c r="D921" s="494"/>
      <c r="E921" s="494"/>
      <c r="F921" s="494"/>
      <c r="G921" s="495"/>
      <c r="H921" s="494"/>
      <c r="I921" s="637"/>
      <c r="J921" s="496"/>
      <c r="K921" s="497"/>
      <c r="L921" s="521"/>
      <c r="M921" s="234"/>
      <c r="N921" s="982"/>
      <c r="O921" s="350"/>
      <c r="P921" s="350"/>
      <c r="Q921" s="350"/>
      <c r="R921" s="352"/>
      <c r="S921" s="352"/>
      <c r="T921" s="352"/>
      <c r="U921" s="352"/>
      <c r="V921" s="352"/>
      <c r="W921" s="352"/>
      <c r="X921" s="352"/>
      <c r="Y921" s="352"/>
      <c r="Z921" s="352"/>
      <c r="AA921" s="352"/>
      <c r="AB921" s="352"/>
      <c r="AC921" s="352"/>
      <c r="AD921" s="352"/>
    </row>
    <row r="922" spans="2:30" s="353" customFormat="1" ht="20.25" customHeight="1">
      <c r="B922" s="349"/>
      <c r="C922" s="255"/>
      <c r="D922" s="308">
        <v>8</v>
      </c>
      <c r="E922" s="308"/>
      <c r="F922" s="308"/>
      <c r="G922" s="257" t="s">
        <v>395</v>
      </c>
      <c r="H922" s="258"/>
      <c r="I922" s="638"/>
      <c r="J922" s="259"/>
      <c r="K922" s="260"/>
      <c r="L922" s="521"/>
      <c r="M922" s="234"/>
      <c r="N922" s="982"/>
      <c r="O922" s="350"/>
      <c r="P922" s="350"/>
      <c r="Q922" s="350"/>
      <c r="R922" s="352"/>
      <c r="S922" s="352"/>
      <c r="T922" s="352"/>
      <c r="U922" s="352"/>
      <c r="V922" s="352"/>
      <c r="W922" s="352"/>
      <c r="X922" s="352"/>
      <c r="Y922" s="352"/>
      <c r="Z922" s="352"/>
      <c r="AA922" s="352"/>
      <c r="AB922" s="352"/>
      <c r="AC922" s="352"/>
      <c r="AD922" s="352"/>
    </row>
    <row r="923" spans="2:30" s="353" customFormat="1" ht="18" customHeight="1">
      <c r="B923" s="349"/>
      <c r="C923" s="255"/>
      <c r="D923" s="262">
        <v>8.1</v>
      </c>
      <c r="E923" s="262"/>
      <c r="F923" s="262"/>
      <c r="G923" s="263" t="s">
        <v>396</v>
      </c>
      <c r="H923" s="264"/>
      <c r="I923" s="633"/>
      <c r="J923" s="266"/>
      <c r="K923" s="267"/>
      <c r="L923" s="521"/>
      <c r="M923" s="234"/>
      <c r="N923" s="982"/>
      <c r="O923" s="350"/>
      <c r="P923" s="350"/>
      <c r="Q923" s="350"/>
      <c r="R923" s="352"/>
      <c r="S923" s="352"/>
      <c r="T923" s="352"/>
      <c r="U923" s="352"/>
      <c r="V923" s="352"/>
      <c r="W923" s="352"/>
      <c r="X923" s="352"/>
      <c r="Y923" s="352"/>
      <c r="Z923" s="352"/>
      <c r="AA923" s="352"/>
      <c r="AB923" s="352"/>
      <c r="AC923" s="352"/>
      <c r="AD923" s="352"/>
    </row>
    <row r="924" spans="2:30" s="353" customFormat="1" ht="18" customHeight="1">
      <c r="B924" s="349"/>
      <c r="C924" s="255"/>
      <c r="D924" s="262"/>
      <c r="E924" s="262"/>
      <c r="F924" s="262"/>
      <c r="G924" s="263" t="s">
        <v>397</v>
      </c>
      <c r="H924" s="264"/>
      <c r="I924" s="633"/>
      <c r="J924" s="266"/>
      <c r="K924" s="267"/>
      <c r="L924" s="521"/>
      <c r="M924" s="234"/>
      <c r="N924" s="982"/>
      <c r="O924" s="350"/>
      <c r="P924" s="350"/>
      <c r="Q924" s="350"/>
      <c r="R924" s="352"/>
      <c r="S924" s="352"/>
      <c r="T924" s="352"/>
      <c r="U924" s="352"/>
      <c r="V924" s="352"/>
      <c r="W924" s="352"/>
      <c r="X924" s="352"/>
      <c r="Y924" s="352"/>
      <c r="Z924" s="352"/>
      <c r="AA924" s="352"/>
      <c r="AB924" s="352"/>
      <c r="AC924" s="352"/>
      <c r="AD924" s="352"/>
    </row>
    <row r="925" spans="2:30" s="353" customFormat="1" ht="18" customHeight="1">
      <c r="B925" s="349"/>
      <c r="C925" s="255"/>
      <c r="D925" s="268" t="s">
        <v>339</v>
      </c>
      <c r="E925" s="269"/>
      <c r="F925" s="269"/>
      <c r="G925" s="325" t="s">
        <v>399</v>
      </c>
      <c r="H925" s="271" t="s">
        <v>107</v>
      </c>
      <c r="I925" s="634">
        <v>92.2</v>
      </c>
      <c r="J925" s="540">
        <v>69041</v>
      </c>
      <c r="K925" s="274">
        <f t="shared" ref="K925:K936" si="40">ROUND(I925*J925,2)</f>
        <v>6365580.2000000002</v>
      </c>
      <c r="L925" s="521"/>
      <c r="M925" s="234"/>
      <c r="N925" s="982"/>
      <c r="O925" s="350"/>
      <c r="P925" s="350"/>
      <c r="Q925" s="350"/>
      <c r="R925" s="352"/>
      <c r="S925" s="352"/>
      <c r="T925" s="352"/>
      <c r="U925" s="352"/>
      <c r="V925" s="352"/>
      <c r="W925" s="352"/>
      <c r="X925" s="352"/>
      <c r="Y925" s="352"/>
      <c r="Z925" s="352"/>
      <c r="AA925" s="352"/>
      <c r="AB925" s="352"/>
      <c r="AC925" s="352"/>
      <c r="AD925" s="352"/>
    </row>
    <row r="926" spans="2:30" s="353" customFormat="1" ht="18" customHeight="1">
      <c r="B926" s="349"/>
      <c r="C926" s="255"/>
      <c r="D926" s="268" t="s">
        <v>341</v>
      </c>
      <c r="E926" s="269"/>
      <c r="F926" s="269"/>
      <c r="G926" s="325" t="s">
        <v>403</v>
      </c>
      <c r="H926" s="271" t="s">
        <v>107</v>
      </c>
      <c r="I926" s="634">
        <v>320.49</v>
      </c>
      <c r="J926" s="540">
        <v>108855</v>
      </c>
      <c r="K926" s="274">
        <f t="shared" si="40"/>
        <v>34886938.950000003</v>
      </c>
      <c r="L926" s="521"/>
      <c r="M926" s="234"/>
      <c r="N926" s="982"/>
      <c r="O926" s="350"/>
      <c r="P926" s="350"/>
      <c r="Q926" s="350"/>
      <c r="R926" s="352"/>
      <c r="S926" s="352"/>
      <c r="T926" s="352"/>
      <c r="U926" s="352"/>
      <c r="V926" s="352"/>
      <c r="W926" s="352"/>
      <c r="X926" s="352"/>
      <c r="Y926" s="352"/>
      <c r="Z926" s="352"/>
      <c r="AA926" s="352"/>
      <c r="AB926" s="352"/>
      <c r="AC926" s="352"/>
      <c r="AD926" s="352"/>
    </row>
    <row r="927" spans="2:30" s="353" customFormat="1" ht="18" customHeight="1">
      <c r="B927" s="349"/>
      <c r="C927" s="255"/>
      <c r="D927" s="268" t="s">
        <v>344</v>
      </c>
      <c r="E927" s="269"/>
      <c r="F927" s="269"/>
      <c r="G927" s="325" t="s">
        <v>405</v>
      </c>
      <c r="H927" s="271" t="s">
        <v>107</v>
      </c>
      <c r="I927" s="634">
        <v>41.08</v>
      </c>
      <c r="J927" s="540">
        <v>201630</v>
      </c>
      <c r="K927" s="274">
        <f t="shared" si="40"/>
        <v>8282960.4000000004</v>
      </c>
      <c r="L927" s="521"/>
      <c r="M927" s="234"/>
      <c r="N927" s="982"/>
      <c r="O927" s="350"/>
      <c r="P927" s="350"/>
      <c r="Q927" s="350"/>
      <c r="R927" s="352"/>
      <c r="S927" s="352"/>
      <c r="T927" s="352"/>
      <c r="U927" s="352"/>
      <c r="V927" s="352"/>
      <c r="W927" s="352"/>
      <c r="X927" s="352"/>
      <c r="Y927" s="352"/>
      <c r="Z927" s="352"/>
      <c r="AA927" s="352"/>
      <c r="AB927" s="352"/>
      <c r="AC927" s="352"/>
      <c r="AD927" s="352"/>
    </row>
    <row r="928" spans="2:30" s="353" customFormat="1" ht="18" customHeight="1">
      <c r="B928" s="349"/>
      <c r="C928" s="255"/>
      <c r="D928" s="268" t="s">
        <v>346</v>
      </c>
      <c r="E928" s="269"/>
      <c r="F928" s="269"/>
      <c r="G928" s="325" t="s">
        <v>407</v>
      </c>
      <c r="H928" s="271" t="s">
        <v>343</v>
      </c>
      <c r="I928" s="634">
        <v>45</v>
      </c>
      <c r="J928" s="540">
        <v>142729</v>
      </c>
      <c r="K928" s="274">
        <f t="shared" si="40"/>
        <v>6422805</v>
      </c>
      <c r="L928" s="521"/>
      <c r="M928" s="234"/>
      <c r="N928" s="982"/>
      <c r="O928" s="350"/>
      <c r="P928" s="350"/>
      <c r="Q928" s="350"/>
      <c r="R928" s="352"/>
      <c r="S928" s="352"/>
      <c r="T928" s="352"/>
      <c r="U928" s="352"/>
      <c r="V928" s="352"/>
      <c r="W928" s="352"/>
      <c r="X928" s="352"/>
      <c r="Y928" s="352"/>
      <c r="Z928" s="352"/>
      <c r="AA928" s="352"/>
      <c r="AB928" s="352"/>
      <c r="AC928" s="352"/>
      <c r="AD928" s="352"/>
    </row>
    <row r="929" spans="2:30" s="353" customFormat="1" ht="18" customHeight="1">
      <c r="B929" s="349"/>
      <c r="C929" s="255"/>
      <c r="D929" s="268" t="s">
        <v>348</v>
      </c>
      <c r="E929" s="269"/>
      <c r="F929" s="269"/>
      <c r="G929" s="325" t="s">
        <v>409</v>
      </c>
      <c r="H929" s="271" t="s">
        <v>343</v>
      </c>
      <c r="I929" s="634">
        <v>23</v>
      </c>
      <c r="J929" s="540">
        <v>150699</v>
      </c>
      <c r="K929" s="274">
        <f t="shared" si="40"/>
        <v>3466077</v>
      </c>
      <c r="L929" s="521"/>
      <c r="M929" s="234"/>
      <c r="N929" s="982"/>
      <c r="O929" s="350"/>
      <c r="P929" s="350"/>
      <c r="Q929" s="350"/>
      <c r="R929" s="352"/>
      <c r="S929" s="352"/>
      <c r="T929" s="352"/>
      <c r="U929" s="352"/>
      <c r="V929" s="352"/>
      <c r="W929" s="352"/>
      <c r="X929" s="352"/>
      <c r="Y929" s="352"/>
      <c r="Z929" s="352"/>
      <c r="AA929" s="352"/>
      <c r="AB929" s="352"/>
      <c r="AC929" s="352"/>
      <c r="AD929" s="352"/>
    </row>
    <row r="930" spans="2:30" s="353" customFormat="1" ht="18" customHeight="1">
      <c r="B930" s="349"/>
      <c r="C930" s="255"/>
      <c r="D930" s="268" t="s">
        <v>350</v>
      </c>
      <c r="E930" s="269"/>
      <c r="F930" s="269"/>
      <c r="G930" s="325" t="s">
        <v>696</v>
      </c>
      <c r="H930" s="271" t="s">
        <v>343</v>
      </c>
      <c r="I930" s="634">
        <v>7</v>
      </c>
      <c r="J930" s="540">
        <v>233370</v>
      </c>
      <c r="K930" s="274">
        <f t="shared" si="40"/>
        <v>1633590</v>
      </c>
      <c r="L930" s="521"/>
      <c r="M930" s="234"/>
      <c r="N930" s="982"/>
      <c r="O930" s="350"/>
      <c r="P930" s="350"/>
      <c r="Q930" s="350"/>
      <c r="R930" s="352"/>
      <c r="S930" s="352"/>
      <c r="T930" s="352"/>
      <c r="U930" s="352"/>
      <c r="V930" s="352"/>
      <c r="W930" s="352"/>
      <c r="X930" s="352"/>
      <c r="Y930" s="352"/>
      <c r="Z930" s="352"/>
      <c r="AA930" s="352"/>
      <c r="AB930" s="352"/>
      <c r="AC930" s="352"/>
      <c r="AD930" s="352"/>
    </row>
    <row r="931" spans="2:30" s="353" customFormat="1" ht="18" customHeight="1">
      <c r="B931" s="349"/>
      <c r="C931" s="255"/>
      <c r="D931" s="268" t="s">
        <v>352</v>
      </c>
      <c r="E931" s="269"/>
      <c r="F931" s="269"/>
      <c r="G931" s="325" t="s">
        <v>698</v>
      </c>
      <c r="H931" s="271" t="s">
        <v>343</v>
      </c>
      <c r="I931" s="634">
        <v>15</v>
      </c>
      <c r="J931" s="540">
        <v>117471</v>
      </c>
      <c r="K931" s="274">
        <f t="shared" si="40"/>
        <v>1762065</v>
      </c>
      <c r="L931" s="521"/>
      <c r="M931" s="234"/>
      <c r="N931" s="982"/>
      <c r="O931" s="350"/>
      <c r="P931" s="350"/>
      <c r="Q931" s="350"/>
      <c r="R931" s="352"/>
      <c r="S931" s="352"/>
      <c r="T931" s="352"/>
      <c r="U931" s="352"/>
      <c r="V931" s="352"/>
      <c r="W931" s="352"/>
      <c r="X931" s="352"/>
      <c r="Y931" s="352"/>
      <c r="Z931" s="352"/>
      <c r="AA931" s="352"/>
      <c r="AB931" s="352"/>
      <c r="AC931" s="352"/>
      <c r="AD931" s="352"/>
    </row>
    <row r="932" spans="2:30" s="353" customFormat="1" ht="47.25" customHeight="1">
      <c r="B932" s="349"/>
      <c r="C932" s="255"/>
      <c r="D932" s="268" t="s">
        <v>866</v>
      </c>
      <c r="E932" s="269"/>
      <c r="F932" s="269"/>
      <c r="G932" s="325" t="s">
        <v>867</v>
      </c>
      <c r="H932" s="271" t="s">
        <v>343</v>
      </c>
      <c r="I932" s="634">
        <v>2</v>
      </c>
      <c r="J932" s="540">
        <v>1104373</v>
      </c>
      <c r="K932" s="274">
        <f t="shared" si="40"/>
        <v>2208746</v>
      </c>
      <c r="L932" s="521"/>
      <c r="M932" s="234"/>
      <c r="N932" s="982"/>
      <c r="O932" s="350"/>
      <c r="P932" s="350"/>
      <c r="Q932" s="350"/>
      <c r="R932" s="352"/>
      <c r="S932" s="352"/>
      <c r="T932" s="352"/>
      <c r="U932" s="352"/>
      <c r="V932" s="352"/>
      <c r="W932" s="352"/>
      <c r="X932" s="352"/>
      <c r="Y932" s="352"/>
      <c r="Z932" s="352"/>
      <c r="AA932" s="352"/>
      <c r="AB932" s="352"/>
      <c r="AC932" s="352"/>
      <c r="AD932" s="352"/>
    </row>
    <row r="933" spans="2:30" s="353" customFormat="1" ht="47.25" customHeight="1">
      <c r="B933" s="349"/>
      <c r="C933" s="255"/>
      <c r="D933" s="268" t="s">
        <v>868</v>
      </c>
      <c r="E933" s="269"/>
      <c r="F933" s="269"/>
      <c r="G933" s="325" t="s">
        <v>700</v>
      </c>
      <c r="H933" s="317" t="s">
        <v>343</v>
      </c>
      <c r="I933" s="634">
        <v>1</v>
      </c>
      <c r="J933" s="540">
        <v>1438469</v>
      </c>
      <c r="K933" s="274">
        <f t="shared" si="40"/>
        <v>1438469</v>
      </c>
      <c r="L933" s="521"/>
      <c r="M933" s="234"/>
      <c r="N933" s="982"/>
      <c r="O933" s="350"/>
      <c r="P933" s="350"/>
      <c r="Q933" s="350"/>
      <c r="R933" s="352"/>
      <c r="S933" s="352"/>
      <c r="T933" s="352"/>
      <c r="U933" s="352"/>
      <c r="V933" s="352"/>
      <c r="W933" s="352"/>
      <c r="X933" s="352"/>
      <c r="Y933" s="352"/>
      <c r="Z933" s="352"/>
      <c r="AA933" s="352"/>
      <c r="AB933" s="352"/>
      <c r="AC933" s="352"/>
      <c r="AD933" s="352"/>
    </row>
    <row r="934" spans="2:30" s="353" customFormat="1" ht="47.25" customHeight="1">
      <c r="B934" s="349"/>
      <c r="C934" s="255"/>
      <c r="D934" s="268" t="s">
        <v>869</v>
      </c>
      <c r="E934" s="269"/>
      <c r="F934" s="269"/>
      <c r="G934" s="291" t="s">
        <v>702</v>
      </c>
      <c r="H934" s="317" t="s">
        <v>343</v>
      </c>
      <c r="I934" s="634">
        <v>4</v>
      </c>
      <c r="J934" s="540">
        <v>745550</v>
      </c>
      <c r="K934" s="274">
        <f t="shared" si="40"/>
        <v>2982200</v>
      </c>
      <c r="L934" s="521"/>
      <c r="M934" s="234"/>
      <c r="N934" s="982"/>
      <c r="O934" s="350"/>
      <c r="P934" s="350"/>
      <c r="Q934" s="350"/>
      <c r="R934" s="352"/>
      <c r="S934" s="352"/>
      <c r="T934" s="352"/>
      <c r="U934" s="352"/>
      <c r="V934" s="352"/>
      <c r="W934" s="352"/>
      <c r="X934" s="352"/>
      <c r="Y934" s="352"/>
      <c r="Z934" s="352"/>
      <c r="AA934" s="352"/>
      <c r="AB934" s="352"/>
      <c r="AC934" s="352"/>
      <c r="AD934" s="352"/>
    </row>
    <row r="935" spans="2:30" s="353" customFormat="1" ht="18" customHeight="1">
      <c r="B935" s="349"/>
      <c r="C935" s="255"/>
      <c r="D935" s="268" t="s">
        <v>870</v>
      </c>
      <c r="E935" s="269"/>
      <c r="F935" s="269"/>
      <c r="G935" s="291" t="s">
        <v>704</v>
      </c>
      <c r="H935" s="317" t="s">
        <v>343</v>
      </c>
      <c r="I935" s="634">
        <v>13</v>
      </c>
      <c r="J935" s="540">
        <v>301566</v>
      </c>
      <c r="K935" s="274">
        <f t="shared" si="40"/>
        <v>3920358</v>
      </c>
      <c r="L935" s="521"/>
      <c r="M935" s="234"/>
      <c r="N935" s="982"/>
      <c r="O935" s="350"/>
      <c r="P935" s="350"/>
      <c r="Q935" s="350"/>
      <c r="R935" s="352"/>
      <c r="S935" s="352"/>
      <c r="T935" s="352"/>
      <c r="U935" s="352"/>
      <c r="V935" s="352"/>
      <c r="W935" s="352"/>
      <c r="X935" s="352"/>
      <c r="Y935" s="352"/>
      <c r="Z935" s="352"/>
      <c r="AA935" s="352"/>
      <c r="AB935" s="352"/>
      <c r="AC935" s="352"/>
      <c r="AD935" s="352"/>
    </row>
    <row r="936" spans="2:30" s="353" customFormat="1" ht="18" customHeight="1">
      <c r="B936" s="349"/>
      <c r="C936" s="255"/>
      <c r="D936" s="268" t="s">
        <v>871</v>
      </c>
      <c r="E936" s="269"/>
      <c r="F936" s="269"/>
      <c r="G936" s="291" t="s">
        <v>706</v>
      </c>
      <c r="H936" s="271" t="s">
        <v>343</v>
      </c>
      <c r="I936" s="634">
        <v>1</v>
      </c>
      <c r="J936" s="540">
        <v>1428609</v>
      </c>
      <c r="K936" s="274">
        <f t="shared" si="40"/>
        <v>1428609</v>
      </c>
      <c r="L936" s="521"/>
      <c r="M936" s="234"/>
      <c r="N936" s="982"/>
      <c r="O936" s="350"/>
      <c r="P936" s="350"/>
      <c r="Q936" s="350"/>
      <c r="R936" s="352"/>
      <c r="S936" s="352"/>
      <c r="T936" s="352"/>
      <c r="U936" s="352"/>
      <c r="V936" s="352"/>
      <c r="W936" s="352"/>
      <c r="X936" s="352"/>
      <c r="Y936" s="352"/>
      <c r="Z936" s="352"/>
      <c r="AA936" s="352"/>
      <c r="AB936" s="352"/>
      <c r="AC936" s="352"/>
      <c r="AD936" s="352"/>
    </row>
    <row r="937" spans="2:30" s="353" customFormat="1" ht="18" customHeight="1">
      <c r="B937" s="349"/>
      <c r="C937" s="255"/>
      <c r="D937" s="262">
        <v>8.1999999999999993</v>
      </c>
      <c r="E937" s="262"/>
      <c r="F937" s="262"/>
      <c r="G937" s="263" t="s">
        <v>422</v>
      </c>
      <c r="H937" s="264"/>
      <c r="I937" s="658"/>
      <c r="J937" s="266">
        <v>0</v>
      </c>
      <c r="K937" s="659"/>
      <c r="L937" s="521"/>
      <c r="M937" s="234"/>
      <c r="N937" s="982"/>
      <c r="O937" s="350"/>
      <c r="P937" s="350"/>
      <c r="Q937" s="350"/>
      <c r="R937" s="352"/>
      <c r="S937" s="352"/>
      <c r="T937" s="352"/>
      <c r="U937" s="352"/>
      <c r="V937" s="352"/>
      <c r="W937" s="352"/>
      <c r="X937" s="352"/>
      <c r="Y937" s="352"/>
      <c r="Z937" s="352"/>
      <c r="AA937" s="352"/>
      <c r="AB937" s="352"/>
      <c r="AC937" s="352"/>
      <c r="AD937" s="352"/>
    </row>
    <row r="938" spans="2:30" s="353" customFormat="1" ht="18" customHeight="1">
      <c r="B938" s="349"/>
      <c r="C938" s="255"/>
      <c r="D938" s="268" t="s">
        <v>872</v>
      </c>
      <c r="E938" s="269"/>
      <c r="F938" s="269"/>
      <c r="G938" s="325" t="s">
        <v>708</v>
      </c>
      <c r="H938" s="271" t="s">
        <v>107</v>
      </c>
      <c r="I938" s="634">
        <v>131.19</v>
      </c>
      <c r="J938" s="540">
        <v>40657</v>
      </c>
      <c r="K938" s="274">
        <f t="shared" ref="K938:K953" si="41">ROUND(I938*J938,2)</f>
        <v>5333791.83</v>
      </c>
      <c r="L938" s="521"/>
      <c r="M938" s="234"/>
      <c r="N938" s="982"/>
      <c r="O938" s="350"/>
      <c r="P938" s="350"/>
      <c r="Q938" s="350"/>
      <c r="R938" s="352"/>
      <c r="S938" s="352"/>
      <c r="T938" s="352"/>
      <c r="U938" s="352"/>
      <c r="V938" s="352"/>
      <c r="W938" s="352"/>
      <c r="X938" s="352"/>
      <c r="Y938" s="352"/>
      <c r="Z938" s="352"/>
      <c r="AA938" s="352"/>
      <c r="AB938" s="352"/>
      <c r="AC938" s="352"/>
      <c r="AD938" s="352"/>
    </row>
    <row r="939" spans="2:30" s="353" customFormat="1" ht="18" customHeight="1">
      <c r="B939" s="349"/>
      <c r="C939" s="255"/>
      <c r="D939" s="268" t="s">
        <v>873</v>
      </c>
      <c r="E939" s="269"/>
      <c r="F939" s="269"/>
      <c r="G939" s="325" t="s">
        <v>709</v>
      </c>
      <c r="H939" s="271" t="s">
        <v>107</v>
      </c>
      <c r="I939" s="634">
        <v>47.38</v>
      </c>
      <c r="J939" s="540">
        <v>45919</v>
      </c>
      <c r="K939" s="274">
        <f t="shared" si="41"/>
        <v>2175642.2200000002</v>
      </c>
      <c r="L939" s="521"/>
      <c r="M939" s="234"/>
      <c r="N939" s="982"/>
      <c r="O939" s="350"/>
      <c r="P939" s="350"/>
      <c r="Q939" s="350"/>
      <c r="R939" s="352"/>
      <c r="S939" s="352"/>
      <c r="T939" s="352"/>
      <c r="U939" s="352"/>
      <c r="V939" s="352"/>
      <c r="W939" s="352"/>
      <c r="X939" s="352"/>
      <c r="Y939" s="352"/>
      <c r="Z939" s="352"/>
      <c r="AA939" s="352"/>
      <c r="AB939" s="352"/>
      <c r="AC939" s="352"/>
      <c r="AD939" s="352"/>
    </row>
    <row r="940" spans="2:30" s="353" customFormat="1" ht="18" customHeight="1">
      <c r="B940" s="349"/>
      <c r="C940" s="255"/>
      <c r="D940" s="268" t="s">
        <v>874</v>
      </c>
      <c r="E940" s="269"/>
      <c r="F940" s="269"/>
      <c r="G940" s="325" t="s">
        <v>428</v>
      </c>
      <c r="H940" s="271" t="s">
        <v>107</v>
      </c>
      <c r="I940" s="634">
        <v>56.81</v>
      </c>
      <c r="J940" s="540">
        <v>52135</v>
      </c>
      <c r="K940" s="274">
        <f t="shared" si="41"/>
        <v>2961789.35</v>
      </c>
      <c r="L940" s="521"/>
      <c r="M940" s="234"/>
      <c r="N940" s="982"/>
      <c r="O940" s="350"/>
      <c r="P940" s="350"/>
      <c r="Q940" s="350"/>
      <c r="R940" s="352"/>
      <c r="S940" s="352"/>
      <c r="T940" s="352"/>
      <c r="U940" s="352"/>
      <c r="V940" s="352"/>
      <c r="W940" s="352"/>
      <c r="X940" s="352"/>
      <c r="Y940" s="352"/>
      <c r="Z940" s="352"/>
      <c r="AA940" s="352"/>
      <c r="AB940" s="352"/>
      <c r="AC940" s="352"/>
      <c r="AD940" s="352"/>
    </row>
    <row r="941" spans="2:30" s="353" customFormat="1" ht="18" customHeight="1">
      <c r="B941" s="349"/>
      <c r="C941" s="255"/>
      <c r="D941" s="268" t="s">
        <v>875</v>
      </c>
      <c r="E941" s="269"/>
      <c r="F941" s="269"/>
      <c r="G941" s="325" t="s">
        <v>430</v>
      </c>
      <c r="H941" s="271" t="s">
        <v>107</v>
      </c>
      <c r="I941" s="634">
        <v>74.52</v>
      </c>
      <c r="J941" s="540">
        <v>67880</v>
      </c>
      <c r="K941" s="274">
        <f t="shared" si="41"/>
        <v>5058417.5999999996</v>
      </c>
      <c r="L941" s="521"/>
      <c r="M941" s="234"/>
      <c r="N941" s="982"/>
      <c r="O941" s="350"/>
      <c r="P941" s="350"/>
      <c r="Q941" s="350"/>
      <c r="R941" s="352"/>
      <c r="S941" s="352"/>
      <c r="T941" s="352"/>
      <c r="U941" s="352"/>
      <c r="V941" s="352"/>
      <c r="W941" s="352"/>
      <c r="X941" s="352"/>
      <c r="Y941" s="352"/>
      <c r="Z941" s="352"/>
      <c r="AA941" s="352"/>
      <c r="AB941" s="352"/>
      <c r="AC941" s="352"/>
      <c r="AD941" s="352"/>
    </row>
    <row r="942" spans="2:30" s="353" customFormat="1" ht="18" customHeight="1">
      <c r="B942" s="349"/>
      <c r="C942" s="255"/>
      <c r="D942" s="268" t="s">
        <v>876</v>
      </c>
      <c r="E942" s="269"/>
      <c r="F942" s="269"/>
      <c r="G942" s="325" t="s">
        <v>434</v>
      </c>
      <c r="H942" s="271" t="s">
        <v>343</v>
      </c>
      <c r="I942" s="634">
        <v>58</v>
      </c>
      <c r="J942" s="540">
        <v>119472</v>
      </c>
      <c r="K942" s="274">
        <f t="shared" si="41"/>
        <v>6929376</v>
      </c>
      <c r="L942" s="521"/>
      <c r="M942" s="234"/>
      <c r="N942" s="982"/>
      <c r="O942" s="350"/>
      <c r="P942" s="350"/>
      <c r="Q942" s="350"/>
      <c r="R942" s="352"/>
      <c r="S942" s="352"/>
      <c r="T942" s="352"/>
      <c r="U942" s="352"/>
      <c r="V942" s="352"/>
      <c r="W942" s="352"/>
      <c r="X942" s="352"/>
      <c r="Y942" s="352"/>
      <c r="Z942" s="352"/>
      <c r="AA942" s="352"/>
      <c r="AB942" s="352"/>
      <c r="AC942" s="352"/>
      <c r="AD942" s="352"/>
    </row>
    <row r="943" spans="2:30" s="353" customFormat="1" ht="31.5" customHeight="1">
      <c r="B943" s="349"/>
      <c r="C943" s="255"/>
      <c r="D943" s="268" t="s">
        <v>877</v>
      </c>
      <c r="E943" s="269"/>
      <c r="F943" s="269"/>
      <c r="G943" s="325" t="s">
        <v>710</v>
      </c>
      <c r="H943" s="271" t="s">
        <v>343</v>
      </c>
      <c r="I943" s="634">
        <v>9</v>
      </c>
      <c r="J943" s="540">
        <v>64808</v>
      </c>
      <c r="K943" s="274">
        <f t="shared" si="41"/>
        <v>583272</v>
      </c>
      <c r="L943" s="521"/>
      <c r="M943" s="234"/>
      <c r="N943" s="982"/>
      <c r="O943" s="350"/>
      <c r="P943" s="350"/>
      <c r="Q943" s="350"/>
      <c r="R943" s="352"/>
      <c r="S943" s="352"/>
      <c r="T943" s="352"/>
      <c r="U943" s="352"/>
      <c r="V943" s="352"/>
      <c r="W943" s="352"/>
      <c r="X943" s="352"/>
      <c r="Y943" s="352"/>
      <c r="Z943" s="352"/>
      <c r="AA943" s="352"/>
      <c r="AB943" s="352"/>
      <c r="AC943" s="352"/>
      <c r="AD943" s="352"/>
    </row>
    <row r="944" spans="2:30" s="353" customFormat="1" ht="31.5" customHeight="1">
      <c r="B944" s="349"/>
      <c r="C944" s="255"/>
      <c r="D944" s="268" t="s">
        <v>878</v>
      </c>
      <c r="E944" s="269"/>
      <c r="F944" s="269"/>
      <c r="G944" s="325" t="s">
        <v>711</v>
      </c>
      <c r="H944" s="271" t="s">
        <v>343</v>
      </c>
      <c r="I944" s="634">
        <v>4</v>
      </c>
      <c r="J944" s="540">
        <v>224351</v>
      </c>
      <c r="K944" s="274">
        <f t="shared" si="41"/>
        <v>897404</v>
      </c>
      <c r="L944" s="521"/>
      <c r="M944" s="234"/>
      <c r="N944" s="982"/>
      <c r="O944" s="350"/>
      <c r="P944" s="350"/>
      <c r="Q944" s="350"/>
      <c r="R944" s="352"/>
      <c r="S944" s="352"/>
      <c r="T944" s="352"/>
      <c r="U944" s="352"/>
      <c r="V944" s="352"/>
      <c r="W944" s="352"/>
      <c r="X944" s="352"/>
      <c r="Y944" s="352"/>
      <c r="Z944" s="352"/>
      <c r="AA944" s="352"/>
      <c r="AB944" s="352"/>
      <c r="AC944" s="352"/>
      <c r="AD944" s="352"/>
    </row>
    <row r="945" spans="2:30" s="353" customFormat="1" ht="31.5" customHeight="1">
      <c r="B945" s="349"/>
      <c r="C945" s="255"/>
      <c r="D945" s="268" t="s">
        <v>879</v>
      </c>
      <c r="E945" s="269"/>
      <c r="F945" s="269"/>
      <c r="G945" s="325" t="s">
        <v>712</v>
      </c>
      <c r="H945" s="271" t="s">
        <v>343</v>
      </c>
      <c r="I945" s="634">
        <v>3</v>
      </c>
      <c r="J945" s="540">
        <v>380690</v>
      </c>
      <c r="K945" s="274">
        <f t="shared" si="41"/>
        <v>1142070</v>
      </c>
      <c r="L945" s="521"/>
      <c r="M945" s="234"/>
      <c r="N945" s="982"/>
      <c r="O945" s="350"/>
      <c r="P945" s="350"/>
      <c r="Q945" s="350"/>
      <c r="R945" s="352"/>
      <c r="S945" s="352"/>
      <c r="T945" s="352"/>
      <c r="U945" s="352"/>
      <c r="V945" s="352"/>
      <c r="W945" s="352"/>
      <c r="X945" s="352"/>
      <c r="Y945" s="352"/>
      <c r="Z945" s="352"/>
      <c r="AA945" s="352"/>
      <c r="AB945" s="352"/>
      <c r="AC945" s="352"/>
      <c r="AD945" s="352"/>
    </row>
    <row r="946" spans="2:30" s="353" customFormat="1" ht="31.5" customHeight="1">
      <c r="B946" s="349"/>
      <c r="C946" s="255"/>
      <c r="D946" s="268" t="s">
        <v>880</v>
      </c>
      <c r="E946" s="269"/>
      <c r="F946" s="269"/>
      <c r="G946" s="325" t="s">
        <v>713</v>
      </c>
      <c r="H946" s="271" t="s">
        <v>343</v>
      </c>
      <c r="I946" s="634">
        <v>4</v>
      </c>
      <c r="J946" s="540">
        <v>574360</v>
      </c>
      <c r="K946" s="274">
        <f t="shared" si="41"/>
        <v>2297440</v>
      </c>
      <c r="L946" s="521"/>
      <c r="M946" s="234"/>
      <c r="N946" s="982"/>
      <c r="O946" s="350"/>
      <c r="P946" s="350"/>
      <c r="Q946" s="350"/>
      <c r="R946" s="352"/>
      <c r="S946" s="352"/>
      <c r="T946" s="352"/>
      <c r="U946" s="352"/>
      <c r="V946" s="352"/>
      <c r="W946" s="352"/>
      <c r="X946" s="352"/>
      <c r="Y946" s="352"/>
      <c r="Z946" s="352"/>
      <c r="AA946" s="352"/>
      <c r="AB946" s="352"/>
      <c r="AC946" s="352"/>
      <c r="AD946" s="352"/>
    </row>
    <row r="947" spans="2:30" s="353" customFormat="1" ht="18" customHeight="1">
      <c r="B947" s="349"/>
      <c r="C947" s="255"/>
      <c r="D947" s="268" t="s">
        <v>881</v>
      </c>
      <c r="E947" s="269"/>
      <c r="F947" s="269"/>
      <c r="G947" s="325" t="s">
        <v>714</v>
      </c>
      <c r="H947" s="271" t="s">
        <v>343</v>
      </c>
      <c r="I947" s="634">
        <v>1</v>
      </c>
      <c r="J947" s="540">
        <v>495566</v>
      </c>
      <c r="K947" s="274">
        <f t="shared" si="41"/>
        <v>495566</v>
      </c>
      <c r="L947" s="521"/>
      <c r="M947" s="234"/>
      <c r="N947" s="982"/>
      <c r="O947" s="350"/>
      <c r="P947" s="350"/>
      <c r="Q947" s="350"/>
      <c r="R947" s="352"/>
      <c r="S947" s="352"/>
      <c r="T947" s="352"/>
      <c r="U947" s="352"/>
      <c r="V947" s="352"/>
      <c r="W947" s="352"/>
      <c r="X947" s="352"/>
      <c r="Y947" s="352"/>
      <c r="Z947" s="352"/>
      <c r="AA947" s="352"/>
      <c r="AB947" s="352"/>
      <c r="AC947" s="352"/>
      <c r="AD947" s="352"/>
    </row>
    <row r="948" spans="2:30" s="353" customFormat="1" ht="18" customHeight="1">
      <c r="B948" s="349"/>
      <c r="C948" s="255"/>
      <c r="D948" s="268" t="s">
        <v>882</v>
      </c>
      <c r="E948" s="269"/>
      <c r="F948" s="269"/>
      <c r="G948" s="325" t="s">
        <v>716</v>
      </c>
      <c r="H948" s="271" t="s">
        <v>343</v>
      </c>
      <c r="I948" s="634">
        <v>1</v>
      </c>
      <c r="J948" s="540">
        <v>271468</v>
      </c>
      <c r="K948" s="274">
        <f t="shared" si="41"/>
        <v>271468</v>
      </c>
      <c r="L948" s="521"/>
      <c r="M948" s="234"/>
      <c r="N948" s="982"/>
      <c r="O948" s="350"/>
      <c r="P948" s="350"/>
      <c r="Q948" s="350"/>
      <c r="R948" s="352"/>
      <c r="S948" s="352"/>
      <c r="T948" s="352"/>
      <c r="U948" s="352"/>
      <c r="V948" s="352"/>
      <c r="W948" s="352"/>
      <c r="X948" s="352"/>
      <c r="Y948" s="352"/>
      <c r="Z948" s="352"/>
      <c r="AA948" s="352"/>
      <c r="AB948" s="352"/>
      <c r="AC948" s="352"/>
      <c r="AD948" s="352"/>
    </row>
    <row r="949" spans="2:30" s="353" customFormat="1" ht="47.25" customHeight="1">
      <c r="B949" s="349"/>
      <c r="C949" s="255"/>
      <c r="D949" s="268" t="s">
        <v>883</v>
      </c>
      <c r="E949" s="269"/>
      <c r="F949" s="269"/>
      <c r="G949" s="325" t="s">
        <v>718</v>
      </c>
      <c r="H949" s="271" t="s">
        <v>343</v>
      </c>
      <c r="I949" s="634">
        <v>1</v>
      </c>
      <c r="J949" s="540">
        <v>17018638</v>
      </c>
      <c r="K949" s="274">
        <f t="shared" si="41"/>
        <v>17018638</v>
      </c>
      <c r="L949" s="521"/>
      <c r="M949" s="234"/>
      <c r="N949" s="982"/>
      <c r="O949" s="350"/>
      <c r="P949" s="350"/>
      <c r="Q949" s="350"/>
      <c r="R949" s="352"/>
      <c r="S949" s="352"/>
      <c r="T949" s="352"/>
      <c r="U949" s="352"/>
      <c r="V949" s="352"/>
      <c r="W949" s="352"/>
      <c r="X949" s="352"/>
      <c r="Y949" s="352"/>
      <c r="Z949" s="352"/>
      <c r="AA949" s="352"/>
      <c r="AB949" s="352"/>
      <c r="AC949" s="352"/>
      <c r="AD949" s="352"/>
    </row>
    <row r="950" spans="2:30" s="353" customFormat="1" ht="18" customHeight="1">
      <c r="B950" s="349"/>
      <c r="C950" s="255"/>
      <c r="D950" s="268" t="s">
        <v>884</v>
      </c>
      <c r="E950" s="269"/>
      <c r="F950" s="269"/>
      <c r="G950" s="325" t="s">
        <v>720</v>
      </c>
      <c r="H950" s="271" t="s">
        <v>343</v>
      </c>
      <c r="I950" s="634">
        <v>1</v>
      </c>
      <c r="J950" s="540">
        <v>652819</v>
      </c>
      <c r="K950" s="274">
        <f t="shared" si="41"/>
        <v>652819</v>
      </c>
      <c r="L950" s="521"/>
      <c r="M950" s="234"/>
      <c r="N950" s="982"/>
      <c r="O950" s="350"/>
      <c r="P950" s="350"/>
      <c r="Q950" s="350"/>
      <c r="R950" s="352"/>
      <c r="S950" s="352"/>
      <c r="T950" s="352"/>
      <c r="U950" s="352"/>
      <c r="V950" s="352"/>
      <c r="W950" s="352"/>
      <c r="X950" s="352"/>
      <c r="Y950" s="352"/>
      <c r="Z950" s="352"/>
      <c r="AA950" s="352"/>
      <c r="AB950" s="352"/>
      <c r="AC950" s="352"/>
      <c r="AD950" s="352"/>
    </row>
    <row r="951" spans="2:30" s="353" customFormat="1" ht="18" customHeight="1">
      <c r="B951" s="349"/>
      <c r="C951" s="255"/>
      <c r="D951" s="268" t="s">
        <v>885</v>
      </c>
      <c r="E951" s="269"/>
      <c r="F951" s="269"/>
      <c r="G951" s="325" t="s">
        <v>722</v>
      </c>
      <c r="H951" s="271" t="s">
        <v>343</v>
      </c>
      <c r="I951" s="634">
        <v>1</v>
      </c>
      <c r="J951" s="540">
        <v>315763</v>
      </c>
      <c r="K951" s="274">
        <f t="shared" si="41"/>
        <v>315763</v>
      </c>
      <c r="L951" s="521"/>
      <c r="M951" s="234"/>
      <c r="N951" s="982"/>
      <c r="O951" s="350"/>
      <c r="P951" s="350"/>
      <c r="Q951" s="350"/>
      <c r="R951" s="352"/>
      <c r="S951" s="352"/>
      <c r="T951" s="352"/>
      <c r="U951" s="352"/>
      <c r="V951" s="352"/>
      <c r="W951" s="352"/>
      <c r="X951" s="352"/>
      <c r="Y951" s="352"/>
      <c r="Z951" s="352"/>
      <c r="AA951" s="352"/>
      <c r="AB951" s="352"/>
      <c r="AC951" s="352"/>
      <c r="AD951" s="352"/>
    </row>
    <row r="952" spans="2:30" s="353" customFormat="1" ht="18" customHeight="1">
      <c r="B952" s="349"/>
      <c r="C952" s="255"/>
      <c r="D952" s="268" t="s">
        <v>886</v>
      </c>
      <c r="E952" s="269"/>
      <c r="F952" s="269"/>
      <c r="G952" s="325" t="s">
        <v>724</v>
      </c>
      <c r="H952" s="271" t="s">
        <v>343</v>
      </c>
      <c r="I952" s="634">
        <v>1</v>
      </c>
      <c r="J952" s="540">
        <v>21876454</v>
      </c>
      <c r="K952" s="274">
        <f t="shared" si="41"/>
        <v>21876454</v>
      </c>
      <c r="L952" s="521"/>
      <c r="M952" s="234"/>
      <c r="N952" s="982"/>
      <c r="O952" s="350"/>
      <c r="P952" s="350"/>
      <c r="Q952" s="350"/>
      <c r="R952" s="352"/>
      <c r="S952" s="352"/>
      <c r="T952" s="352"/>
      <c r="U952" s="352"/>
      <c r="V952" s="352"/>
      <c r="W952" s="352"/>
      <c r="X952" s="352"/>
      <c r="Y952" s="352"/>
      <c r="Z952" s="352"/>
      <c r="AA952" s="352"/>
      <c r="AB952" s="352"/>
      <c r="AC952" s="352"/>
      <c r="AD952" s="352"/>
    </row>
    <row r="953" spans="2:30" s="353" customFormat="1" ht="18" customHeight="1">
      <c r="B953" s="349"/>
      <c r="C953" s="255"/>
      <c r="D953" s="268" t="s">
        <v>887</v>
      </c>
      <c r="E953" s="269"/>
      <c r="F953" s="269"/>
      <c r="G953" s="325" t="s">
        <v>726</v>
      </c>
      <c r="H953" s="271" t="s">
        <v>343</v>
      </c>
      <c r="I953" s="634">
        <v>1</v>
      </c>
      <c r="J953" s="540">
        <v>529629</v>
      </c>
      <c r="K953" s="274">
        <f t="shared" si="41"/>
        <v>529629</v>
      </c>
      <c r="L953" s="521"/>
      <c r="M953" s="234"/>
      <c r="N953" s="982"/>
      <c r="O953" s="350"/>
      <c r="P953" s="350"/>
      <c r="Q953" s="350"/>
      <c r="R953" s="352"/>
      <c r="S953" s="352"/>
      <c r="T953" s="352"/>
      <c r="U953" s="352"/>
      <c r="V953" s="352"/>
      <c r="W953" s="352"/>
      <c r="X953" s="352"/>
      <c r="Y953" s="352"/>
      <c r="Z953" s="352"/>
      <c r="AA953" s="352"/>
      <c r="AB953" s="352"/>
      <c r="AC953" s="352"/>
      <c r="AD953" s="352"/>
    </row>
    <row r="954" spans="2:30" s="353" customFormat="1" ht="18" customHeight="1">
      <c r="B954" s="349"/>
      <c r="C954" s="255"/>
      <c r="D954" s="262">
        <v>8.3000000000000007</v>
      </c>
      <c r="E954" s="262"/>
      <c r="F954" s="262"/>
      <c r="G954" s="263" t="s">
        <v>473</v>
      </c>
      <c r="H954" s="264"/>
      <c r="I954" s="658"/>
      <c r="J954" s="266">
        <v>0</v>
      </c>
      <c r="K954" s="267"/>
      <c r="L954" s="521"/>
      <c r="M954" s="234"/>
      <c r="N954" s="982"/>
      <c r="O954" s="350"/>
      <c r="P954" s="350"/>
      <c r="Q954" s="350"/>
      <c r="R954" s="352"/>
      <c r="S954" s="352"/>
      <c r="T954" s="352"/>
      <c r="U954" s="352"/>
      <c r="V954" s="352"/>
      <c r="W954" s="352"/>
      <c r="X954" s="352"/>
      <c r="Y954" s="352"/>
      <c r="Z954" s="352"/>
      <c r="AA954" s="352"/>
      <c r="AB954" s="352"/>
      <c r="AC954" s="352"/>
      <c r="AD954" s="352"/>
    </row>
    <row r="955" spans="2:30" s="353" customFormat="1" ht="18" customHeight="1">
      <c r="B955" s="349"/>
      <c r="C955" s="255"/>
      <c r="D955" s="268" t="s">
        <v>888</v>
      </c>
      <c r="E955" s="269"/>
      <c r="F955" s="269"/>
      <c r="G955" s="325" t="s">
        <v>475</v>
      </c>
      <c r="H955" s="271" t="s">
        <v>343</v>
      </c>
      <c r="I955" s="634">
        <v>23</v>
      </c>
      <c r="J955" s="540">
        <v>2537147</v>
      </c>
      <c r="K955" s="274">
        <f t="shared" ref="K955:K961" si="42">ROUND(I955*J955,2)</f>
        <v>58354381</v>
      </c>
      <c r="L955" s="521"/>
      <c r="M955" s="234"/>
      <c r="N955" s="982"/>
      <c r="O955" s="350"/>
      <c r="P955" s="350"/>
      <c r="Q955" s="350"/>
      <c r="R955" s="352"/>
      <c r="S955" s="352"/>
      <c r="T955" s="352"/>
      <c r="U955" s="352"/>
      <c r="V955" s="352"/>
      <c r="W955" s="352"/>
      <c r="X955" s="352"/>
      <c r="Y955" s="352"/>
      <c r="Z955" s="352"/>
      <c r="AA955" s="352"/>
      <c r="AB955" s="352"/>
      <c r="AC955" s="352"/>
      <c r="AD955" s="352"/>
    </row>
    <row r="956" spans="2:30" s="353" customFormat="1" ht="18" customHeight="1">
      <c r="B956" s="349"/>
      <c r="C956" s="255"/>
      <c r="D956" s="268" t="s">
        <v>889</v>
      </c>
      <c r="E956" s="269"/>
      <c r="F956" s="269"/>
      <c r="G956" s="325" t="s">
        <v>477</v>
      </c>
      <c r="H956" s="271" t="s">
        <v>343</v>
      </c>
      <c r="I956" s="634">
        <v>4</v>
      </c>
      <c r="J956" s="540">
        <v>1589309</v>
      </c>
      <c r="K956" s="274">
        <f t="shared" si="42"/>
        <v>6357236</v>
      </c>
      <c r="L956" s="521"/>
      <c r="M956" s="234"/>
      <c r="N956" s="982"/>
      <c r="O956" s="350"/>
      <c r="P956" s="350"/>
      <c r="Q956" s="350"/>
      <c r="R956" s="352"/>
      <c r="S956" s="352"/>
      <c r="T956" s="352"/>
      <c r="U956" s="352"/>
      <c r="V956" s="352"/>
      <c r="W956" s="352"/>
      <c r="X956" s="352"/>
      <c r="Y956" s="352"/>
      <c r="Z956" s="352"/>
      <c r="AA956" s="352"/>
      <c r="AB956" s="352"/>
      <c r="AC956" s="352"/>
      <c r="AD956" s="352"/>
    </row>
    <row r="957" spans="2:30" s="353" customFormat="1" ht="31.5" customHeight="1">
      <c r="B957" s="349"/>
      <c r="C957" s="255"/>
      <c r="D957" s="268" t="s">
        <v>890</v>
      </c>
      <c r="E957" s="269"/>
      <c r="F957" s="269"/>
      <c r="G957" s="325" t="s">
        <v>479</v>
      </c>
      <c r="H957" s="271" t="s">
        <v>343</v>
      </c>
      <c r="I957" s="634">
        <v>17</v>
      </c>
      <c r="J957" s="540">
        <v>607848</v>
      </c>
      <c r="K957" s="274">
        <f t="shared" si="42"/>
        <v>10333416</v>
      </c>
      <c r="L957" s="521"/>
      <c r="M957" s="234"/>
      <c r="N957" s="982"/>
      <c r="O957" s="350"/>
      <c r="P957" s="350"/>
      <c r="Q957" s="350"/>
      <c r="R957" s="352"/>
      <c r="S957" s="352"/>
      <c r="T957" s="352"/>
      <c r="U957" s="352"/>
      <c r="V957" s="352"/>
      <c r="W957" s="352"/>
      <c r="X957" s="352"/>
      <c r="Y957" s="352"/>
      <c r="Z957" s="352"/>
      <c r="AA957" s="352"/>
      <c r="AB957" s="352"/>
      <c r="AC957" s="352"/>
      <c r="AD957" s="352"/>
    </row>
    <row r="958" spans="2:30" s="353" customFormat="1" ht="31.5" customHeight="1">
      <c r="B958" s="349"/>
      <c r="C958" s="255"/>
      <c r="D958" s="268" t="s">
        <v>891</v>
      </c>
      <c r="E958" s="269"/>
      <c r="F958" s="269"/>
      <c r="G958" s="325" t="s">
        <v>483</v>
      </c>
      <c r="H958" s="271" t="s">
        <v>343</v>
      </c>
      <c r="I958" s="634">
        <v>1</v>
      </c>
      <c r="J958" s="540">
        <v>509939</v>
      </c>
      <c r="K958" s="274">
        <f t="shared" si="42"/>
        <v>509939</v>
      </c>
      <c r="L958" s="521"/>
      <c r="M958" s="234"/>
      <c r="N958" s="982"/>
      <c r="O958" s="350"/>
      <c r="P958" s="350"/>
      <c r="Q958" s="350"/>
      <c r="R958" s="352"/>
      <c r="S958" s="352"/>
      <c r="T958" s="352"/>
      <c r="U958" s="352"/>
      <c r="V958" s="352"/>
      <c r="W958" s="352"/>
      <c r="X958" s="352"/>
      <c r="Y958" s="352"/>
      <c r="Z958" s="352"/>
      <c r="AA958" s="352"/>
      <c r="AB958" s="352"/>
      <c r="AC958" s="352"/>
      <c r="AD958" s="352"/>
    </row>
    <row r="959" spans="2:30" s="353" customFormat="1" ht="31.5" customHeight="1">
      <c r="B959" s="349"/>
      <c r="C959" s="255"/>
      <c r="D959" s="268" t="s">
        <v>892</v>
      </c>
      <c r="E959" s="269"/>
      <c r="F959" s="269"/>
      <c r="G959" s="325" t="s">
        <v>485</v>
      </c>
      <c r="H959" s="271" t="s">
        <v>343</v>
      </c>
      <c r="I959" s="634">
        <v>17</v>
      </c>
      <c r="J959" s="540">
        <v>410229</v>
      </c>
      <c r="K959" s="274">
        <f t="shared" si="42"/>
        <v>6973893</v>
      </c>
      <c r="L959" s="521"/>
      <c r="M959" s="234"/>
      <c r="N959" s="982"/>
      <c r="O959" s="350"/>
      <c r="P959" s="350"/>
      <c r="Q959" s="350"/>
      <c r="R959" s="352"/>
      <c r="S959" s="352"/>
      <c r="T959" s="352"/>
      <c r="U959" s="352"/>
      <c r="V959" s="352"/>
      <c r="W959" s="352"/>
      <c r="X959" s="352"/>
      <c r="Y959" s="352"/>
      <c r="Z959" s="352"/>
      <c r="AA959" s="352"/>
      <c r="AB959" s="352"/>
      <c r="AC959" s="352"/>
      <c r="AD959" s="352"/>
    </row>
    <row r="960" spans="2:30" s="353" customFormat="1" ht="18" customHeight="1">
      <c r="B960" s="349"/>
      <c r="C960" s="255"/>
      <c r="D960" s="268" t="s">
        <v>893</v>
      </c>
      <c r="E960" s="269"/>
      <c r="F960" s="269"/>
      <c r="G960" s="325" t="s">
        <v>487</v>
      </c>
      <c r="H960" s="271" t="s">
        <v>343</v>
      </c>
      <c r="I960" s="634">
        <v>1</v>
      </c>
      <c r="J960" s="540">
        <v>245909</v>
      </c>
      <c r="K960" s="274">
        <f t="shared" si="42"/>
        <v>245909</v>
      </c>
      <c r="L960" s="521"/>
      <c r="M960" s="234"/>
      <c r="N960" s="982"/>
      <c r="O960" s="350"/>
      <c r="P960" s="350"/>
      <c r="Q960" s="350"/>
      <c r="R960" s="352"/>
      <c r="S960" s="352"/>
      <c r="T960" s="352"/>
      <c r="U960" s="352"/>
      <c r="V960" s="352"/>
      <c r="W960" s="352"/>
      <c r="X960" s="352"/>
      <c r="Y960" s="352"/>
      <c r="Z960" s="352"/>
      <c r="AA960" s="352"/>
      <c r="AB960" s="352"/>
      <c r="AC960" s="352"/>
      <c r="AD960" s="352"/>
    </row>
    <row r="961" spans="2:30" s="353" customFormat="1" ht="31.5" customHeight="1">
      <c r="B961" s="349"/>
      <c r="C961" s="255"/>
      <c r="D961" s="268" t="s">
        <v>894</v>
      </c>
      <c r="E961" s="269"/>
      <c r="F961" s="269"/>
      <c r="G961" s="325" t="s">
        <v>493</v>
      </c>
      <c r="H961" s="271" t="s">
        <v>102</v>
      </c>
      <c r="I961" s="634">
        <v>5.04</v>
      </c>
      <c r="J961" s="540">
        <v>841607</v>
      </c>
      <c r="K961" s="274">
        <f t="shared" si="42"/>
        <v>4241699.28</v>
      </c>
      <c r="L961" s="521"/>
      <c r="M961" s="234"/>
      <c r="N961" s="982"/>
      <c r="O961" s="350"/>
      <c r="P961" s="350"/>
      <c r="Q961" s="350"/>
      <c r="R961" s="352"/>
      <c r="S961" s="352"/>
      <c r="T961" s="352"/>
      <c r="U961" s="352"/>
      <c r="V961" s="352"/>
      <c r="W961" s="352"/>
      <c r="X961" s="352"/>
      <c r="Y961" s="352"/>
      <c r="Z961" s="352"/>
      <c r="AA961" s="352"/>
      <c r="AB961" s="352"/>
      <c r="AC961" s="352"/>
      <c r="AD961" s="352"/>
    </row>
    <row r="962" spans="2:30" s="353" customFormat="1" ht="18" customHeight="1">
      <c r="B962" s="349"/>
      <c r="C962" s="255"/>
      <c r="D962" s="276"/>
      <c r="E962" s="276"/>
      <c r="F962" s="276"/>
      <c r="G962" s="277"/>
      <c r="H962" s="276"/>
      <c r="I962" s="524" t="s">
        <v>119</v>
      </c>
      <c r="J962" s="278"/>
      <c r="K962" s="279">
        <f>SUM(K925:K961)</f>
        <v>230354411.83000001</v>
      </c>
      <c r="L962" s="521"/>
      <c r="M962" s="234"/>
      <c r="N962" s="982"/>
      <c r="O962" s="350"/>
      <c r="P962" s="350"/>
      <c r="Q962" s="350"/>
      <c r="R962" s="352"/>
      <c r="S962" s="352"/>
      <c r="T962" s="352"/>
      <c r="U962" s="352"/>
      <c r="V962" s="352"/>
      <c r="W962" s="352"/>
      <c r="X962" s="352"/>
      <c r="Y962" s="352"/>
      <c r="Z962" s="352"/>
      <c r="AA962" s="352"/>
      <c r="AB962" s="352"/>
      <c r="AC962" s="352"/>
      <c r="AD962" s="352"/>
    </row>
    <row r="963" spans="2:30" s="353" customFormat="1" ht="18" customHeight="1">
      <c r="B963" s="349"/>
      <c r="C963" s="255"/>
      <c r="D963" s="494"/>
      <c r="E963" s="494"/>
      <c r="F963" s="494"/>
      <c r="G963" s="495"/>
      <c r="H963" s="494"/>
      <c r="I963" s="637"/>
      <c r="J963" s="496"/>
      <c r="K963" s="497"/>
      <c r="L963" s="521"/>
      <c r="M963" s="234"/>
      <c r="N963" s="982"/>
      <c r="O963" s="350"/>
      <c r="P963" s="350"/>
      <c r="Q963" s="350"/>
      <c r="R963" s="352"/>
      <c r="S963" s="352"/>
      <c r="T963" s="352"/>
      <c r="U963" s="352"/>
      <c r="V963" s="352"/>
      <c r="W963" s="352"/>
      <c r="X963" s="352"/>
      <c r="Y963" s="352"/>
      <c r="Z963" s="352"/>
      <c r="AA963" s="352"/>
      <c r="AB963" s="352"/>
      <c r="AC963" s="352"/>
      <c r="AD963" s="352"/>
    </row>
    <row r="964" spans="2:30" s="353" customFormat="1" ht="20.25" customHeight="1">
      <c r="B964" s="349"/>
      <c r="C964" s="255"/>
      <c r="D964" s="308">
        <v>9</v>
      </c>
      <c r="E964" s="308"/>
      <c r="F964" s="308"/>
      <c r="G964" s="257" t="s">
        <v>494</v>
      </c>
      <c r="H964" s="258"/>
      <c r="I964" s="638"/>
      <c r="J964" s="259"/>
      <c r="K964" s="260"/>
      <c r="L964" s="521"/>
      <c r="M964" s="234"/>
      <c r="N964" s="982"/>
      <c r="O964" s="350"/>
      <c r="P964" s="354"/>
      <c r="Q964" s="350"/>
      <c r="R964" s="355"/>
      <c r="S964" s="352"/>
      <c r="T964" s="352"/>
      <c r="U964" s="352"/>
      <c r="V964" s="352"/>
      <c r="W964" s="352"/>
      <c r="X964" s="352"/>
      <c r="Y964" s="352"/>
      <c r="Z964" s="352"/>
      <c r="AA964" s="352"/>
      <c r="AB964" s="352"/>
      <c r="AC964" s="352"/>
      <c r="AD964" s="352"/>
    </row>
    <row r="965" spans="2:30" s="353" customFormat="1" ht="18" customHeight="1">
      <c r="B965" s="349"/>
      <c r="C965" s="255"/>
      <c r="D965" s="368">
        <v>9.1</v>
      </c>
      <c r="E965" s="368"/>
      <c r="F965" s="368"/>
      <c r="G965" s="370" t="s">
        <v>495</v>
      </c>
      <c r="H965" s="371"/>
      <c r="I965" s="660"/>
      <c r="J965" s="661"/>
      <c r="K965" s="374"/>
      <c r="L965" s="521"/>
      <c r="M965" s="234"/>
      <c r="N965" s="982"/>
      <c r="O965" s="350"/>
      <c r="P965" s="350"/>
      <c r="Q965" s="350"/>
      <c r="R965" s="352"/>
      <c r="S965" s="352"/>
      <c r="T965" s="352"/>
      <c r="U965" s="352"/>
      <c r="V965" s="352"/>
      <c r="W965" s="352"/>
      <c r="X965" s="352"/>
      <c r="Y965" s="352"/>
      <c r="Z965" s="352"/>
      <c r="AA965" s="352"/>
      <c r="AB965" s="352"/>
      <c r="AC965" s="352"/>
      <c r="AD965" s="352"/>
    </row>
    <row r="966" spans="2:30" s="353" customFormat="1" ht="31.5" customHeight="1">
      <c r="B966" s="349"/>
      <c r="C966" s="255"/>
      <c r="D966" s="316" t="s">
        <v>355</v>
      </c>
      <c r="E966" s="316"/>
      <c r="F966" s="316"/>
      <c r="G966" s="325" t="s">
        <v>497</v>
      </c>
      <c r="H966" s="271" t="s">
        <v>343</v>
      </c>
      <c r="I966" s="634">
        <v>1</v>
      </c>
      <c r="J966" s="540">
        <v>6278473</v>
      </c>
      <c r="K966" s="274">
        <f t="shared" ref="K966:K974" si="43">ROUND(I966*J966,2)</f>
        <v>6278473</v>
      </c>
      <c r="L966" s="521"/>
      <c r="M966" s="234"/>
      <c r="N966" s="982"/>
      <c r="O966" s="350"/>
      <c r="P966" s="350"/>
      <c r="Q966" s="350"/>
      <c r="R966" s="352"/>
      <c r="S966" s="352"/>
      <c r="T966" s="352"/>
      <c r="U966" s="352"/>
      <c r="V966" s="352"/>
      <c r="W966" s="352"/>
      <c r="X966" s="352"/>
      <c r="Y966" s="352"/>
      <c r="Z966" s="352"/>
      <c r="AA966" s="352"/>
      <c r="AB966" s="352"/>
      <c r="AC966" s="352"/>
      <c r="AD966" s="352"/>
    </row>
    <row r="967" spans="2:30" s="353" customFormat="1" ht="31.5" customHeight="1">
      <c r="B967" s="349"/>
      <c r="C967" s="255"/>
      <c r="D967" s="316" t="s">
        <v>357</v>
      </c>
      <c r="E967" s="316"/>
      <c r="F967" s="316"/>
      <c r="G967" s="325" t="s">
        <v>503</v>
      </c>
      <c r="H967" s="271" t="s">
        <v>343</v>
      </c>
      <c r="I967" s="634">
        <v>1</v>
      </c>
      <c r="J967" s="540">
        <v>2434594</v>
      </c>
      <c r="K967" s="274">
        <f t="shared" si="43"/>
        <v>2434594</v>
      </c>
      <c r="L967" s="521"/>
      <c r="M967" s="234"/>
      <c r="N967" s="982"/>
      <c r="O967" s="350"/>
      <c r="P967" s="350"/>
      <c r="Q967" s="350"/>
      <c r="R967" s="352"/>
      <c r="S967" s="352"/>
      <c r="T967" s="352"/>
      <c r="U967" s="352"/>
      <c r="V967" s="352"/>
      <c r="W967" s="352"/>
      <c r="X967" s="352"/>
      <c r="Y967" s="352"/>
      <c r="Z967" s="352"/>
      <c r="AA967" s="352"/>
      <c r="AB967" s="352"/>
      <c r="AC967" s="352"/>
      <c r="AD967" s="352"/>
    </row>
    <row r="968" spans="2:30" s="353" customFormat="1" ht="31.5" customHeight="1">
      <c r="B968" s="349"/>
      <c r="C968" s="255"/>
      <c r="D968" s="316" t="s">
        <v>358</v>
      </c>
      <c r="E968" s="316"/>
      <c r="F968" s="316"/>
      <c r="G968" s="325" t="s">
        <v>505</v>
      </c>
      <c r="H968" s="271" t="s">
        <v>343</v>
      </c>
      <c r="I968" s="634">
        <v>1</v>
      </c>
      <c r="J968" s="540">
        <v>2271878</v>
      </c>
      <c r="K968" s="274">
        <f t="shared" si="43"/>
        <v>2271878</v>
      </c>
      <c r="L968" s="521"/>
      <c r="M968" s="234"/>
      <c r="N968" s="982"/>
      <c r="O968" s="350"/>
      <c r="P968" s="350"/>
      <c r="Q968" s="350"/>
      <c r="R968" s="352"/>
      <c r="S968" s="352"/>
      <c r="T968" s="352"/>
      <c r="U968" s="352"/>
      <c r="V968" s="352"/>
      <c r="W968" s="352"/>
      <c r="X968" s="352"/>
      <c r="Y968" s="352"/>
      <c r="Z968" s="352"/>
      <c r="AA968" s="352"/>
      <c r="AB968" s="352"/>
      <c r="AC968" s="352"/>
      <c r="AD968" s="352"/>
    </row>
    <row r="969" spans="2:30" s="353" customFormat="1" ht="63" customHeight="1">
      <c r="B969" s="349"/>
      <c r="C969" s="255"/>
      <c r="D969" s="316" t="s">
        <v>360</v>
      </c>
      <c r="E969" s="316"/>
      <c r="F969" s="316"/>
      <c r="G969" s="325" t="s">
        <v>730</v>
      </c>
      <c r="H969" s="271" t="s">
        <v>343</v>
      </c>
      <c r="I969" s="634">
        <v>1</v>
      </c>
      <c r="J969" s="540">
        <v>48699738</v>
      </c>
      <c r="K969" s="274">
        <f t="shared" si="43"/>
        <v>48699738</v>
      </c>
      <c r="L969" s="521"/>
      <c r="M969" s="234"/>
      <c r="N969" s="982"/>
      <c r="O969" s="350"/>
      <c r="P969" s="350"/>
      <c r="Q969" s="350"/>
      <c r="R969" s="352"/>
      <c r="S969" s="352"/>
      <c r="T969" s="352"/>
      <c r="U969" s="352"/>
      <c r="V969" s="352"/>
      <c r="W969" s="352"/>
      <c r="X969" s="352"/>
      <c r="Y969" s="352"/>
      <c r="Z969" s="352"/>
      <c r="AA969" s="352"/>
      <c r="AB969" s="352"/>
      <c r="AC969" s="352"/>
      <c r="AD969" s="352"/>
    </row>
    <row r="970" spans="2:30" s="353" customFormat="1" ht="31.5" customHeight="1">
      <c r="B970" s="349"/>
      <c r="C970" s="255"/>
      <c r="D970" s="316" t="s">
        <v>362</v>
      </c>
      <c r="E970" s="316"/>
      <c r="F970" s="316"/>
      <c r="G970" s="325" t="s">
        <v>509</v>
      </c>
      <c r="H970" s="271" t="s">
        <v>343</v>
      </c>
      <c r="I970" s="634">
        <v>1</v>
      </c>
      <c r="J970" s="540">
        <v>5314073</v>
      </c>
      <c r="K970" s="274">
        <f t="shared" si="43"/>
        <v>5314073</v>
      </c>
      <c r="L970" s="521"/>
      <c r="M970" s="234"/>
      <c r="N970" s="982"/>
      <c r="O970" s="350"/>
      <c r="P970" s="350"/>
      <c r="Q970" s="350"/>
      <c r="R970" s="352"/>
      <c r="S970" s="352"/>
      <c r="T970" s="352"/>
      <c r="U970" s="352"/>
      <c r="V970" s="352"/>
      <c r="W970" s="352"/>
      <c r="X970" s="352"/>
      <c r="Y970" s="352"/>
      <c r="Z970" s="352"/>
      <c r="AA970" s="352"/>
      <c r="AB970" s="352"/>
      <c r="AC970" s="352"/>
      <c r="AD970" s="352"/>
    </row>
    <row r="971" spans="2:30" s="353" customFormat="1" ht="31.5" customHeight="1">
      <c r="B971" s="349"/>
      <c r="C971" s="255"/>
      <c r="D971" s="316" t="s">
        <v>364</v>
      </c>
      <c r="E971" s="316"/>
      <c r="F971" s="316"/>
      <c r="G971" s="325" t="s">
        <v>511</v>
      </c>
      <c r="H971" s="271" t="s">
        <v>107</v>
      </c>
      <c r="I971" s="634">
        <v>90</v>
      </c>
      <c r="J971" s="540">
        <v>107612</v>
      </c>
      <c r="K971" s="274">
        <f t="shared" si="43"/>
        <v>9685080</v>
      </c>
      <c r="L971" s="521"/>
      <c r="M971" s="234"/>
      <c r="N971" s="982"/>
      <c r="O971" s="350"/>
      <c r="P971" s="350"/>
      <c r="Q971" s="350"/>
      <c r="R971" s="352"/>
      <c r="S971" s="352"/>
      <c r="T971" s="352"/>
      <c r="U971" s="352"/>
      <c r="V971" s="352"/>
      <c r="W971" s="352"/>
      <c r="X971" s="352"/>
      <c r="Y971" s="352"/>
      <c r="Z971" s="352"/>
      <c r="AA971" s="352"/>
      <c r="AB971" s="352"/>
      <c r="AC971" s="352"/>
      <c r="AD971" s="352"/>
    </row>
    <row r="972" spans="2:30" s="353" customFormat="1" ht="31.5" customHeight="1">
      <c r="B972" s="349"/>
      <c r="C972" s="255"/>
      <c r="D972" s="316" t="s">
        <v>366</v>
      </c>
      <c r="E972" s="316"/>
      <c r="F972" s="316"/>
      <c r="G972" s="325" t="s">
        <v>895</v>
      </c>
      <c r="H972" s="271" t="s">
        <v>343</v>
      </c>
      <c r="I972" s="634">
        <v>1</v>
      </c>
      <c r="J972" s="540">
        <v>32653143</v>
      </c>
      <c r="K972" s="274">
        <f t="shared" si="43"/>
        <v>32653143</v>
      </c>
      <c r="L972" s="521"/>
      <c r="M972" s="234"/>
      <c r="N972" s="982"/>
      <c r="O972" s="350"/>
      <c r="P972" s="350"/>
      <c r="Q972" s="350"/>
      <c r="R972" s="352"/>
      <c r="S972" s="352"/>
      <c r="T972" s="352"/>
      <c r="U972" s="352"/>
      <c r="V972" s="352"/>
      <c r="W972" s="352"/>
      <c r="X972" s="352"/>
      <c r="Y972" s="352"/>
      <c r="Z972" s="352"/>
      <c r="AA972" s="352"/>
      <c r="AB972" s="352"/>
      <c r="AC972" s="352"/>
      <c r="AD972" s="352"/>
    </row>
    <row r="973" spans="2:30" s="353" customFormat="1" ht="47.25" customHeight="1">
      <c r="B973" s="349"/>
      <c r="C973" s="255"/>
      <c r="D973" s="316" t="s">
        <v>368</v>
      </c>
      <c r="E973" s="316"/>
      <c r="F973" s="316"/>
      <c r="G973" s="325" t="s">
        <v>736</v>
      </c>
      <c r="H973" s="271" t="s">
        <v>343</v>
      </c>
      <c r="I973" s="634">
        <v>1</v>
      </c>
      <c r="J973" s="540">
        <v>5655468</v>
      </c>
      <c r="K973" s="274">
        <f t="shared" si="43"/>
        <v>5655468</v>
      </c>
      <c r="L973" s="521"/>
      <c r="M973" s="234"/>
      <c r="N973" s="982"/>
      <c r="O973" s="350"/>
      <c r="P973" s="350"/>
      <c r="Q973" s="350"/>
      <c r="R973" s="352"/>
      <c r="S973" s="352"/>
      <c r="T973" s="352"/>
      <c r="U973" s="352"/>
      <c r="V973" s="352"/>
      <c r="W973" s="352"/>
      <c r="X973" s="352"/>
      <c r="Y973" s="352"/>
      <c r="Z973" s="352"/>
      <c r="AA973" s="352"/>
      <c r="AB973" s="352"/>
      <c r="AC973" s="352"/>
      <c r="AD973" s="352"/>
    </row>
    <row r="974" spans="2:30" s="353" customFormat="1" ht="31.5" customHeight="1">
      <c r="B974" s="349"/>
      <c r="C974" s="255"/>
      <c r="D974" s="316" t="s">
        <v>370</v>
      </c>
      <c r="E974" s="316"/>
      <c r="F974" s="316"/>
      <c r="G974" s="325" t="s">
        <v>519</v>
      </c>
      <c r="H974" s="271" t="s">
        <v>102</v>
      </c>
      <c r="I974" s="634">
        <v>3</v>
      </c>
      <c r="J974" s="540">
        <v>85554</v>
      </c>
      <c r="K974" s="274">
        <f t="shared" si="43"/>
        <v>256662</v>
      </c>
      <c r="L974" s="521"/>
      <c r="M974" s="234"/>
      <c r="N974" s="982"/>
      <c r="O974" s="350"/>
      <c r="P974" s="350"/>
      <c r="Q974" s="350"/>
      <c r="R974" s="352"/>
      <c r="S974" s="352"/>
      <c r="T974" s="352"/>
      <c r="U974" s="352"/>
      <c r="V974" s="352"/>
      <c r="W974" s="352"/>
      <c r="X974" s="352"/>
      <c r="Y974" s="352"/>
      <c r="Z974" s="352"/>
      <c r="AA974" s="352"/>
      <c r="AB974" s="352"/>
      <c r="AC974" s="352"/>
      <c r="AD974" s="352"/>
    </row>
    <row r="975" spans="2:30" s="353" customFormat="1" ht="18" customHeight="1">
      <c r="B975" s="349"/>
      <c r="C975" s="255"/>
      <c r="D975" s="376">
        <v>9.1999999999999993</v>
      </c>
      <c r="E975" s="662"/>
      <c r="F975" s="662"/>
      <c r="G975" s="663" t="s">
        <v>520</v>
      </c>
      <c r="H975" s="664"/>
      <c r="I975" s="665"/>
      <c r="J975" s="666">
        <v>0</v>
      </c>
      <c r="K975" s="380"/>
      <c r="L975" s="521"/>
      <c r="M975" s="234"/>
      <c r="N975" s="982"/>
      <c r="O975" s="350"/>
      <c r="P975" s="350"/>
      <c r="Q975" s="350"/>
      <c r="R975" s="352"/>
      <c r="S975" s="352"/>
      <c r="T975" s="352"/>
      <c r="U975" s="352"/>
      <c r="V975" s="352"/>
      <c r="W975" s="352"/>
      <c r="X975" s="352"/>
      <c r="Y975" s="352"/>
      <c r="Z975" s="352"/>
      <c r="AA975" s="352"/>
      <c r="AB975" s="352"/>
      <c r="AC975" s="352"/>
      <c r="AD975" s="352"/>
    </row>
    <row r="976" spans="2:30" s="353" customFormat="1" ht="47.25" customHeight="1">
      <c r="B976" s="349"/>
      <c r="C976" s="255"/>
      <c r="D976" s="667" t="s">
        <v>896</v>
      </c>
      <c r="E976" s="667"/>
      <c r="F976" s="667"/>
      <c r="G976" s="325" t="s">
        <v>522</v>
      </c>
      <c r="H976" s="271" t="s">
        <v>107</v>
      </c>
      <c r="I976" s="634">
        <v>100</v>
      </c>
      <c r="J976" s="540">
        <v>1329408</v>
      </c>
      <c r="K976" s="274">
        <f>ROUND(I976*J976,2)</f>
        <v>132940800</v>
      </c>
      <c r="L976" s="521"/>
      <c r="M976" s="234"/>
      <c r="N976" s="982"/>
      <c r="O976" s="350"/>
      <c r="P976" s="350"/>
      <c r="Q976" s="350"/>
      <c r="R976" s="352"/>
      <c r="S976" s="352"/>
      <c r="T976" s="352"/>
      <c r="U976" s="352"/>
      <c r="V976" s="352"/>
      <c r="W976" s="352"/>
      <c r="X976" s="352"/>
      <c r="Y976" s="352"/>
      <c r="Z976" s="352"/>
      <c r="AA976" s="352"/>
      <c r="AB976" s="352"/>
      <c r="AC976" s="352"/>
      <c r="AD976" s="352"/>
    </row>
    <row r="977" spans="2:30" s="353" customFormat="1" ht="78.75" customHeight="1">
      <c r="B977" s="349"/>
      <c r="C977" s="255"/>
      <c r="D977" s="667" t="s">
        <v>897</v>
      </c>
      <c r="E977" s="667"/>
      <c r="F977" s="667"/>
      <c r="G977" s="325" t="s">
        <v>526</v>
      </c>
      <c r="H977" s="271" t="s">
        <v>107</v>
      </c>
      <c r="I977" s="634">
        <v>20</v>
      </c>
      <c r="J977" s="540">
        <v>86466</v>
      </c>
      <c r="K977" s="274">
        <f>ROUND(I977*J977,2)</f>
        <v>1729320</v>
      </c>
      <c r="L977" s="521"/>
      <c r="M977" s="234"/>
      <c r="N977" s="982"/>
      <c r="O977" s="350"/>
      <c r="P977" s="350"/>
      <c r="Q977" s="350"/>
      <c r="R977" s="352"/>
      <c r="S977" s="352"/>
      <c r="T977" s="352"/>
      <c r="U977" s="352"/>
      <c r="V977" s="352"/>
      <c r="W977" s="352"/>
      <c r="X977" s="352"/>
      <c r="Y977" s="352"/>
      <c r="Z977" s="352"/>
      <c r="AA977" s="352"/>
      <c r="AB977" s="352"/>
      <c r="AC977" s="352"/>
      <c r="AD977" s="352"/>
    </row>
    <row r="978" spans="2:30" s="353" customFormat="1" ht="63" customHeight="1">
      <c r="B978" s="349"/>
      <c r="C978" s="255"/>
      <c r="D978" s="667" t="s">
        <v>898</v>
      </c>
      <c r="E978" s="667"/>
      <c r="F978" s="667"/>
      <c r="G978" s="325" t="s">
        <v>899</v>
      </c>
      <c r="H978" s="271" t="s">
        <v>107</v>
      </c>
      <c r="I978" s="634">
        <v>25</v>
      </c>
      <c r="J978" s="540">
        <v>221512</v>
      </c>
      <c r="K978" s="274">
        <f>ROUND(I978*J978,2)</f>
        <v>5537800</v>
      </c>
      <c r="L978" s="521"/>
      <c r="M978" s="234"/>
      <c r="N978" s="982"/>
      <c r="O978" s="350"/>
      <c r="P978" s="350"/>
      <c r="Q978" s="350"/>
      <c r="R978" s="352"/>
      <c r="S978" s="352"/>
      <c r="T978" s="352"/>
      <c r="U978" s="352"/>
      <c r="V978" s="352"/>
      <c r="W978" s="352"/>
      <c r="X978" s="352"/>
      <c r="Y978" s="352"/>
      <c r="Z978" s="352"/>
      <c r="AA978" s="352"/>
      <c r="AB978" s="352"/>
      <c r="AC978" s="352"/>
      <c r="AD978" s="352"/>
    </row>
    <row r="979" spans="2:30" s="353" customFormat="1" ht="31.5" customHeight="1">
      <c r="B979" s="349"/>
      <c r="C979" s="255"/>
      <c r="D979" s="667" t="s">
        <v>900</v>
      </c>
      <c r="E979" s="667"/>
      <c r="F979" s="667"/>
      <c r="G979" s="325" t="s">
        <v>532</v>
      </c>
      <c r="H979" s="271" t="s">
        <v>343</v>
      </c>
      <c r="I979" s="634">
        <v>4</v>
      </c>
      <c r="J979" s="540">
        <v>1025688</v>
      </c>
      <c r="K979" s="274">
        <f>ROUND(I979*J979,2)</f>
        <v>4102752</v>
      </c>
      <c r="L979" s="521"/>
      <c r="M979" s="234"/>
      <c r="N979" s="982"/>
      <c r="O979" s="350"/>
      <c r="P979" s="350"/>
      <c r="Q979" s="350"/>
      <c r="R979" s="352"/>
      <c r="S979" s="352"/>
      <c r="T979" s="352"/>
      <c r="U979" s="352"/>
      <c r="V979" s="352"/>
      <c r="W979" s="352"/>
      <c r="X979" s="352"/>
      <c r="Y979" s="352"/>
      <c r="Z979" s="352"/>
      <c r="AA979" s="352"/>
      <c r="AB979" s="352"/>
      <c r="AC979" s="352"/>
      <c r="AD979" s="352"/>
    </row>
    <row r="980" spans="2:30" s="353" customFormat="1" ht="18" customHeight="1">
      <c r="B980" s="349"/>
      <c r="C980" s="255"/>
      <c r="D980" s="262">
        <v>9.3000000000000007</v>
      </c>
      <c r="E980" s="262"/>
      <c r="F980" s="262"/>
      <c r="G980" s="263" t="s">
        <v>533</v>
      </c>
      <c r="H980" s="664"/>
      <c r="I980" s="665"/>
      <c r="J980" s="666">
        <v>0</v>
      </c>
      <c r="K980" s="380"/>
      <c r="L980" s="521"/>
      <c r="M980" s="234"/>
      <c r="N980" s="982"/>
      <c r="O980" s="350"/>
      <c r="P980" s="350"/>
      <c r="Q980" s="350"/>
      <c r="R980" s="352"/>
      <c r="S980" s="352"/>
      <c r="T980" s="352"/>
      <c r="U980" s="352"/>
      <c r="V980" s="352"/>
      <c r="W980" s="352"/>
      <c r="X980" s="352"/>
      <c r="Y980" s="352"/>
      <c r="Z980" s="352"/>
      <c r="AA980" s="352"/>
      <c r="AB980" s="352"/>
      <c r="AC980" s="352"/>
      <c r="AD980" s="352"/>
    </row>
    <row r="981" spans="2:30" s="353" customFormat="1" ht="141.75" customHeight="1">
      <c r="B981" s="349"/>
      <c r="C981" s="255"/>
      <c r="D981" s="667" t="s">
        <v>901</v>
      </c>
      <c r="E981" s="667"/>
      <c r="F981" s="667"/>
      <c r="G981" s="325" t="s">
        <v>535</v>
      </c>
      <c r="H981" s="271" t="s">
        <v>343</v>
      </c>
      <c r="I981" s="634">
        <v>1</v>
      </c>
      <c r="J981" s="540">
        <v>20124323</v>
      </c>
      <c r="K981" s="274">
        <f>ROUND(I981*J981,2)</f>
        <v>20124323</v>
      </c>
      <c r="L981" s="521"/>
      <c r="M981" s="234"/>
      <c r="N981" s="982"/>
      <c r="O981" s="350"/>
      <c r="P981" s="350"/>
      <c r="Q981" s="350"/>
      <c r="R981" s="352"/>
      <c r="S981" s="352"/>
      <c r="T981" s="352"/>
      <c r="U981" s="352"/>
      <c r="V981" s="352"/>
      <c r="W981" s="352"/>
      <c r="X981" s="352"/>
      <c r="Y981" s="352"/>
      <c r="Z981" s="352"/>
      <c r="AA981" s="352"/>
      <c r="AB981" s="352"/>
      <c r="AC981" s="352"/>
      <c r="AD981" s="352"/>
    </row>
    <row r="982" spans="2:30" s="353" customFormat="1" ht="47.25" customHeight="1">
      <c r="B982" s="349"/>
      <c r="C982" s="255"/>
      <c r="D982" s="667" t="s">
        <v>902</v>
      </c>
      <c r="E982" s="667"/>
      <c r="F982" s="667"/>
      <c r="G982" s="325" t="s">
        <v>903</v>
      </c>
      <c r="H982" s="271" t="s">
        <v>343</v>
      </c>
      <c r="I982" s="634">
        <v>1</v>
      </c>
      <c r="J982" s="540">
        <v>3099083</v>
      </c>
      <c r="K982" s="274">
        <f>ROUND(I982*J982,2)</f>
        <v>3099083</v>
      </c>
      <c r="L982" s="521"/>
      <c r="M982" s="234"/>
      <c r="N982" s="982"/>
      <c r="O982" s="350"/>
      <c r="P982" s="350"/>
      <c r="Q982" s="350"/>
      <c r="R982" s="352"/>
      <c r="S982" s="352"/>
      <c r="T982" s="352"/>
      <c r="U982" s="352"/>
      <c r="V982" s="352"/>
      <c r="W982" s="352"/>
      <c r="X982" s="352"/>
      <c r="Y982" s="352"/>
      <c r="Z982" s="352"/>
      <c r="AA982" s="352"/>
      <c r="AB982" s="352"/>
      <c r="AC982" s="352"/>
      <c r="AD982" s="352"/>
    </row>
    <row r="983" spans="2:30" s="353" customFormat="1" ht="47.25" customHeight="1">
      <c r="B983" s="349"/>
      <c r="C983" s="255"/>
      <c r="D983" s="667" t="s">
        <v>904</v>
      </c>
      <c r="E983" s="667"/>
      <c r="F983" s="667"/>
      <c r="G983" s="325" t="s">
        <v>539</v>
      </c>
      <c r="H983" s="271" t="s">
        <v>343</v>
      </c>
      <c r="I983" s="634">
        <v>2</v>
      </c>
      <c r="J983" s="540">
        <v>1580384</v>
      </c>
      <c r="K983" s="274">
        <f>ROUND(I983*J983,2)</f>
        <v>3160768</v>
      </c>
      <c r="L983" s="521"/>
      <c r="M983" s="234"/>
      <c r="N983" s="982"/>
      <c r="O983" s="350"/>
      <c r="P983" s="350"/>
      <c r="Q983" s="350"/>
      <c r="R983" s="352"/>
      <c r="S983" s="352"/>
      <c r="T983" s="352"/>
      <c r="U983" s="352"/>
      <c r="V983" s="352"/>
      <c r="W983" s="352"/>
      <c r="X983" s="352"/>
      <c r="Y983" s="352"/>
      <c r="Z983" s="352"/>
      <c r="AA983" s="352"/>
      <c r="AB983" s="352"/>
      <c r="AC983" s="352"/>
      <c r="AD983" s="352"/>
    </row>
    <row r="984" spans="2:30" s="353" customFormat="1" ht="47.25" customHeight="1">
      <c r="B984" s="349"/>
      <c r="C984" s="255"/>
      <c r="D984" s="667" t="s">
        <v>905</v>
      </c>
      <c r="E984" s="667"/>
      <c r="F984" s="667"/>
      <c r="G984" s="325" t="s">
        <v>906</v>
      </c>
      <c r="H984" s="271" t="s">
        <v>343</v>
      </c>
      <c r="I984" s="634">
        <v>1</v>
      </c>
      <c r="J984" s="540">
        <v>2250426</v>
      </c>
      <c r="K984" s="274">
        <f>ROUND(I984*J984,2)</f>
        <v>2250426</v>
      </c>
      <c r="L984" s="521"/>
      <c r="M984" s="234"/>
      <c r="N984" s="982"/>
      <c r="O984" s="350"/>
      <c r="P984" s="350"/>
      <c r="Q984" s="350"/>
      <c r="R984" s="352"/>
      <c r="S984" s="352"/>
      <c r="T984" s="352"/>
      <c r="U984" s="352"/>
      <c r="V984" s="352"/>
      <c r="W984" s="352"/>
      <c r="X984" s="352"/>
      <c r="Y984" s="352"/>
      <c r="Z984" s="352"/>
      <c r="AA984" s="352"/>
      <c r="AB984" s="352"/>
      <c r="AC984" s="352"/>
      <c r="AD984" s="352"/>
    </row>
    <row r="985" spans="2:30" s="353" customFormat="1" ht="18" customHeight="1">
      <c r="B985" s="349"/>
      <c r="C985" s="255"/>
      <c r="D985" s="262">
        <v>9.4</v>
      </c>
      <c r="E985" s="262"/>
      <c r="F985" s="262"/>
      <c r="G985" s="263" t="s">
        <v>542</v>
      </c>
      <c r="H985" s="664"/>
      <c r="I985" s="665"/>
      <c r="J985" s="666">
        <v>0</v>
      </c>
      <c r="K985" s="380"/>
      <c r="L985" s="521"/>
      <c r="M985" s="234"/>
      <c r="N985" s="982"/>
      <c r="O985" s="350"/>
      <c r="P985" s="350"/>
      <c r="Q985" s="350"/>
      <c r="R985" s="352"/>
      <c r="S985" s="352"/>
      <c r="T985" s="352"/>
      <c r="U985" s="352"/>
      <c r="V985" s="352"/>
      <c r="W985" s="352"/>
      <c r="X985" s="352"/>
      <c r="Y985" s="352"/>
      <c r="Z985" s="352"/>
      <c r="AA985" s="352"/>
      <c r="AB985" s="352"/>
      <c r="AC985" s="352"/>
      <c r="AD985" s="352"/>
    </row>
    <row r="986" spans="2:30" s="353" customFormat="1" ht="47.25" customHeight="1">
      <c r="B986" s="349"/>
      <c r="C986" s="255"/>
      <c r="D986" s="667" t="s">
        <v>907</v>
      </c>
      <c r="E986" s="667"/>
      <c r="F986" s="667"/>
      <c r="G986" s="325" t="s">
        <v>544</v>
      </c>
      <c r="H986" s="271" t="s">
        <v>343</v>
      </c>
      <c r="I986" s="634">
        <v>26</v>
      </c>
      <c r="J986" s="540">
        <v>205380</v>
      </c>
      <c r="K986" s="274">
        <f>ROUND(I986*J986,2)</f>
        <v>5339880</v>
      </c>
      <c r="L986" s="521"/>
      <c r="M986" s="234"/>
      <c r="N986" s="982"/>
      <c r="O986" s="350"/>
      <c r="P986" s="350"/>
      <c r="Q986" s="350"/>
      <c r="R986" s="352"/>
      <c r="S986" s="352"/>
      <c r="T986" s="352"/>
      <c r="U986" s="352"/>
      <c r="V986" s="352"/>
      <c r="W986" s="352"/>
      <c r="X986" s="352"/>
      <c r="Y986" s="352"/>
      <c r="Z986" s="352"/>
      <c r="AA986" s="352"/>
      <c r="AB986" s="352"/>
      <c r="AC986" s="352"/>
      <c r="AD986" s="352"/>
    </row>
    <row r="987" spans="2:30" s="353" customFormat="1" ht="31.5" customHeight="1">
      <c r="B987" s="349"/>
      <c r="C987" s="255"/>
      <c r="D987" s="667" t="s">
        <v>908</v>
      </c>
      <c r="E987" s="667"/>
      <c r="F987" s="667"/>
      <c r="G987" s="325" t="s">
        <v>546</v>
      </c>
      <c r="H987" s="271" t="s">
        <v>107</v>
      </c>
      <c r="I987" s="634">
        <v>254</v>
      </c>
      <c r="J987" s="540">
        <v>49433</v>
      </c>
      <c r="K987" s="274">
        <f>ROUND(I987*J987,2)</f>
        <v>12555982</v>
      </c>
      <c r="L987" s="521"/>
      <c r="M987" s="234"/>
      <c r="N987" s="982"/>
      <c r="O987" s="350"/>
      <c r="P987" s="350"/>
      <c r="Q987" s="350"/>
      <c r="R987" s="352"/>
      <c r="S987" s="352"/>
      <c r="T987" s="352"/>
      <c r="U987" s="352"/>
      <c r="V987" s="352"/>
      <c r="W987" s="352"/>
      <c r="X987" s="352"/>
      <c r="Y987" s="352"/>
      <c r="Z987" s="352"/>
      <c r="AA987" s="352"/>
      <c r="AB987" s="352"/>
      <c r="AC987" s="352"/>
      <c r="AD987" s="352"/>
    </row>
    <row r="988" spans="2:30" s="353" customFormat="1" ht="47.25" customHeight="1">
      <c r="B988" s="349"/>
      <c r="C988" s="255"/>
      <c r="D988" s="667" t="s">
        <v>909</v>
      </c>
      <c r="E988" s="667"/>
      <c r="F988" s="667"/>
      <c r="G988" s="325" t="s">
        <v>548</v>
      </c>
      <c r="H988" s="271" t="s">
        <v>343</v>
      </c>
      <c r="I988" s="634">
        <v>5</v>
      </c>
      <c r="J988" s="540">
        <v>2450368</v>
      </c>
      <c r="K988" s="274">
        <f>ROUND(I988*J988,2)</f>
        <v>12251840</v>
      </c>
      <c r="L988" s="521"/>
      <c r="M988" s="234"/>
      <c r="N988" s="982"/>
      <c r="O988" s="350"/>
      <c r="P988" s="350"/>
      <c r="Q988" s="350"/>
      <c r="R988" s="352"/>
      <c r="S988" s="352"/>
      <c r="T988" s="352"/>
      <c r="U988" s="352"/>
      <c r="V988" s="352"/>
      <c r="W988" s="352"/>
      <c r="X988" s="352"/>
      <c r="Y988" s="352"/>
      <c r="Z988" s="352"/>
      <c r="AA988" s="352"/>
      <c r="AB988" s="352"/>
      <c r="AC988" s="352"/>
      <c r="AD988" s="352"/>
    </row>
    <row r="989" spans="2:30" s="353" customFormat="1" ht="31.5" customHeight="1">
      <c r="B989" s="349"/>
      <c r="C989" s="255"/>
      <c r="D989" s="667" t="s">
        <v>910</v>
      </c>
      <c r="E989" s="668"/>
      <c r="F989" s="668"/>
      <c r="G989" s="327" t="s">
        <v>550</v>
      </c>
      <c r="H989" s="271" t="s">
        <v>107</v>
      </c>
      <c r="I989" s="634">
        <v>180</v>
      </c>
      <c r="J989" s="540">
        <v>64962</v>
      </c>
      <c r="K989" s="274">
        <f>ROUND(I989*J989,2)</f>
        <v>11693160</v>
      </c>
      <c r="L989" s="521"/>
      <c r="M989" s="234"/>
      <c r="N989" s="982"/>
      <c r="O989" s="350"/>
      <c r="P989" s="350"/>
      <c r="Q989" s="350"/>
      <c r="R989" s="352"/>
      <c r="S989" s="352"/>
      <c r="T989" s="352"/>
      <c r="U989" s="352"/>
      <c r="V989" s="352"/>
      <c r="W989" s="352"/>
      <c r="X989" s="352"/>
      <c r="Y989" s="352"/>
      <c r="Z989" s="352"/>
      <c r="AA989" s="352"/>
      <c r="AB989" s="352"/>
      <c r="AC989" s="352"/>
      <c r="AD989" s="352"/>
    </row>
    <row r="990" spans="2:30" s="353" customFormat="1" ht="18" customHeight="1">
      <c r="B990" s="349"/>
      <c r="C990" s="255"/>
      <c r="D990" s="262">
        <v>9.5</v>
      </c>
      <c r="E990" s="262"/>
      <c r="F990" s="262"/>
      <c r="G990" s="263" t="s">
        <v>551</v>
      </c>
      <c r="H990" s="664"/>
      <c r="I990" s="665"/>
      <c r="J990" s="666">
        <v>0</v>
      </c>
      <c r="K990" s="380"/>
      <c r="L990" s="521"/>
      <c r="M990" s="234"/>
      <c r="N990" s="982"/>
      <c r="O990" s="350"/>
      <c r="P990" s="350"/>
      <c r="Q990" s="350"/>
      <c r="R990" s="352"/>
      <c r="S990" s="352"/>
      <c r="T990" s="352"/>
      <c r="U990" s="352"/>
      <c r="V990" s="352"/>
      <c r="W990" s="352"/>
      <c r="X990" s="352"/>
      <c r="Y990" s="352"/>
      <c r="Z990" s="352"/>
      <c r="AA990" s="352"/>
      <c r="AB990" s="352"/>
      <c r="AC990" s="352"/>
      <c r="AD990" s="352"/>
    </row>
    <row r="991" spans="2:30" s="353" customFormat="1" ht="31.5" customHeight="1">
      <c r="B991" s="349"/>
      <c r="C991" s="255"/>
      <c r="D991" s="667" t="s">
        <v>911</v>
      </c>
      <c r="E991" s="667"/>
      <c r="F991" s="667"/>
      <c r="G991" s="325" t="s">
        <v>553</v>
      </c>
      <c r="H991" s="271" t="s">
        <v>343</v>
      </c>
      <c r="I991" s="634">
        <v>162</v>
      </c>
      <c r="J991" s="540">
        <v>320227</v>
      </c>
      <c r="K991" s="274">
        <f t="shared" ref="K991:K1000" si="44">ROUND(I991*J991,2)</f>
        <v>51876774</v>
      </c>
      <c r="L991" s="521"/>
      <c r="M991" s="234"/>
      <c r="N991" s="982"/>
      <c r="O991" s="350"/>
      <c r="P991" s="350"/>
      <c r="Q991" s="350"/>
      <c r="R991" s="352"/>
      <c r="S991" s="352"/>
      <c r="T991" s="352"/>
      <c r="U991" s="352"/>
      <c r="V991" s="352"/>
      <c r="W991" s="352"/>
      <c r="X991" s="352"/>
      <c r="Y991" s="352"/>
      <c r="Z991" s="352"/>
      <c r="AA991" s="352"/>
      <c r="AB991" s="352"/>
      <c r="AC991" s="352"/>
      <c r="AD991" s="352"/>
    </row>
    <row r="992" spans="2:30" s="353" customFormat="1" ht="31.5" customHeight="1">
      <c r="B992" s="349"/>
      <c r="C992" s="255"/>
      <c r="D992" s="667" t="s">
        <v>912</v>
      </c>
      <c r="E992" s="667"/>
      <c r="F992" s="667"/>
      <c r="G992" s="325" t="s">
        <v>748</v>
      </c>
      <c r="H992" s="271" t="s">
        <v>343</v>
      </c>
      <c r="I992" s="634">
        <v>39</v>
      </c>
      <c r="J992" s="540">
        <v>278707</v>
      </c>
      <c r="K992" s="274">
        <f t="shared" si="44"/>
        <v>10869573</v>
      </c>
      <c r="L992" s="521"/>
      <c r="M992" s="234"/>
      <c r="N992" s="982"/>
      <c r="O992" s="350"/>
      <c r="P992" s="350"/>
      <c r="Q992" s="350"/>
      <c r="R992" s="352"/>
      <c r="S992" s="352"/>
      <c r="T992" s="352"/>
      <c r="U992" s="352"/>
      <c r="V992" s="352"/>
      <c r="W992" s="352"/>
      <c r="X992" s="352"/>
      <c r="Y992" s="352"/>
      <c r="Z992" s="352"/>
      <c r="AA992" s="352"/>
      <c r="AB992" s="352"/>
      <c r="AC992" s="352"/>
      <c r="AD992" s="352"/>
    </row>
    <row r="993" spans="2:30" s="353" customFormat="1" ht="31.5" customHeight="1">
      <c r="B993" s="349"/>
      <c r="C993" s="255"/>
      <c r="D993" s="667" t="s">
        <v>913</v>
      </c>
      <c r="E993" s="667"/>
      <c r="F993" s="667"/>
      <c r="G993" s="325" t="s">
        <v>749</v>
      </c>
      <c r="H993" s="271" t="s">
        <v>343</v>
      </c>
      <c r="I993" s="634">
        <v>14</v>
      </c>
      <c r="J993" s="540">
        <v>368041</v>
      </c>
      <c r="K993" s="274">
        <f t="shared" si="44"/>
        <v>5152574</v>
      </c>
      <c r="L993" s="521"/>
      <c r="M993" s="234"/>
      <c r="N993" s="982"/>
      <c r="O993" s="350"/>
      <c r="P993" s="350"/>
      <c r="Q993" s="350"/>
      <c r="R993" s="352"/>
      <c r="S993" s="352"/>
      <c r="T993" s="352"/>
      <c r="U993" s="352"/>
      <c r="V993" s="352"/>
      <c r="W993" s="352"/>
      <c r="X993" s="352"/>
      <c r="Y993" s="352"/>
      <c r="Z993" s="352"/>
      <c r="AA993" s="352"/>
      <c r="AB993" s="352"/>
      <c r="AC993" s="352"/>
      <c r="AD993" s="352"/>
    </row>
    <row r="994" spans="2:30" s="353" customFormat="1" ht="31.5" customHeight="1">
      <c r="B994" s="349"/>
      <c r="C994" s="255"/>
      <c r="D994" s="667" t="s">
        <v>914</v>
      </c>
      <c r="E994" s="667"/>
      <c r="F994" s="667"/>
      <c r="G994" s="325" t="s">
        <v>559</v>
      </c>
      <c r="H994" s="271" t="s">
        <v>343</v>
      </c>
      <c r="I994" s="634">
        <v>72</v>
      </c>
      <c r="J994" s="540">
        <v>347847</v>
      </c>
      <c r="K994" s="274">
        <f t="shared" si="44"/>
        <v>25044984</v>
      </c>
      <c r="L994" s="521"/>
      <c r="M994" s="234"/>
      <c r="N994" s="982"/>
      <c r="O994" s="350"/>
      <c r="P994" s="350"/>
      <c r="Q994" s="350"/>
      <c r="R994" s="352"/>
      <c r="S994" s="352"/>
      <c r="T994" s="352"/>
      <c r="U994" s="352"/>
      <c r="V994" s="352"/>
      <c r="W994" s="352"/>
      <c r="X994" s="352"/>
      <c r="Y994" s="352"/>
      <c r="Z994" s="352"/>
      <c r="AA994" s="352"/>
      <c r="AB994" s="352"/>
      <c r="AC994" s="352"/>
      <c r="AD994" s="352"/>
    </row>
    <row r="995" spans="2:30" s="353" customFormat="1" ht="31.5" customHeight="1">
      <c r="B995" s="349"/>
      <c r="C995" s="255"/>
      <c r="D995" s="667" t="s">
        <v>915</v>
      </c>
      <c r="E995" s="667"/>
      <c r="F995" s="667"/>
      <c r="G995" s="325" t="s">
        <v>561</v>
      </c>
      <c r="H995" s="271" t="s">
        <v>343</v>
      </c>
      <c r="I995" s="634">
        <v>1</v>
      </c>
      <c r="J995" s="540">
        <v>478167</v>
      </c>
      <c r="K995" s="274">
        <f t="shared" si="44"/>
        <v>478167</v>
      </c>
      <c r="L995" s="521"/>
      <c r="M995" s="234"/>
      <c r="N995" s="982"/>
      <c r="O995" s="350"/>
      <c r="P995" s="350"/>
      <c r="Q995" s="350"/>
      <c r="R995" s="352"/>
      <c r="S995" s="352"/>
      <c r="T995" s="352"/>
      <c r="U995" s="352"/>
      <c r="V995" s="352"/>
      <c r="W995" s="352"/>
      <c r="X995" s="352"/>
      <c r="Y995" s="352"/>
      <c r="Z995" s="352"/>
      <c r="AA995" s="352"/>
      <c r="AB995" s="352"/>
      <c r="AC995" s="352"/>
      <c r="AD995" s="352"/>
    </row>
    <row r="996" spans="2:30" s="353" customFormat="1" ht="31.5" customHeight="1">
      <c r="B996" s="349"/>
      <c r="C996" s="255"/>
      <c r="D996" s="667" t="s">
        <v>916</v>
      </c>
      <c r="E996" s="667"/>
      <c r="F996" s="667"/>
      <c r="G996" s="325" t="s">
        <v>563</v>
      </c>
      <c r="H996" s="271" t="s">
        <v>343</v>
      </c>
      <c r="I996" s="634">
        <v>31</v>
      </c>
      <c r="J996" s="540">
        <v>194494</v>
      </c>
      <c r="K996" s="274">
        <f t="shared" si="44"/>
        <v>6029314</v>
      </c>
      <c r="L996" s="521"/>
      <c r="M996" s="234"/>
      <c r="N996" s="982"/>
      <c r="O996" s="350"/>
      <c r="P996" s="350"/>
      <c r="Q996" s="350"/>
      <c r="R996" s="352"/>
      <c r="S996" s="352"/>
      <c r="T996" s="352"/>
      <c r="U996" s="352"/>
      <c r="V996" s="352"/>
      <c r="W996" s="352"/>
      <c r="X996" s="352"/>
      <c r="Y996" s="352"/>
      <c r="Z996" s="352"/>
      <c r="AA996" s="352"/>
      <c r="AB996" s="352"/>
      <c r="AC996" s="352"/>
      <c r="AD996" s="352"/>
    </row>
    <row r="997" spans="2:30" s="353" customFormat="1" ht="18" customHeight="1">
      <c r="B997" s="349"/>
      <c r="C997" s="255"/>
      <c r="D997" s="667" t="s">
        <v>917</v>
      </c>
      <c r="E997" s="667"/>
      <c r="F997" s="667"/>
      <c r="G997" s="325" t="s">
        <v>565</v>
      </c>
      <c r="H997" s="271" t="s">
        <v>343</v>
      </c>
      <c r="I997" s="634">
        <v>140</v>
      </c>
      <c r="J997" s="540">
        <v>309340</v>
      </c>
      <c r="K997" s="274">
        <f t="shared" si="44"/>
        <v>43307600</v>
      </c>
      <c r="L997" s="521"/>
      <c r="M997" s="234"/>
      <c r="N997" s="982"/>
      <c r="O997" s="350"/>
      <c r="P997" s="350"/>
      <c r="Q997" s="350"/>
      <c r="R997" s="352"/>
      <c r="S997" s="352"/>
      <c r="T997" s="352"/>
      <c r="U997" s="352"/>
      <c r="V997" s="352"/>
      <c r="W997" s="352"/>
      <c r="X997" s="352"/>
      <c r="Y997" s="352"/>
      <c r="Z997" s="352"/>
      <c r="AA997" s="352"/>
      <c r="AB997" s="352"/>
      <c r="AC997" s="352"/>
      <c r="AD997" s="352"/>
    </row>
    <row r="998" spans="2:30" s="353" customFormat="1" ht="18" customHeight="1">
      <c r="B998" s="349"/>
      <c r="C998" s="255"/>
      <c r="D998" s="667" t="s">
        <v>918</v>
      </c>
      <c r="E998" s="667"/>
      <c r="F998" s="667"/>
      <c r="G998" s="325" t="s">
        <v>567</v>
      </c>
      <c r="H998" s="271" t="s">
        <v>343</v>
      </c>
      <c r="I998" s="634">
        <v>72</v>
      </c>
      <c r="J998" s="540">
        <v>912450</v>
      </c>
      <c r="K998" s="274">
        <f t="shared" si="44"/>
        <v>65696400</v>
      </c>
      <c r="L998" s="521"/>
      <c r="M998" s="234"/>
      <c r="N998" s="982"/>
      <c r="O998" s="350"/>
      <c r="P998" s="350"/>
      <c r="Q998" s="350"/>
      <c r="R998" s="352"/>
      <c r="S998" s="352"/>
      <c r="T998" s="352"/>
      <c r="U998" s="352"/>
      <c r="V998" s="352"/>
      <c r="W998" s="352"/>
      <c r="X998" s="352"/>
      <c r="Y998" s="352"/>
      <c r="Z998" s="352"/>
      <c r="AA998" s="352"/>
      <c r="AB998" s="352"/>
      <c r="AC998" s="352"/>
      <c r="AD998" s="352"/>
    </row>
    <row r="999" spans="2:30" s="353" customFormat="1" ht="18" customHeight="1">
      <c r="B999" s="349"/>
      <c r="C999" s="255"/>
      <c r="D999" s="667" t="s">
        <v>919</v>
      </c>
      <c r="E999" s="667"/>
      <c r="F999" s="667"/>
      <c r="G999" s="325" t="s">
        <v>756</v>
      </c>
      <c r="H999" s="271" t="s">
        <v>343</v>
      </c>
      <c r="I999" s="634">
        <v>9</v>
      </c>
      <c r="J999" s="540">
        <v>201916</v>
      </c>
      <c r="K999" s="274">
        <f t="shared" si="44"/>
        <v>1817244</v>
      </c>
      <c r="L999" s="521"/>
      <c r="M999" s="234"/>
      <c r="N999" s="982"/>
      <c r="O999" s="350"/>
      <c r="P999" s="354"/>
      <c r="Q999" s="350"/>
      <c r="R999" s="355"/>
      <c r="S999" s="352"/>
      <c r="T999" s="352"/>
      <c r="U999" s="352"/>
      <c r="V999" s="352"/>
      <c r="W999" s="352"/>
      <c r="X999" s="352"/>
      <c r="Y999" s="352"/>
      <c r="Z999" s="352"/>
      <c r="AA999" s="352"/>
      <c r="AB999" s="352"/>
      <c r="AC999" s="352"/>
      <c r="AD999" s="352"/>
    </row>
    <row r="1000" spans="2:30" s="353" customFormat="1" ht="18" customHeight="1">
      <c r="B1000" s="349"/>
      <c r="C1000" s="255"/>
      <c r="D1000" s="667" t="s">
        <v>920</v>
      </c>
      <c r="E1000" s="667"/>
      <c r="F1000" s="667"/>
      <c r="G1000" s="325" t="s">
        <v>571</v>
      </c>
      <c r="H1000" s="271" t="s">
        <v>343</v>
      </c>
      <c r="I1000" s="634">
        <v>13</v>
      </c>
      <c r="J1000" s="540">
        <v>332273</v>
      </c>
      <c r="K1000" s="274">
        <f t="shared" si="44"/>
        <v>4319549</v>
      </c>
      <c r="L1000" s="521"/>
      <c r="M1000" s="234"/>
      <c r="N1000" s="982"/>
      <c r="O1000" s="350"/>
      <c r="P1000" s="350"/>
      <c r="Q1000" s="350"/>
      <c r="R1000" s="352"/>
      <c r="S1000" s="352"/>
      <c r="T1000" s="352"/>
      <c r="U1000" s="352"/>
      <c r="V1000" s="352"/>
      <c r="W1000" s="352"/>
      <c r="X1000" s="352"/>
      <c r="Y1000" s="352"/>
      <c r="Z1000" s="352"/>
      <c r="AA1000" s="352"/>
      <c r="AB1000" s="352"/>
      <c r="AC1000" s="352"/>
      <c r="AD1000" s="352"/>
    </row>
    <row r="1001" spans="2:30" s="353" customFormat="1" ht="18" customHeight="1">
      <c r="B1001" s="349"/>
      <c r="C1001" s="255"/>
      <c r="D1001" s="276"/>
      <c r="E1001" s="276"/>
      <c r="F1001" s="276"/>
      <c r="G1001" s="277"/>
      <c r="H1001" s="276"/>
      <c r="I1001" s="524" t="s">
        <v>119</v>
      </c>
      <c r="J1001" s="400"/>
      <c r="K1001" s="279">
        <f>SUM(K966:K1000)</f>
        <v>542627422</v>
      </c>
      <c r="L1001" s="521"/>
      <c r="M1001" s="234"/>
      <c r="N1001" s="982"/>
      <c r="O1001" s="350"/>
      <c r="P1001" s="350"/>
      <c r="Q1001" s="350"/>
      <c r="R1001" s="352"/>
      <c r="S1001" s="352"/>
      <c r="T1001" s="352"/>
      <c r="U1001" s="352"/>
      <c r="V1001" s="352"/>
      <c r="W1001" s="352"/>
      <c r="X1001" s="352"/>
      <c r="Y1001" s="352"/>
      <c r="Z1001" s="352"/>
      <c r="AA1001" s="352"/>
      <c r="AB1001" s="352"/>
      <c r="AC1001" s="352"/>
      <c r="AD1001" s="352"/>
    </row>
    <row r="1002" spans="2:30" s="353" customFormat="1" ht="18" customHeight="1">
      <c r="B1002" s="349"/>
      <c r="C1002" s="255"/>
      <c r="D1002" s="494"/>
      <c r="E1002" s="494"/>
      <c r="F1002" s="494"/>
      <c r="G1002" s="495"/>
      <c r="H1002" s="494"/>
      <c r="I1002" s="637"/>
      <c r="J1002" s="496"/>
      <c r="K1002" s="497"/>
      <c r="L1002" s="521"/>
      <c r="M1002" s="234"/>
      <c r="N1002" s="982"/>
      <c r="O1002" s="350"/>
      <c r="P1002" s="350"/>
      <c r="Q1002" s="350"/>
      <c r="R1002" s="352"/>
      <c r="S1002" s="352"/>
      <c r="T1002" s="352"/>
      <c r="U1002" s="352"/>
      <c r="V1002" s="352"/>
      <c r="W1002" s="352"/>
      <c r="X1002" s="352"/>
      <c r="Y1002" s="352"/>
      <c r="Z1002" s="352"/>
      <c r="AA1002" s="352"/>
      <c r="AB1002" s="352"/>
      <c r="AC1002" s="352"/>
      <c r="AD1002" s="352"/>
    </row>
    <row r="1003" spans="2:30" s="353" customFormat="1" ht="20.25" customHeight="1">
      <c r="B1003" s="349"/>
      <c r="C1003" s="255"/>
      <c r="D1003" s="308">
        <v>10</v>
      </c>
      <c r="E1003" s="308"/>
      <c r="F1003" s="308"/>
      <c r="G1003" s="257" t="s">
        <v>572</v>
      </c>
      <c r="H1003" s="258"/>
      <c r="I1003" s="638"/>
      <c r="J1003" s="259"/>
      <c r="K1003" s="260"/>
      <c r="L1003" s="521"/>
      <c r="M1003" s="234"/>
      <c r="N1003" s="982"/>
      <c r="O1003" s="350"/>
      <c r="P1003" s="350"/>
      <c r="Q1003" s="350"/>
      <c r="R1003" s="352"/>
      <c r="S1003" s="352"/>
      <c r="T1003" s="352"/>
      <c r="U1003" s="352"/>
      <c r="V1003" s="352"/>
      <c r="W1003" s="352"/>
      <c r="X1003" s="352"/>
      <c r="Y1003" s="352"/>
      <c r="Z1003" s="352"/>
      <c r="AA1003" s="352"/>
      <c r="AB1003" s="352"/>
      <c r="AC1003" s="352"/>
      <c r="AD1003" s="352"/>
    </row>
    <row r="1004" spans="2:30" s="353" customFormat="1" ht="18" customHeight="1">
      <c r="B1004" s="349"/>
      <c r="C1004" s="255"/>
      <c r="D1004" s="262">
        <v>10.1</v>
      </c>
      <c r="E1004" s="262"/>
      <c r="F1004" s="262"/>
      <c r="G1004" s="263" t="s">
        <v>573</v>
      </c>
      <c r="H1004" s="264"/>
      <c r="I1004" s="633"/>
      <c r="J1004" s="266"/>
      <c r="K1004" s="267"/>
      <c r="L1004" s="521"/>
      <c r="M1004" s="234"/>
      <c r="N1004" s="982"/>
      <c r="O1004" s="350"/>
      <c r="P1004" s="350"/>
      <c r="Q1004" s="350"/>
      <c r="R1004" s="352"/>
      <c r="S1004" s="352"/>
      <c r="T1004" s="352"/>
      <c r="U1004" s="352"/>
      <c r="V1004" s="352"/>
      <c r="W1004" s="352"/>
      <c r="X1004" s="352"/>
      <c r="Y1004" s="352"/>
      <c r="Z1004" s="352"/>
      <c r="AA1004" s="352"/>
      <c r="AB1004" s="352"/>
      <c r="AC1004" s="352"/>
      <c r="AD1004" s="352"/>
    </row>
    <row r="1005" spans="2:30" s="353" customFormat="1" ht="31.5" customHeight="1">
      <c r="B1005" s="349"/>
      <c r="C1005" s="255"/>
      <c r="D1005" s="392" t="s">
        <v>374</v>
      </c>
      <c r="E1005" s="393"/>
      <c r="F1005" s="393"/>
      <c r="G1005" s="325" t="s">
        <v>577</v>
      </c>
      <c r="H1005" s="271" t="s">
        <v>343</v>
      </c>
      <c r="I1005" s="634">
        <v>1</v>
      </c>
      <c r="J1005" s="540">
        <v>15957068</v>
      </c>
      <c r="K1005" s="274">
        <f>ROUND(I1005*J1005,2)</f>
        <v>15957068</v>
      </c>
      <c r="L1005" s="521"/>
      <c r="M1005" s="234"/>
      <c r="N1005" s="982"/>
      <c r="O1005" s="350"/>
      <c r="P1005" s="350"/>
      <c r="Q1005" s="350"/>
      <c r="R1005" s="352"/>
      <c r="S1005" s="352"/>
      <c r="T1005" s="352"/>
      <c r="U1005" s="352"/>
      <c r="V1005" s="352"/>
      <c r="W1005" s="352"/>
      <c r="X1005" s="352"/>
      <c r="Y1005" s="352"/>
      <c r="Z1005" s="352"/>
      <c r="AA1005" s="352"/>
      <c r="AB1005" s="352"/>
      <c r="AC1005" s="352"/>
      <c r="AD1005" s="352"/>
    </row>
    <row r="1006" spans="2:30" s="353" customFormat="1" ht="18" customHeight="1">
      <c r="B1006" s="349"/>
      <c r="C1006" s="255"/>
      <c r="D1006" s="395">
        <v>10.199999999999999</v>
      </c>
      <c r="E1006" s="395"/>
      <c r="F1006" s="395"/>
      <c r="G1006" s="263" t="s">
        <v>584</v>
      </c>
      <c r="H1006" s="263"/>
      <c r="I1006" s="669"/>
      <c r="J1006" s="263">
        <v>0</v>
      </c>
      <c r="K1006" s="397"/>
      <c r="L1006" s="521"/>
      <c r="M1006" s="234"/>
      <c r="N1006" s="982"/>
      <c r="O1006" s="350"/>
      <c r="P1006" s="350"/>
      <c r="Q1006" s="350"/>
      <c r="R1006" s="352"/>
      <c r="S1006" s="352"/>
      <c r="T1006" s="352"/>
      <c r="U1006" s="352"/>
      <c r="V1006" s="352"/>
      <c r="W1006" s="352"/>
      <c r="X1006" s="352"/>
      <c r="Y1006" s="352"/>
      <c r="Z1006" s="352"/>
      <c r="AA1006" s="352"/>
      <c r="AB1006" s="352"/>
      <c r="AC1006" s="352"/>
      <c r="AD1006" s="352"/>
    </row>
    <row r="1007" spans="2:30" s="353" customFormat="1" ht="47.25" customHeight="1">
      <c r="B1007" s="349"/>
      <c r="C1007" s="255"/>
      <c r="D1007" s="392" t="s">
        <v>380</v>
      </c>
      <c r="E1007" s="393"/>
      <c r="F1007" s="393"/>
      <c r="G1007" s="325" t="s">
        <v>586</v>
      </c>
      <c r="H1007" s="271" t="s">
        <v>107</v>
      </c>
      <c r="I1007" s="634">
        <v>7</v>
      </c>
      <c r="J1007" s="540">
        <v>158944</v>
      </c>
      <c r="K1007" s="274">
        <f>ROUND(I1007*J1007,2)</f>
        <v>1112608</v>
      </c>
      <c r="L1007" s="521"/>
      <c r="M1007" s="234"/>
      <c r="N1007" s="982"/>
      <c r="O1007" s="350"/>
      <c r="P1007" s="350"/>
      <c r="Q1007" s="350"/>
      <c r="R1007" s="352"/>
      <c r="S1007" s="352"/>
      <c r="T1007" s="352"/>
      <c r="U1007" s="352"/>
      <c r="V1007" s="352"/>
      <c r="W1007" s="352"/>
      <c r="X1007" s="352"/>
      <c r="Y1007" s="352"/>
      <c r="Z1007" s="352"/>
      <c r="AA1007" s="352"/>
      <c r="AB1007" s="352"/>
      <c r="AC1007" s="352"/>
      <c r="AD1007" s="352"/>
    </row>
    <row r="1008" spans="2:30" s="353" customFormat="1" ht="47.25" customHeight="1">
      <c r="B1008" s="349"/>
      <c r="C1008" s="255"/>
      <c r="D1008" s="392" t="s">
        <v>381</v>
      </c>
      <c r="E1008" s="393"/>
      <c r="F1008" s="393"/>
      <c r="G1008" s="325" t="s">
        <v>590</v>
      </c>
      <c r="H1008" s="271" t="s">
        <v>107</v>
      </c>
      <c r="I1008" s="634">
        <v>7</v>
      </c>
      <c r="J1008" s="540">
        <v>94493</v>
      </c>
      <c r="K1008" s="274">
        <f>ROUND(I1008*J1008,2)</f>
        <v>661451</v>
      </c>
      <c r="L1008" s="521"/>
      <c r="M1008" s="234"/>
      <c r="N1008" s="982"/>
      <c r="O1008" s="350"/>
      <c r="P1008" s="350"/>
      <c r="Q1008" s="350"/>
      <c r="R1008" s="352"/>
      <c r="S1008" s="352"/>
      <c r="T1008" s="352"/>
      <c r="U1008" s="352"/>
      <c r="V1008" s="352"/>
      <c r="W1008" s="352"/>
      <c r="X1008" s="352"/>
      <c r="Y1008" s="352"/>
      <c r="Z1008" s="352"/>
      <c r="AA1008" s="352"/>
      <c r="AB1008" s="352"/>
      <c r="AC1008" s="352"/>
      <c r="AD1008" s="352"/>
    </row>
    <row r="1009" spans="2:30" s="353" customFormat="1" ht="18" customHeight="1">
      <c r="B1009" s="349"/>
      <c r="C1009" s="255"/>
      <c r="D1009" s="395">
        <v>10.3</v>
      </c>
      <c r="E1009" s="395"/>
      <c r="F1009" s="395"/>
      <c r="G1009" s="263" t="s">
        <v>593</v>
      </c>
      <c r="H1009" s="263"/>
      <c r="I1009" s="669"/>
      <c r="J1009" s="263">
        <v>0</v>
      </c>
      <c r="K1009" s="397"/>
      <c r="L1009" s="521"/>
      <c r="M1009" s="234"/>
      <c r="N1009" s="982"/>
      <c r="O1009" s="350"/>
      <c r="P1009" s="350"/>
      <c r="Q1009" s="350"/>
      <c r="R1009" s="352"/>
      <c r="S1009" s="352"/>
      <c r="T1009" s="352"/>
      <c r="U1009" s="352"/>
      <c r="V1009" s="352"/>
      <c r="W1009" s="352"/>
      <c r="X1009" s="352"/>
      <c r="Y1009" s="352"/>
      <c r="Z1009" s="352"/>
      <c r="AA1009" s="352"/>
      <c r="AB1009" s="352"/>
      <c r="AC1009" s="352"/>
      <c r="AD1009" s="352"/>
    </row>
    <row r="1010" spans="2:30" s="353" customFormat="1" ht="18" customHeight="1">
      <c r="B1010" s="349"/>
      <c r="C1010" s="255"/>
      <c r="D1010" s="392" t="s">
        <v>388</v>
      </c>
      <c r="E1010" s="393"/>
      <c r="F1010" s="393"/>
      <c r="G1010" s="325" t="s">
        <v>595</v>
      </c>
      <c r="H1010" s="271" t="s">
        <v>107</v>
      </c>
      <c r="I1010" s="634">
        <v>7</v>
      </c>
      <c r="J1010" s="540">
        <v>38745</v>
      </c>
      <c r="K1010" s="274">
        <f>ROUND(I1010*J1010,2)</f>
        <v>271215</v>
      </c>
      <c r="L1010" s="521"/>
      <c r="M1010" s="234"/>
      <c r="N1010" s="982"/>
      <c r="O1010" s="350"/>
      <c r="P1010" s="350"/>
      <c r="Q1010" s="350"/>
      <c r="R1010" s="352"/>
      <c r="S1010" s="352"/>
      <c r="T1010" s="352"/>
      <c r="U1010" s="352"/>
      <c r="V1010" s="352"/>
      <c r="W1010" s="352"/>
      <c r="X1010" s="352"/>
      <c r="Y1010" s="352"/>
      <c r="Z1010" s="352"/>
      <c r="AA1010" s="352"/>
      <c r="AB1010" s="352"/>
      <c r="AC1010" s="352"/>
      <c r="AD1010" s="352"/>
    </row>
    <row r="1011" spans="2:30" s="353" customFormat="1" ht="18" customHeight="1">
      <c r="B1011" s="349"/>
      <c r="C1011" s="255"/>
      <c r="D1011" s="392" t="s">
        <v>921</v>
      </c>
      <c r="E1011" s="393"/>
      <c r="F1011" s="393"/>
      <c r="G1011" s="325" t="s">
        <v>597</v>
      </c>
      <c r="H1011" s="271" t="s">
        <v>107</v>
      </c>
      <c r="I1011" s="634">
        <v>7</v>
      </c>
      <c r="J1011" s="540">
        <v>85777</v>
      </c>
      <c r="K1011" s="274">
        <f>ROUND(I1011*J1011,2)</f>
        <v>600439</v>
      </c>
      <c r="L1011" s="521"/>
      <c r="M1011" s="234"/>
      <c r="N1011" s="982"/>
      <c r="O1011" s="350"/>
      <c r="P1011" s="350"/>
      <c r="Q1011" s="350"/>
      <c r="R1011" s="352"/>
      <c r="S1011" s="352"/>
      <c r="T1011" s="352"/>
      <c r="U1011" s="352"/>
      <c r="V1011" s="352"/>
      <c r="W1011" s="352"/>
      <c r="X1011" s="352"/>
      <c r="Y1011" s="352"/>
      <c r="Z1011" s="352"/>
      <c r="AA1011" s="352"/>
      <c r="AB1011" s="352"/>
      <c r="AC1011" s="352"/>
      <c r="AD1011" s="352"/>
    </row>
    <row r="1012" spans="2:30" s="353" customFormat="1" ht="18" customHeight="1">
      <c r="B1012" s="349"/>
      <c r="C1012" s="255"/>
      <c r="D1012" s="276"/>
      <c r="E1012" s="276"/>
      <c r="F1012" s="276"/>
      <c r="G1012" s="277"/>
      <c r="H1012" s="276"/>
      <c r="I1012" s="524" t="s">
        <v>119</v>
      </c>
      <c r="J1012" s="278"/>
      <c r="K1012" s="279">
        <f>SUM(K1005:K1011)</f>
        <v>18602781</v>
      </c>
      <c r="L1012" s="521"/>
      <c r="M1012" s="355"/>
      <c r="N1012" s="982"/>
      <c r="O1012" s="350"/>
      <c r="P1012" s="350"/>
      <c r="Q1012" s="350"/>
      <c r="R1012" s="352"/>
      <c r="S1012" s="352"/>
      <c r="T1012" s="352"/>
      <c r="U1012" s="352"/>
      <c r="V1012" s="352"/>
      <c r="W1012" s="352"/>
      <c r="X1012" s="352"/>
      <c r="Y1012" s="352"/>
      <c r="Z1012" s="352"/>
      <c r="AA1012" s="352"/>
      <c r="AB1012" s="352"/>
      <c r="AC1012" s="352"/>
      <c r="AD1012" s="352"/>
    </row>
    <row r="1013" spans="2:30" s="353" customFormat="1" ht="18" customHeight="1">
      <c r="B1013" s="349"/>
      <c r="C1013" s="255"/>
      <c r="D1013" s="548"/>
      <c r="E1013" s="548"/>
      <c r="F1013" s="548"/>
      <c r="G1013" s="549"/>
      <c r="H1013" s="548"/>
      <c r="I1013" s="670"/>
      <c r="J1013" s="671"/>
      <c r="K1013" s="551"/>
      <c r="L1013" s="521"/>
      <c r="M1013" s="355"/>
      <c r="N1013" s="982"/>
      <c r="O1013" s="350"/>
      <c r="P1013" s="350"/>
      <c r="Q1013" s="350"/>
      <c r="R1013" s="352"/>
      <c r="S1013" s="352"/>
      <c r="T1013" s="352"/>
      <c r="U1013" s="352"/>
      <c r="V1013" s="352"/>
      <c r="W1013" s="352"/>
      <c r="X1013" s="352"/>
      <c r="Y1013" s="352"/>
      <c r="Z1013" s="352"/>
      <c r="AA1013" s="352"/>
      <c r="AB1013" s="352"/>
      <c r="AC1013" s="352"/>
      <c r="AD1013" s="352"/>
    </row>
    <row r="1014" spans="2:30" s="353" customFormat="1" ht="18" customHeight="1">
      <c r="B1014" s="349"/>
      <c r="C1014" s="255"/>
      <c r="D1014" s="672"/>
      <c r="E1014" s="672"/>
      <c r="F1014" s="672"/>
      <c r="G1014" s="673"/>
      <c r="H1014" s="673"/>
      <c r="I1014" s="674"/>
      <c r="J1014" s="673"/>
      <c r="K1014" s="675"/>
      <c r="L1014" s="521"/>
      <c r="M1014" s="355"/>
      <c r="N1014" s="982"/>
      <c r="O1014" s="350"/>
      <c r="P1014" s="350"/>
      <c r="Q1014" s="350"/>
      <c r="R1014" s="352"/>
      <c r="S1014" s="352"/>
      <c r="T1014" s="352"/>
      <c r="U1014" s="352"/>
      <c r="V1014" s="352"/>
      <c r="W1014" s="352"/>
      <c r="X1014" s="352"/>
      <c r="Y1014" s="352"/>
      <c r="Z1014" s="352"/>
      <c r="AA1014" s="352"/>
      <c r="AB1014" s="352"/>
      <c r="AC1014" s="352"/>
      <c r="AD1014" s="352"/>
    </row>
    <row r="1015" spans="2:30" s="353" customFormat="1" ht="20.25" customHeight="1">
      <c r="B1015" s="349"/>
      <c r="C1015" s="255"/>
      <c r="D1015" s="308">
        <v>11</v>
      </c>
      <c r="E1015" s="308"/>
      <c r="F1015" s="308"/>
      <c r="G1015" s="257" t="s">
        <v>601</v>
      </c>
      <c r="H1015" s="258"/>
      <c r="I1015" s="638"/>
      <c r="J1015" s="259"/>
      <c r="K1015" s="260"/>
      <c r="L1015" s="521"/>
      <c r="M1015" s="355"/>
      <c r="N1015" s="982"/>
      <c r="O1015" s="350"/>
      <c r="P1015" s="350"/>
      <c r="Q1015" s="350"/>
      <c r="R1015" s="352"/>
      <c r="S1015" s="352"/>
      <c r="T1015" s="352"/>
      <c r="U1015" s="352"/>
      <c r="V1015" s="352"/>
      <c r="W1015" s="352"/>
      <c r="X1015" s="352"/>
      <c r="Y1015" s="352"/>
      <c r="Z1015" s="352"/>
      <c r="AA1015" s="352"/>
      <c r="AB1015" s="352"/>
      <c r="AC1015" s="352"/>
      <c r="AD1015" s="352"/>
    </row>
    <row r="1016" spans="2:30" s="353" customFormat="1" ht="18" customHeight="1">
      <c r="B1016" s="349"/>
      <c r="C1016" s="255"/>
      <c r="D1016" s="262">
        <v>11.1</v>
      </c>
      <c r="E1016" s="262"/>
      <c r="F1016" s="262"/>
      <c r="G1016" s="263" t="s">
        <v>602</v>
      </c>
      <c r="H1016" s="264"/>
      <c r="I1016" s="633"/>
      <c r="J1016" s="266"/>
      <c r="K1016" s="267"/>
      <c r="L1016" s="521"/>
      <c r="M1016" s="355"/>
      <c r="N1016" s="982"/>
      <c r="O1016" s="350"/>
      <c r="P1016" s="350"/>
      <c r="Q1016" s="350"/>
      <c r="R1016" s="352"/>
      <c r="S1016" s="352"/>
      <c r="T1016" s="352"/>
      <c r="U1016" s="352"/>
      <c r="V1016" s="352"/>
      <c r="W1016" s="352"/>
      <c r="X1016" s="352"/>
      <c r="Y1016" s="352"/>
      <c r="Z1016" s="352"/>
      <c r="AA1016" s="352"/>
      <c r="AB1016" s="352"/>
      <c r="AC1016" s="352"/>
      <c r="AD1016" s="352"/>
    </row>
    <row r="1017" spans="2:30" s="353" customFormat="1" ht="18" customHeight="1">
      <c r="B1017" s="349"/>
      <c r="C1017" s="255"/>
      <c r="D1017" s="268" t="s">
        <v>398</v>
      </c>
      <c r="E1017" s="269"/>
      <c r="F1017" s="269"/>
      <c r="G1017" s="325" t="s">
        <v>922</v>
      </c>
      <c r="H1017" s="271" t="s">
        <v>343</v>
      </c>
      <c r="I1017" s="634">
        <v>10</v>
      </c>
      <c r="J1017" s="408">
        <v>1992315</v>
      </c>
      <c r="K1017" s="274">
        <f>I1017*J1017</f>
        <v>19923150</v>
      </c>
      <c r="L1017" s="521"/>
      <c r="M1017" s="355"/>
      <c r="N1017" s="982"/>
      <c r="O1017" s="350"/>
      <c r="P1017" s="350"/>
      <c r="Q1017" s="350"/>
      <c r="R1017" s="352"/>
      <c r="S1017" s="352"/>
      <c r="T1017" s="352"/>
      <c r="U1017" s="352"/>
      <c r="V1017" s="352"/>
      <c r="W1017" s="352"/>
      <c r="X1017" s="352"/>
      <c r="Y1017" s="352"/>
      <c r="Z1017" s="352"/>
      <c r="AA1017" s="352"/>
      <c r="AB1017" s="352"/>
      <c r="AC1017" s="352"/>
      <c r="AD1017" s="352"/>
    </row>
    <row r="1018" spans="2:30" s="353" customFormat="1" ht="18" customHeight="1">
      <c r="B1018" s="349"/>
      <c r="C1018" s="255"/>
      <c r="D1018" s="268" t="s">
        <v>400</v>
      </c>
      <c r="E1018" s="269"/>
      <c r="F1018" s="269"/>
      <c r="G1018" s="325" t="s">
        <v>923</v>
      </c>
      <c r="H1018" s="271" t="s">
        <v>343</v>
      </c>
      <c r="I1018" s="634">
        <v>10</v>
      </c>
      <c r="J1018" s="408">
        <v>3156975</v>
      </c>
      <c r="K1018" s="274">
        <f>I1018*J1018</f>
        <v>31569750</v>
      </c>
      <c r="L1018" s="521"/>
      <c r="M1018" s="355"/>
      <c r="N1018" s="982"/>
      <c r="O1018" s="350"/>
      <c r="P1018" s="350"/>
      <c r="Q1018" s="350"/>
      <c r="R1018" s="352"/>
      <c r="S1018" s="352"/>
      <c r="T1018" s="352"/>
      <c r="U1018" s="352"/>
      <c r="V1018" s="352"/>
      <c r="W1018" s="352"/>
      <c r="X1018" s="352"/>
      <c r="Y1018" s="352"/>
      <c r="Z1018" s="352"/>
      <c r="AA1018" s="352"/>
      <c r="AB1018" s="352"/>
      <c r="AC1018" s="352"/>
      <c r="AD1018" s="352"/>
    </row>
    <row r="1019" spans="2:30" s="353" customFormat="1" ht="18" customHeight="1">
      <c r="B1019" s="349"/>
      <c r="C1019" s="255"/>
      <c r="D1019" s="268" t="s">
        <v>402</v>
      </c>
      <c r="E1019" s="269"/>
      <c r="F1019" s="269"/>
      <c r="G1019" s="325" t="s">
        <v>604</v>
      </c>
      <c r="H1019" s="271" t="s">
        <v>343</v>
      </c>
      <c r="I1019" s="634">
        <v>11</v>
      </c>
      <c r="J1019" s="408">
        <v>1163424</v>
      </c>
      <c r="K1019" s="274">
        <f>ROUND(I1019*J1019,2)</f>
        <v>12797664</v>
      </c>
      <c r="L1019" s="521"/>
      <c r="M1019" s="355"/>
      <c r="N1019" s="982"/>
      <c r="O1019" s="350"/>
      <c r="P1019" s="350"/>
      <c r="Q1019" s="350"/>
      <c r="R1019" s="352"/>
      <c r="S1019" s="352"/>
      <c r="T1019" s="352"/>
      <c r="U1019" s="352"/>
      <c r="V1019" s="352"/>
      <c r="W1019" s="352"/>
      <c r="X1019" s="352"/>
      <c r="Y1019" s="352"/>
      <c r="Z1019" s="352"/>
      <c r="AA1019" s="352"/>
      <c r="AB1019" s="352"/>
      <c r="AC1019" s="352"/>
      <c r="AD1019" s="352"/>
    </row>
    <row r="1020" spans="2:30" s="353" customFormat="1" ht="18" customHeight="1">
      <c r="B1020" s="349"/>
      <c r="C1020" s="255"/>
      <c r="D1020" s="268" t="s">
        <v>404</v>
      </c>
      <c r="E1020" s="269"/>
      <c r="F1020" s="269"/>
      <c r="G1020" s="325" t="s">
        <v>767</v>
      </c>
      <c r="H1020" s="271" t="s">
        <v>343</v>
      </c>
      <c r="I1020" s="634">
        <v>11</v>
      </c>
      <c r="J1020" s="408">
        <v>1312488</v>
      </c>
      <c r="K1020" s="274">
        <f>ROUND(I1020*J1020,2)</f>
        <v>14437368</v>
      </c>
      <c r="L1020" s="521"/>
      <c r="M1020" s="355"/>
      <c r="N1020" s="982"/>
      <c r="O1020" s="350"/>
      <c r="P1020" s="350"/>
      <c r="Q1020" s="350"/>
      <c r="R1020" s="352"/>
      <c r="S1020" s="352"/>
      <c r="T1020" s="352"/>
      <c r="U1020" s="352"/>
      <c r="V1020" s="352"/>
      <c r="W1020" s="352"/>
      <c r="X1020" s="352"/>
      <c r="Y1020" s="352"/>
      <c r="Z1020" s="352"/>
      <c r="AA1020" s="352"/>
      <c r="AB1020" s="352"/>
      <c r="AC1020" s="352"/>
      <c r="AD1020" s="352"/>
    </row>
    <row r="1021" spans="2:30" s="353" customFormat="1" ht="31.5" customHeight="1">
      <c r="B1021" s="349"/>
      <c r="C1021" s="255"/>
      <c r="D1021" s="268" t="s">
        <v>406</v>
      </c>
      <c r="E1021" s="269"/>
      <c r="F1021" s="269"/>
      <c r="G1021" s="325" t="s">
        <v>608</v>
      </c>
      <c r="H1021" s="271" t="s">
        <v>343</v>
      </c>
      <c r="I1021" s="634">
        <v>45</v>
      </c>
      <c r="J1021" s="408">
        <v>592245</v>
      </c>
      <c r="K1021" s="274">
        <f>ROUND(I1021*J1021,2)</f>
        <v>26651025</v>
      </c>
      <c r="L1021" s="521"/>
      <c r="M1021" s="355"/>
      <c r="N1021" s="982"/>
      <c r="O1021" s="350"/>
      <c r="P1021" s="350"/>
      <c r="Q1021" s="350"/>
      <c r="R1021" s="352"/>
      <c r="S1021" s="352"/>
      <c r="T1021" s="352"/>
      <c r="U1021" s="352"/>
      <c r="V1021" s="352"/>
      <c r="W1021" s="352"/>
      <c r="X1021" s="352"/>
      <c r="Y1021" s="352"/>
      <c r="Z1021" s="352"/>
      <c r="AA1021" s="352"/>
      <c r="AB1021" s="352"/>
      <c r="AC1021" s="352"/>
      <c r="AD1021" s="352"/>
    </row>
    <row r="1022" spans="2:30" s="353" customFormat="1" ht="18" customHeight="1">
      <c r="B1022" s="349"/>
      <c r="C1022" s="255"/>
      <c r="D1022" s="268" t="s">
        <v>408</v>
      </c>
      <c r="E1022" s="269"/>
      <c r="F1022" s="269"/>
      <c r="G1022" s="325" t="s">
        <v>924</v>
      </c>
      <c r="H1022" s="271" t="s">
        <v>343</v>
      </c>
      <c r="I1022" s="634">
        <v>10</v>
      </c>
      <c r="J1022" s="408">
        <v>1608225</v>
      </c>
      <c r="K1022" s="274">
        <f>ROUND(I1022*J1022,2)</f>
        <v>16082250</v>
      </c>
      <c r="L1022" s="521"/>
      <c r="M1022" s="355"/>
      <c r="N1022" s="982"/>
      <c r="O1022" s="350"/>
      <c r="P1022" s="350"/>
      <c r="Q1022" s="350"/>
      <c r="R1022" s="352"/>
      <c r="S1022" s="352"/>
      <c r="T1022" s="352"/>
      <c r="U1022" s="352"/>
      <c r="V1022" s="352"/>
      <c r="W1022" s="352"/>
      <c r="X1022" s="352"/>
      <c r="Y1022" s="352"/>
      <c r="Z1022" s="352"/>
      <c r="AA1022" s="352"/>
      <c r="AB1022" s="352"/>
      <c r="AC1022" s="352"/>
      <c r="AD1022" s="352"/>
    </row>
    <row r="1023" spans="2:30" s="353" customFormat="1" ht="18" customHeight="1">
      <c r="B1023" s="349"/>
      <c r="C1023" s="255"/>
      <c r="D1023" s="268" t="s">
        <v>410</v>
      </c>
      <c r="E1023" s="269"/>
      <c r="F1023" s="269"/>
      <c r="G1023" s="325" t="s">
        <v>610</v>
      </c>
      <c r="H1023" s="271" t="s">
        <v>343</v>
      </c>
      <c r="I1023" s="634">
        <v>300</v>
      </c>
      <c r="J1023" s="408">
        <v>332055</v>
      </c>
      <c r="K1023" s="274">
        <f>ROUND(I1023*J1023,2)</f>
        <v>99616500</v>
      </c>
      <c r="L1023" s="521"/>
      <c r="M1023" s="355"/>
      <c r="N1023" s="982"/>
      <c r="O1023" s="350"/>
      <c r="P1023" s="350"/>
      <c r="Q1023" s="350"/>
      <c r="R1023" s="352"/>
      <c r="S1023" s="352"/>
      <c r="T1023" s="352"/>
      <c r="U1023" s="352"/>
      <c r="V1023" s="352"/>
      <c r="W1023" s="352"/>
      <c r="X1023" s="352"/>
      <c r="Y1023" s="352"/>
      <c r="Z1023" s="352"/>
      <c r="AA1023" s="352"/>
      <c r="AB1023" s="352"/>
      <c r="AC1023" s="352"/>
      <c r="AD1023" s="352"/>
    </row>
    <row r="1024" spans="2:30" s="353" customFormat="1" ht="18" customHeight="1">
      <c r="B1024" s="349"/>
      <c r="C1024" s="255"/>
      <c r="D1024" s="276"/>
      <c r="E1024" s="276"/>
      <c r="F1024" s="276"/>
      <c r="G1024" s="277"/>
      <c r="H1024" s="276"/>
      <c r="I1024" s="524"/>
      <c r="J1024" s="524" t="s">
        <v>119</v>
      </c>
      <c r="K1024" s="279">
        <f>SUM(K1017:K1023)</f>
        <v>221077707</v>
      </c>
      <c r="L1024" s="521"/>
      <c r="M1024" s="355"/>
      <c r="N1024" s="982"/>
      <c r="O1024" s="350"/>
      <c r="P1024" s="350"/>
      <c r="Q1024" s="350"/>
      <c r="R1024" s="352"/>
      <c r="S1024" s="352"/>
      <c r="T1024" s="352"/>
      <c r="U1024" s="352"/>
      <c r="V1024" s="352"/>
      <c r="W1024" s="352"/>
      <c r="X1024" s="352"/>
      <c r="Y1024" s="352"/>
      <c r="Z1024" s="352"/>
      <c r="AA1024" s="352"/>
      <c r="AB1024" s="352"/>
      <c r="AC1024" s="352"/>
      <c r="AD1024" s="352"/>
    </row>
    <row r="1025" spans="2:30" s="353" customFormat="1" ht="18" customHeight="1">
      <c r="B1025" s="349"/>
      <c r="C1025" s="255"/>
      <c r="D1025" s="797"/>
      <c r="E1025" s="798"/>
      <c r="F1025" s="798"/>
      <c r="G1025" s="798"/>
      <c r="H1025" s="798"/>
      <c r="I1025" s="798"/>
      <c r="J1025" s="798"/>
      <c r="K1025" s="279"/>
      <c r="L1025" s="521"/>
      <c r="M1025" s="355"/>
      <c r="N1025" s="982"/>
      <c r="O1025" s="350"/>
      <c r="P1025" s="350"/>
      <c r="Q1025" s="350"/>
      <c r="R1025" s="352"/>
      <c r="S1025" s="352"/>
      <c r="T1025" s="352"/>
      <c r="U1025" s="352"/>
      <c r="V1025" s="352"/>
      <c r="W1025" s="352"/>
      <c r="X1025" s="352"/>
      <c r="Y1025" s="352"/>
      <c r="Z1025" s="352"/>
      <c r="AA1025" s="352"/>
      <c r="AB1025" s="352"/>
      <c r="AC1025" s="352"/>
      <c r="AD1025" s="352"/>
    </row>
    <row r="1026" spans="2:30" s="353" customFormat="1" ht="18" customHeight="1">
      <c r="B1026" s="349"/>
      <c r="C1026" s="255"/>
      <c r="D1026" s="434"/>
      <c r="E1026" s="434"/>
      <c r="F1026" s="434"/>
      <c r="G1026" s="435"/>
      <c r="H1026" s="436"/>
      <c r="I1026" s="434"/>
      <c r="J1026" s="436"/>
      <c r="K1026" s="525"/>
      <c r="L1026" s="521"/>
      <c r="M1026" s="355"/>
      <c r="N1026" s="982"/>
      <c r="O1026" s="350"/>
      <c r="P1026" s="350"/>
      <c r="Q1026" s="350"/>
      <c r="R1026" s="352"/>
      <c r="S1026" s="352"/>
      <c r="T1026" s="352"/>
      <c r="U1026" s="352"/>
      <c r="V1026" s="352"/>
      <c r="W1026" s="352"/>
      <c r="X1026" s="352"/>
      <c r="Y1026" s="352"/>
      <c r="Z1026" s="352"/>
      <c r="AA1026" s="352"/>
      <c r="AB1026" s="352"/>
      <c r="AC1026" s="352"/>
      <c r="AD1026" s="352"/>
    </row>
    <row r="1027" spans="2:30" s="353" customFormat="1" ht="18" customHeight="1">
      <c r="B1027" s="349"/>
      <c r="C1027" s="255"/>
      <c r="D1027" s="420">
        <v>12</v>
      </c>
      <c r="E1027" s="421"/>
      <c r="F1027" s="421"/>
      <c r="G1027" s="422" t="s">
        <v>611</v>
      </c>
      <c r="H1027" s="423"/>
      <c r="I1027" s="676"/>
      <c r="J1027" s="425"/>
      <c r="K1027" s="426">
        <f>SUM(K1028:K1033)</f>
        <v>48500000</v>
      </c>
      <c r="L1027" s="521"/>
      <c r="M1027" s="355"/>
      <c r="N1027" s="982"/>
      <c r="O1027" s="350"/>
      <c r="P1027" s="350"/>
      <c r="Q1027" s="350"/>
      <c r="R1027" s="352"/>
      <c r="S1027" s="352"/>
      <c r="T1027" s="352"/>
      <c r="U1027" s="352"/>
      <c r="V1027" s="352"/>
      <c r="W1027" s="352"/>
      <c r="X1027" s="352"/>
      <c r="Y1027" s="352"/>
      <c r="Z1027" s="352"/>
      <c r="AA1027" s="352"/>
      <c r="AB1027" s="352"/>
      <c r="AC1027" s="352"/>
      <c r="AD1027" s="352"/>
    </row>
    <row r="1028" spans="2:30" s="353" customFormat="1" ht="18" customHeight="1">
      <c r="B1028" s="349"/>
      <c r="C1028" s="255"/>
      <c r="D1028" s="318" t="s">
        <v>496</v>
      </c>
      <c r="E1028" s="318"/>
      <c r="F1028" s="318"/>
      <c r="G1028" s="427" t="s">
        <v>613</v>
      </c>
      <c r="H1028" s="322" t="s">
        <v>343</v>
      </c>
      <c r="I1028" s="634">
        <v>1</v>
      </c>
      <c r="J1028" s="408">
        <v>2500000</v>
      </c>
      <c r="K1028" s="274">
        <f t="shared" ref="K1028:K1033" si="45">ROUND(I1028*J1028,2)</f>
        <v>2500000</v>
      </c>
      <c r="L1028" s="521"/>
      <c r="M1028" s="355"/>
      <c r="N1028" s="982"/>
      <c r="O1028" s="350"/>
      <c r="P1028" s="350"/>
      <c r="Q1028" s="350"/>
      <c r="R1028" s="352"/>
      <c r="S1028" s="352"/>
      <c r="T1028" s="352"/>
      <c r="U1028" s="352"/>
      <c r="V1028" s="352"/>
      <c r="W1028" s="352"/>
      <c r="X1028" s="352"/>
      <c r="Y1028" s="352"/>
      <c r="Z1028" s="352"/>
      <c r="AA1028" s="352"/>
      <c r="AB1028" s="352"/>
      <c r="AC1028" s="352"/>
      <c r="AD1028" s="352"/>
    </row>
    <row r="1029" spans="2:30" s="353" customFormat="1" ht="18" customHeight="1">
      <c r="B1029" s="349"/>
      <c r="C1029" s="255"/>
      <c r="D1029" s="318" t="s">
        <v>498</v>
      </c>
      <c r="E1029" s="318"/>
      <c r="F1029" s="318"/>
      <c r="G1029" s="427" t="s">
        <v>615</v>
      </c>
      <c r="H1029" s="322" t="s">
        <v>343</v>
      </c>
      <c r="I1029" s="634">
        <v>1</v>
      </c>
      <c r="J1029" s="408">
        <v>2500000</v>
      </c>
      <c r="K1029" s="274">
        <f t="shared" si="45"/>
        <v>2500000</v>
      </c>
      <c r="L1029" s="521"/>
      <c r="M1029" s="355"/>
      <c r="N1029" s="982"/>
      <c r="O1029" s="350"/>
      <c r="P1029" s="350"/>
      <c r="Q1029" s="350"/>
      <c r="R1029" s="352"/>
      <c r="S1029" s="352"/>
      <c r="T1029" s="352"/>
      <c r="U1029" s="352"/>
      <c r="V1029" s="352"/>
      <c r="W1029" s="352"/>
      <c r="X1029" s="352"/>
      <c r="Y1029" s="352"/>
      <c r="Z1029" s="352"/>
      <c r="AA1029" s="352"/>
      <c r="AB1029" s="352"/>
      <c r="AC1029" s="352"/>
      <c r="AD1029" s="352"/>
    </row>
    <row r="1030" spans="2:30" s="353" customFormat="1" ht="18" customHeight="1">
      <c r="B1030" s="349"/>
      <c r="C1030" s="255"/>
      <c r="D1030" s="318" t="s">
        <v>500</v>
      </c>
      <c r="E1030" s="318"/>
      <c r="F1030" s="318"/>
      <c r="G1030" s="427" t="s">
        <v>617</v>
      </c>
      <c r="H1030" s="322" t="s">
        <v>343</v>
      </c>
      <c r="I1030" s="634">
        <v>1</v>
      </c>
      <c r="J1030" s="408">
        <v>2500000</v>
      </c>
      <c r="K1030" s="274">
        <f t="shared" si="45"/>
        <v>2500000</v>
      </c>
      <c r="L1030" s="521"/>
      <c r="M1030" s="355"/>
      <c r="N1030" s="982"/>
      <c r="O1030" s="350"/>
      <c r="P1030" s="350"/>
      <c r="Q1030" s="350"/>
      <c r="R1030" s="352"/>
      <c r="S1030" s="352"/>
      <c r="T1030" s="352"/>
      <c r="U1030" s="352"/>
      <c r="V1030" s="352"/>
      <c r="W1030" s="352"/>
      <c r="X1030" s="352"/>
      <c r="Y1030" s="352"/>
      <c r="Z1030" s="352"/>
      <c r="AA1030" s="352"/>
      <c r="AB1030" s="352"/>
      <c r="AC1030" s="352"/>
      <c r="AD1030" s="352"/>
    </row>
    <row r="1031" spans="2:30" s="353" customFormat="1" ht="18" customHeight="1">
      <c r="B1031" s="349"/>
      <c r="C1031" s="255"/>
      <c r="D1031" s="318" t="s">
        <v>502</v>
      </c>
      <c r="E1031" s="318"/>
      <c r="F1031" s="318"/>
      <c r="G1031" s="427" t="s">
        <v>619</v>
      </c>
      <c r="H1031" s="322" t="s">
        <v>343</v>
      </c>
      <c r="I1031" s="634">
        <v>1</v>
      </c>
      <c r="J1031" s="408">
        <v>15000000</v>
      </c>
      <c r="K1031" s="274">
        <f t="shared" si="45"/>
        <v>15000000</v>
      </c>
      <c r="L1031" s="521"/>
      <c r="M1031" s="355"/>
      <c r="N1031" s="982"/>
      <c r="O1031" s="350"/>
      <c r="P1031" s="350"/>
      <c r="Q1031" s="350"/>
      <c r="R1031" s="352"/>
      <c r="S1031" s="352"/>
      <c r="T1031" s="352"/>
      <c r="U1031" s="352"/>
      <c r="V1031" s="352"/>
      <c r="W1031" s="352"/>
      <c r="X1031" s="352"/>
      <c r="Y1031" s="352"/>
      <c r="Z1031" s="352"/>
      <c r="AA1031" s="352"/>
      <c r="AB1031" s="352"/>
      <c r="AC1031" s="352"/>
      <c r="AD1031" s="352"/>
    </row>
    <row r="1032" spans="2:30" s="353" customFormat="1" ht="18" customHeight="1">
      <c r="B1032" s="349"/>
      <c r="C1032" s="255"/>
      <c r="D1032" s="318" t="s">
        <v>504</v>
      </c>
      <c r="E1032" s="318"/>
      <c r="F1032" s="318"/>
      <c r="G1032" s="427" t="s">
        <v>621</v>
      </c>
      <c r="H1032" s="322" t="s">
        <v>343</v>
      </c>
      <c r="I1032" s="634">
        <v>1</v>
      </c>
      <c r="J1032" s="408">
        <v>18000000</v>
      </c>
      <c r="K1032" s="274">
        <f t="shared" si="45"/>
        <v>18000000</v>
      </c>
      <c r="L1032" s="521"/>
      <c r="M1032" s="355"/>
      <c r="N1032" s="982"/>
      <c r="O1032" s="350"/>
      <c r="P1032" s="350"/>
      <c r="Q1032" s="350"/>
      <c r="R1032" s="352"/>
      <c r="S1032" s="352"/>
      <c r="T1032" s="352"/>
      <c r="U1032" s="352"/>
      <c r="V1032" s="352"/>
      <c r="W1032" s="352"/>
      <c r="X1032" s="352"/>
      <c r="Y1032" s="352"/>
      <c r="Z1032" s="352"/>
      <c r="AA1032" s="352"/>
      <c r="AB1032" s="352"/>
      <c r="AC1032" s="352"/>
      <c r="AD1032" s="352"/>
    </row>
    <row r="1033" spans="2:30" s="353" customFormat="1" ht="18" customHeight="1">
      <c r="B1033" s="349"/>
      <c r="C1033" s="255"/>
      <c r="D1033" s="318" t="s">
        <v>506</v>
      </c>
      <c r="E1033" s="318"/>
      <c r="F1033" s="318"/>
      <c r="G1033" s="427" t="s">
        <v>623</v>
      </c>
      <c r="H1033" s="322" t="s">
        <v>343</v>
      </c>
      <c r="I1033" s="634">
        <v>1</v>
      </c>
      <c r="J1033" s="408">
        <v>8000000</v>
      </c>
      <c r="K1033" s="274">
        <f t="shared" si="45"/>
        <v>8000000</v>
      </c>
      <c r="L1033" s="521"/>
      <c r="M1033" s="355"/>
      <c r="N1033" s="982"/>
      <c r="O1033" s="350"/>
      <c r="P1033" s="350"/>
      <c r="Q1033" s="350"/>
      <c r="R1033" s="352"/>
      <c r="S1033" s="352"/>
      <c r="T1033" s="352"/>
      <c r="U1033" s="352"/>
      <c r="V1033" s="352"/>
      <c r="W1033" s="352"/>
      <c r="X1033" s="352"/>
      <c r="Y1033" s="352"/>
      <c r="Z1033" s="352"/>
      <c r="AA1033" s="352"/>
      <c r="AB1033" s="352"/>
      <c r="AC1033" s="352"/>
      <c r="AD1033" s="352"/>
    </row>
    <row r="1034" spans="2:30" s="353" customFormat="1" ht="18" customHeight="1">
      <c r="B1034" s="349"/>
      <c r="C1034" s="255"/>
      <c r="D1034" s="428"/>
      <c r="E1034" s="428"/>
      <c r="F1034" s="428"/>
      <c r="G1034" s="429"/>
      <c r="H1034" s="430"/>
      <c r="I1034" s="677"/>
      <c r="J1034" s="432"/>
      <c r="K1034" s="433"/>
      <c r="L1034" s="521"/>
      <c r="M1034" s="355"/>
      <c r="N1034" s="982"/>
      <c r="O1034" s="350"/>
      <c r="P1034" s="350"/>
      <c r="Q1034" s="350"/>
      <c r="R1034" s="352"/>
      <c r="S1034" s="352"/>
      <c r="T1034" s="352"/>
      <c r="U1034" s="352"/>
      <c r="V1034" s="352"/>
      <c r="W1034" s="352"/>
      <c r="X1034" s="352"/>
      <c r="Y1034" s="352"/>
      <c r="Z1034" s="352"/>
      <c r="AA1034" s="352"/>
      <c r="AB1034" s="352"/>
      <c r="AC1034" s="352"/>
      <c r="AD1034" s="352"/>
    </row>
    <row r="1035" spans="2:30" s="353" customFormat="1" ht="18" customHeight="1">
      <c r="B1035" s="349"/>
      <c r="C1035" s="255"/>
      <c r="D1035" s="420">
        <v>13</v>
      </c>
      <c r="E1035" s="421"/>
      <c r="F1035" s="421"/>
      <c r="G1035" s="422" t="s">
        <v>925</v>
      </c>
      <c r="H1035" s="423"/>
      <c r="I1035" s="676"/>
      <c r="J1035" s="425"/>
      <c r="K1035" s="426">
        <f>SUM(K1036)</f>
        <v>8385230</v>
      </c>
      <c r="L1035" s="521"/>
      <c r="M1035" s="355"/>
      <c r="N1035" s="982"/>
      <c r="O1035" s="350"/>
      <c r="P1035" s="350"/>
      <c r="Q1035" s="350"/>
      <c r="R1035" s="352"/>
      <c r="S1035" s="352"/>
      <c r="T1035" s="352"/>
      <c r="U1035" s="352"/>
      <c r="V1035" s="352"/>
      <c r="W1035" s="352"/>
      <c r="X1035" s="352"/>
      <c r="Y1035" s="352"/>
      <c r="Z1035" s="352"/>
      <c r="AA1035" s="352"/>
      <c r="AB1035" s="352"/>
      <c r="AC1035" s="352"/>
      <c r="AD1035" s="352"/>
    </row>
    <row r="1036" spans="2:30" s="353" customFormat="1" ht="18" customHeight="1">
      <c r="B1036" s="349"/>
      <c r="C1036" s="255"/>
      <c r="D1036" s="678" t="s">
        <v>574</v>
      </c>
      <c r="E1036" s="679"/>
      <c r="F1036" s="679"/>
      <c r="G1036" s="680" t="s">
        <v>926</v>
      </c>
      <c r="H1036" s="679" t="s">
        <v>343</v>
      </c>
      <c r="I1036" s="681">
        <v>1</v>
      </c>
      <c r="J1036" s="682">
        <v>8385230</v>
      </c>
      <c r="K1036" s="683">
        <f>ROUND(I1036*J1036,2)</f>
        <v>8385230</v>
      </c>
      <c r="L1036" s="521"/>
      <c r="M1036" s="355"/>
      <c r="N1036" s="982"/>
      <c r="O1036" s="350"/>
      <c r="P1036" s="350"/>
      <c r="Q1036" s="350"/>
      <c r="R1036" s="352"/>
      <c r="S1036" s="352"/>
      <c r="T1036" s="352"/>
      <c r="U1036" s="352"/>
      <c r="V1036" s="352"/>
      <c r="W1036" s="352"/>
      <c r="X1036" s="352"/>
      <c r="Y1036" s="352"/>
      <c r="Z1036" s="352"/>
      <c r="AA1036" s="352"/>
      <c r="AB1036" s="352"/>
      <c r="AC1036" s="352"/>
      <c r="AD1036" s="352"/>
    </row>
    <row r="1037" spans="2:30" s="353" customFormat="1" ht="18" customHeight="1">
      <c r="B1037" s="349"/>
      <c r="C1037" s="255"/>
      <c r="D1037" s="517"/>
      <c r="E1037" s="517"/>
      <c r="F1037" s="517"/>
      <c r="G1037" s="518"/>
      <c r="H1037" s="519"/>
      <c r="I1037" s="517"/>
      <c r="J1037" s="519"/>
      <c r="K1037" s="684"/>
      <c r="L1037" s="521"/>
      <c r="M1037" s="355"/>
      <c r="N1037" s="982"/>
      <c r="O1037" s="350"/>
      <c r="P1037" s="350"/>
      <c r="Q1037" s="350"/>
      <c r="R1037" s="352"/>
      <c r="S1037" s="352"/>
      <c r="T1037" s="352"/>
      <c r="U1037" s="352"/>
      <c r="V1037" s="352"/>
      <c r="W1037" s="352"/>
      <c r="X1037" s="352"/>
      <c r="Y1037" s="352"/>
      <c r="Z1037" s="352"/>
      <c r="AA1037" s="352"/>
      <c r="AB1037" s="352"/>
      <c r="AC1037" s="352"/>
      <c r="AD1037" s="352"/>
    </row>
    <row r="1038" spans="2:30" s="353" customFormat="1" ht="18" customHeight="1">
      <c r="B1038" s="349"/>
      <c r="C1038" s="255"/>
      <c r="D1038" s="420">
        <v>14</v>
      </c>
      <c r="E1038" s="421"/>
      <c r="F1038" s="421"/>
      <c r="G1038" s="422" t="s">
        <v>630</v>
      </c>
      <c r="H1038" s="423"/>
      <c r="I1038" s="676"/>
      <c r="J1038" s="425"/>
      <c r="K1038" s="426">
        <f>SUM(K1039:K1040)</f>
        <v>81260043.949999988</v>
      </c>
      <c r="L1038" s="521"/>
      <c r="M1038" s="355"/>
      <c r="N1038" s="982"/>
      <c r="O1038" s="350"/>
      <c r="P1038" s="350"/>
      <c r="Q1038" s="350"/>
      <c r="R1038" s="352"/>
      <c r="S1038" s="352"/>
      <c r="T1038" s="352"/>
      <c r="U1038" s="352"/>
      <c r="V1038" s="352"/>
      <c r="W1038" s="352"/>
      <c r="X1038" s="352"/>
      <c r="Y1038" s="352"/>
      <c r="Z1038" s="352"/>
      <c r="AA1038" s="352"/>
      <c r="AB1038" s="352"/>
      <c r="AC1038" s="352"/>
      <c r="AD1038" s="352"/>
    </row>
    <row r="1039" spans="2:30" s="353" customFormat="1" ht="18" customHeight="1">
      <c r="B1039" s="349"/>
      <c r="C1039" s="255"/>
      <c r="D1039" s="318" t="s">
        <v>603</v>
      </c>
      <c r="E1039" s="318"/>
      <c r="F1039" s="318"/>
      <c r="G1039" s="427" t="s">
        <v>632</v>
      </c>
      <c r="H1039" s="251" t="s">
        <v>343</v>
      </c>
      <c r="I1039" s="634">
        <v>1</v>
      </c>
      <c r="J1039" s="408">
        <v>39170043.469999999</v>
      </c>
      <c r="K1039" s="274">
        <f>ROUND(I1039*J1039,2)</f>
        <v>39170043.469999999</v>
      </c>
      <c r="L1039" s="521"/>
      <c r="M1039" s="355"/>
      <c r="N1039" s="982"/>
      <c r="O1039" s="350"/>
      <c r="P1039" s="350"/>
      <c r="Q1039" s="350"/>
      <c r="R1039" s="352"/>
      <c r="S1039" s="352"/>
      <c r="T1039" s="352"/>
      <c r="U1039" s="352"/>
      <c r="V1039" s="352"/>
      <c r="W1039" s="352"/>
      <c r="X1039" s="352"/>
      <c r="Y1039" s="352"/>
      <c r="Z1039" s="352"/>
      <c r="AA1039" s="352"/>
      <c r="AB1039" s="352"/>
      <c r="AC1039" s="352"/>
      <c r="AD1039" s="352"/>
    </row>
    <row r="1040" spans="2:30" s="353" customFormat="1" ht="18" customHeight="1">
      <c r="B1040" s="349"/>
      <c r="C1040" s="255"/>
      <c r="D1040" s="318" t="s">
        <v>605</v>
      </c>
      <c r="E1040" s="318"/>
      <c r="F1040" s="318"/>
      <c r="G1040" s="427" t="s">
        <v>634</v>
      </c>
      <c r="H1040" s="251" t="s">
        <v>343</v>
      </c>
      <c r="I1040" s="634">
        <v>1</v>
      </c>
      <c r="J1040" s="408">
        <v>42090000.479999997</v>
      </c>
      <c r="K1040" s="274">
        <f>ROUND(I1040*J1040,2)</f>
        <v>42090000.479999997</v>
      </c>
      <c r="L1040" s="521"/>
      <c r="M1040" s="355"/>
      <c r="N1040" s="982"/>
      <c r="O1040" s="350"/>
      <c r="P1040" s="354"/>
      <c r="Q1040" s="350"/>
      <c r="R1040" s="355"/>
      <c r="S1040" s="352"/>
      <c r="T1040" s="352"/>
      <c r="U1040" s="352"/>
      <c r="V1040" s="352"/>
      <c r="W1040" s="352"/>
      <c r="X1040" s="352"/>
      <c r="Y1040" s="352"/>
      <c r="Z1040" s="352"/>
      <c r="AA1040" s="352"/>
      <c r="AB1040" s="352"/>
      <c r="AC1040" s="352"/>
      <c r="AD1040" s="352"/>
    </row>
    <row r="1041" spans="2:30" s="353" customFormat="1" ht="18" customHeight="1" thickBot="1">
      <c r="B1041" s="349"/>
      <c r="C1041" s="255"/>
      <c r="D1041" s="444"/>
      <c r="E1041" s="444"/>
      <c r="F1041" s="444"/>
      <c r="G1041" s="445"/>
      <c r="H1041" s="446"/>
      <c r="I1041" s="685"/>
      <c r="J1041" s="357"/>
      <c r="K1041" s="447"/>
      <c r="L1041" s="521"/>
      <c r="M1041" s="355"/>
      <c r="N1041" s="982"/>
      <c r="O1041" s="350"/>
      <c r="P1041" s="350"/>
      <c r="Q1041" s="350"/>
      <c r="R1041" s="352"/>
      <c r="S1041" s="352"/>
      <c r="T1041" s="352"/>
      <c r="U1041" s="352"/>
      <c r="V1041" s="352"/>
      <c r="W1041" s="352"/>
      <c r="X1041" s="352"/>
      <c r="Y1041" s="352"/>
      <c r="Z1041" s="352"/>
      <c r="AA1041" s="352"/>
      <c r="AB1041" s="352"/>
      <c r="AC1041" s="352"/>
      <c r="AD1041" s="352"/>
    </row>
    <row r="1042" spans="2:30" s="456" customFormat="1" ht="27.75" customHeight="1" thickBot="1">
      <c r="B1042" s="448"/>
      <c r="C1042" s="449"/>
      <c r="D1042" s="232"/>
      <c r="E1042" s="232"/>
      <c r="F1042" s="232"/>
      <c r="G1042" s="450" t="s">
        <v>18</v>
      </c>
      <c r="H1042" s="451"/>
      <c r="I1042" s="452"/>
      <c r="J1042" s="453"/>
      <c r="K1042" s="454">
        <f>SUM(K834:K1012)/2</f>
        <v>5506287856.0500011</v>
      </c>
      <c r="L1042" s="455"/>
      <c r="N1042" s="986"/>
    </row>
    <row r="1043" spans="2:30" s="456" customFormat="1" ht="27.75" customHeight="1" thickBot="1">
      <c r="B1043" s="448"/>
      <c r="C1043" s="449"/>
      <c r="D1043" s="232"/>
      <c r="E1043" s="232"/>
      <c r="F1043" s="232"/>
      <c r="G1043" s="457" t="s">
        <v>19</v>
      </c>
      <c r="H1043" s="458"/>
      <c r="I1043" s="459"/>
      <c r="J1043" s="460"/>
      <c r="K1043" s="461">
        <f>+K1042+K1038+K1035+K1027+K1024</f>
        <v>5865510837.000001</v>
      </c>
      <c r="L1043" s="455"/>
      <c r="M1043" s="355"/>
      <c r="N1043" s="986"/>
    </row>
    <row r="1044" spans="2:30" s="456" customFormat="1" ht="15" customHeight="1" thickBot="1">
      <c r="B1044" s="448"/>
      <c r="C1044" s="449"/>
      <c r="D1044" s="232"/>
      <c r="E1044" s="232"/>
      <c r="F1044" s="232"/>
      <c r="G1044" s="232"/>
      <c r="H1044" s="232"/>
      <c r="I1044" s="232"/>
      <c r="J1044" s="463"/>
      <c r="K1044" s="464"/>
      <c r="L1044" s="455"/>
      <c r="N1044" s="986"/>
    </row>
    <row r="1045" spans="2:30" s="456" customFormat="1" ht="15" customHeight="1">
      <c r="B1045" s="448"/>
      <c r="C1045" s="465"/>
      <c r="D1045" s="466"/>
      <c r="E1045" s="466"/>
      <c r="F1045" s="466"/>
      <c r="G1045" s="466"/>
      <c r="H1045" s="466"/>
      <c r="I1045" s="466"/>
      <c r="J1045" s="467"/>
      <c r="K1045" s="468"/>
      <c r="L1045" s="455"/>
      <c r="N1045" s="986"/>
    </row>
    <row r="1046" spans="2:30" s="456" customFormat="1" ht="40.5" customHeight="1">
      <c r="B1046" s="448"/>
      <c r="C1046" s="781" t="s">
        <v>20</v>
      </c>
      <c r="D1046" s="782"/>
      <c r="E1046" s="782"/>
      <c r="F1046" s="782"/>
      <c r="G1046" s="783"/>
      <c r="H1046" s="784" t="s">
        <v>97</v>
      </c>
      <c r="I1046" s="785"/>
      <c r="J1046" s="786"/>
      <c r="K1046" s="90" t="s">
        <v>21</v>
      </c>
      <c r="L1046" s="455"/>
      <c r="N1046" s="986"/>
    </row>
    <row r="1047" spans="2:30" s="456" customFormat="1" ht="40.5" customHeight="1">
      <c r="B1047" s="448"/>
      <c r="C1047" s="781" t="s">
        <v>635</v>
      </c>
      <c r="D1047" s="782"/>
      <c r="E1047" s="782"/>
      <c r="F1047" s="782"/>
      <c r="G1047" s="783"/>
      <c r="H1047" s="787" t="s">
        <v>23</v>
      </c>
      <c r="I1047" s="788"/>
      <c r="J1047" s="469" t="s">
        <v>24</v>
      </c>
      <c r="K1047" s="470">
        <v>0.24</v>
      </c>
      <c r="L1047" s="455"/>
      <c r="N1047" s="986"/>
    </row>
    <row r="1048" spans="2:30" s="456" customFormat="1" ht="40.5" customHeight="1">
      <c r="B1048" s="448"/>
      <c r="C1048" s="781" t="s">
        <v>26</v>
      </c>
      <c r="D1048" s="782"/>
      <c r="E1048" s="782"/>
      <c r="F1048" s="782"/>
      <c r="G1048" s="783"/>
      <c r="H1048" s="789" t="s">
        <v>636</v>
      </c>
      <c r="I1048" s="790"/>
      <c r="J1048" s="469" t="s">
        <v>28</v>
      </c>
      <c r="K1048" s="470">
        <v>0.01</v>
      </c>
      <c r="L1048" s="455"/>
      <c r="N1048" s="986"/>
    </row>
    <row r="1049" spans="2:30" s="456" customFormat="1" ht="24.75" customHeight="1">
      <c r="B1049" s="448"/>
      <c r="C1049" s="471"/>
      <c r="D1049" s="472"/>
      <c r="E1049" s="473"/>
      <c r="F1049" s="473"/>
      <c r="G1049" s="474"/>
      <c r="H1049" s="784" t="s">
        <v>79</v>
      </c>
      <c r="I1049" s="786"/>
      <c r="J1049" s="469" t="s">
        <v>30</v>
      </c>
      <c r="K1049" s="470">
        <v>0.05</v>
      </c>
      <c r="L1049" s="455"/>
      <c r="N1049" s="986"/>
    </row>
    <row r="1050" spans="2:30" s="456" customFormat="1" ht="24.75" customHeight="1">
      <c r="B1050" s="448"/>
      <c r="C1050" s="475"/>
      <c r="D1050" s="476"/>
      <c r="E1050" s="476"/>
      <c r="F1050" s="476"/>
      <c r="G1050" s="477"/>
      <c r="H1050" s="787" t="s">
        <v>31</v>
      </c>
      <c r="I1050" s="788"/>
      <c r="J1050" s="469" t="s">
        <v>32</v>
      </c>
      <c r="K1050" s="470">
        <v>0.3</v>
      </c>
      <c r="L1050" s="455"/>
      <c r="N1050" s="986"/>
    </row>
    <row r="1051" spans="2:30" s="456" customFormat="1" ht="31.5" customHeight="1" thickBot="1">
      <c r="B1051" s="448"/>
      <c r="C1051" s="532"/>
      <c r="D1051" s="533"/>
      <c r="E1051" s="533"/>
      <c r="F1051" s="533"/>
      <c r="G1051" s="534"/>
      <c r="H1051" s="776" t="s">
        <v>637</v>
      </c>
      <c r="I1051" s="777"/>
      <c r="J1051" s="535" t="s">
        <v>638</v>
      </c>
      <c r="K1051" s="536">
        <v>0.18</v>
      </c>
      <c r="L1051" s="455"/>
      <c r="N1051" s="986"/>
    </row>
    <row r="1052" spans="2:30" s="353" customFormat="1" ht="18" customHeight="1" thickBot="1">
      <c r="B1052" s="349"/>
      <c r="C1052" s="255"/>
      <c r="D1052" s="428"/>
      <c r="E1052" s="428"/>
      <c r="F1052" s="428"/>
      <c r="G1052" s="429"/>
      <c r="H1052" s="430"/>
      <c r="I1052" s="686"/>
      <c r="J1052" s="687"/>
      <c r="K1052" s="688"/>
      <c r="L1052" s="521"/>
      <c r="M1052" s="355"/>
      <c r="N1052" s="982"/>
      <c r="O1052" s="350"/>
      <c r="P1052" s="350"/>
      <c r="Q1052" s="350"/>
      <c r="R1052" s="352"/>
      <c r="S1052" s="352"/>
      <c r="T1052" s="352"/>
      <c r="U1052" s="352"/>
      <c r="V1052" s="352"/>
      <c r="W1052" s="352"/>
      <c r="X1052" s="352"/>
      <c r="Y1052" s="352"/>
      <c r="Z1052" s="352"/>
      <c r="AA1052" s="352"/>
      <c r="AB1052" s="352"/>
      <c r="AC1052" s="352"/>
      <c r="AD1052" s="352"/>
    </row>
    <row r="1053" spans="2:30" s="353" customFormat="1" ht="30.75" customHeight="1">
      <c r="B1053" s="349"/>
      <c r="C1053" s="778" t="s">
        <v>927</v>
      </c>
      <c r="D1053" s="779"/>
      <c r="E1053" s="779"/>
      <c r="F1053" s="779"/>
      <c r="G1053" s="779"/>
      <c r="H1053" s="779"/>
      <c r="I1053" s="779"/>
      <c r="J1053" s="779"/>
      <c r="K1053" s="780"/>
      <c r="L1053" s="521"/>
      <c r="M1053" s="355"/>
      <c r="N1053" s="982"/>
      <c r="O1053" s="350"/>
      <c r="P1053" s="350"/>
      <c r="Q1053" s="350"/>
      <c r="R1053" s="352"/>
      <c r="S1053" s="352"/>
      <c r="T1053" s="352"/>
      <c r="U1053" s="352"/>
      <c r="V1053" s="352"/>
      <c r="W1053" s="352"/>
      <c r="X1053" s="352"/>
      <c r="Y1053" s="352"/>
      <c r="Z1053" s="352"/>
      <c r="AA1053" s="352"/>
      <c r="AB1053" s="352"/>
      <c r="AC1053" s="352"/>
      <c r="AD1053" s="352"/>
    </row>
    <row r="1054" spans="2:30" s="353" customFormat="1" ht="20.25" customHeight="1">
      <c r="B1054" s="349"/>
      <c r="C1054" s="255"/>
      <c r="D1054" s="256">
        <v>1</v>
      </c>
      <c r="E1054" s="256"/>
      <c r="F1054" s="256"/>
      <c r="G1054" s="257" t="s">
        <v>99</v>
      </c>
      <c r="H1054" s="258"/>
      <c r="I1054" s="258"/>
      <c r="J1054" s="259"/>
      <c r="K1054" s="260"/>
      <c r="L1054" s="521"/>
      <c r="M1054" s="355"/>
      <c r="N1054" s="982"/>
      <c r="O1054" s="350"/>
      <c r="P1054" s="350"/>
      <c r="Q1054" s="350"/>
      <c r="R1054" s="352"/>
      <c r="S1054" s="352"/>
      <c r="T1054" s="352"/>
      <c r="U1054" s="352"/>
      <c r="V1054" s="352"/>
      <c r="W1054" s="352"/>
      <c r="X1054" s="352"/>
      <c r="Y1054" s="352"/>
      <c r="Z1054" s="352"/>
      <c r="AA1054" s="352"/>
      <c r="AB1054" s="352"/>
      <c r="AC1054" s="352"/>
      <c r="AD1054" s="352"/>
    </row>
    <row r="1055" spans="2:30" s="353" customFormat="1" ht="18" customHeight="1">
      <c r="B1055" s="349"/>
      <c r="C1055" s="255"/>
      <c r="D1055" s="262">
        <v>1.1000000000000001</v>
      </c>
      <c r="E1055" s="262"/>
      <c r="F1055" s="262"/>
      <c r="G1055" s="263" t="s">
        <v>99</v>
      </c>
      <c r="H1055" s="264"/>
      <c r="I1055" s="383"/>
      <c r="J1055" s="266"/>
      <c r="K1055" s="267"/>
      <c r="L1055" s="521"/>
      <c r="M1055" s="355"/>
      <c r="N1055" s="982"/>
      <c r="O1055" s="350"/>
      <c r="P1055" s="350"/>
      <c r="Q1055" s="350"/>
      <c r="R1055" s="352"/>
      <c r="S1055" s="352"/>
      <c r="T1055" s="352"/>
      <c r="U1055" s="352"/>
      <c r="V1055" s="352"/>
      <c r="W1055" s="352"/>
      <c r="X1055" s="352"/>
      <c r="Y1055" s="352"/>
      <c r="Z1055" s="352"/>
      <c r="AA1055" s="352"/>
      <c r="AB1055" s="352"/>
      <c r="AC1055" s="352"/>
      <c r="AD1055" s="352"/>
    </row>
    <row r="1056" spans="2:30" s="353" customFormat="1" ht="18" customHeight="1">
      <c r="B1056" s="349"/>
      <c r="C1056" s="255"/>
      <c r="D1056" s="320" t="s">
        <v>772</v>
      </c>
      <c r="E1056" s="321"/>
      <c r="F1056" s="321"/>
      <c r="G1056" s="689" t="s">
        <v>773</v>
      </c>
      <c r="H1056" s="322" t="s">
        <v>116</v>
      </c>
      <c r="I1056" s="275">
        <v>1391.07</v>
      </c>
      <c r="J1056" s="273">
        <v>7425</v>
      </c>
      <c r="K1056" s="323">
        <f>ROUND(I1056*J1056,2)</f>
        <v>10328694.75</v>
      </c>
      <c r="L1056" s="521"/>
      <c r="M1056" s="355"/>
      <c r="N1056" s="982"/>
      <c r="O1056" s="350"/>
      <c r="P1056" s="350"/>
      <c r="Q1056" s="350"/>
      <c r="R1056" s="352"/>
      <c r="S1056" s="352"/>
      <c r="T1056" s="352"/>
      <c r="U1056" s="352"/>
      <c r="V1056" s="352"/>
      <c r="W1056" s="352"/>
      <c r="X1056" s="352"/>
      <c r="Y1056" s="352"/>
      <c r="Z1056" s="352"/>
      <c r="AA1056" s="352"/>
      <c r="AB1056" s="352"/>
      <c r="AC1056" s="352"/>
      <c r="AD1056" s="352"/>
    </row>
    <row r="1057" spans="2:30" s="353" customFormat="1" ht="31.5" customHeight="1">
      <c r="B1057" s="349"/>
      <c r="C1057" s="255"/>
      <c r="D1057" s="320" t="s">
        <v>100</v>
      </c>
      <c r="E1057" s="321"/>
      <c r="F1057" s="321"/>
      <c r="G1057" s="689" t="s">
        <v>115</v>
      </c>
      <c r="H1057" s="322" t="s">
        <v>116</v>
      </c>
      <c r="I1057" s="275">
        <v>1391.07</v>
      </c>
      <c r="J1057" s="273">
        <v>187084</v>
      </c>
      <c r="K1057" s="323">
        <f>ROUND(I1057*J1057,2)</f>
        <v>260246939.88</v>
      </c>
      <c r="L1057" s="521"/>
      <c r="M1057" s="355"/>
      <c r="N1057" s="982"/>
      <c r="O1057" s="350"/>
      <c r="P1057" s="350"/>
      <c r="Q1057" s="350"/>
      <c r="R1057" s="352"/>
      <c r="S1057" s="352"/>
      <c r="T1057" s="352"/>
      <c r="U1057" s="352"/>
      <c r="V1057" s="352"/>
      <c r="W1057" s="352"/>
      <c r="X1057" s="352"/>
      <c r="Y1057" s="352"/>
      <c r="Z1057" s="352"/>
      <c r="AA1057" s="352"/>
      <c r="AB1057" s="352"/>
      <c r="AC1057" s="352"/>
      <c r="AD1057" s="352"/>
    </row>
    <row r="1058" spans="2:30" s="353" customFormat="1" ht="18" customHeight="1">
      <c r="B1058" s="349"/>
      <c r="C1058" s="255"/>
      <c r="D1058" s="320" t="s">
        <v>103</v>
      </c>
      <c r="E1058" s="321"/>
      <c r="F1058" s="321"/>
      <c r="G1058" s="689" t="s">
        <v>378</v>
      </c>
      <c r="H1058" s="322" t="s">
        <v>116</v>
      </c>
      <c r="I1058" s="275">
        <v>1808.39</v>
      </c>
      <c r="J1058" s="273">
        <v>25229</v>
      </c>
      <c r="K1058" s="323">
        <f>ROUND(I1058*J1058,2)</f>
        <v>45623871.310000002</v>
      </c>
      <c r="L1058" s="521"/>
      <c r="M1058" s="355"/>
      <c r="N1058" s="982"/>
      <c r="O1058" s="350"/>
      <c r="P1058" s="350"/>
      <c r="Q1058" s="350"/>
      <c r="R1058" s="352"/>
      <c r="S1058" s="352"/>
      <c r="T1058" s="352"/>
      <c r="U1058" s="352"/>
      <c r="V1058" s="352"/>
      <c r="W1058" s="352"/>
      <c r="X1058" s="352"/>
      <c r="Y1058" s="352"/>
      <c r="Z1058" s="352"/>
      <c r="AA1058" s="352"/>
      <c r="AB1058" s="352"/>
      <c r="AC1058" s="352"/>
      <c r="AD1058" s="352"/>
    </row>
    <row r="1059" spans="2:30" s="353" customFormat="1" ht="18" customHeight="1">
      <c r="B1059" s="349"/>
      <c r="C1059" s="255"/>
      <c r="D1059" s="276"/>
      <c r="E1059" s="276"/>
      <c r="F1059" s="276"/>
      <c r="G1059" s="277"/>
      <c r="H1059" s="276"/>
      <c r="I1059" s="276" t="s">
        <v>119</v>
      </c>
      <c r="J1059" s="278"/>
      <c r="K1059" s="279">
        <f>SUM(K1056:K1058)</f>
        <v>316199505.94</v>
      </c>
      <c r="L1059" s="521"/>
      <c r="M1059" s="355"/>
      <c r="N1059" s="982"/>
      <c r="O1059" s="350"/>
      <c r="P1059" s="350"/>
      <c r="Q1059" s="350"/>
      <c r="R1059" s="352"/>
      <c r="S1059" s="352"/>
      <c r="T1059" s="352"/>
      <c r="U1059" s="352"/>
      <c r="V1059" s="352"/>
      <c r="W1059" s="352"/>
      <c r="X1059" s="352"/>
      <c r="Y1059" s="352"/>
      <c r="Z1059" s="352"/>
      <c r="AA1059" s="352"/>
      <c r="AB1059" s="352"/>
      <c r="AC1059" s="352"/>
      <c r="AD1059" s="352"/>
    </row>
    <row r="1060" spans="2:30" s="353" customFormat="1" ht="18" customHeight="1">
      <c r="B1060" s="349"/>
      <c r="C1060" s="255"/>
      <c r="D1060" s="280"/>
      <c r="E1060" s="280"/>
      <c r="F1060" s="280"/>
      <c r="G1060" s="281"/>
      <c r="H1060" s="280"/>
      <c r="I1060" s="280"/>
      <c r="J1060" s="283"/>
      <c r="K1060" s="284"/>
      <c r="L1060" s="521"/>
      <c r="M1060" s="355"/>
      <c r="N1060" s="982"/>
      <c r="O1060" s="350"/>
      <c r="P1060" s="350"/>
      <c r="Q1060" s="350"/>
      <c r="R1060" s="352"/>
      <c r="S1060" s="352"/>
      <c r="T1060" s="352"/>
      <c r="U1060" s="352"/>
      <c r="V1060" s="352"/>
      <c r="W1060" s="352"/>
      <c r="X1060" s="352"/>
      <c r="Y1060" s="352"/>
      <c r="Z1060" s="352"/>
      <c r="AA1060" s="352"/>
      <c r="AB1060" s="352"/>
      <c r="AC1060" s="352"/>
      <c r="AD1060" s="352"/>
    </row>
    <row r="1061" spans="2:30" s="353" customFormat="1" ht="18" customHeight="1">
      <c r="B1061" s="349"/>
      <c r="C1061" s="255"/>
      <c r="D1061" s="280"/>
      <c r="E1061" s="280"/>
      <c r="F1061" s="280"/>
      <c r="G1061" s="281"/>
      <c r="H1061" s="280"/>
      <c r="I1061" s="280"/>
      <c r="J1061" s="283"/>
      <c r="K1061" s="284"/>
      <c r="L1061" s="521"/>
      <c r="M1061" s="355"/>
      <c r="N1061" s="982"/>
      <c r="O1061" s="350"/>
      <c r="P1061" s="354"/>
      <c r="Q1061" s="350"/>
      <c r="R1061" s="352"/>
      <c r="S1061" s="352"/>
      <c r="T1061" s="352"/>
      <c r="U1061" s="352"/>
      <c r="V1061" s="352"/>
      <c r="W1061" s="352"/>
      <c r="X1061" s="352"/>
      <c r="Y1061" s="352"/>
      <c r="Z1061" s="352"/>
      <c r="AA1061" s="352"/>
      <c r="AB1061" s="352"/>
      <c r="AC1061" s="352"/>
      <c r="AD1061" s="352"/>
    </row>
    <row r="1062" spans="2:30" s="353" customFormat="1" ht="20.25" customHeight="1">
      <c r="B1062" s="349"/>
      <c r="C1062" s="255"/>
      <c r="D1062" s="256">
        <v>2</v>
      </c>
      <c r="E1062" s="256"/>
      <c r="F1062" s="256"/>
      <c r="G1062" s="257" t="s">
        <v>928</v>
      </c>
      <c r="H1062" s="258"/>
      <c r="I1062" s="258"/>
      <c r="J1062" s="259"/>
      <c r="K1062" s="260"/>
      <c r="L1062" s="521"/>
      <c r="M1062" s="355"/>
      <c r="N1062" s="982"/>
      <c r="O1062" s="350"/>
      <c r="P1062" s="350"/>
      <c r="Q1062" s="350"/>
      <c r="R1062" s="352"/>
      <c r="S1062" s="352"/>
      <c r="T1062" s="352"/>
      <c r="U1062" s="352"/>
      <c r="V1062" s="352"/>
      <c r="W1062" s="352"/>
      <c r="X1062" s="352"/>
      <c r="Y1062" s="352"/>
      <c r="Z1062" s="352"/>
      <c r="AA1062" s="352"/>
      <c r="AB1062" s="352"/>
      <c r="AC1062" s="352"/>
      <c r="AD1062" s="352"/>
    </row>
    <row r="1063" spans="2:30" s="353" customFormat="1" ht="18" customHeight="1">
      <c r="B1063" s="349"/>
      <c r="C1063" s="255"/>
      <c r="D1063" s="262">
        <v>2.1</v>
      </c>
      <c r="E1063" s="262"/>
      <c r="F1063" s="262"/>
      <c r="G1063" s="263" t="s">
        <v>121</v>
      </c>
      <c r="H1063" s="264"/>
      <c r="I1063" s="383"/>
      <c r="J1063" s="266"/>
      <c r="K1063" s="267"/>
      <c r="L1063" s="521"/>
      <c r="M1063" s="355"/>
      <c r="N1063" s="982"/>
      <c r="O1063" s="350"/>
      <c r="P1063" s="350"/>
      <c r="Q1063" s="350"/>
      <c r="R1063" s="352"/>
      <c r="S1063" s="352"/>
      <c r="T1063" s="352"/>
      <c r="U1063" s="352"/>
      <c r="V1063" s="352"/>
      <c r="W1063" s="352"/>
      <c r="X1063" s="352"/>
      <c r="Y1063" s="352"/>
      <c r="Z1063" s="352"/>
      <c r="AA1063" s="352"/>
      <c r="AB1063" s="352"/>
      <c r="AC1063" s="352"/>
      <c r="AD1063" s="352"/>
    </row>
    <row r="1064" spans="2:30" ht="28.5" customHeight="1">
      <c r="B1064" s="238"/>
      <c r="C1064" s="348"/>
      <c r="D1064" s="320" t="s">
        <v>122</v>
      </c>
      <c r="E1064" s="321"/>
      <c r="F1064" s="321"/>
      <c r="G1064" s="689" t="s">
        <v>363</v>
      </c>
      <c r="H1064" s="322" t="s">
        <v>116</v>
      </c>
      <c r="I1064" s="275">
        <v>176.18</v>
      </c>
      <c r="J1064" s="273">
        <v>86955</v>
      </c>
      <c r="K1064" s="323">
        <f>ROUND(I1064*J1064,2)</f>
        <v>15319731.9</v>
      </c>
      <c r="L1064" s="261"/>
      <c r="M1064" s="355"/>
    </row>
    <row r="1065" spans="2:30" s="353" customFormat="1" ht="31.5" customHeight="1">
      <c r="B1065" s="349"/>
      <c r="C1065" s="255"/>
      <c r="D1065" s="320" t="s">
        <v>124</v>
      </c>
      <c r="E1065" s="321"/>
      <c r="F1065" s="321"/>
      <c r="G1065" s="375" t="s">
        <v>115</v>
      </c>
      <c r="H1065" s="322" t="s">
        <v>116</v>
      </c>
      <c r="I1065" s="275">
        <v>63.36</v>
      </c>
      <c r="J1065" s="273">
        <v>187084</v>
      </c>
      <c r="K1065" s="323">
        <f>ROUND(I1065*J1065,2)</f>
        <v>11853642.24</v>
      </c>
      <c r="L1065" s="521"/>
      <c r="M1065" s="355"/>
      <c r="N1065" s="982"/>
      <c r="O1065" s="350"/>
      <c r="P1065" s="350"/>
      <c r="Q1065" s="350"/>
      <c r="R1065" s="352"/>
      <c r="S1065" s="352"/>
      <c r="T1065" s="352"/>
      <c r="U1065" s="352"/>
      <c r="V1065" s="352"/>
      <c r="W1065" s="352"/>
      <c r="X1065" s="352"/>
      <c r="Y1065" s="352"/>
      <c r="Z1065" s="352"/>
      <c r="AA1065" s="352"/>
      <c r="AB1065" s="352"/>
      <c r="AC1065" s="352"/>
      <c r="AD1065" s="352"/>
    </row>
    <row r="1066" spans="2:30" s="353" customFormat="1" ht="18" customHeight="1">
      <c r="B1066" s="349"/>
      <c r="C1066" s="255"/>
      <c r="D1066" s="320" t="s">
        <v>649</v>
      </c>
      <c r="E1066" s="321"/>
      <c r="F1066" s="321"/>
      <c r="G1066" s="689" t="s">
        <v>378</v>
      </c>
      <c r="H1066" s="322" t="s">
        <v>116</v>
      </c>
      <c r="I1066" s="275">
        <v>229.03</v>
      </c>
      <c r="J1066" s="273">
        <v>25229</v>
      </c>
      <c r="K1066" s="323">
        <f>ROUND(I1066*J1066,2)</f>
        <v>5778197.8700000001</v>
      </c>
      <c r="L1066" s="521"/>
      <c r="M1066" s="355"/>
      <c r="N1066" s="982"/>
      <c r="O1066" s="350"/>
      <c r="P1066" s="350"/>
      <c r="Q1066" s="350"/>
      <c r="R1066" s="352"/>
      <c r="S1066" s="352"/>
      <c r="T1066" s="352"/>
      <c r="U1066" s="352"/>
      <c r="V1066" s="352"/>
      <c r="W1066" s="352"/>
      <c r="X1066" s="352"/>
      <c r="Y1066" s="352"/>
      <c r="Z1066" s="352"/>
      <c r="AA1066" s="352"/>
      <c r="AB1066" s="352"/>
      <c r="AC1066" s="352"/>
      <c r="AD1066" s="352"/>
    </row>
    <row r="1067" spans="2:30" s="353" customFormat="1" ht="18" customHeight="1">
      <c r="B1067" s="349"/>
      <c r="C1067" s="255"/>
      <c r="D1067" s="262">
        <v>2.2000000000000002</v>
      </c>
      <c r="E1067" s="262"/>
      <c r="F1067" s="262"/>
      <c r="G1067" s="263" t="s">
        <v>648</v>
      </c>
      <c r="H1067" s="264"/>
      <c r="I1067" s="383"/>
      <c r="J1067" s="266"/>
      <c r="K1067" s="267"/>
      <c r="L1067" s="521"/>
      <c r="M1067" s="355"/>
      <c r="N1067" s="982"/>
      <c r="O1067" s="350"/>
      <c r="P1067" s="350"/>
      <c r="Q1067" s="350"/>
      <c r="R1067" s="352"/>
      <c r="S1067" s="352"/>
      <c r="T1067" s="352"/>
      <c r="U1067" s="352"/>
      <c r="V1067" s="352"/>
      <c r="W1067" s="352"/>
      <c r="X1067" s="352"/>
      <c r="Y1067" s="352"/>
      <c r="Z1067" s="352"/>
      <c r="AA1067" s="352"/>
      <c r="AB1067" s="352"/>
      <c r="AC1067" s="352"/>
      <c r="AD1067" s="352"/>
    </row>
    <row r="1068" spans="2:30" s="353" customFormat="1" ht="31.5" customHeight="1">
      <c r="B1068" s="349"/>
      <c r="C1068" s="255"/>
      <c r="D1068" s="320" t="s">
        <v>127</v>
      </c>
      <c r="E1068" s="321"/>
      <c r="F1068" s="321"/>
      <c r="G1068" s="375" t="s">
        <v>128</v>
      </c>
      <c r="H1068" s="322" t="s">
        <v>116</v>
      </c>
      <c r="I1068" s="275">
        <v>5.95</v>
      </c>
      <c r="J1068" s="273">
        <v>868010</v>
      </c>
      <c r="K1068" s="323">
        <f t="shared" ref="K1068:K1073" si="46">ROUND(I1068*J1068,2)</f>
        <v>5164659.5</v>
      </c>
      <c r="L1068" s="521"/>
      <c r="M1068" s="355"/>
      <c r="N1068" s="982"/>
      <c r="O1068" s="350"/>
      <c r="P1068" s="350"/>
      <c r="Q1068" s="350"/>
      <c r="R1068" s="352"/>
      <c r="S1068" s="352"/>
      <c r="T1068" s="352"/>
      <c r="U1068" s="352"/>
      <c r="V1068" s="352"/>
      <c r="W1068" s="352"/>
      <c r="X1068" s="352"/>
      <c r="Y1068" s="352"/>
      <c r="Z1068" s="352"/>
      <c r="AA1068" s="352"/>
      <c r="AB1068" s="352"/>
      <c r="AC1068" s="352"/>
      <c r="AD1068" s="352"/>
    </row>
    <row r="1069" spans="2:30" s="353" customFormat="1" ht="18" customHeight="1">
      <c r="B1069" s="349"/>
      <c r="C1069" s="255"/>
      <c r="D1069" s="320" t="s">
        <v>129</v>
      </c>
      <c r="E1069" s="321"/>
      <c r="F1069" s="321"/>
      <c r="G1069" s="375" t="s">
        <v>802</v>
      </c>
      <c r="H1069" s="322" t="s">
        <v>116</v>
      </c>
      <c r="I1069" s="275">
        <v>28.8</v>
      </c>
      <c r="J1069" s="273">
        <v>854149</v>
      </c>
      <c r="K1069" s="323">
        <f t="shared" si="46"/>
        <v>24599491.199999999</v>
      </c>
      <c r="L1069" s="521"/>
      <c r="M1069" s="355"/>
      <c r="N1069" s="982"/>
      <c r="O1069" s="350"/>
      <c r="P1069" s="350"/>
      <c r="Q1069" s="350"/>
      <c r="R1069" s="352"/>
      <c r="S1069" s="352"/>
      <c r="T1069" s="352"/>
      <c r="U1069" s="352"/>
      <c r="V1069" s="352"/>
      <c r="W1069" s="352"/>
      <c r="X1069" s="352"/>
      <c r="Y1069" s="352"/>
      <c r="Z1069" s="352"/>
      <c r="AA1069" s="352"/>
      <c r="AB1069" s="352"/>
      <c r="AC1069" s="352"/>
      <c r="AD1069" s="352"/>
    </row>
    <row r="1070" spans="2:30" s="353" customFormat="1" ht="18" customHeight="1">
      <c r="B1070" s="349"/>
      <c r="C1070" s="255"/>
      <c r="D1070" s="320" t="s">
        <v>131</v>
      </c>
      <c r="E1070" s="321"/>
      <c r="F1070" s="321"/>
      <c r="G1070" s="375" t="s">
        <v>130</v>
      </c>
      <c r="H1070" s="322" t="s">
        <v>116</v>
      </c>
      <c r="I1070" s="275">
        <v>23.04</v>
      </c>
      <c r="J1070" s="273">
        <v>1166486</v>
      </c>
      <c r="K1070" s="323">
        <f t="shared" si="46"/>
        <v>26875837.440000001</v>
      </c>
      <c r="L1070" s="521"/>
      <c r="M1070" s="355"/>
      <c r="N1070" s="982"/>
      <c r="O1070" s="350"/>
      <c r="P1070" s="350"/>
      <c r="Q1070" s="350"/>
      <c r="R1070" s="352"/>
      <c r="S1070" s="352"/>
      <c r="T1070" s="352"/>
      <c r="U1070" s="352"/>
      <c r="V1070" s="352"/>
      <c r="W1070" s="352"/>
      <c r="X1070" s="352"/>
      <c r="Y1070" s="352"/>
      <c r="Z1070" s="352"/>
      <c r="AA1070" s="352"/>
      <c r="AB1070" s="352"/>
      <c r="AC1070" s="352"/>
      <c r="AD1070" s="352"/>
    </row>
    <row r="1071" spans="2:30" s="353" customFormat="1" ht="31.5" customHeight="1">
      <c r="B1071" s="349"/>
      <c r="C1071" s="255"/>
      <c r="D1071" s="320" t="s">
        <v>133</v>
      </c>
      <c r="E1071" s="321"/>
      <c r="F1071" s="321"/>
      <c r="G1071" s="375" t="s">
        <v>134</v>
      </c>
      <c r="H1071" s="322" t="s">
        <v>116</v>
      </c>
      <c r="I1071" s="275">
        <v>26.75</v>
      </c>
      <c r="J1071" s="273">
        <v>1402242</v>
      </c>
      <c r="K1071" s="323">
        <f t="shared" si="46"/>
        <v>37509973.5</v>
      </c>
      <c r="L1071" s="521"/>
      <c r="M1071" s="355"/>
      <c r="N1071" s="982"/>
      <c r="O1071" s="350"/>
      <c r="P1071" s="350"/>
      <c r="Q1071" s="350"/>
      <c r="R1071" s="352"/>
      <c r="S1071" s="352"/>
      <c r="T1071" s="352"/>
      <c r="U1071" s="352"/>
      <c r="V1071" s="352"/>
      <c r="W1071" s="352"/>
      <c r="X1071" s="352"/>
      <c r="Y1071" s="352"/>
      <c r="Z1071" s="352"/>
      <c r="AA1071" s="352"/>
      <c r="AB1071" s="352"/>
      <c r="AC1071" s="352"/>
      <c r="AD1071" s="352"/>
    </row>
    <row r="1072" spans="2:30" s="353" customFormat="1" ht="31.5" customHeight="1">
      <c r="B1072" s="349"/>
      <c r="C1072" s="255"/>
      <c r="D1072" s="320" t="s">
        <v>135</v>
      </c>
      <c r="E1072" s="321"/>
      <c r="F1072" s="321"/>
      <c r="G1072" s="375" t="s">
        <v>652</v>
      </c>
      <c r="H1072" s="322" t="s">
        <v>102</v>
      </c>
      <c r="I1072" s="275">
        <v>305</v>
      </c>
      <c r="J1072" s="273">
        <v>162405</v>
      </c>
      <c r="K1072" s="323">
        <f t="shared" si="46"/>
        <v>49533525</v>
      </c>
      <c r="L1072" s="521"/>
      <c r="M1072" s="355"/>
      <c r="N1072" s="982"/>
      <c r="O1072" s="350"/>
      <c r="P1072" s="350"/>
      <c r="Q1072" s="350"/>
      <c r="R1072" s="352"/>
      <c r="S1072" s="352"/>
      <c r="T1072" s="352"/>
      <c r="U1072" s="352"/>
      <c r="V1072" s="352"/>
      <c r="W1072" s="352"/>
      <c r="X1072" s="352"/>
      <c r="Y1072" s="352"/>
      <c r="Z1072" s="352"/>
      <c r="AA1072" s="352"/>
      <c r="AB1072" s="352"/>
      <c r="AC1072" s="352"/>
      <c r="AD1072" s="352"/>
    </row>
    <row r="1073" spans="2:30" s="353" customFormat="1" ht="31.5" customHeight="1">
      <c r="B1073" s="349"/>
      <c r="C1073" s="255"/>
      <c r="D1073" s="320" t="s">
        <v>137</v>
      </c>
      <c r="E1073" s="321"/>
      <c r="F1073" s="321"/>
      <c r="G1073" s="375" t="s">
        <v>144</v>
      </c>
      <c r="H1073" s="322" t="s">
        <v>145</v>
      </c>
      <c r="I1073" s="275">
        <v>5238.68</v>
      </c>
      <c r="J1073" s="273">
        <v>11802</v>
      </c>
      <c r="K1073" s="323">
        <f t="shared" si="46"/>
        <v>61826901.359999999</v>
      </c>
      <c r="L1073" s="521"/>
      <c r="M1073" s="355"/>
      <c r="N1073" s="982"/>
      <c r="O1073" s="350"/>
      <c r="P1073" s="350"/>
      <c r="Q1073" s="350"/>
      <c r="R1073" s="352"/>
      <c r="S1073" s="352"/>
      <c r="T1073" s="352"/>
      <c r="U1073" s="352"/>
      <c r="V1073" s="352"/>
      <c r="W1073" s="352"/>
      <c r="X1073" s="352"/>
      <c r="Y1073" s="352"/>
      <c r="Z1073" s="352"/>
      <c r="AA1073" s="352"/>
      <c r="AB1073" s="352"/>
      <c r="AC1073" s="352"/>
      <c r="AD1073" s="352"/>
    </row>
    <row r="1074" spans="2:30" s="353" customFormat="1" ht="18" customHeight="1">
      <c r="B1074" s="349"/>
      <c r="C1074" s="255"/>
      <c r="D1074" s="262">
        <v>2.2999999999999998</v>
      </c>
      <c r="E1074" s="262"/>
      <c r="F1074" s="262"/>
      <c r="G1074" s="263" t="s">
        <v>654</v>
      </c>
      <c r="H1074" s="264"/>
      <c r="I1074" s="383"/>
      <c r="J1074" s="266">
        <v>0</v>
      </c>
      <c r="K1074" s="267"/>
      <c r="L1074" s="521"/>
      <c r="M1074" s="355"/>
      <c r="N1074" s="982"/>
      <c r="O1074" s="350"/>
      <c r="P1074" s="350"/>
      <c r="Q1074" s="350"/>
      <c r="R1074" s="352"/>
      <c r="S1074" s="352"/>
      <c r="T1074" s="352"/>
      <c r="U1074" s="352"/>
      <c r="V1074" s="352"/>
      <c r="W1074" s="352"/>
      <c r="X1074" s="352"/>
      <c r="Y1074" s="352"/>
      <c r="Z1074" s="352"/>
      <c r="AA1074" s="352"/>
      <c r="AB1074" s="352"/>
      <c r="AC1074" s="352"/>
      <c r="AD1074" s="352"/>
    </row>
    <row r="1075" spans="2:30" s="353" customFormat="1" ht="31.5" customHeight="1">
      <c r="B1075" s="349"/>
      <c r="C1075" s="255"/>
      <c r="D1075" s="690" t="s">
        <v>147</v>
      </c>
      <c r="E1075" s="691"/>
      <c r="F1075" s="691"/>
      <c r="G1075" s="375" t="s">
        <v>138</v>
      </c>
      <c r="H1075" s="322" t="s">
        <v>116</v>
      </c>
      <c r="I1075" s="275">
        <v>15.5</v>
      </c>
      <c r="J1075" s="273">
        <v>2343191</v>
      </c>
      <c r="K1075" s="323">
        <f>ROUND(I1075*J1075,2)</f>
        <v>36319460.5</v>
      </c>
      <c r="L1075" s="521"/>
      <c r="M1075" s="355"/>
      <c r="N1075" s="982"/>
      <c r="O1075" s="350"/>
      <c r="P1075" s="350"/>
      <c r="Q1075" s="350"/>
      <c r="R1075" s="352"/>
      <c r="S1075" s="352"/>
      <c r="T1075" s="352"/>
      <c r="U1075" s="352"/>
      <c r="V1075" s="352"/>
      <c r="W1075" s="352"/>
      <c r="X1075" s="352"/>
      <c r="Y1075" s="352"/>
      <c r="Z1075" s="352"/>
      <c r="AA1075" s="352"/>
      <c r="AB1075" s="352"/>
      <c r="AC1075" s="352"/>
      <c r="AD1075" s="352"/>
    </row>
    <row r="1076" spans="2:30" s="353" customFormat="1" ht="31.5" customHeight="1">
      <c r="B1076" s="349"/>
      <c r="C1076" s="255"/>
      <c r="D1076" s="690" t="s">
        <v>149</v>
      </c>
      <c r="E1076" s="691"/>
      <c r="F1076" s="691"/>
      <c r="G1076" s="375" t="s">
        <v>140</v>
      </c>
      <c r="H1076" s="322" t="s">
        <v>116</v>
      </c>
      <c r="I1076" s="275">
        <v>16.22</v>
      </c>
      <c r="J1076" s="273">
        <v>2338696</v>
      </c>
      <c r="K1076" s="323">
        <f>ROUND(I1076*J1076,2)</f>
        <v>37933649.119999997</v>
      </c>
      <c r="L1076" s="521"/>
      <c r="M1076" s="355"/>
      <c r="N1076" s="982"/>
      <c r="O1076" s="350"/>
      <c r="P1076" s="350"/>
      <c r="Q1076" s="350"/>
      <c r="R1076" s="352"/>
      <c r="S1076" s="352"/>
      <c r="T1076" s="352"/>
      <c r="U1076" s="352"/>
      <c r="V1076" s="352"/>
      <c r="W1076" s="352"/>
      <c r="X1076" s="352"/>
      <c r="Y1076" s="352"/>
      <c r="Z1076" s="352"/>
      <c r="AA1076" s="352"/>
      <c r="AB1076" s="352"/>
      <c r="AC1076" s="352"/>
      <c r="AD1076" s="352"/>
    </row>
    <row r="1077" spans="2:30" s="353" customFormat="1" ht="18" customHeight="1">
      <c r="B1077" s="349"/>
      <c r="C1077" s="255"/>
      <c r="D1077" s="690" t="s">
        <v>151</v>
      </c>
      <c r="E1077" s="691"/>
      <c r="F1077" s="691"/>
      <c r="G1077" s="375" t="s">
        <v>142</v>
      </c>
      <c r="H1077" s="322" t="s">
        <v>102</v>
      </c>
      <c r="I1077" s="275">
        <v>58.96</v>
      </c>
      <c r="J1077" s="273">
        <v>139653</v>
      </c>
      <c r="K1077" s="323">
        <f>ROUND(I1077*J1077,2)</f>
        <v>8233940.8799999999</v>
      </c>
      <c r="L1077" s="521"/>
      <c r="M1077" s="355"/>
      <c r="N1077" s="982"/>
      <c r="O1077" s="350"/>
      <c r="P1077" s="350"/>
      <c r="Q1077" s="350"/>
      <c r="R1077" s="352"/>
      <c r="S1077" s="352"/>
      <c r="T1077" s="352"/>
      <c r="U1077" s="352"/>
      <c r="V1077" s="352"/>
      <c r="W1077" s="352"/>
      <c r="X1077" s="352"/>
      <c r="Y1077" s="352"/>
      <c r="Z1077" s="352"/>
      <c r="AA1077" s="352"/>
      <c r="AB1077" s="352"/>
      <c r="AC1077" s="352"/>
      <c r="AD1077" s="352"/>
    </row>
    <row r="1078" spans="2:30" s="353" customFormat="1" ht="31.5" customHeight="1">
      <c r="B1078" s="349"/>
      <c r="C1078" s="255"/>
      <c r="D1078" s="690" t="s">
        <v>657</v>
      </c>
      <c r="E1078" s="691"/>
      <c r="F1078" s="691"/>
      <c r="G1078" s="375" t="s">
        <v>144</v>
      </c>
      <c r="H1078" s="322" t="s">
        <v>145</v>
      </c>
      <c r="I1078" s="275">
        <v>3444.34</v>
      </c>
      <c r="J1078" s="273">
        <v>11802</v>
      </c>
      <c r="K1078" s="323">
        <f>ROUND(I1078*J1078,2)</f>
        <v>40650100.68</v>
      </c>
      <c r="L1078" s="521"/>
      <c r="M1078" s="355"/>
      <c r="N1078" s="982"/>
      <c r="O1078" s="350"/>
      <c r="P1078" s="350"/>
      <c r="Q1078" s="350"/>
      <c r="R1078" s="352"/>
      <c r="S1078" s="352"/>
      <c r="T1078" s="352"/>
      <c r="U1078" s="352"/>
      <c r="V1078" s="352"/>
      <c r="W1078" s="352"/>
      <c r="X1078" s="352"/>
      <c r="Y1078" s="352"/>
      <c r="Z1078" s="352"/>
      <c r="AA1078" s="352"/>
      <c r="AB1078" s="352"/>
      <c r="AC1078" s="352"/>
      <c r="AD1078" s="352"/>
    </row>
    <row r="1079" spans="2:30" s="353" customFormat="1" ht="18" customHeight="1">
      <c r="B1079" s="349"/>
      <c r="C1079" s="255"/>
      <c r="D1079" s="262" t="s">
        <v>929</v>
      </c>
      <c r="E1079" s="262"/>
      <c r="F1079" s="262"/>
      <c r="G1079" s="263" t="s">
        <v>146</v>
      </c>
      <c r="H1079" s="264"/>
      <c r="I1079" s="383"/>
      <c r="J1079" s="266">
        <v>0</v>
      </c>
      <c r="K1079" s="267"/>
      <c r="L1079" s="521"/>
      <c r="M1079" s="355"/>
      <c r="N1079" s="982"/>
      <c r="O1079" s="350"/>
      <c r="P1079" s="350"/>
      <c r="Q1079" s="350"/>
      <c r="R1079" s="352"/>
      <c r="S1079" s="352"/>
      <c r="T1079" s="352"/>
      <c r="U1079" s="352"/>
      <c r="V1079" s="352"/>
      <c r="W1079" s="352"/>
      <c r="X1079" s="352"/>
      <c r="Y1079" s="352"/>
      <c r="Z1079" s="352"/>
      <c r="AA1079" s="352"/>
      <c r="AB1079" s="352"/>
      <c r="AC1079" s="352"/>
      <c r="AD1079" s="352"/>
    </row>
    <row r="1080" spans="2:30" s="353" customFormat="1" ht="63" customHeight="1">
      <c r="B1080" s="349"/>
      <c r="C1080" s="255"/>
      <c r="D1080" s="320" t="s">
        <v>154</v>
      </c>
      <c r="E1080" s="321"/>
      <c r="F1080" s="321"/>
      <c r="G1080" s="375" t="s">
        <v>148</v>
      </c>
      <c r="H1080" s="322" t="s">
        <v>145</v>
      </c>
      <c r="I1080" s="275">
        <v>4060.08</v>
      </c>
      <c r="J1080" s="273">
        <v>34512</v>
      </c>
      <c r="K1080" s="323">
        <f>ROUND(I1080*J1080,2)</f>
        <v>140121480.96000001</v>
      </c>
      <c r="L1080" s="521"/>
      <c r="M1080" s="355"/>
      <c r="N1080" s="982"/>
      <c r="O1080" s="350"/>
      <c r="P1080" s="350"/>
      <c r="Q1080" s="350"/>
      <c r="R1080" s="352"/>
      <c r="S1080" s="352"/>
      <c r="T1080" s="352"/>
      <c r="U1080" s="352"/>
      <c r="V1080" s="352"/>
      <c r="W1080" s="352"/>
      <c r="X1080" s="352"/>
      <c r="Y1080" s="352"/>
      <c r="Z1080" s="352"/>
      <c r="AA1080" s="352"/>
      <c r="AB1080" s="352"/>
      <c r="AC1080" s="352"/>
      <c r="AD1080" s="352"/>
    </row>
    <row r="1081" spans="2:30" s="353" customFormat="1" ht="31.5" customHeight="1">
      <c r="B1081" s="349"/>
      <c r="C1081" s="255"/>
      <c r="D1081" s="320" t="s">
        <v>156</v>
      </c>
      <c r="E1081" s="321"/>
      <c r="F1081" s="321"/>
      <c r="G1081" s="375" t="s">
        <v>150</v>
      </c>
      <c r="H1081" s="322" t="s">
        <v>102</v>
      </c>
      <c r="I1081" s="275">
        <v>256.5</v>
      </c>
      <c r="J1081" s="273">
        <v>503668</v>
      </c>
      <c r="K1081" s="323">
        <f>ROUND(I1081*J1081,2)</f>
        <v>129190842</v>
      </c>
      <c r="L1081" s="521"/>
      <c r="M1081" s="355"/>
      <c r="N1081" s="982"/>
      <c r="O1081" s="350"/>
      <c r="P1081" s="350"/>
      <c r="Q1081" s="350"/>
      <c r="R1081" s="352"/>
      <c r="S1081" s="352"/>
      <c r="T1081" s="352"/>
      <c r="U1081" s="352"/>
      <c r="V1081" s="352"/>
      <c r="W1081" s="352"/>
      <c r="X1081" s="352"/>
      <c r="Y1081" s="352"/>
      <c r="Z1081" s="352"/>
      <c r="AA1081" s="352"/>
      <c r="AB1081" s="352"/>
      <c r="AC1081" s="352"/>
      <c r="AD1081" s="352"/>
    </row>
    <row r="1082" spans="2:30" s="353" customFormat="1" ht="31.5" customHeight="1">
      <c r="B1082" s="349"/>
      <c r="C1082" s="255"/>
      <c r="D1082" s="320" t="s">
        <v>158</v>
      </c>
      <c r="E1082" s="321"/>
      <c r="F1082" s="321"/>
      <c r="G1082" s="692" t="s">
        <v>930</v>
      </c>
      <c r="H1082" s="322" t="s">
        <v>102</v>
      </c>
      <c r="I1082" s="275">
        <v>84.43</v>
      </c>
      <c r="J1082" s="273">
        <v>166077</v>
      </c>
      <c r="K1082" s="323">
        <f>ROUND(I1082*J1082,2)</f>
        <v>14021881.109999999</v>
      </c>
      <c r="L1082" s="521"/>
      <c r="M1082" s="355"/>
      <c r="N1082" s="982"/>
      <c r="O1082" s="350"/>
      <c r="P1082" s="350"/>
      <c r="Q1082" s="350"/>
      <c r="R1082" s="352"/>
      <c r="S1082" s="352"/>
      <c r="T1082" s="352"/>
      <c r="U1082" s="352"/>
      <c r="V1082" s="352"/>
      <c r="W1082" s="352"/>
      <c r="X1082" s="352"/>
      <c r="Y1082" s="352"/>
      <c r="Z1082" s="352"/>
      <c r="AA1082" s="352"/>
      <c r="AB1082" s="352"/>
      <c r="AC1082" s="352"/>
      <c r="AD1082" s="352"/>
    </row>
    <row r="1083" spans="2:30" s="353" customFormat="1" ht="31.5" customHeight="1">
      <c r="B1083" s="349"/>
      <c r="C1083" s="255"/>
      <c r="D1083" s="320" t="s">
        <v>160</v>
      </c>
      <c r="E1083" s="321"/>
      <c r="F1083" s="321"/>
      <c r="G1083" s="692" t="s">
        <v>819</v>
      </c>
      <c r="H1083" s="322" t="s">
        <v>102</v>
      </c>
      <c r="I1083" s="275">
        <v>58.96</v>
      </c>
      <c r="J1083" s="273">
        <v>96435</v>
      </c>
      <c r="K1083" s="323">
        <f>ROUND(I1083*J1083,2)</f>
        <v>5685807.5999999996</v>
      </c>
      <c r="L1083" s="521"/>
      <c r="M1083" s="355"/>
      <c r="N1083" s="982"/>
      <c r="O1083" s="350"/>
      <c r="P1083" s="350"/>
      <c r="Q1083" s="350"/>
      <c r="R1083" s="352"/>
      <c r="S1083" s="352"/>
      <c r="T1083" s="352"/>
      <c r="U1083" s="352"/>
      <c r="V1083" s="352"/>
      <c r="W1083" s="352"/>
      <c r="X1083" s="352"/>
      <c r="Y1083" s="352"/>
      <c r="Z1083" s="352"/>
      <c r="AA1083" s="352"/>
      <c r="AB1083" s="352"/>
      <c r="AC1083" s="352"/>
      <c r="AD1083" s="352"/>
    </row>
    <row r="1084" spans="2:30" s="353" customFormat="1" ht="18" customHeight="1">
      <c r="B1084" s="349"/>
      <c r="C1084" s="255"/>
      <c r="D1084" s="262" t="s">
        <v>931</v>
      </c>
      <c r="E1084" s="262"/>
      <c r="F1084" s="262"/>
      <c r="G1084" s="263" t="s">
        <v>153</v>
      </c>
      <c r="H1084" s="264"/>
      <c r="I1084" s="383"/>
      <c r="J1084" s="266">
        <v>0</v>
      </c>
      <c r="K1084" s="267"/>
      <c r="L1084" s="521"/>
      <c r="M1084" s="355"/>
      <c r="N1084" s="982"/>
      <c r="O1084" s="350"/>
      <c r="P1084" s="350"/>
      <c r="Q1084" s="350"/>
      <c r="R1084" s="352"/>
      <c r="S1084" s="352"/>
      <c r="T1084" s="352"/>
      <c r="U1084" s="352"/>
      <c r="V1084" s="352"/>
      <c r="W1084" s="352"/>
      <c r="X1084" s="352"/>
      <c r="Y1084" s="352"/>
      <c r="Z1084" s="352"/>
      <c r="AA1084" s="352"/>
      <c r="AB1084" s="352"/>
      <c r="AC1084" s="352"/>
      <c r="AD1084" s="352"/>
    </row>
    <row r="1085" spans="2:30" s="353" customFormat="1" ht="31.5" customHeight="1">
      <c r="B1085" s="349"/>
      <c r="C1085" s="255"/>
      <c r="D1085" s="320" t="s">
        <v>169</v>
      </c>
      <c r="E1085" s="321"/>
      <c r="F1085" s="321"/>
      <c r="G1085" s="692" t="s">
        <v>807</v>
      </c>
      <c r="H1085" s="322" t="s">
        <v>102</v>
      </c>
      <c r="I1085" s="275">
        <v>205.61</v>
      </c>
      <c r="J1085" s="273">
        <v>199715</v>
      </c>
      <c r="K1085" s="323">
        <f t="shared" ref="K1085:K1091" si="47">ROUND(I1085*J1085,2)</f>
        <v>41063401.149999999</v>
      </c>
      <c r="L1085" s="521"/>
      <c r="M1085" s="355"/>
      <c r="N1085" s="982"/>
      <c r="O1085" s="350"/>
      <c r="P1085" s="350"/>
      <c r="Q1085" s="350"/>
      <c r="R1085" s="352"/>
      <c r="S1085" s="352"/>
      <c r="T1085" s="352"/>
      <c r="U1085" s="352"/>
      <c r="V1085" s="352"/>
      <c r="W1085" s="352"/>
      <c r="X1085" s="352"/>
      <c r="Y1085" s="352"/>
      <c r="Z1085" s="352"/>
      <c r="AA1085" s="352"/>
      <c r="AB1085" s="352"/>
      <c r="AC1085" s="352"/>
      <c r="AD1085" s="352"/>
    </row>
    <row r="1086" spans="2:30" s="353" customFormat="1" ht="31.5" customHeight="1">
      <c r="B1086" s="349"/>
      <c r="C1086" s="255"/>
      <c r="D1086" s="320" t="s">
        <v>171</v>
      </c>
      <c r="E1086" s="321"/>
      <c r="F1086" s="321"/>
      <c r="G1086" s="692" t="s">
        <v>932</v>
      </c>
      <c r="H1086" s="322" t="s">
        <v>102</v>
      </c>
      <c r="I1086" s="275">
        <v>52.3</v>
      </c>
      <c r="J1086" s="273">
        <v>176424</v>
      </c>
      <c r="K1086" s="323">
        <f t="shared" si="47"/>
        <v>9226975.1999999993</v>
      </c>
      <c r="L1086" s="521"/>
      <c r="M1086" s="355"/>
      <c r="N1086" s="982"/>
      <c r="O1086" s="350"/>
      <c r="P1086" s="350"/>
      <c r="Q1086" s="350"/>
      <c r="R1086" s="352"/>
      <c r="S1086" s="352"/>
      <c r="T1086" s="352"/>
      <c r="U1086" s="352"/>
      <c r="V1086" s="352"/>
      <c r="W1086" s="352"/>
      <c r="X1086" s="352"/>
      <c r="Y1086" s="352"/>
      <c r="Z1086" s="352"/>
      <c r="AA1086" s="352"/>
      <c r="AB1086" s="352"/>
      <c r="AC1086" s="352"/>
      <c r="AD1086" s="352"/>
    </row>
    <row r="1087" spans="2:30" s="353" customFormat="1" ht="31.5" customHeight="1">
      <c r="B1087" s="349"/>
      <c r="C1087" s="255"/>
      <c r="D1087" s="320" t="s">
        <v>933</v>
      </c>
      <c r="E1087" s="321"/>
      <c r="F1087" s="321"/>
      <c r="G1087" s="692" t="s">
        <v>806</v>
      </c>
      <c r="H1087" s="322" t="s">
        <v>102</v>
      </c>
      <c r="I1087" s="275">
        <v>151.81</v>
      </c>
      <c r="J1087" s="273">
        <v>122677</v>
      </c>
      <c r="K1087" s="323">
        <f t="shared" si="47"/>
        <v>18623595.370000001</v>
      </c>
      <c r="L1087" s="521"/>
      <c r="M1087" s="355"/>
      <c r="N1087" s="982"/>
      <c r="O1087" s="350"/>
      <c r="P1087" s="350"/>
      <c r="Q1087" s="350"/>
      <c r="R1087" s="352"/>
      <c r="S1087" s="352"/>
      <c r="T1087" s="352"/>
      <c r="U1087" s="352"/>
      <c r="V1087" s="352"/>
      <c r="W1087" s="352"/>
      <c r="X1087" s="352"/>
      <c r="Y1087" s="352"/>
      <c r="Z1087" s="352"/>
      <c r="AA1087" s="352"/>
      <c r="AB1087" s="352"/>
      <c r="AC1087" s="352"/>
      <c r="AD1087" s="352"/>
    </row>
    <row r="1088" spans="2:30" s="353" customFormat="1" ht="31.5" customHeight="1">
      <c r="B1088" s="349"/>
      <c r="C1088" s="255"/>
      <c r="D1088" s="320" t="s">
        <v>934</v>
      </c>
      <c r="E1088" s="321"/>
      <c r="F1088" s="321"/>
      <c r="G1088" s="375" t="s">
        <v>159</v>
      </c>
      <c r="H1088" s="322" t="s">
        <v>116</v>
      </c>
      <c r="I1088" s="275">
        <v>4.8499999999999996</v>
      </c>
      <c r="J1088" s="273">
        <v>2276302</v>
      </c>
      <c r="K1088" s="323">
        <f t="shared" si="47"/>
        <v>11040064.699999999</v>
      </c>
      <c r="L1088" s="521"/>
      <c r="M1088" s="355"/>
      <c r="N1088" s="982"/>
      <c r="O1088" s="350"/>
      <c r="P1088" s="350"/>
      <c r="Q1088" s="350"/>
      <c r="R1088" s="352"/>
      <c r="S1088" s="352"/>
      <c r="T1088" s="352"/>
      <c r="U1088" s="352"/>
      <c r="V1088" s="352"/>
      <c r="W1088" s="352"/>
      <c r="X1088" s="352"/>
      <c r="Y1088" s="352"/>
      <c r="Z1088" s="352"/>
      <c r="AA1088" s="352"/>
      <c r="AB1088" s="352"/>
      <c r="AC1088" s="352"/>
      <c r="AD1088" s="352"/>
    </row>
    <row r="1089" spans="2:30" s="353" customFormat="1" ht="31.5" customHeight="1">
      <c r="B1089" s="349"/>
      <c r="C1089" s="255"/>
      <c r="D1089" s="320" t="s">
        <v>935</v>
      </c>
      <c r="E1089" s="321"/>
      <c r="F1089" s="321"/>
      <c r="G1089" s="375" t="s">
        <v>161</v>
      </c>
      <c r="H1089" s="322" t="s">
        <v>116</v>
      </c>
      <c r="I1089" s="275">
        <v>3.04</v>
      </c>
      <c r="J1089" s="273">
        <v>2338696</v>
      </c>
      <c r="K1089" s="323">
        <f t="shared" si="47"/>
        <v>7109635.8399999999</v>
      </c>
      <c r="L1089" s="521"/>
      <c r="M1089" s="355"/>
      <c r="N1089" s="982"/>
      <c r="O1089" s="350"/>
      <c r="P1089" s="350"/>
      <c r="Q1089" s="350"/>
      <c r="R1089" s="352"/>
      <c r="S1089" s="352"/>
      <c r="T1089" s="352"/>
      <c r="U1089" s="352"/>
      <c r="V1089" s="352"/>
      <c r="W1089" s="352"/>
      <c r="X1089" s="352"/>
      <c r="Y1089" s="352"/>
      <c r="Z1089" s="352"/>
      <c r="AA1089" s="352"/>
      <c r="AB1089" s="352"/>
      <c r="AC1089" s="352"/>
      <c r="AD1089" s="352"/>
    </row>
    <row r="1090" spans="2:30" s="353" customFormat="1" ht="31.5" customHeight="1">
      <c r="B1090" s="349"/>
      <c r="C1090" s="255"/>
      <c r="D1090" s="320" t="s">
        <v>936</v>
      </c>
      <c r="E1090" s="321"/>
      <c r="F1090" s="321"/>
      <c r="G1090" s="692" t="s">
        <v>163</v>
      </c>
      <c r="H1090" s="322" t="s">
        <v>107</v>
      </c>
      <c r="I1090" s="275">
        <v>10.1</v>
      </c>
      <c r="J1090" s="273">
        <v>56165</v>
      </c>
      <c r="K1090" s="323">
        <f t="shared" si="47"/>
        <v>567266.5</v>
      </c>
      <c r="L1090" s="521"/>
      <c r="M1090" s="355"/>
      <c r="N1090" s="982"/>
      <c r="O1090" s="350"/>
      <c r="P1090" s="350"/>
      <c r="Q1090" s="350"/>
      <c r="R1090" s="352"/>
      <c r="S1090" s="352"/>
      <c r="T1090" s="352"/>
      <c r="U1090" s="352"/>
      <c r="V1090" s="352"/>
      <c r="W1090" s="352"/>
      <c r="X1090" s="352"/>
      <c r="Y1090" s="352"/>
      <c r="Z1090" s="352"/>
      <c r="AA1090" s="352"/>
      <c r="AB1090" s="352"/>
      <c r="AC1090" s="352"/>
      <c r="AD1090" s="352"/>
    </row>
    <row r="1091" spans="2:30" s="353" customFormat="1" ht="31.5" customHeight="1">
      <c r="B1091" s="349"/>
      <c r="C1091" s="255"/>
      <c r="D1091" s="320" t="s">
        <v>937</v>
      </c>
      <c r="E1091" s="321"/>
      <c r="F1091" s="321"/>
      <c r="G1091" s="692" t="s">
        <v>167</v>
      </c>
      <c r="H1091" s="322" t="s">
        <v>107</v>
      </c>
      <c r="I1091" s="275">
        <v>4.6100000000000003</v>
      </c>
      <c r="J1091" s="273">
        <v>202007</v>
      </c>
      <c r="K1091" s="323">
        <f t="shared" si="47"/>
        <v>931252.27</v>
      </c>
      <c r="L1091" s="521"/>
      <c r="M1091" s="355"/>
      <c r="N1091" s="982"/>
      <c r="O1091" s="350"/>
      <c r="P1091" s="350"/>
      <c r="Q1091" s="350"/>
      <c r="R1091" s="352"/>
      <c r="S1091" s="352"/>
      <c r="T1091" s="352"/>
      <c r="U1091" s="352"/>
      <c r="V1091" s="352"/>
      <c r="W1091" s="352"/>
      <c r="X1091" s="352"/>
      <c r="Y1091" s="352"/>
      <c r="Z1091" s="352"/>
      <c r="AA1091" s="352"/>
      <c r="AB1091" s="352"/>
      <c r="AC1091" s="352"/>
      <c r="AD1091" s="352"/>
    </row>
    <row r="1092" spans="2:30" s="353" customFormat="1" ht="18" customHeight="1">
      <c r="B1092" s="349"/>
      <c r="C1092" s="255"/>
      <c r="D1092" s="262">
        <v>2.6</v>
      </c>
      <c r="E1092" s="262"/>
      <c r="F1092" s="262"/>
      <c r="G1092" s="263" t="s">
        <v>670</v>
      </c>
      <c r="H1092" s="264"/>
      <c r="I1092" s="383"/>
      <c r="J1092" s="266">
        <v>0</v>
      </c>
      <c r="K1092" s="267"/>
      <c r="L1092" s="521"/>
      <c r="M1092" s="355"/>
      <c r="N1092" s="982"/>
      <c r="O1092" s="350"/>
      <c r="P1092" s="350"/>
      <c r="Q1092" s="350"/>
      <c r="R1092" s="352"/>
      <c r="S1092" s="352"/>
      <c r="T1092" s="352"/>
      <c r="U1092" s="352"/>
      <c r="V1092" s="352"/>
      <c r="W1092" s="352"/>
      <c r="X1092" s="352"/>
      <c r="Y1092" s="352"/>
      <c r="Z1092" s="352"/>
      <c r="AA1092" s="352"/>
      <c r="AB1092" s="352"/>
      <c r="AC1092" s="352"/>
      <c r="AD1092" s="352"/>
    </row>
    <row r="1093" spans="2:30" s="353" customFormat="1" ht="18" customHeight="1">
      <c r="B1093" s="349"/>
      <c r="C1093" s="255"/>
      <c r="D1093" s="320" t="s">
        <v>174</v>
      </c>
      <c r="E1093" s="321"/>
      <c r="F1093" s="321"/>
      <c r="G1093" s="692" t="s">
        <v>170</v>
      </c>
      <c r="H1093" s="322" t="s">
        <v>102</v>
      </c>
      <c r="I1093" s="275">
        <v>37.72</v>
      </c>
      <c r="J1093" s="273">
        <v>63622</v>
      </c>
      <c r="K1093" s="323">
        <f>ROUND(I1093*J1093,2)</f>
        <v>2399821.84</v>
      </c>
      <c r="L1093" s="521"/>
      <c r="M1093" s="355"/>
      <c r="N1093" s="982"/>
      <c r="O1093" s="350"/>
      <c r="P1093" s="350"/>
      <c r="Q1093" s="350"/>
      <c r="R1093" s="352"/>
      <c r="S1093" s="352"/>
      <c r="T1093" s="352"/>
      <c r="U1093" s="352"/>
      <c r="V1093" s="352"/>
      <c r="W1093" s="352"/>
      <c r="X1093" s="352"/>
      <c r="Y1093" s="352"/>
      <c r="Z1093" s="352"/>
      <c r="AA1093" s="352"/>
      <c r="AB1093" s="352"/>
      <c r="AC1093" s="352"/>
      <c r="AD1093" s="352"/>
    </row>
    <row r="1094" spans="2:30" s="353" customFormat="1" ht="18" customHeight="1">
      <c r="B1094" s="349"/>
      <c r="C1094" s="255"/>
      <c r="D1094" s="320" t="s">
        <v>938</v>
      </c>
      <c r="E1094" s="321"/>
      <c r="F1094" s="321"/>
      <c r="G1094" s="375" t="s">
        <v>172</v>
      </c>
      <c r="H1094" s="693" t="s">
        <v>102</v>
      </c>
      <c r="I1094" s="275">
        <v>58.95</v>
      </c>
      <c r="J1094" s="273">
        <v>104939</v>
      </c>
      <c r="K1094" s="323">
        <f>ROUND(I1094*J1094,2)</f>
        <v>6186154.0499999998</v>
      </c>
      <c r="L1094" s="521"/>
      <c r="M1094" s="355"/>
      <c r="N1094" s="982"/>
      <c r="O1094" s="350"/>
      <c r="P1094" s="350"/>
      <c r="Q1094" s="350"/>
      <c r="R1094" s="352"/>
      <c r="S1094" s="352"/>
      <c r="T1094" s="352"/>
      <c r="U1094" s="352"/>
      <c r="V1094" s="352"/>
      <c r="W1094" s="352"/>
      <c r="X1094" s="352"/>
      <c r="Y1094" s="352"/>
      <c r="Z1094" s="352"/>
      <c r="AA1094" s="352"/>
      <c r="AB1094" s="352"/>
      <c r="AC1094" s="352"/>
      <c r="AD1094" s="352"/>
    </row>
    <row r="1095" spans="2:30" s="353" customFormat="1" ht="18" customHeight="1">
      <c r="B1095" s="349"/>
      <c r="C1095" s="255"/>
      <c r="D1095" s="320" t="s">
        <v>939</v>
      </c>
      <c r="E1095" s="321"/>
      <c r="F1095" s="321"/>
      <c r="G1095" s="692" t="s">
        <v>165</v>
      </c>
      <c r="H1095" s="322" t="s">
        <v>107</v>
      </c>
      <c r="I1095" s="275">
        <v>50.84</v>
      </c>
      <c r="J1095" s="273">
        <v>101554</v>
      </c>
      <c r="K1095" s="323">
        <f>ROUND(I1095*J1095,2)</f>
        <v>5163005.3600000003</v>
      </c>
      <c r="L1095" s="521"/>
      <c r="M1095" s="355"/>
      <c r="N1095" s="982"/>
      <c r="O1095" s="350"/>
      <c r="P1095" s="350"/>
      <c r="Q1095" s="350"/>
      <c r="R1095" s="352"/>
      <c r="S1095" s="352"/>
      <c r="T1095" s="352"/>
      <c r="U1095" s="352"/>
      <c r="V1095" s="352"/>
      <c r="W1095" s="352"/>
      <c r="X1095" s="352"/>
      <c r="Y1095" s="352"/>
      <c r="Z1095" s="352"/>
      <c r="AA1095" s="352"/>
      <c r="AB1095" s="352"/>
      <c r="AC1095" s="352"/>
      <c r="AD1095" s="352"/>
    </row>
    <row r="1096" spans="2:30" s="353" customFormat="1" ht="18" customHeight="1">
      <c r="B1096" s="349"/>
      <c r="C1096" s="255"/>
      <c r="D1096" s="262">
        <v>2.7</v>
      </c>
      <c r="E1096" s="262"/>
      <c r="F1096" s="262"/>
      <c r="G1096" s="263" t="s">
        <v>173</v>
      </c>
      <c r="H1096" s="264"/>
      <c r="I1096" s="383"/>
      <c r="J1096" s="266">
        <v>0</v>
      </c>
      <c r="K1096" s="267"/>
      <c r="L1096" s="521"/>
      <c r="M1096" s="355"/>
      <c r="N1096" s="982"/>
      <c r="O1096" s="350"/>
      <c r="P1096" s="350"/>
      <c r="Q1096" s="350"/>
      <c r="R1096" s="352"/>
      <c r="S1096" s="352"/>
      <c r="T1096" s="352"/>
      <c r="U1096" s="352"/>
      <c r="V1096" s="352"/>
      <c r="W1096" s="352"/>
      <c r="X1096" s="352"/>
      <c r="Y1096" s="352"/>
      <c r="Z1096" s="352"/>
      <c r="AA1096" s="352"/>
      <c r="AB1096" s="352"/>
      <c r="AC1096" s="352"/>
      <c r="AD1096" s="352"/>
    </row>
    <row r="1097" spans="2:30" s="353" customFormat="1" ht="31.5" customHeight="1">
      <c r="B1097" s="349"/>
      <c r="C1097" s="255"/>
      <c r="D1097" s="320" t="s">
        <v>177</v>
      </c>
      <c r="E1097" s="321"/>
      <c r="F1097" s="321"/>
      <c r="G1097" s="692" t="s">
        <v>175</v>
      </c>
      <c r="H1097" s="322" t="s">
        <v>102</v>
      </c>
      <c r="I1097" s="275">
        <v>37.72</v>
      </c>
      <c r="J1097" s="273">
        <v>389818</v>
      </c>
      <c r="K1097" s="323">
        <f>ROUND(I1097*J1097,2)</f>
        <v>14703934.960000001</v>
      </c>
      <c r="L1097" s="521"/>
      <c r="M1097" s="355"/>
      <c r="N1097" s="982"/>
      <c r="O1097" s="350"/>
      <c r="P1097" s="350"/>
      <c r="Q1097" s="350"/>
      <c r="R1097" s="352"/>
      <c r="S1097" s="352"/>
      <c r="T1097" s="352"/>
      <c r="U1097" s="352"/>
      <c r="V1097" s="352"/>
      <c r="W1097" s="352"/>
      <c r="X1097" s="352"/>
      <c r="Y1097" s="352"/>
      <c r="Z1097" s="352"/>
      <c r="AA1097" s="352"/>
      <c r="AB1097" s="352"/>
      <c r="AC1097" s="352"/>
      <c r="AD1097" s="352"/>
    </row>
    <row r="1098" spans="2:30" s="353" customFormat="1" ht="18" customHeight="1">
      <c r="B1098" s="349"/>
      <c r="C1098" s="255"/>
      <c r="D1098" s="262" t="s">
        <v>940</v>
      </c>
      <c r="E1098" s="262"/>
      <c r="F1098" s="262"/>
      <c r="G1098" s="263" t="s">
        <v>176</v>
      </c>
      <c r="H1098" s="264"/>
      <c r="I1098" s="383"/>
      <c r="J1098" s="266">
        <v>0</v>
      </c>
      <c r="K1098" s="267"/>
      <c r="L1098" s="521"/>
      <c r="M1098" s="355"/>
      <c r="N1098" s="982"/>
      <c r="O1098" s="350"/>
      <c r="P1098" s="350"/>
      <c r="Q1098" s="350"/>
      <c r="R1098" s="352"/>
      <c r="S1098" s="352"/>
      <c r="T1098" s="352"/>
      <c r="U1098" s="352"/>
      <c r="V1098" s="352"/>
      <c r="W1098" s="352"/>
      <c r="X1098" s="352"/>
      <c r="Y1098" s="352"/>
      <c r="Z1098" s="352"/>
      <c r="AA1098" s="352"/>
      <c r="AB1098" s="352"/>
      <c r="AC1098" s="352"/>
      <c r="AD1098" s="352"/>
    </row>
    <row r="1099" spans="2:30" s="353" customFormat="1" ht="31.5" customHeight="1">
      <c r="B1099" s="349"/>
      <c r="C1099" s="255"/>
      <c r="D1099" s="320" t="s">
        <v>184</v>
      </c>
      <c r="E1099" s="321"/>
      <c r="F1099" s="321"/>
      <c r="G1099" s="692" t="s">
        <v>178</v>
      </c>
      <c r="H1099" s="322" t="s">
        <v>102</v>
      </c>
      <c r="I1099" s="275">
        <v>200.33</v>
      </c>
      <c r="J1099" s="273">
        <v>165713</v>
      </c>
      <c r="K1099" s="323">
        <f>ROUND(I1099*J1099,2)</f>
        <v>33197285.289999999</v>
      </c>
      <c r="L1099" s="521"/>
      <c r="M1099" s="355"/>
      <c r="N1099" s="982"/>
      <c r="O1099" s="350"/>
      <c r="P1099" s="350"/>
      <c r="Q1099" s="350"/>
      <c r="R1099" s="352"/>
      <c r="S1099" s="352"/>
      <c r="T1099" s="352"/>
      <c r="U1099" s="352"/>
      <c r="V1099" s="352"/>
      <c r="W1099" s="352"/>
      <c r="X1099" s="352"/>
      <c r="Y1099" s="352"/>
      <c r="Z1099" s="352"/>
      <c r="AA1099" s="352"/>
      <c r="AB1099" s="352"/>
      <c r="AC1099" s="352"/>
      <c r="AD1099" s="352"/>
    </row>
    <row r="1100" spans="2:30" s="353" customFormat="1" ht="18" customHeight="1">
      <c r="B1100" s="349"/>
      <c r="C1100" s="255"/>
      <c r="D1100" s="320" t="s">
        <v>941</v>
      </c>
      <c r="E1100" s="321"/>
      <c r="F1100" s="321"/>
      <c r="G1100" s="692" t="s">
        <v>782</v>
      </c>
      <c r="H1100" s="322" t="s">
        <v>102</v>
      </c>
      <c r="I1100" s="275">
        <v>92</v>
      </c>
      <c r="J1100" s="273">
        <v>181545</v>
      </c>
      <c r="K1100" s="323">
        <f>ROUND(I1100*J1100,2)</f>
        <v>16702140</v>
      </c>
      <c r="L1100" s="521"/>
      <c r="M1100" s="355"/>
      <c r="N1100" s="982"/>
      <c r="O1100" s="350"/>
      <c r="P1100" s="354"/>
      <c r="Q1100" s="350"/>
      <c r="R1100" s="355"/>
      <c r="S1100" s="352"/>
      <c r="T1100" s="352"/>
      <c r="U1100" s="352"/>
      <c r="V1100" s="352"/>
      <c r="W1100" s="352"/>
      <c r="X1100" s="352"/>
      <c r="Y1100" s="352"/>
      <c r="Z1100" s="352"/>
      <c r="AA1100" s="352"/>
      <c r="AB1100" s="352"/>
      <c r="AC1100" s="352"/>
      <c r="AD1100" s="352"/>
    </row>
    <row r="1101" spans="2:30" s="353" customFormat="1" ht="18" customHeight="1">
      <c r="B1101" s="349"/>
      <c r="C1101" s="255"/>
      <c r="D1101" s="320" t="s">
        <v>942</v>
      </c>
      <c r="E1101" s="321"/>
      <c r="F1101" s="321"/>
      <c r="G1101" s="692" t="s">
        <v>182</v>
      </c>
      <c r="H1101" s="322" t="s">
        <v>107</v>
      </c>
      <c r="I1101" s="275">
        <v>50.84</v>
      </c>
      <c r="J1101" s="273">
        <v>39566</v>
      </c>
      <c r="K1101" s="323">
        <f>ROUND(I1101*J1101,2)</f>
        <v>2011535.44</v>
      </c>
      <c r="L1101" s="521"/>
      <c r="M1101" s="355"/>
      <c r="N1101" s="982"/>
      <c r="O1101" s="350"/>
      <c r="P1101" s="350"/>
      <c r="Q1101" s="350"/>
      <c r="R1101" s="352"/>
      <c r="S1101" s="352"/>
      <c r="T1101" s="352"/>
      <c r="U1101" s="352"/>
      <c r="V1101" s="352"/>
      <c r="W1101" s="352"/>
      <c r="X1101" s="352"/>
      <c r="Y1101" s="352"/>
      <c r="Z1101" s="352"/>
      <c r="AA1101" s="352"/>
      <c r="AB1101" s="352"/>
      <c r="AC1101" s="352"/>
      <c r="AD1101" s="352"/>
    </row>
    <row r="1102" spans="2:30" s="353" customFormat="1" ht="18" customHeight="1">
      <c r="B1102" s="349"/>
      <c r="C1102" s="255"/>
      <c r="D1102" s="262">
        <v>2.9</v>
      </c>
      <c r="E1102" s="262"/>
      <c r="F1102" s="262"/>
      <c r="G1102" s="263" t="s">
        <v>183</v>
      </c>
      <c r="H1102" s="264"/>
      <c r="I1102" s="383"/>
      <c r="J1102" s="266">
        <v>0</v>
      </c>
      <c r="K1102" s="267"/>
      <c r="L1102" s="521"/>
      <c r="M1102" s="355"/>
      <c r="N1102" s="982"/>
      <c r="O1102" s="350"/>
      <c r="P1102" s="350"/>
      <c r="Q1102" s="350"/>
      <c r="R1102" s="352"/>
      <c r="S1102" s="352"/>
      <c r="T1102" s="352"/>
      <c r="U1102" s="352"/>
      <c r="V1102" s="352"/>
      <c r="W1102" s="352"/>
      <c r="X1102" s="352"/>
      <c r="Y1102" s="352"/>
      <c r="Z1102" s="352"/>
      <c r="AA1102" s="352"/>
      <c r="AB1102" s="352"/>
      <c r="AC1102" s="352"/>
      <c r="AD1102" s="352"/>
    </row>
    <row r="1103" spans="2:30" s="353" customFormat="1" ht="47.25" customHeight="1">
      <c r="B1103" s="349"/>
      <c r="C1103" s="255"/>
      <c r="D1103" s="320" t="s">
        <v>187</v>
      </c>
      <c r="E1103" s="321"/>
      <c r="F1103" s="321"/>
      <c r="G1103" s="692" t="s">
        <v>185</v>
      </c>
      <c r="H1103" s="322" t="s">
        <v>102</v>
      </c>
      <c r="I1103" s="275">
        <v>5.25</v>
      </c>
      <c r="J1103" s="273">
        <v>1343923</v>
      </c>
      <c r="K1103" s="323">
        <f>ROUND(I1103*J1103,2)</f>
        <v>7055595.75</v>
      </c>
      <c r="L1103" s="521"/>
      <c r="M1103" s="355"/>
      <c r="N1103" s="982"/>
      <c r="O1103" s="350"/>
      <c r="P1103" s="350"/>
      <c r="Q1103" s="350"/>
      <c r="R1103" s="352"/>
      <c r="S1103" s="352"/>
      <c r="T1103" s="352"/>
      <c r="U1103" s="352"/>
      <c r="V1103" s="352"/>
      <c r="W1103" s="352"/>
      <c r="X1103" s="352"/>
      <c r="Y1103" s="352"/>
      <c r="Z1103" s="352"/>
      <c r="AA1103" s="352"/>
      <c r="AB1103" s="352"/>
      <c r="AC1103" s="352"/>
      <c r="AD1103" s="352"/>
    </row>
    <row r="1104" spans="2:30" s="353" customFormat="1" ht="31.5" customHeight="1">
      <c r="B1104" s="349"/>
      <c r="C1104" s="255"/>
      <c r="D1104" s="320" t="s">
        <v>189</v>
      </c>
      <c r="E1104" s="321"/>
      <c r="F1104" s="321"/>
      <c r="G1104" s="692" t="s">
        <v>729</v>
      </c>
      <c r="H1104" s="322" t="s">
        <v>102</v>
      </c>
      <c r="I1104" s="275">
        <v>1.94</v>
      </c>
      <c r="J1104" s="273">
        <v>841607</v>
      </c>
      <c r="K1104" s="323">
        <f>ROUND(I1104*J1104,2)</f>
        <v>1632717.58</v>
      </c>
      <c r="L1104" s="521"/>
      <c r="M1104" s="355"/>
      <c r="N1104" s="982"/>
      <c r="O1104" s="350"/>
      <c r="P1104" s="350"/>
      <c r="Q1104" s="350"/>
      <c r="R1104" s="352"/>
      <c r="S1104" s="352"/>
      <c r="T1104" s="352"/>
      <c r="U1104" s="352"/>
      <c r="V1104" s="352"/>
      <c r="W1104" s="352"/>
      <c r="X1104" s="352"/>
      <c r="Y1104" s="352"/>
      <c r="Z1104" s="352"/>
      <c r="AA1104" s="352"/>
      <c r="AB1104" s="352"/>
      <c r="AC1104" s="352"/>
      <c r="AD1104" s="352"/>
    </row>
    <row r="1105" spans="2:30" s="353" customFormat="1" ht="18" customHeight="1">
      <c r="B1105" s="349"/>
      <c r="C1105" s="255"/>
      <c r="D1105" s="262" t="s">
        <v>943</v>
      </c>
      <c r="E1105" s="262"/>
      <c r="F1105" s="262"/>
      <c r="G1105" s="263" t="s">
        <v>186</v>
      </c>
      <c r="H1105" s="264"/>
      <c r="I1105" s="383"/>
      <c r="J1105" s="266">
        <v>0</v>
      </c>
      <c r="K1105" s="267"/>
      <c r="L1105" s="521"/>
      <c r="M1105" s="355"/>
      <c r="N1105" s="982"/>
      <c r="O1105" s="350"/>
      <c r="P1105" s="350"/>
      <c r="Q1105" s="350"/>
      <c r="R1105" s="352"/>
      <c r="S1105" s="352"/>
      <c r="T1105" s="352"/>
      <c r="U1105" s="352"/>
      <c r="V1105" s="352"/>
      <c r="W1105" s="352"/>
      <c r="X1105" s="352"/>
      <c r="Y1105" s="352"/>
      <c r="Z1105" s="352"/>
      <c r="AA1105" s="352"/>
      <c r="AB1105" s="352"/>
      <c r="AC1105" s="352"/>
      <c r="AD1105" s="352"/>
    </row>
    <row r="1106" spans="2:30" s="353" customFormat="1" ht="47.25" customHeight="1">
      <c r="B1106" s="349"/>
      <c r="C1106" s="255"/>
      <c r="D1106" s="320" t="s">
        <v>944</v>
      </c>
      <c r="E1106" s="321"/>
      <c r="F1106" s="321"/>
      <c r="G1106" s="692" t="s">
        <v>188</v>
      </c>
      <c r="H1106" s="322" t="s">
        <v>102</v>
      </c>
      <c r="I1106" s="275">
        <v>72.2</v>
      </c>
      <c r="J1106" s="273">
        <v>576646</v>
      </c>
      <c r="K1106" s="323">
        <f>ROUND(I1106*J1106,2)</f>
        <v>41633841.200000003</v>
      </c>
      <c r="L1106" s="521"/>
      <c r="M1106" s="355"/>
      <c r="N1106" s="982"/>
      <c r="O1106" s="350"/>
      <c r="P1106" s="350"/>
      <c r="Q1106" s="350"/>
      <c r="R1106" s="352"/>
      <c r="S1106" s="352"/>
      <c r="T1106" s="352"/>
      <c r="U1106" s="352"/>
      <c r="V1106" s="352"/>
      <c r="W1106" s="352"/>
      <c r="X1106" s="352"/>
      <c r="Y1106" s="352"/>
      <c r="Z1106" s="352"/>
      <c r="AA1106" s="352"/>
      <c r="AB1106" s="352"/>
      <c r="AC1106" s="352"/>
      <c r="AD1106" s="352"/>
    </row>
    <row r="1107" spans="2:30" s="353" customFormat="1" ht="31.5" customHeight="1">
      <c r="B1107" s="349"/>
      <c r="C1107" s="255"/>
      <c r="D1107" s="320" t="s">
        <v>945</v>
      </c>
      <c r="E1107" s="321"/>
      <c r="F1107" s="321"/>
      <c r="G1107" s="692" t="s">
        <v>190</v>
      </c>
      <c r="H1107" s="322" t="s">
        <v>102</v>
      </c>
      <c r="I1107" s="275">
        <v>11.66</v>
      </c>
      <c r="J1107" s="273">
        <v>789623</v>
      </c>
      <c r="K1107" s="323">
        <f>ROUND(I1107*J1107,2)</f>
        <v>9207004.1799999997</v>
      </c>
      <c r="L1107" s="521"/>
      <c r="M1107" s="355"/>
      <c r="N1107" s="982"/>
      <c r="O1107" s="350"/>
      <c r="P1107" s="350"/>
      <c r="Q1107" s="350"/>
      <c r="R1107" s="352"/>
      <c r="S1107" s="352"/>
      <c r="T1107" s="352"/>
      <c r="U1107" s="352"/>
      <c r="V1107" s="352"/>
      <c r="W1107" s="352"/>
      <c r="X1107" s="352"/>
      <c r="Y1107" s="352"/>
      <c r="Z1107" s="352"/>
      <c r="AA1107" s="352"/>
      <c r="AB1107" s="352"/>
      <c r="AC1107" s="352"/>
      <c r="AD1107" s="352"/>
    </row>
    <row r="1108" spans="2:30" s="353" customFormat="1" ht="47.25" customHeight="1">
      <c r="B1108" s="349"/>
      <c r="C1108" s="255"/>
      <c r="D1108" s="320" t="s">
        <v>946</v>
      </c>
      <c r="E1108" s="321"/>
      <c r="F1108" s="321"/>
      <c r="G1108" s="692" t="s">
        <v>192</v>
      </c>
      <c r="H1108" s="322" t="s">
        <v>102</v>
      </c>
      <c r="I1108" s="275">
        <v>6.25</v>
      </c>
      <c r="J1108" s="273">
        <v>1187377</v>
      </c>
      <c r="K1108" s="323">
        <f>ROUND(I1108*J1108,2)</f>
        <v>7421106.25</v>
      </c>
      <c r="L1108" s="521"/>
      <c r="M1108" s="355"/>
      <c r="N1108" s="982"/>
      <c r="O1108" s="350"/>
      <c r="P1108" s="350"/>
      <c r="Q1108" s="350"/>
      <c r="R1108" s="352"/>
      <c r="S1108" s="352"/>
      <c r="T1108" s="352"/>
      <c r="U1108" s="352"/>
      <c r="V1108" s="352"/>
      <c r="W1108" s="352"/>
      <c r="X1108" s="352"/>
      <c r="Y1108" s="352"/>
      <c r="Z1108" s="352"/>
      <c r="AA1108" s="352"/>
      <c r="AB1108" s="352"/>
      <c r="AC1108" s="352"/>
      <c r="AD1108" s="352"/>
    </row>
    <row r="1109" spans="2:30" s="353" customFormat="1" ht="18" customHeight="1">
      <c r="B1109" s="349"/>
      <c r="C1109" s="255"/>
      <c r="D1109" s="276"/>
      <c r="E1109" s="276"/>
      <c r="F1109" s="276"/>
      <c r="G1109" s="277"/>
      <c r="H1109" s="276"/>
      <c r="I1109" s="276" t="s">
        <v>119</v>
      </c>
      <c r="J1109" s="278"/>
      <c r="K1109" s="279">
        <f>SUM(K1064:K1108)</f>
        <v>886495455.7900002</v>
      </c>
      <c r="L1109" s="521"/>
      <c r="M1109" s="355"/>
      <c r="N1109" s="982"/>
      <c r="O1109" s="350"/>
      <c r="P1109" s="350"/>
      <c r="Q1109" s="350"/>
      <c r="R1109" s="352"/>
      <c r="S1109" s="352"/>
      <c r="T1109" s="352"/>
      <c r="U1109" s="352"/>
      <c r="V1109" s="352"/>
      <c r="W1109" s="352"/>
      <c r="X1109" s="352"/>
      <c r="Y1109" s="352"/>
      <c r="Z1109" s="352"/>
      <c r="AA1109" s="352"/>
      <c r="AB1109" s="352"/>
      <c r="AC1109" s="352"/>
      <c r="AD1109" s="352"/>
    </row>
    <row r="1110" spans="2:30" s="353" customFormat="1" ht="18" customHeight="1">
      <c r="B1110" s="349"/>
      <c r="C1110" s="255"/>
      <c r="D1110" s="280"/>
      <c r="E1110" s="280"/>
      <c r="F1110" s="280"/>
      <c r="G1110" s="281"/>
      <c r="H1110" s="280"/>
      <c r="I1110" s="280"/>
      <c r="J1110" s="283"/>
      <c r="K1110" s="284"/>
      <c r="L1110" s="521"/>
      <c r="M1110" s="355"/>
      <c r="N1110" s="982"/>
      <c r="O1110" s="350"/>
      <c r="P1110" s="350"/>
      <c r="Q1110" s="350"/>
      <c r="R1110" s="352"/>
      <c r="S1110" s="352"/>
      <c r="T1110" s="352"/>
      <c r="U1110" s="352"/>
      <c r="V1110" s="352"/>
      <c r="W1110" s="352"/>
      <c r="X1110" s="352"/>
      <c r="Y1110" s="352"/>
      <c r="Z1110" s="352"/>
      <c r="AA1110" s="352"/>
      <c r="AB1110" s="352"/>
      <c r="AC1110" s="352"/>
      <c r="AD1110" s="352"/>
    </row>
    <row r="1111" spans="2:30" s="353" customFormat="1" ht="18" customHeight="1">
      <c r="B1111" s="349"/>
      <c r="C1111" s="255"/>
      <c r="D1111" s="280"/>
      <c r="E1111" s="280"/>
      <c r="F1111" s="280"/>
      <c r="G1111" s="281"/>
      <c r="H1111" s="280"/>
      <c r="I1111" s="280"/>
      <c r="J1111" s="283"/>
      <c r="K1111" s="284"/>
      <c r="L1111" s="521"/>
      <c r="M1111" s="355"/>
      <c r="N1111" s="982"/>
      <c r="O1111" s="350"/>
      <c r="P1111" s="350"/>
      <c r="Q1111" s="350"/>
      <c r="R1111" s="352"/>
      <c r="S1111" s="352"/>
      <c r="T1111" s="352"/>
      <c r="U1111" s="352"/>
      <c r="V1111" s="352"/>
      <c r="W1111" s="352"/>
      <c r="X1111" s="352"/>
      <c r="Y1111" s="352"/>
      <c r="Z1111" s="352"/>
      <c r="AA1111" s="352"/>
      <c r="AB1111" s="352"/>
      <c r="AC1111" s="352"/>
      <c r="AD1111" s="352"/>
    </row>
    <row r="1112" spans="2:30" s="353" customFormat="1" ht="20.25" customHeight="1">
      <c r="B1112" s="349"/>
      <c r="C1112" s="255"/>
      <c r="D1112" s="308">
        <v>3</v>
      </c>
      <c r="E1112" s="308"/>
      <c r="F1112" s="308"/>
      <c r="G1112" s="257" t="s">
        <v>947</v>
      </c>
      <c r="H1112" s="258"/>
      <c r="I1112" s="258"/>
      <c r="J1112" s="259"/>
      <c r="K1112" s="260"/>
      <c r="L1112" s="521"/>
      <c r="M1112" s="355"/>
      <c r="N1112" s="982"/>
      <c r="O1112" s="350"/>
      <c r="P1112" s="350"/>
      <c r="Q1112" s="350"/>
      <c r="R1112" s="352"/>
      <c r="S1112" s="352"/>
      <c r="T1112" s="352"/>
      <c r="U1112" s="352"/>
      <c r="V1112" s="352"/>
      <c r="W1112" s="352"/>
      <c r="X1112" s="352"/>
      <c r="Y1112" s="352"/>
      <c r="Z1112" s="352"/>
      <c r="AA1112" s="352"/>
      <c r="AB1112" s="352"/>
      <c r="AC1112" s="352"/>
      <c r="AD1112" s="352"/>
    </row>
    <row r="1113" spans="2:30" s="353" customFormat="1" ht="18" customHeight="1">
      <c r="B1113" s="349"/>
      <c r="C1113" s="255"/>
      <c r="D1113" s="262">
        <v>3.1</v>
      </c>
      <c r="E1113" s="262"/>
      <c r="F1113" s="262"/>
      <c r="G1113" s="263" t="s">
        <v>121</v>
      </c>
      <c r="H1113" s="264"/>
      <c r="I1113" s="383"/>
      <c r="J1113" s="266"/>
      <c r="K1113" s="267"/>
      <c r="L1113" s="521"/>
      <c r="M1113" s="355"/>
      <c r="N1113" s="982"/>
      <c r="O1113" s="350"/>
      <c r="P1113" s="350"/>
      <c r="Q1113" s="350"/>
      <c r="R1113" s="352"/>
      <c r="S1113" s="352"/>
      <c r="T1113" s="352"/>
      <c r="U1113" s="352"/>
      <c r="V1113" s="352"/>
      <c r="W1113" s="352"/>
      <c r="X1113" s="352"/>
      <c r="Y1113" s="352"/>
      <c r="Z1113" s="352"/>
      <c r="AA1113" s="352"/>
      <c r="AB1113" s="352"/>
      <c r="AC1113" s="352"/>
      <c r="AD1113" s="352"/>
    </row>
    <row r="1114" spans="2:30" s="353" customFormat="1" ht="18" customHeight="1">
      <c r="B1114" s="349"/>
      <c r="C1114" s="255"/>
      <c r="D1114" s="320" t="s">
        <v>195</v>
      </c>
      <c r="E1114" s="321"/>
      <c r="F1114" s="321"/>
      <c r="G1114" s="689" t="s">
        <v>363</v>
      </c>
      <c r="H1114" s="322" t="s">
        <v>116</v>
      </c>
      <c r="I1114" s="275">
        <v>87.41</v>
      </c>
      <c r="J1114" s="273">
        <v>86955</v>
      </c>
      <c r="K1114" s="323">
        <f>ROUND(I1114*J1114,2)</f>
        <v>7600736.5499999998</v>
      </c>
      <c r="L1114" s="521"/>
      <c r="M1114" s="355"/>
      <c r="N1114" s="982"/>
      <c r="O1114" s="350"/>
      <c r="P1114" s="350"/>
      <c r="Q1114" s="350"/>
      <c r="R1114" s="352"/>
      <c r="S1114" s="352"/>
      <c r="T1114" s="352"/>
      <c r="U1114" s="352"/>
      <c r="V1114" s="352"/>
      <c r="W1114" s="352"/>
      <c r="X1114" s="352"/>
      <c r="Y1114" s="352"/>
      <c r="Z1114" s="352"/>
      <c r="AA1114" s="352"/>
      <c r="AB1114" s="352"/>
      <c r="AC1114" s="352"/>
      <c r="AD1114" s="352"/>
    </row>
    <row r="1115" spans="2:30" s="353" customFormat="1" ht="31.5" customHeight="1">
      <c r="B1115" s="349"/>
      <c r="C1115" s="255"/>
      <c r="D1115" s="320" t="s">
        <v>196</v>
      </c>
      <c r="E1115" s="321"/>
      <c r="F1115" s="321"/>
      <c r="G1115" s="375" t="s">
        <v>800</v>
      </c>
      <c r="H1115" s="322" t="s">
        <v>116</v>
      </c>
      <c r="I1115" s="275">
        <v>55</v>
      </c>
      <c r="J1115" s="273">
        <v>187084</v>
      </c>
      <c r="K1115" s="323">
        <f>ROUND(I1115*J1115,2)</f>
        <v>10289620</v>
      </c>
      <c r="L1115" s="521"/>
      <c r="M1115" s="355"/>
      <c r="N1115" s="982"/>
      <c r="O1115" s="350"/>
      <c r="P1115" s="350"/>
      <c r="Q1115" s="350"/>
      <c r="R1115" s="352"/>
      <c r="S1115" s="352"/>
      <c r="T1115" s="352"/>
      <c r="U1115" s="352"/>
      <c r="V1115" s="352"/>
      <c r="W1115" s="352"/>
      <c r="X1115" s="352"/>
      <c r="Y1115" s="352"/>
      <c r="Z1115" s="352"/>
      <c r="AA1115" s="352"/>
      <c r="AB1115" s="352"/>
      <c r="AC1115" s="352"/>
      <c r="AD1115" s="352"/>
    </row>
    <row r="1116" spans="2:30" s="353" customFormat="1" ht="18" customHeight="1">
      <c r="B1116" s="349"/>
      <c r="C1116" s="255"/>
      <c r="D1116" s="320" t="s">
        <v>664</v>
      </c>
      <c r="E1116" s="321"/>
      <c r="F1116" s="321"/>
      <c r="G1116" s="689" t="s">
        <v>378</v>
      </c>
      <c r="H1116" s="322" t="s">
        <v>116</v>
      </c>
      <c r="I1116" s="275">
        <v>113.63</v>
      </c>
      <c r="J1116" s="273">
        <v>25229</v>
      </c>
      <c r="K1116" s="323">
        <f>ROUND(I1116*J1116,2)</f>
        <v>2866771.27</v>
      </c>
      <c r="L1116" s="521"/>
      <c r="M1116" s="355"/>
      <c r="N1116" s="982"/>
      <c r="O1116" s="350"/>
      <c r="P1116" s="350"/>
      <c r="Q1116" s="350"/>
      <c r="R1116" s="352"/>
      <c r="S1116" s="352"/>
      <c r="T1116" s="352"/>
      <c r="U1116" s="352"/>
      <c r="V1116" s="352"/>
      <c r="W1116" s="352"/>
      <c r="X1116" s="352"/>
      <c r="Y1116" s="352"/>
      <c r="Z1116" s="352"/>
      <c r="AA1116" s="352"/>
      <c r="AB1116" s="352"/>
      <c r="AC1116" s="352"/>
      <c r="AD1116" s="352"/>
    </row>
    <row r="1117" spans="2:30" s="353" customFormat="1" ht="18" customHeight="1">
      <c r="B1117" s="349"/>
      <c r="C1117" s="255"/>
      <c r="D1117" s="262">
        <v>3.2</v>
      </c>
      <c r="E1117" s="262"/>
      <c r="F1117" s="262"/>
      <c r="G1117" s="263" t="s">
        <v>648</v>
      </c>
      <c r="H1117" s="264"/>
      <c r="I1117" s="383"/>
      <c r="J1117" s="266">
        <v>0</v>
      </c>
      <c r="K1117" s="267"/>
      <c r="L1117" s="521"/>
      <c r="M1117" s="355"/>
      <c r="N1117" s="982"/>
      <c r="O1117" s="350"/>
      <c r="P1117" s="350"/>
      <c r="Q1117" s="350"/>
      <c r="R1117" s="352"/>
      <c r="S1117" s="352"/>
      <c r="T1117" s="352"/>
      <c r="U1117" s="352"/>
      <c r="V1117" s="352"/>
      <c r="W1117" s="352"/>
      <c r="X1117" s="352"/>
      <c r="Y1117" s="352"/>
      <c r="Z1117" s="352"/>
      <c r="AA1117" s="352"/>
      <c r="AB1117" s="352"/>
      <c r="AC1117" s="352"/>
      <c r="AD1117" s="352"/>
    </row>
    <row r="1118" spans="2:30" s="353" customFormat="1" ht="31.5" customHeight="1">
      <c r="B1118" s="349"/>
      <c r="C1118" s="255"/>
      <c r="D1118" s="320" t="s">
        <v>197</v>
      </c>
      <c r="E1118" s="321"/>
      <c r="F1118" s="321"/>
      <c r="G1118" s="375" t="s">
        <v>128</v>
      </c>
      <c r="H1118" s="322" t="s">
        <v>116</v>
      </c>
      <c r="I1118" s="275">
        <v>4.62</v>
      </c>
      <c r="J1118" s="273">
        <v>868010</v>
      </c>
      <c r="K1118" s="323">
        <f t="shared" ref="K1118:K1123" si="48">ROUND(I1118*J1118,2)</f>
        <v>4010206.2</v>
      </c>
      <c r="L1118" s="521"/>
      <c r="M1118" s="355"/>
      <c r="N1118" s="982"/>
      <c r="O1118" s="350"/>
      <c r="P1118" s="350"/>
      <c r="Q1118" s="350"/>
      <c r="R1118" s="352"/>
      <c r="S1118" s="352"/>
      <c r="T1118" s="352"/>
      <c r="U1118" s="352"/>
      <c r="V1118" s="352"/>
      <c r="W1118" s="352"/>
      <c r="X1118" s="352"/>
      <c r="Y1118" s="352"/>
      <c r="Z1118" s="352"/>
      <c r="AA1118" s="352"/>
      <c r="AB1118" s="352"/>
      <c r="AC1118" s="352"/>
      <c r="AD1118" s="352"/>
    </row>
    <row r="1119" spans="2:30" s="353" customFormat="1" ht="18" customHeight="1">
      <c r="B1119" s="349"/>
      <c r="C1119" s="255"/>
      <c r="D1119" s="320" t="s">
        <v>198</v>
      </c>
      <c r="E1119" s="321"/>
      <c r="F1119" s="321"/>
      <c r="G1119" s="375" t="s">
        <v>802</v>
      </c>
      <c r="H1119" s="322" t="s">
        <v>116</v>
      </c>
      <c r="I1119" s="275">
        <v>25</v>
      </c>
      <c r="J1119" s="273">
        <v>854149</v>
      </c>
      <c r="K1119" s="323">
        <f t="shared" si="48"/>
        <v>21353725</v>
      </c>
      <c r="L1119" s="521"/>
      <c r="M1119" s="355"/>
      <c r="N1119" s="982"/>
      <c r="O1119" s="350"/>
      <c r="P1119" s="350"/>
      <c r="Q1119" s="350"/>
      <c r="R1119" s="352"/>
      <c r="S1119" s="352"/>
      <c r="T1119" s="352"/>
      <c r="U1119" s="352"/>
      <c r="V1119" s="352"/>
      <c r="W1119" s="352"/>
      <c r="X1119" s="352"/>
      <c r="Y1119" s="352"/>
      <c r="Z1119" s="352"/>
      <c r="AA1119" s="352"/>
      <c r="AB1119" s="352"/>
      <c r="AC1119" s="352"/>
      <c r="AD1119" s="352"/>
    </row>
    <row r="1120" spans="2:30" s="353" customFormat="1" ht="18" customHeight="1">
      <c r="B1120" s="349"/>
      <c r="C1120" s="255"/>
      <c r="D1120" s="320" t="s">
        <v>200</v>
      </c>
      <c r="E1120" s="321"/>
      <c r="F1120" s="321"/>
      <c r="G1120" s="375" t="s">
        <v>130</v>
      </c>
      <c r="H1120" s="322" t="s">
        <v>116</v>
      </c>
      <c r="I1120" s="275">
        <v>20</v>
      </c>
      <c r="J1120" s="273">
        <v>1166486</v>
      </c>
      <c r="K1120" s="323">
        <f t="shared" si="48"/>
        <v>23329720</v>
      </c>
      <c r="L1120" s="521"/>
      <c r="M1120" s="355"/>
      <c r="N1120" s="982"/>
      <c r="O1120" s="350"/>
      <c r="P1120" s="350"/>
      <c r="Q1120" s="350"/>
      <c r="R1120" s="352"/>
      <c r="S1120" s="352"/>
      <c r="T1120" s="352"/>
      <c r="U1120" s="352"/>
      <c r="V1120" s="352"/>
      <c r="W1120" s="352"/>
      <c r="X1120" s="352"/>
      <c r="Y1120" s="352"/>
      <c r="Z1120" s="352"/>
      <c r="AA1120" s="352"/>
      <c r="AB1120" s="352"/>
      <c r="AC1120" s="352"/>
      <c r="AD1120" s="352"/>
    </row>
    <row r="1121" spans="2:30" s="353" customFormat="1" ht="31.5" customHeight="1">
      <c r="B1121" s="349"/>
      <c r="C1121" s="255"/>
      <c r="D1121" s="320" t="s">
        <v>201</v>
      </c>
      <c r="E1121" s="321"/>
      <c r="F1121" s="321"/>
      <c r="G1121" s="375" t="s">
        <v>134</v>
      </c>
      <c r="H1121" s="322" t="s">
        <v>116</v>
      </c>
      <c r="I1121" s="275">
        <v>18.68</v>
      </c>
      <c r="J1121" s="273">
        <v>1402242</v>
      </c>
      <c r="K1121" s="323">
        <f t="shared" si="48"/>
        <v>26193880.559999999</v>
      </c>
      <c r="L1121" s="521"/>
      <c r="M1121" s="355"/>
      <c r="N1121" s="982"/>
      <c r="O1121" s="350"/>
      <c r="P1121" s="350"/>
      <c r="Q1121" s="350"/>
      <c r="R1121" s="352"/>
      <c r="S1121" s="352"/>
      <c r="T1121" s="352"/>
      <c r="U1121" s="352"/>
      <c r="V1121" s="352"/>
      <c r="W1121" s="352"/>
      <c r="X1121" s="352"/>
      <c r="Y1121" s="352"/>
      <c r="Z1121" s="352"/>
      <c r="AA1121" s="352"/>
      <c r="AB1121" s="352"/>
      <c r="AC1121" s="352"/>
      <c r="AD1121" s="352"/>
    </row>
    <row r="1122" spans="2:30" s="353" customFormat="1" ht="31.5" customHeight="1">
      <c r="B1122" s="349"/>
      <c r="C1122" s="255"/>
      <c r="D1122" s="320" t="s">
        <v>203</v>
      </c>
      <c r="E1122" s="321"/>
      <c r="F1122" s="321"/>
      <c r="G1122" s="375" t="s">
        <v>652</v>
      </c>
      <c r="H1122" s="322" t="s">
        <v>102</v>
      </c>
      <c r="I1122" s="275">
        <v>293</v>
      </c>
      <c r="J1122" s="273">
        <v>162405</v>
      </c>
      <c r="K1122" s="323">
        <f t="shared" si="48"/>
        <v>47584665</v>
      </c>
      <c r="L1122" s="521"/>
      <c r="M1122" s="355"/>
      <c r="N1122" s="982"/>
      <c r="O1122" s="350"/>
      <c r="P1122" s="350"/>
      <c r="Q1122" s="350"/>
      <c r="R1122" s="352"/>
      <c r="S1122" s="352"/>
      <c r="T1122" s="352"/>
      <c r="U1122" s="352"/>
      <c r="V1122" s="352"/>
      <c r="W1122" s="352"/>
      <c r="X1122" s="352"/>
      <c r="Y1122" s="352"/>
      <c r="Z1122" s="352"/>
      <c r="AA1122" s="352"/>
      <c r="AB1122" s="352"/>
      <c r="AC1122" s="352"/>
      <c r="AD1122" s="352"/>
    </row>
    <row r="1123" spans="2:30" s="353" customFormat="1" ht="31.5" customHeight="1">
      <c r="B1123" s="349"/>
      <c r="C1123" s="255"/>
      <c r="D1123" s="320" t="s">
        <v>205</v>
      </c>
      <c r="E1123" s="321"/>
      <c r="F1123" s="321"/>
      <c r="G1123" s="375" t="s">
        <v>144</v>
      </c>
      <c r="H1123" s="322" t="s">
        <v>145</v>
      </c>
      <c r="I1123" s="275">
        <v>2311.87</v>
      </c>
      <c r="J1123" s="273">
        <v>11802</v>
      </c>
      <c r="K1123" s="323">
        <f t="shared" si="48"/>
        <v>27284689.739999998</v>
      </c>
      <c r="L1123" s="521"/>
      <c r="M1123" s="355"/>
      <c r="N1123" s="982"/>
      <c r="O1123" s="350"/>
      <c r="P1123" s="350"/>
      <c r="Q1123" s="350"/>
      <c r="R1123" s="352"/>
      <c r="S1123" s="352"/>
      <c r="T1123" s="352"/>
      <c r="U1123" s="352"/>
      <c r="V1123" s="352"/>
      <c r="W1123" s="352"/>
      <c r="X1123" s="352"/>
      <c r="Y1123" s="352"/>
      <c r="Z1123" s="352"/>
      <c r="AA1123" s="352"/>
      <c r="AB1123" s="352"/>
      <c r="AC1123" s="352"/>
      <c r="AD1123" s="352"/>
    </row>
    <row r="1124" spans="2:30" s="353" customFormat="1" ht="18" customHeight="1">
      <c r="B1124" s="349"/>
      <c r="C1124" s="255"/>
      <c r="D1124" s="262">
        <v>3.3</v>
      </c>
      <c r="E1124" s="262"/>
      <c r="F1124" s="262"/>
      <c r="G1124" s="263" t="s">
        <v>654</v>
      </c>
      <c r="H1124" s="264"/>
      <c r="I1124" s="383"/>
      <c r="J1124" s="266">
        <v>0</v>
      </c>
      <c r="K1124" s="267"/>
      <c r="L1124" s="521"/>
      <c r="M1124" s="355"/>
      <c r="N1124" s="982"/>
      <c r="O1124" s="350"/>
      <c r="P1124" s="350"/>
      <c r="Q1124" s="350"/>
      <c r="R1124" s="352"/>
      <c r="S1124" s="352"/>
      <c r="T1124" s="352"/>
      <c r="U1124" s="352"/>
      <c r="V1124" s="352"/>
      <c r="W1124" s="352"/>
      <c r="X1124" s="352"/>
      <c r="Y1124" s="352"/>
      <c r="Z1124" s="352"/>
      <c r="AA1124" s="352"/>
      <c r="AB1124" s="352"/>
      <c r="AC1124" s="352"/>
      <c r="AD1124" s="352"/>
    </row>
    <row r="1125" spans="2:30" s="353" customFormat="1" ht="31.5" customHeight="1">
      <c r="B1125" s="349"/>
      <c r="C1125" s="255"/>
      <c r="D1125" s="690" t="s">
        <v>210</v>
      </c>
      <c r="E1125" s="691"/>
      <c r="F1125" s="691"/>
      <c r="G1125" s="375" t="s">
        <v>138</v>
      </c>
      <c r="H1125" s="322" t="s">
        <v>116</v>
      </c>
      <c r="I1125" s="275">
        <v>8.75</v>
      </c>
      <c r="J1125" s="273">
        <v>2343191</v>
      </c>
      <c r="K1125" s="323">
        <f>ROUND(I1125*J1125,2)</f>
        <v>20502921.25</v>
      </c>
      <c r="L1125" s="521"/>
      <c r="M1125" s="355"/>
      <c r="N1125" s="982"/>
      <c r="O1125" s="350"/>
      <c r="P1125" s="350"/>
      <c r="Q1125" s="350"/>
      <c r="R1125" s="352"/>
      <c r="S1125" s="352"/>
      <c r="T1125" s="352"/>
      <c r="U1125" s="352"/>
      <c r="V1125" s="352"/>
      <c r="W1125" s="352"/>
      <c r="X1125" s="352"/>
      <c r="Y1125" s="352"/>
      <c r="Z1125" s="352"/>
      <c r="AA1125" s="352"/>
      <c r="AB1125" s="352"/>
      <c r="AC1125" s="352"/>
      <c r="AD1125" s="352"/>
    </row>
    <row r="1126" spans="2:30" s="353" customFormat="1" ht="31.5" customHeight="1">
      <c r="B1126" s="349"/>
      <c r="C1126" s="255"/>
      <c r="D1126" s="690" t="s">
        <v>211</v>
      </c>
      <c r="E1126" s="691"/>
      <c r="F1126" s="691"/>
      <c r="G1126" s="375" t="s">
        <v>140</v>
      </c>
      <c r="H1126" s="322" t="s">
        <v>116</v>
      </c>
      <c r="I1126" s="275">
        <v>9.83</v>
      </c>
      <c r="J1126" s="273">
        <v>2338696</v>
      </c>
      <c r="K1126" s="323">
        <f>ROUND(I1126*J1126,2)</f>
        <v>22989381.68</v>
      </c>
      <c r="L1126" s="521"/>
      <c r="M1126" s="355"/>
      <c r="N1126" s="982"/>
      <c r="O1126" s="350"/>
      <c r="P1126" s="350"/>
      <c r="Q1126" s="350"/>
      <c r="R1126" s="352"/>
      <c r="S1126" s="352"/>
      <c r="T1126" s="352"/>
      <c r="U1126" s="352"/>
      <c r="V1126" s="352"/>
      <c r="W1126" s="352"/>
      <c r="X1126" s="352"/>
      <c r="Y1126" s="352"/>
      <c r="Z1126" s="352"/>
      <c r="AA1126" s="352"/>
      <c r="AB1126" s="352"/>
      <c r="AC1126" s="352"/>
      <c r="AD1126" s="352"/>
    </row>
    <row r="1127" spans="2:30" s="353" customFormat="1" ht="31.5" customHeight="1">
      <c r="B1127" s="349"/>
      <c r="C1127" s="255"/>
      <c r="D1127" s="690" t="s">
        <v>212</v>
      </c>
      <c r="E1127" s="691"/>
      <c r="F1127" s="691"/>
      <c r="G1127" s="375" t="s">
        <v>144</v>
      </c>
      <c r="H1127" s="322" t="s">
        <v>145</v>
      </c>
      <c r="I1127" s="275">
        <v>2980.36</v>
      </c>
      <c r="J1127" s="273">
        <v>11802</v>
      </c>
      <c r="K1127" s="323">
        <f>ROUND(I1127*J1127,2)</f>
        <v>35174208.719999999</v>
      </c>
      <c r="L1127" s="521"/>
      <c r="M1127" s="355"/>
      <c r="N1127" s="982"/>
      <c r="O1127" s="350"/>
      <c r="P1127" s="350"/>
      <c r="Q1127" s="350"/>
      <c r="R1127" s="352"/>
      <c r="S1127" s="352"/>
      <c r="T1127" s="352"/>
      <c r="U1127" s="352"/>
      <c r="V1127" s="352"/>
      <c r="W1127" s="352"/>
      <c r="X1127" s="352"/>
      <c r="Y1127" s="352"/>
      <c r="Z1127" s="352"/>
      <c r="AA1127" s="352"/>
      <c r="AB1127" s="352"/>
      <c r="AC1127" s="352"/>
      <c r="AD1127" s="352"/>
    </row>
    <row r="1128" spans="2:30" s="353" customFormat="1" ht="18" customHeight="1">
      <c r="B1128" s="349"/>
      <c r="C1128" s="255"/>
      <c r="D1128" s="262">
        <v>3.4</v>
      </c>
      <c r="E1128" s="262"/>
      <c r="F1128" s="262"/>
      <c r="G1128" s="263" t="s">
        <v>146</v>
      </c>
      <c r="H1128" s="264"/>
      <c r="I1128" s="383"/>
      <c r="J1128" s="266">
        <v>0</v>
      </c>
      <c r="K1128" s="267"/>
      <c r="L1128" s="521"/>
      <c r="M1128" s="355"/>
      <c r="N1128" s="982"/>
      <c r="O1128" s="350"/>
      <c r="P1128" s="350"/>
      <c r="Q1128" s="350"/>
      <c r="R1128" s="352"/>
      <c r="S1128" s="352"/>
      <c r="T1128" s="352"/>
      <c r="U1128" s="352"/>
      <c r="V1128" s="352"/>
      <c r="W1128" s="352"/>
      <c r="X1128" s="352"/>
      <c r="Y1128" s="352"/>
      <c r="Z1128" s="352"/>
      <c r="AA1128" s="352"/>
      <c r="AB1128" s="352"/>
      <c r="AC1128" s="352"/>
      <c r="AD1128" s="352"/>
    </row>
    <row r="1129" spans="2:30" s="353" customFormat="1" ht="63" customHeight="1">
      <c r="B1129" s="349"/>
      <c r="C1129" s="255"/>
      <c r="D1129" s="320" t="s">
        <v>214</v>
      </c>
      <c r="E1129" s="321"/>
      <c r="F1129" s="321"/>
      <c r="G1129" s="375" t="s">
        <v>148</v>
      </c>
      <c r="H1129" s="322" t="s">
        <v>145</v>
      </c>
      <c r="I1129" s="275">
        <v>4415.46</v>
      </c>
      <c r="J1129" s="273">
        <v>34512</v>
      </c>
      <c r="K1129" s="323">
        <f>ROUND(I1129*J1129,2)</f>
        <v>152386355.52000001</v>
      </c>
      <c r="L1129" s="521"/>
      <c r="M1129" s="355"/>
      <c r="N1129" s="982"/>
      <c r="O1129" s="350"/>
      <c r="P1129" s="350"/>
      <c r="Q1129" s="350"/>
      <c r="R1129" s="352"/>
      <c r="S1129" s="352"/>
      <c r="T1129" s="352"/>
      <c r="U1129" s="352"/>
      <c r="V1129" s="352"/>
      <c r="W1129" s="352"/>
      <c r="X1129" s="352"/>
      <c r="Y1129" s="352"/>
      <c r="Z1129" s="352"/>
      <c r="AA1129" s="352"/>
      <c r="AB1129" s="352"/>
      <c r="AC1129" s="352"/>
      <c r="AD1129" s="352"/>
    </row>
    <row r="1130" spans="2:30" s="353" customFormat="1" ht="31.5" customHeight="1">
      <c r="B1130" s="349"/>
      <c r="C1130" s="255"/>
      <c r="D1130" s="320" t="s">
        <v>215</v>
      </c>
      <c r="E1130" s="321"/>
      <c r="F1130" s="321"/>
      <c r="G1130" s="375" t="s">
        <v>150</v>
      </c>
      <c r="H1130" s="322" t="s">
        <v>102</v>
      </c>
      <c r="I1130" s="275">
        <v>280.3</v>
      </c>
      <c r="J1130" s="273">
        <v>503668</v>
      </c>
      <c r="K1130" s="323">
        <f>ROUND(I1130*J1130,2)</f>
        <v>141178140.40000001</v>
      </c>
      <c r="L1130" s="521"/>
      <c r="M1130" s="355"/>
      <c r="N1130" s="982"/>
      <c r="O1130" s="350"/>
      <c r="P1130" s="350"/>
      <c r="Q1130" s="350"/>
      <c r="R1130" s="352"/>
      <c r="S1130" s="352"/>
      <c r="T1130" s="352"/>
      <c r="U1130" s="352"/>
      <c r="V1130" s="352"/>
      <c r="W1130" s="352"/>
      <c r="X1130" s="352"/>
      <c r="Y1130" s="352"/>
      <c r="Z1130" s="352"/>
      <c r="AA1130" s="352"/>
      <c r="AB1130" s="352"/>
      <c r="AC1130" s="352"/>
      <c r="AD1130" s="352"/>
    </row>
    <row r="1131" spans="2:30" s="353" customFormat="1" ht="18" customHeight="1">
      <c r="B1131" s="349"/>
      <c r="C1131" s="255"/>
      <c r="D1131" s="303">
        <v>3.5</v>
      </c>
      <c r="E1131" s="303"/>
      <c r="F1131" s="303"/>
      <c r="G1131" s="312" t="s">
        <v>153</v>
      </c>
      <c r="H1131" s="313"/>
      <c r="I1131" s="694"/>
      <c r="J1131" s="315">
        <v>0</v>
      </c>
      <c r="K1131" s="305"/>
      <c r="L1131" s="521"/>
      <c r="M1131" s="355"/>
      <c r="N1131" s="982"/>
      <c r="O1131" s="350"/>
      <c r="P1131" s="350"/>
      <c r="Q1131" s="350"/>
      <c r="R1131" s="352"/>
      <c r="S1131" s="352"/>
      <c r="T1131" s="352"/>
      <c r="U1131" s="352"/>
      <c r="V1131" s="352"/>
      <c r="W1131" s="352"/>
      <c r="X1131" s="352"/>
      <c r="Y1131" s="352"/>
      <c r="Z1131" s="352"/>
      <c r="AA1131" s="352"/>
      <c r="AB1131" s="352"/>
      <c r="AC1131" s="352"/>
      <c r="AD1131" s="352"/>
    </row>
    <row r="1132" spans="2:30" s="353" customFormat="1" ht="31.5" customHeight="1">
      <c r="B1132" s="349"/>
      <c r="C1132" s="255"/>
      <c r="D1132" s="320" t="s">
        <v>221</v>
      </c>
      <c r="E1132" s="321"/>
      <c r="F1132" s="321"/>
      <c r="G1132" s="692" t="s">
        <v>807</v>
      </c>
      <c r="H1132" s="322" t="s">
        <v>102</v>
      </c>
      <c r="I1132" s="275">
        <v>114.25</v>
      </c>
      <c r="J1132" s="273">
        <v>199715</v>
      </c>
      <c r="K1132" s="323">
        <f t="shared" ref="K1132:K1137" si="49">ROUND(I1132*J1132,2)</f>
        <v>22817438.75</v>
      </c>
      <c r="L1132" s="521"/>
      <c r="M1132" s="355"/>
      <c r="N1132" s="982"/>
      <c r="O1132" s="350"/>
      <c r="P1132" s="350"/>
      <c r="Q1132" s="350"/>
      <c r="R1132" s="352"/>
      <c r="S1132" s="352"/>
      <c r="T1132" s="352"/>
      <c r="U1132" s="352"/>
      <c r="V1132" s="352"/>
      <c r="W1132" s="352"/>
      <c r="X1132" s="352"/>
      <c r="Y1132" s="352"/>
      <c r="Z1132" s="352"/>
      <c r="AA1132" s="352"/>
      <c r="AB1132" s="352"/>
      <c r="AC1132" s="352"/>
      <c r="AD1132" s="352"/>
    </row>
    <row r="1133" spans="2:30" s="353" customFormat="1" ht="31.5" customHeight="1">
      <c r="B1133" s="349"/>
      <c r="C1133" s="255"/>
      <c r="D1133" s="320" t="s">
        <v>222</v>
      </c>
      <c r="E1133" s="321"/>
      <c r="F1133" s="321"/>
      <c r="G1133" s="692" t="s">
        <v>805</v>
      </c>
      <c r="H1133" s="322" t="s">
        <v>102</v>
      </c>
      <c r="I1133" s="275">
        <v>113.2</v>
      </c>
      <c r="J1133" s="273">
        <v>118539</v>
      </c>
      <c r="K1133" s="323">
        <f t="shared" si="49"/>
        <v>13418614.800000001</v>
      </c>
      <c r="L1133" s="521"/>
      <c r="M1133" s="355"/>
      <c r="N1133" s="982"/>
      <c r="O1133" s="350"/>
      <c r="P1133" s="350"/>
      <c r="Q1133" s="350"/>
      <c r="R1133" s="352"/>
      <c r="S1133" s="352"/>
      <c r="T1133" s="352"/>
      <c r="U1133" s="352"/>
      <c r="V1133" s="352"/>
      <c r="W1133" s="352"/>
      <c r="X1133" s="352"/>
      <c r="Y1133" s="352"/>
      <c r="Z1133" s="352"/>
      <c r="AA1133" s="352"/>
      <c r="AB1133" s="352"/>
      <c r="AC1133" s="352"/>
      <c r="AD1133" s="352"/>
    </row>
    <row r="1134" spans="2:30" s="353" customFormat="1" ht="31.5" customHeight="1">
      <c r="B1134" s="349"/>
      <c r="C1134" s="255"/>
      <c r="D1134" s="320" t="s">
        <v>675</v>
      </c>
      <c r="E1134" s="321"/>
      <c r="F1134" s="321"/>
      <c r="G1134" s="692" t="s">
        <v>932</v>
      </c>
      <c r="H1134" s="322" t="s">
        <v>102</v>
      </c>
      <c r="I1134" s="275">
        <v>61</v>
      </c>
      <c r="J1134" s="273">
        <v>176424</v>
      </c>
      <c r="K1134" s="323">
        <f t="shared" si="49"/>
        <v>10761864</v>
      </c>
      <c r="L1134" s="521"/>
      <c r="M1134" s="355"/>
      <c r="N1134" s="982"/>
      <c r="O1134" s="350"/>
      <c r="P1134" s="350"/>
      <c r="Q1134" s="350"/>
      <c r="R1134" s="352"/>
      <c r="S1134" s="352"/>
      <c r="T1134" s="352"/>
      <c r="U1134" s="352"/>
      <c r="V1134" s="352"/>
      <c r="W1134" s="352"/>
      <c r="X1134" s="352"/>
      <c r="Y1134" s="352"/>
      <c r="Z1134" s="352"/>
      <c r="AA1134" s="352"/>
      <c r="AB1134" s="352"/>
      <c r="AC1134" s="352"/>
      <c r="AD1134" s="352"/>
    </row>
    <row r="1135" spans="2:30" s="353" customFormat="1" ht="31.5" customHeight="1">
      <c r="B1135" s="349"/>
      <c r="C1135" s="255"/>
      <c r="D1135" s="320" t="s">
        <v>808</v>
      </c>
      <c r="E1135" s="321"/>
      <c r="F1135" s="321"/>
      <c r="G1135" s="375" t="s">
        <v>159</v>
      </c>
      <c r="H1135" s="322" t="s">
        <v>116</v>
      </c>
      <c r="I1135" s="275">
        <v>2.06</v>
      </c>
      <c r="J1135" s="273">
        <v>2276302</v>
      </c>
      <c r="K1135" s="323">
        <f t="shared" si="49"/>
        <v>4689182.12</v>
      </c>
      <c r="L1135" s="521"/>
      <c r="M1135" s="355"/>
      <c r="N1135" s="982"/>
      <c r="O1135" s="350"/>
      <c r="P1135" s="350"/>
      <c r="Q1135" s="350"/>
      <c r="R1135" s="352"/>
      <c r="S1135" s="352"/>
      <c r="T1135" s="352"/>
      <c r="U1135" s="352"/>
      <c r="V1135" s="352"/>
      <c r="W1135" s="352"/>
      <c r="X1135" s="352"/>
      <c r="Y1135" s="352"/>
      <c r="Z1135" s="352"/>
      <c r="AA1135" s="352"/>
      <c r="AB1135" s="352"/>
      <c r="AC1135" s="352"/>
      <c r="AD1135" s="352"/>
    </row>
    <row r="1136" spans="2:30" s="353" customFormat="1" ht="31.5" customHeight="1">
      <c r="B1136" s="349"/>
      <c r="C1136" s="255"/>
      <c r="D1136" s="320" t="s">
        <v>810</v>
      </c>
      <c r="E1136" s="321"/>
      <c r="F1136" s="321"/>
      <c r="G1136" s="375" t="s">
        <v>161</v>
      </c>
      <c r="H1136" s="322" t="s">
        <v>116</v>
      </c>
      <c r="I1136" s="275">
        <v>1.86</v>
      </c>
      <c r="J1136" s="273">
        <v>2338696</v>
      </c>
      <c r="K1136" s="323">
        <f t="shared" si="49"/>
        <v>4349974.5599999996</v>
      </c>
      <c r="L1136" s="521"/>
      <c r="M1136" s="355"/>
      <c r="N1136" s="982"/>
      <c r="O1136" s="350"/>
      <c r="P1136" s="350"/>
      <c r="Q1136" s="350"/>
      <c r="R1136" s="352"/>
      <c r="S1136" s="352"/>
      <c r="T1136" s="352"/>
      <c r="U1136" s="352"/>
      <c r="V1136" s="352"/>
      <c r="W1136" s="352"/>
      <c r="X1136" s="352"/>
      <c r="Y1136" s="352"/>
      <c r="Z1136" s="352"/>
      <c r="AA1136" s="352"/>
      <c r="AB1136" s="352"/>
      <c r="AC1136" s="352"/>
      <c r="AD1136" s="352"/>
    </row>
    <row r="1137" spans="2:30" s="353" customFormat="1" ht="31.5" customHeight="1">
      <c r="B1137" s="349"/>
      <c r="C1137" s="255"/>
      <c r="D1137" s="320" t="s">
        <v>948</v>
      </c>
      <c r="E1137" s="321"/>
      <c r="F1137" s="321"/>
      <c r="G1137" s="692" t="s">
        <v>163</v>
      </c>
      <c r="H1137" s="322" t="s">
        <v>107</v>
      </c>
      <c r="I1137" s="275">
        <v>36</v>
      </c>
      <c r="J1137" s="273">
        <v>56165</v>
      </c>
      <c r="K1137" s="323">
        <f t="shared" si="49"/>
        <v>2021940</v>
      </c>
      <c r="L1137" s="521"/>
      <c r="M1137" s="355"/>
      <c r="N1137" s="982"/>
      <c r="O1137" s="350"/>
      <c r="P1137" s="350"/>
      <c r="Q1137" s="350"/>
      <c r="R1137" s="352"/>
      <c r="S1137" s="352"/>
      <c r="T1137" s="352"/>
      <c r="U1137" s="352"/>
      <c r="V1137" s="352"/>
      <c r="W1137" s="352"/>
      <c r="X1137" s="352"/>
      <c r="Y1137" s="352"/>
      <c r="Z1137" s="352"/>
      <c r="AA1137" s="352"/>
      <c r="AB1137" s="352"/>
      <c r="AC1137" s="352"/>
      <c r="AD1137" s="352"/>
    </row>
    <row r="1138" spans="2:30" s="353" customFormat="1" ht="18" customHeight="1">
      <c r="B1138" s="349"/>
      <c r="C1138" s="255"/>
      <c r="D1138" s="262">
        <v>3.6</v>
      </c>
      <c r="E1138" s="262"/>
      <c r="F1138" s="262"/>
      <c r="G1138" s="263" t="s">
        <v>176</v>
      </c>
      <c r="H1138" s="264"/>
      <c r="I1138" s="383"/>
      <c r="J1138" s="266">
        <v>0</v>
      </c>
      <c r="K1138" s="267"/>
      <c r="L1138" s="521"/>
      <c r="M1138" s="355"/>
      <c r="N1138" s="982"/>
      <c r="O1138" s="350"/>
      <c r="P1138" s="350"/>
      <c r="Q1138" s="350"/>
      <c r="R1138" s="352"/>
      <c r="S1138" s="352"/>
      <c r="T1138" s="352"/>
      <c r="U1138" s="352"/>
      <c r="V1138" s="352"/>
      <c r="W1138" s="352"/>
      <c r="X1138" s="352"/>
      <c r="Y1138" s="352"/>
      <c r="Z1138" s="352"/>
      <c r="AA1138" s="352"/>
      <c r="AB1138" s="352"/>
      <c r="AC1138" s="352"/>
      <c r="AD1138" s="352"/>
    </row>
    <row r="1139" spans="2:30" s="353" customFormat="1" ht="31.5" customHeight="1">
      <c r="B1139" s="349"/>
      <c r="C1139" s="255"/>
      <c r="D1139" s="320" t="s">
        <v>224</v>
      </c>
      <c r="E1139" s="321"/>
      <c r="F1139" s="321"/>
      <c r="G1139" s="692" t="s">
        <v>178</v>
      </c>
      <c r="H1139" s="322" t="s">
        <v>102</v>
      </c>
      <c r="I1139" s="275">
        <v>157.62</v>
      </c>
      <c r="J1139" s="273">
        <v>165713</v>
      </c>
      <c r="K1139" s="323">
        <f>ROUND(I1139*J1139,2)</f>
        <v>26119683.059999999</v>
      </c>
      <c r="L1139" s="521"/>
      <c r="M1139" s="355"/>
      <c r="N1139" s="982"/>
      <c r="O1139" s="350"/>
      <c r="P1139" s="350"/>
      <c r="Q1139" s="350"/>
      <c r="R1139" s="352"/>
      <c r="S1139" s="352"/>
      <c r="T1139" s="352"/>
      <c r="U1139" s="352"/>
      <c r="V1139" s="352"/>
      <c r="W1139" s="352"/>
      <c r="X1139" s="352"/>
      <c r="Y1139" s="352"/>
      <c r="Z1139" s="352"/>
      <c r="AA1139" s="352"/>
      <c r="AB1139" s="352"/>
      <c r="AC1139" s="352"/>
      <c r="AD1139" s="352"/>
    </row>
    <row r="1140" spans="2:30" s="353" customFormat="1" ht="18" customHeight="1">
      <c r="B1140" s="349"/>
      <c r="C1140" s="255"/>
      <c r="D1140" s="320" t="s">
        <v>677</v>
      </c>
      <c r="E1140" s="321"/>
      <c r="F1140" s="321"/>
      <c r="G1140" s="692" t="s">
        <v>782</v>
      </c>
      <c r="H1140" s="322" t="s">
        <v>102</v>
      </c>
      <c r="I1140" s="275">
        <v>113.4</v>
      </c>
      <c r="J1140" s="273">
        <v>181545</v>
      </c>
      <c r="K1140" s="323">
        <f>ROUND(I1140*J1140,2)</f>
        <v>20587203</v>
      </c>
      <c r="L1140" s="521"/>
      <c r="M1140" s="355"/>
      <c r="N1140" s="982"/>
      <c r="O1140" s="350"/>
      <c r="P1140" s="350"/>
      <c r="Q1140" s="350"/>
      <c r="R1140" s="352"/>
      <c r="S1140" s="352"/>
      <c r="T1140" s="352"/>
      <c r="U1140" s="352"/>
      <c r="V1140" s="352"/>
      <c r="W1140" s="352"/>
      <c r="X1140" s="352"/>
      <c r="Y1140" s="352"/>
      <c r="Z1140" s="352"/>
      <c r="AA1140" s="352"/>
      <c r="AB1140" s="352"/>
      <c r="AC1140" s="352"/>
      <c r="AD1140" s="352"/>
    </row>
    <row r="1141" spans="2:30" s="353" customFormat="1" ht="18" customHeight="1">
      <c r="B1141" s="349"/>
      <c r="C1141" s="255"/>
      <c r="D1141" s="262" t="s">
        <v>949</v>
      </c>
      <c r="E1141" s="262"/>
      <c r="F1141" s="262"/>
      <c r="G1141" s="263" t="s">
        <v>186</v>
      </c>
      <c r="H1141" s="264"/>
      <c r="I1141" s="383"/>
      <c r="J1141" s="266">
        <v>0</v>
      </c>
      <c r="K1141" s="267"/>
      <c r="L1141" s="521"/>
      <c r="M1141" s="355"/>
      <c r="N1141" s="982"/>
      <c r="O1141" s="350"/>
      <c r="P1141" s="350"/>
      <c r="Q1141" s="350"/>
      <c r="R1141" s="352"/>
      <c r="S1141" s="352"/>
      <c r="T1141" s="352"/>
      <c r="U1141" s="352"/>
      <c r="V1141" s="352"/>
      <c r="W1141" s="352"/>
      <c r="X1141" s="352"/>
      <c r="Y1141" s="352"/>
      <c r="Z1141" s="352"/>
      <c r="AA1141" s="352"/>
      <c r="AB1141" s="352"/>
      <c r="AC1141" s="352"/>
      <c r="AD1141" s="352"/>
    </row>
    <row r="1142" spans="2:30" s="353" customFormat="1" ht="47.25" customHeight="1">
      <c r="B1142" s="349"/>
      <c r="C1142" s="255"/>
      <c r="D1142" s="320" t="s">
        <v>226</v>
      </c>
      <c r="E1142" s="321"/>
      <c r="F1142" s="321"/>
      <c r="G1142" s="692" t="s">
        <v>188</v>
      </c>
      <c r="H1142" s="322" t="s">
        <v>102</v>
      </c>
      <c r="I1142" s="275">
        <v>36.9</v>
      </c>
      <c r="J1142" s="273">
        <v>576646</v>
      </c>
      <c r="K1142" s="323">
        <f>ROUND(I1142*J1142,2)</f>
        <v>21278237.399999999</v>
      </c>
      <c r="L1142" s="521"/>
      <c r="M1142" s="355"/>
      <c r="N1142" s="982"/>
      <c r="O1142" s="350"/>
      <c r="P1142" s="350"/>
      <c r="Q1142" s="350"/>
      <c r="R1142" s="352"/>
      <c r="S1142" s="352"/>
      <c r="T1142" s="352"/>
      <c r="U1142" s="352"/>
      <c r="V1142" s="352"/>
      <c r="W1142" s="352"/>
      <c r="X1142" s="352"/>
      <c r="Y1142" s="352"/>
      <c r="Z1142" s="352"/>
      <c r="AA1142" s="352"/>
      <c r="AB1142" s="352"/>
      <c r="AC1142" s="352"/>
      <c r="AD1142" s="352"/>
    </row>
    <row r="1143" spans="2:30" s="353" customFormat="1" ht="31.5" customHeight="1">
      <c r="B1143" s="349"/>
      <c r="C1143" s="255"/>
      <c r="D1143" s="320" t="s">
        <v>227</v>
      </c>
      <c r="E1143" s="321"/>
      <c r="F1143" s="321"/>
      <c r="G1143" s="692" t="s">
        <v>190</v>
      </c>
      <c r="H1143" s="322" t="s">
        <v>102</v>
      </c>
      <c r="I1143" s="275">
        <v>9.4499999999999993</v>
      </c>
      <c r="J1143" s="273">
        <v>789623</v>
      </c>
      <c r="K1143" s="323">
        <f>ROUND(I1143*J1143,2)</f>
        <v>7461937.3499999996</v>
      </c>
      <c r="L1143" s="521"/>
      <c r="M1143" s="355"/>
      <c r="N1143" s="982"/>
      <c r="O1143" s="350"/>
      <c r="P1143" s="354"/>
      <c r="Q1143" s="350"/>
      <c r="R1143" s="355"/>
      <c r="S1143" s="352"/>
      <c r="T1143" s="352"/>
      <c r="U1143" s="352"/>
      <c r="V1143" s="352"/>
      <c r="W1143" s="352"/>
      <c r="X1143" s="352"/>
      <c r="Y1143" s="352"/>
      <c r="Z1143" s="352"/>
      <c r="AA1143" s="352"/>
      <c r="AB1143" s="352"/>
      <c r="AC1143" s="352"/>
      <c r="AD1143" s="352"/>
    </row>
    <row r="1144" spans="2:30" s="353" customFormat="1" ht="18" customHeight="1">
      <c r="B1144" s="349"/>
      <c r="C1144" s="255"/>
      <c r="D1144" s="276"/>
      <c r="E1144" s="276"/>
      <c r="F1144" s="276"/>
      <c r="G1144" s="277"/>
      <c r="H1144" s="276"/>
      <c r="I1144" s="276" t="s">
        <v>119</v>
      </c>
      <c r="J1144" s="278"/>
      <c r="K1144" s="279">
        <f>SUM(K1114:K1143)</f>
        <v>676251096.92999983</v>
      </c>
      <c r="L1144" s="521"/>
      <c r="M1144" s="355"/>
      <c r="N1144" s="982"/>
      <c r="O1144" s="350"/>
      <c r="P1144" s="350"/>
      <c r="Q1144" s="350"/>
      <c r="R1144" s="352"/>
      <c r="S1144" s="352"/>
      <c r="T1144" s="352"/>
      <c r="U1144" s="352"/>
      <c r="V1144" s="352"/>
      <c r="W1144" s="352"/>
      <c r="X1144" s="352"/>
      <c r="Y1144" s="352"/>
      <c r="Z1144" s="352"/>
      <c r="AA1144" s="352"/>
      <c r="AB1144" s="352"/>
      <c r="AC1144" s="352"/>
      <c r="AD1144" s="352"/>
    </row>
    <row r="1145" spans="2:30" s="353" customFormat="1" ht="18" customHeight="1">
      <c r="B1145" s="349"/>
      <c r="C1145" s="255"/>
      <c r="D1145" s="280"/>
      <c r="E1145" s="280"/>
      <c r="F1145" s="280"/>
      <c r="G1145" s="281"/>
      <c r="H1145" s="280"/>
      <c r="I1145" s="280"/>
      <c r="J1145" s="283"/>
      <c r="K1145" s="284"/>
      <c r="L1145" s="521"/>
      <c r="M1145" s="355"/>
      <c r="N1145" s="982"/>
      <c r="O1145" s="350"/>
      <c r="P1145" s="350"/>
      <c r="Q1145" s="350"/>
      <c r="R1145" s="352"/>
      <c r="S1145" s="352"/>
      <c r="T1145" s="352"/>
      <c r="U1145" s="352"/>
      <c r="V1145" s="352"/>
      <c r="W1145" s="352"/>
      <c r="X1145" s="352"/>
      <c r="Y1145" s="352"/>
      <c r="Z1145" s="352"/>
      <c r="AA1145" s="352"/>
      <c r="AB1145" s="352"/>
      <c r="AC1145" s="352"/>
      <c r="AD1145" s="352"/>
    </row>
    <row r="1146" spans="2:30" s="353" customFormat="1" ht="18" customHeight="1">
      <c r="B1146" s="349"/>
      <c r="C1146" s="255"/>
      <c r="D1146" s="280"/>
      <c r="E1146" s="280"/>
      <c r="F1146" s="280"/>
      <c r="G1146" s="281"/>
      <c r="H1146" s="280"/>
      <c r="I1146" s="280"/>
      <c r="J1146" s="283"/>
      <c r="K1146" s="284"/>
      <c r="L1146" s="521"/>
      <c r="M1146" s="355"/>
      <c r="N1146" s="982"/>
      <c r="O1146" s="350"/>
      <c r="P1146" s="350"/>
      <c r="Q1146" s="350"/>
      <c r="R1146" s="352"/>
      <c r="S1146" s="352"/>
      <c r="T1146" s="352"/>
      <c r="U1146" s="352"/>
      <c r="V1146" s="352"/>
      <c r="W1146" s="352"/>
      <c r="X1146" s="352"/>
      <c r="Y1146" s="352"/>
      <c r="Z1146" s="352"/>
      <c r="AA1146" s="352"/>
      <c r="AB1146" s="352"/>
      <c r="AC1146" s="352"/>
      <c r="AD1146" s="352"/>
    </row>
    <row r="1147" spans="2:30" s="353" customFormat="1" ht="20.25" customHeight="1">
      <c r="B1147" s="349"/>
      <c r="C1147" s="255"/>
      <c r="D1147" s="308">
        <v>4</v>
      </c>
      <c r="E1147" s="308"/>
      <c r="F1147" s="308"/>
      <c r="G1147" s="257" t="s">
        <v>950</v>
      </c>
      <c r="H1147" s="258"/>
      <c r="I1147" s="258"/>
      <c r="J1147" s="259"/>
      <c r="K1147" s="260"/>
      <c r="L1147" s="521"/>
      <c r="M1147" s="355"/>
      <c r="N1147" s="982"/>
      <c r="O1147" s="350"/>
      <c r="P1147" s="350"/>
      <c r="Q1147" s="350"/>
      <c r="R1147" s="352"/>
      <c r="S1147" s="352"/>
      <c r="T1147" s="352"/>
      <c r="U1147" s="352"/>
      <c r="V1147" s="352"/>
      <c r="W1147" s="352"/>
      <c r="X1147" s="352"/>
      <c r="Y1147" s="352"/>
      <c r="Z1147" s="352"/>
      <c r="AA1147" s="352"/>
      <c r="AB1147" s="352"/>
      <c r="AC1147" s="352"/>
      <c r="AD1147" s="352"/>
    </row>
    <row r="1148" spans="2:30" s="353" customFormat="1" ht="18" customHeight="1">
      <c r="B1148" s="349"/>
      <c r="C1148" s="255"/>
      <c r="D1148" s="262">
        <v>4.0999999999999996</v>
      </c>
      <c r="E1148" s="262"/>
      <c r="F1148" s="262"/>
      <c r="G1148" s="263" t="s">
        <v>121</v>
      </c>
      <c r="H1148" s="264"/>
      <c r="I1148" s="383"/>
      <c r="J1148" s="266"/>
      <c r="K1148" s="267"/>
      <c r="L1148" s="521"/>
      <c r="M1148" s="355"/>
      <c r="N1148" s="982"/>
      <c r="O1148" s="350"/>
      <c r="P1148" s="350"/>
      <c r="Q1148" s="350"/>
      <c r="R1148" s="352"/>
      <c r="S1148" s="352"/>
      <c r="T1148" s="352"/>
      <c r="U1148" s="352"/>
      <c r="V1148" s="352"/>
      <c r="W1148" s="352"/>
      <c r="X1148" s="352"/>
      <c r="Y1148" s="352"/>
      <c r="Z1148" s="352"/>
      <c r="AA1148" s="352"/>
      <c r="AB1148" s="352"/>
      <c r="AC1148" s="352"/>
      <c r="AD1148" s="352"/>
    </row>
    <row r="1149" spans="2:30" s="353" customFormat="1" ht="18" customHeight="1">
      <c r="B1149" s="349"/>
      <c r="C1149" s="255"/>
      <c r="D1149" s="320" t="s">
        <v>234</v>
      </c>
      <c r="E1149" s="321"/>
      <c r="F1149" s="321"/>
      <c r="G1149" s="689" t="s">
        <v>363</v>
      </c>
      <c r="H1149" s="322" t="s">
        <v>116</v>
      </c>
      <c r="I1149" s="275">
        <v>159.19</v>
      </c>
      <c r="J1149" s="273">
        <v>86955</v>
      </c>
      <c r="K1149" s="323">
        <f>ROUND(I1149*J1149,2)</f>
        <v>13842366.449999999</v>
      </c>
      <c r="L1149" s="521"/>
      <c r="M1149" s="355"/>
      <c r="N1149" s="982"/>
      <c r="O1149" s="350"/>
      <c r="P1149" s="350"/>
      <c r="Q1149" s="350"/>
      <c r="R1149" s="352"/>
      <c r="S1149" s="352"/>
      <c r="T1149" s="352"/>
      <c r="U1149" s="352"/>
      <c r="V1149" s="352"/>
      <c r="W1149" s="352"/>
      <c r="X1149" s="352"/>
      <c r="Y1149" s="352"/>
      <c r="Z1149" s="352"/>
      <c r="AA1149" s="352"/>
      <c r="AB1149" s="352"/>
      <c r="AC1149" s="352"/>
      <c r="AD1149" s="352"/>
    </row>
    <row r="1150" spans="2:30" s="353" customFormat="1" ht="31.5" customHeight="1">
      <c r="B1150" s="349"/>
      <c r="C1150" s="255"/>
      <c r="D1150" s="320" t="s">
        <v>235</v>
      </c>
      <c r="E1150" s="321"/>
      <c r="F1150" s="321"/>
      <c r="G1150" s="375" t="s">
        <v>800</v>
      </c>
      <c r="H1150" s="322" t="s">
        <v>116</v>
      </c>
      <c r="I1150" s="275">
        <v>69.78</v>
      </c>
      <c r="J1150" s="273">
        <v>187084</v>
      </c>
      <c r="K1150" s="323">
        <f>ROUND(I1150*J1150,2)</f>
        <v>13054721.52</v>
      </c>
      <c r="L1150" s="521"/>
      <c r="M1150" s="355"/>
      <c r="N1150" s="982"/>
      <c r="O1150" s="350"/>
      <c r="P1150" s="350"/>
      <c r="Q1150" s="350"/>
      <c r="R1150" s="352"/>
      <c r="S1150" s="352"/>
      <c r="T1150" s="352"/>
      <c r="U1150" s="352"/>
      <c r="V1150" s="352"/>
      <c r="W1150" s="352"/>
      <c r="X1150" s="352"/>
      <c r="Y1150" s="352"/>
      <c r="Z1150" s="352"/>
      <c r="AA1150" s="352"/>
      <c r="AB1150" s="352"/>
      <c r="AC1150" s="352"/>
      <c r="AD1150" s="352"/>
    </row>
    <row r="1151" spans="2:30" s="353" customFormat="1" ht="18" customHeight="1">
      <c r="B1151" s="349"/>
      <c r="C1151" s="255"/>
      <c r="D1151" s="320" t="s">
        <v>816</v>
      </c>
      <c r="E1151" s="321"/>
      <c r="F1151" s="321"/>
      <c r="G1151" s="689" t="s">
        <v>378</v>
      </c>
      <c r="H1151" s="322" t="s">
        <v>116</v>
      </c>
      <c r="I1151" s="275">
        <v>206.95</v>
      </c>
      <c r="J1151" s="273">
        <v>25229</v>
      </c>
      <c r="K1151" s="323">
        <f>ROUND(I1151*J1151,2)</f>
        <v>5221141.55</v>
      </c>
      <c r="L1151" s="521"/>
      <c r="M1151" s="355"/>
      <c r="N1151" s="982"/>
      <c r="O1151" s="350"/>
      <c r="P1151" s="350"/>
      <c r="Q1151" s="350"/>
      <c r="R1151" s="352"/>
      <c r="S1151" s="352"/>
      <c r="T1151" s="352"/>
      <c r="U1151" s="352"/>
      <c r="V1151" s="352"/>
      <c r="W1151" s="352"/>
      <c r="X1151" s="352"/>
      <c r="Y1151" s="352"/>
      <c r="Z1151" s="352"/>
      <c r="AA1151" s="352"/>
      <c r="AB1151" s="352"/>
      <c r="AC1151" s="352"/>
      <c r="AD1151" s="352"/>
    </row>
    <row r="1152" spans="2:30" s="353" customFormat="1" ht="18" customHeight="1">
      <c r="B1152" s="349"/>
      <c r="C1152" s="255"/>
      <c r="D1152" s="262">
        <v>4.2</v>
      </c>
      <c r="E1152" s="262"/>
      <c r="F1152" s="262"/>
      <c r="G1152" s="263" t="s">
        <v>648</v>
      </c>
      <c r="H1152" s="264"/>
      <c r="I1152" s="383"/>
      <c r="J1152" s="266">
        <v>0</v>
      </c>
      <c r="K1152" s="267"/>
      <c r="L1152" s="521"/>
      <c r="M1152" s="355"/>
      <c r="N1152" s="982"/>
      <c r="O1152" s="350"/>
      <c r="P1152" s="350"/>
      <c r="Q1152" s="350"/>
      <c r="R1152" s="352"/>
      <c r="S1152" s="352"/>
      <c r="T1152" s="352"/>
      <c r="U1152" s="352"/>
      <c r="V1152" s="352"/>
      <c r="W1152" s="352"/>
      <c r="X1152" s="352"/>
      <c r="Y1152" s="352"/>
      <c r="Z1152" s="352"/>
      <c r="AA1152" s="352"/>
      <c r="AB1152" s="352"/>
      <c r="AC1152" s="352"/>
      <c r="AD1152" s="352"/>
    </row>
    <row r="1153" spans="2:30" s="353" customFormat="1" ht="31.5" customHeight="1">
      <c r="B1153" s="349"/>
      <c r="C1153" s="255"/>
      <c r="D1153" s="320" t="s">
        <v>236</v>
      </c>
      <c r="E1153" s="321"/>
      <c r="F1153" s="321"/>
      <c r="G1153" s="375" t="s">
        <v>128</v>
      </c>
      <c r="H1153" s="322" t="s">
        <v>116</v>
      </c>
      <c r="I1153" s="275">
        <v>7.49</v>
      </c>
      <c r="J1153" s="273">
        <v>868010</v>
      </c>
      <c r="K1153" s="323">
        <f t="shared" ref="K1153:K1158" si="50">ROUND(I1153*J1153,2)</f>
        <v>6501394.9000000004</v>
      </c>
      <c r="L1153" s="521"/>
      <c r="M1153" s="355"/>
      <c r="N1153" s="982"/>
      <c r="O1153" s="350"/>
      <c r="P1153" s="350"/>
      <c r="Q1153" s="350"/>
      <c r="R1153" s="352"/>
      <c r="S1153" s="352"/>
      <c r="T1153" s="352"/>
      <c r="U1153" s="352"/>
      <c r="V1153" s="352"/>
      <c r="W1153" s="352"/>
      <c r="X1153" s="352"/>
      <c r="Y1153" s="352"/>
      <c r="Z1153" s="352"/>
      <c r="AA1153" s="352"/>
      <c r="AB1153" s="352"/>
      <c r="AC1153" s="352"/>
      <c r="AD1153" s="352"/>
    </row>
    <row r="1154" spans="2:30" s="353" customFormat="1" ht="18" customHeight="1">
      <c r="B1154" s="349"/>
      <c r="C1154" s="255"/>
      <c r="D1154" s="320" t="s">
        <v>237</v>
      </c>
      <c r="E1154" s="321"/>
      <c r="F1154" s="321"/>
      <c r="G1154" s="375" t="s">
        <v>802</v>
      </c>
      <c r="H1154" s="322" t="s">
        <v>116</v>
      </c>
      <c r="I1154" s="275">
        <v>31.72</v>
      </c>
      <c r="J1154" s="273">
        <v>854149</v>
      </c>
      <c r="K1154" s="323">
        <f t="shared" si="50"/>
        <v>27093606.280000001</v>
      </c>
      <c r="L1154" s="521"/>
      <c r="M1154" s="355"/>
      <c r="N1154" s="982"/>
      <c r="O1154" s="350"/>
      <c r="P1154" s="350"/>
      <c r="Q1154" s="350"/>
      <c r="R1154" s="352"/>
      <c r="S1154" s="352"/>
      <c r="T1154" s="352"/>
      <c r="U1154" s="352"/>
      <c r="V1154" s="352"/>
      <c r="W1154" s="352"/>
      <c r="X1154" s="352"/>
      <c r="Y1154" s="352"/>
      <c r="Z1154" s="352"/>
      <c r="AA1154" s="352"/>
      <c r="AB1154" s="352"/>
      <c r="AC1154" s="352"/>
      <c r="AD1154" s="352"/>
    </row>
    <row r="1155" spans="2:30" s="353" customFormat="1" ht="18" customHeight="1">
      <c r="B1155" s="349"/>
      <c r="C1155" s="255"/>
      <c r="D1155" s="320" t="s">
        <v>238</v>
      </c>
      <c r="E1155" s="321"/>
      <c r="F1155" s="321"/>
      <c r="G1155" s="375" t="s">
        <v>130</v>
      </c>
      <c r="H1155" s="322" t="s">
        <v>116</v>
      </c>
      <c r="I1155" s="275">
        <v>25.38</v>
      </c>
      <c r="J1155" s="273">
        <v>1166486</v>
      </c>
      <c r="K1155" s="323">
        <f t="shared" si="50"/>
        <v>29605414.68</v>
      </c>
      <c r="L1155" s="521"/>
      <c r="M1155" s="355"/>
      <c r="N1155" s="982"/>
      <c r="O1155" s="350"/>
      <c r="P1155" s="350"/>
      <c r="Q1155" s="350"/>
      <c r="R1155" s="352"/>
      <c r="S1155" s="352"/>
      <c r="T1155" s="352"/>
      <c r="U1155" s="352"/>
      <c r="V1155" s="352"/>
      <c r="W1155" s="352"/>
      <c r="X1155" s="352"/>
      <c r="Y1155" s="352"/>
      <c r="Z1155" s="352"/>
      <c r="AA1155" s="352"/>
      <c r="AB1155" s="352"/>
      <c r="AC1155" s="352"/>
      <c r="AD1155" s="352"/>
    </row>
    <row r="1156" spans="2:30" s="353" customFormat="1" ht="31.5" customHeight="1">
      <c r="B1156" s="349"/>
      <c r="C1156" s="255"/>
      <c r="D1156" s="320" t="s">
        <v>239</v>
      </c>
      <c r="E1156" s="321"/>
      <c r="F1156" s="321"/>
      <c r="G1156" s="375" t="s">
        <v>134</v>
      </c>
      <c r="H1156" s="322" t="s">
        <v>116</v>
      </c>
      <c r="I1156" s="275">
        <v>21.71</v>
      </c>
      <c r="J1156" s="273">
        <v>1402242</v>
      </c>
      <c r="K1156" s="323">
        <f t="shared" si="50"/>
        <v>30442673.82</v>
      </c>
      <c r="L1156" s="521"/>
      <c r="M1156" s="355"/>
      <c r="N1156" s="982"/>
      <c r="O1156" s="350"/>
      <c r="P1156" s="350"/>
      <c r="Q1156" s="350"/>
      <c r="R1156" s="352"/>
      <c r="S1156" s="352"/>
      <c r="T1156" s="352"/>
      <c r="U1156" s="352"/>
      <c r="V1156" s="352"/>
      <c r="W1156" s="352"/>
      <c r="X1156" s="352"/>
      <c r="Y1156" s="352"/>
      <c r="Z1156" s="352"/>
      <c r="AA1156" s="352"/>
      <c r="AB1156" s="352"/>
      <c r="AC1156" s="352"/>
      <c r="AD1156" s="352"/>
    </row>
    <row r="1157" spans="2:30" s="353" customFormat="1" ht="31.5" customHeight="1">
      <c r="B1157" s="349"/>
      <c r="C1157" s="255"/>
      <c r="D1157" s="320" t="s">
        <v>240</v>
      </c>
      <c r="E1157" s="321"/>
      <c r="F1157" s="321"/>
      <c r="G1157" s="375" t="s">
        <v>652</v>
      </c>
      <c r="H1157" s="322" t="s">
        <v>102</v>
      </c>
      <c r="I1157" s="275">
        <v>294</v>
      </c>
      <c r="J1157" s="273">
        <v>162405</v>
      </c>
      <c r="K1157" s="323">
        <f t="shared" si="50"/>
        <v>47747070</v>
      </c>
      <c r="L1157" s="521"/>
      <c r="M1157" s="355"/>
      <c r="N1157" s="982"/>
      <c r="O1157" s="350"/>
      <c r="P1157" s="350"/>
      <c r="Q1157" s="350"/>
      <c r="R1157" s="352"/>
      <c r="S1157" s="352"/>
      <c r="T1157" s="352"/>
      <c r="U1157" s="352"/>
      <c r="V1157" s="352"/>
      <c r="W1157" s="352"/>
      <c r="X1157" s="352"/>
      <c r="Y1157" s="352"/>
      <c r="Z1157" s="352"/>
      <c r="AA1157" s="352"/>
      <c r="AB1157" s="352"/>
      <c r="AC1157" s="352"/>
      <c r="AD1157" s="352"/>
    </row>
    <row r="1158" spans="2:30" s="353" customFormat="1" ht="31.5" customHeight="1">
      <c r="B1158" s="349"/>
      <c r="C1158" s="255"/>
      <c r="D1158" s="320" t="s">
        <v>817</v>
      </c>
      <c r="E1158" s="321"/>
      <c r="F1158" s="321"/>
      <c r="G1158" s="375" t="s">
        <v>144</v>
      </c>
      <c r="H1158" s="322" t="s">
        <v>145</v>
      </c>
      <c r="I1158" s="275">
        <v>3101.23</v>
      </c>
      <c r="J1158" s="273">
        <v>11802</v>
      </c>
      <c r="K1158" s="323">
        <f t="shared" si="50"/>
        <v>36600716.460000001</v>
      </c>
      <c r="L1158" s="521"/>
      <c r="M1158" s="355"/>
      <c r="N1158" s="982"/>
      <c r="O1158" s="350"/>
      <c r="P1158" s="350"/>
      <c r="Q1158" s="350"/>
      <c r="R1158" s="352"/>
      <c r="S1158" s="352"/>
      <c r="T1158" s="352"/>
      <c r="U1158" s="352"/>
      <c r="V1158" s="352"/>
      <c r="W1158" s="352"/>
      <c r="X1158" s="352"/>
      <c r="Y1158" s="352"/>
      <c r="Z1158" s="352"/>
      <c r="AA1158" s="352"/>
      <c r="AB1158" s="352"/>
      <c r="AC1158" s="352"/>
      <c r="AD1158" s="352"/>
    </row>
    <row r="1159" spans="2:30" s="353" customFormat="1" ht="18" customHeight="1">
      <c r="B1159" s="349"/>
      <c r="C1159" s="255"/>
      <c r="D1159" s="262">
        <v>4.3</v>
      </c>
      <c r="E1159" s="262"/>
      <c r="F1159" s="262"/>
      <c r="G1159" s="263" t="s">
        <v>654</v>
      </c>
      <c r="H1159" s="264"/>
      <c r="I1159" s="383"/>
      <c r="J1159" s="266">
        <v>0</v>
      </c>
      <c r="K1159" s="267"/>
      <c r="L1159" s="521"/>
      <c r="M1159" s="355"/>
      <c r="N1159" s="982"/>
      <c r="O1159" s="350"/>
      <c r="P1159" s="350"/>
      <c r="Q1159" s="350"/>
      <c r="R1159" s="352"/>
      <c r="S1159" s="352"/>
      <c r="T1159" s="352"/>
      <c r="U1159" s="352"/>
      <c r="V1159" s="352"/>
      <c r="W1159" s="352"/>
      <c r="X1159" s="352"/>
      <c r="Y1159" s="352"/>
      <c r="Z1159" s="352"/>
      <c r="AA1159" s="352"/>
      <c r="AB1159" s="352"/>
      <c r="AC1159" s="352"/>
      <c r="AD1159" s="352"/>
    </row>
    <row r="1160" spans="2:30" s="353" customFormat="1" ht="31.5" customHeight="1">
      <c r="B1160" s="349"/>
      <c r="C1160" s="255"/>
      <c r="D1160" s="690" t="s">
        <v>246</v>
      </c>
      <c r="E1160" s="691"/>
      <c r="F1160" s="691"/>
      <c r="G1160" s="375" t="s">
        <v>138</v>
      </c>
      <c r="H1160" s="322" t="s">
        <v>116</v>
      </c>
      <c r="I1160" s="275">
        <v>8.75</v>
      </c>
      <c r="J1160" s="273">
        <v>2343191</v>
      </c>
      <c r="K1160" s="323">
        <f>ROUND(I1160*J1160,2)</f>
        <v>20502921.25</v>
      </c>
      <c r="L1160" s="521"/>
      <c r="M1160" s="355"/>
      <c r="N1160" s="982"/>
      <c r="O1160" s="350"/>
      <c r="P1160" s="350"/>
      <c r="Q1160" s="350"/>
      <c r="R1160" s="352"/>
      <c r="S1160" s="352"/>
      <c r="T1160" s="352"/>
      <c r="U1160" s="352"/>
      <c r="V1160" s="352"/>
      <c r="W1160" s="352"/>
      <c r="X1160" s="352"/>
      <c r="Y1160" s="352"/>
      <c r="Z1160" s="352"/>
      <c r="AA1160" s="352"/>
      <c r="AB1160" s="352"/>
      <c r="AC1160" s="352"/>
      <c r="AD1160" s="352"/>
    </row>
    <row r="1161" spans="2:30" s="353" customFormat="1" ht="31.5" customHeight="1">
      <c r="B1161" s="349"/>
      <c r="C1161" s="255"/>
      <c r="D1161" s="690" t="s">
        <v>247</v>
      </c>
      <c r="E1161" s="691"/>
      <c r="F1161" s="691"/>
      <c r="G1161" s="375" t="s">
        <v>140</v>
      </c>
      <c r="H1161" s="322" t="s">
        <v>116</v>
      </c>
      <c r="I1161" s="275">
        <v>19.21</v>
      </c>
      <c r="J1161" s="273">
        <v>2338696</v>
      </c>
      <c r="K1161" s="323">
        <f>ROUND(I1161*J1161,2)</f>
        <v>44926350.159999996</v>
      </c>
      <c r="L1161" s="521"/>
      <c r="M1161" s="355"/>
      <c r="N1161" s="982"/>
      <c r="O1161" s="350"/>
      <c r="P1161" s="350"/>
      <c r="Q1161" s="350"/>
      <c r="R1161" s="352"/>
      <c r="S1161" s="352"/>
      <c r="T1161" s="352"/>
      <c r="U1161" s="352"/>
      <c r="V1161" s="352"/>
      <c r="W1161" s="352"/>
      <c r="X1161" s="352"/>
      <c r="Y1161" s="352"/>
      <c r="Z1161" s="352"/>
      <c r="AA1161" s="352"/>
      <c r="AB1161" s="352"/>
      <c r="AC1161" s="352"/>
      <c r="AD1161" s="352"/>
    </row>
    <row r="1162" spans="2:30" s="353" customFormat="1" ht="31.5" customHeight="1">
      <c r="B1162" s="349"/>
      <c r="C1162" s="255"/>
      <c r="D1162" s="690" t="s">
        <v>248</v>
      </c>
      <c r="E1162" s="691"/>
      <c r="F1162" s="691"/>
      <c r="G1162" s="375" t="s">
        <v>951</v>
      </c>
      <c r="H1162" s="322" t="s">
        <v>102</v>
      </c>
      <c r="I1162" s="275">
        <v>100.5</v>
      </c>
      <c r="J1162" s="273">
        <v>139653</v>
      </c>
      <c r="K1162" s="323">
        <f>ROUND(I1162*J1162,2)</f>
        <v>14035126.5</v>
      </c>
      <c r="L1162" s="521"/>
      <c r="M1162" s="355"/>
      <c r="N1162" s="982"/>
      <c r="O1162" s="350"/>
      <c r="P1162" s="350"/>
      <c r="Q1162" s="350"/>
      <c r="R1162" s="352"/>
      <c r="S1162" s="352"/>
      <c r="T1162" s="352"/>
      <c r="U1162" s="352"/>
      <c r="V1162" s="352"/>
      <c r="W1162" s="352"/>
      <c r="X1162" s="352"/>
      <c r="Y1162" s="352"/>
      <c r="Z1162" s="352"/>
      <c r="AA1162" s="352"/>
      <c r="AB1162" s="352"/>
      <c r="AC1162" s="352"/>
      <c r="AD1162" s="352"/>
    </row>
    <row r="1163" spans="2:30" s="353" customFormat="1" ht="31.5" customHeight="1">
      <c r="B1163" s="349"/>
      <c r="C1163" s="255"/>
      <c r="D1163" s="690" t="s">
        <v>818</v>
      </c>
      <c r="E1163" s="691"/>
      <c r="F1163" s="691"/>
      <c r="G1163" s="375" t="s">
        <v>144</v>
      </c>
      <c r="H1163" s="322" t="s">
        <v>145</v>
      </c>
      <c r="I1163" s="275">
        <v>5879.77</v>
      </c>
      <c r="J1163" s="273">
        <v>11802</v>
      </c>
      <c r="K1163" s="323">
        <f>ROUND(I1163*J1163,2)</f>
        <v>69393045.540000007</v>
      </c>
      <c r="L1163" s="521"/>
      <c r="M1163" s="355"/>
      <c r="N1163" s="982"/>
      <c r="O1163" s="350"/>
      <c r="P1163" s="350"/>
      <c r="Q1163" s="350"/>
      <c r="R1163" s="352"/>
      <c r="S1163" s="352"/>
      <c r="T1163" s="352"/>
      <c r="U1163" s="352"/>
      <c r="V1163" s="352"/>
      <c r="W1163" s="352"/>
      <c r="X1163" s="352"/>
      <c r="Y1163" s="352"/>
      <c r="Z1163" s="352"/>
      <c r="AA1163" s="352"/>
      <c r="AB1163" s="352"/>
      <c r="AC1163" s="352"/>
      <c r="AD1163" s="352"/>
    </row>
    <row r="1164" spans="2:30" s="353" customFormat="1" ht="18" customHeight="1">
      <c r="B1164" s="349"/>
      <c r="C1164" s="255"/>
      <c r="D1164" s="262">
        <v>4.4000000000000004</v>
      </c>
      <c r="E1164" s="262"/>
      <c r="F1164" s="262"/>
      <c r="G1164" s="263" t="s">
        <v>146</v>
      </c>
      <c r="H1164" s="264"/>
      <c r="I1164" s="383"/>
      <c r="J1164" s="266">
        <v>0</v>
      </c>
      <c r="K1164" s="267"/>
      <c r="L1164" s="521"/>
      <c r="M1164" s="355"/>
      <c r="N1164" s="982"/>
      <c r="O1164" s="350"/>
      <c r="P1164" s="350"/>
      <c r="Q1164" s="350"/>
      <c r="R1164" s="352"/>
      <c r="S1164" s="352"/>
      <c r="T1164" s="352"/>
      <c r="U1164" s="352"/>
      <c r="V1164" s="352"/>
      <c r="W1164" s="352"/>
      <c r="X1164" s="352"/>
      <c r="Y1164" s="352"/>
      <c r="Z1164" s="352"/>
      <c r="AA1164" s="352"/>
      <c r="AB1164" s="352"/>
      <c r="AC1164" s="352"/>
      <c r="AD1164" s="352"/>
    </row>
    <row r="1165" spans="2:30" s="353" customFormat="1" ht="63" customHeight="1">
      <c r="B1165" s="349"/>
      <c r="C1165" s="255"/>
      <c r="D1165" s="320" t="s">
        <v>249</v>
      </c>
      <c r="E1165" s="321"/>
      <c r="F1165" s="321"/>
      <c r="G1165" s="375" t="s">
        <v>148</v>
      </c>
      <c r="H1165" s="322" t="s">
        <v>145</v>
      </c>
      <c r="I1165" s="275">
        <v>3043.43</v>
      </c>
      <c r="J1165" s="273">
        <v>34512</v>
      </c>
      <c r="K1165" s="323">
        <f>ROUND(I1165*J1165,2)</f>
        <v>105034856.16</v>
      </c>
      <c r="L1165" s="521"/>
      <c r="M1165" s="355"/>
      <c r="N1165" s="982"/>
      <c r="O1165" s="350"/>
      <c r="P1165" s="350"/>
      <c r="Q1165" s="350"/>
      <c r="R1165" s="352"/>
      <c r="S1165" s="352"/>
      <c r="T1165" s="352"/>
      <c r="U1165" s="352"/>
      <c r="V1165" s="352"/>
      <c r="W1165" s="352"/>
      <c r="X1165" s="352"/>
      <c r="Y1165" s="352"/>
      <c r="Z1165" s="352"/>
      <c r="AA1165" s="352"/>
      <c r="AB1165" s="352"/>
      <c r="AC1165" s="352"/>
      <c r="AD1165" s="352"/>
    </row>
    <row r="1166" spans="2:30" s="353" customFormat="1" ht="31.5" customHeight="1">
      <c r="B1166" s="349"/>
      <c r="C1166" s="255"/>
      <c r="D1166" s="320" t="s">
        <v>250</v>
      </c>
      <c r="E1166" s="321"/>
      <c r="F1166" s="321"/>
      <c r="G1166" s="375" t="s">
        <v>150</v>
      </c>
      <c r="H1166" s="322" t="s">
        <v>102</v>
      </c>
      <c r="I1166" s="275">
        <v>183.2</v>
      </c>
      <c r="J1166" s="273">
        <v>503668</v>
      </c>
      <c r="K1166" s="323">
        <f>ROUND(I1166*J1166,2)</f>
        <v>92271977.599999994</v>
      </c>
      <c r="L1166" s="521"/>
      <c r="M1166" s="355"/>
      <c r="N1166" s="982"/>
      <c r="O1166" s="350"/>
      <c r="P1166" s="350"/>
      <c r="Q1166" s="350"/>
      <c r="R1166" s="352"/>
      <c r="S1166" s="352"/>
      <c r="T1166" s="352"/>
      <c r="U1166" s="352"/>
      <c r="V1166" s="352"/>
      <c r="W1166" s="352"/>
      <c r="X1166" s="352"/>
      <c r="Y1166" s="352"/>
      <c r="Z1166" s="352"/>
      <c r="AA1166" s="352"/>
      <c r="AB1166" s="352"/>
      <c r="AC1166" s="352"/>
      <c r="AD1166" s="352"/>
    </row>
    <row r="1167" spans="2:30" s="353" customFormat="1" ht="31.5" customHeight="1">
      <c r="B1167" s="349"/>
      <c r="C1167" s="255"/>
      <c r="D1167" s="320" t="s">
        <v>251</v>
      </c>
      <c r="E1167" s="321"/>
      <c r="F1167" s="321"/>
      <c r="G1167" s="692" t="s">
        <v>819</v>
      </c>
      <c r="H1167" s="322" t="s">
        <v>102</v>
      </c>
      <c r="I1167" s="275">
        <v>100.5</v>
      </c>
      <c r="J1167" s="273">
        <v>96435</v>
      </c>
      <c r="K1167" s="323">
        <f>ROUND(I1167*J1167,2)</f>
        <v>9691717.5</v>
      </c>
      <c r="L1167" s="521"/>
      <c r="M1167" s="355"/>
      <c r="N1167" s="982"/>
      <c r="O1167" s="350"/>
      <c r="P1167" s="350"/>
      <c r="Q1167" s="350"/>
      <c r="R1167" s="352"/>
      <c r="S1167" s="352"/>
      <c r="T1167" s="352"/>
      <c r="U1167" s="352"/>
      <c r="V1167" s="352"/>
      <c r="W1167" s="352"/>
      <c r="X1167" s="352"/>
      <c r="Y1167" s="352"/>
      <c r="Z1167" s="352"/>
      <c r="AA1167" s="352"/>
      <c r="AB1167" s="352"/>
      <c r="AC1167" s="352"/>
      <c r="AD1167" s="352"/>
    </row>
    <row r="1168" spans="2:30" s="353" customFormat="1" ht="18" customHeight="1">
      <c r="B1168" s="349"/>
      <c r="C1168" s="255"/>
      <c r="D1168" s="262">
        <v>4.5</v>
      </c>
      <c r="E1168" s="262"/>
      <c r="F1168" s="262"/>
      <c r="G1168" s="263" t="s">
        <v>153</v>
      </c>
      <c r="H1168" s="264"/>
      <c r="I1168" s="383"/>
      <c r="J1168" s="266">
        <v>0</v>
      </c>
      <c r="K1168" s="267"/>
      <c r="L1168" s="521"/>
      <c r="M1168" s="355"/>
      <c r="N1168" s="982"/>
      <c r="O1168" s="350"/>
      <c r="P1168" s="350"/>
      <c r="Q1168" s="350"/>
      <c r="R1168" s="352"/>
      <c r="S1168" s="352"/>
      <c r="T1168" s="352"/>
      <c r="U1168" s="352"/>
      <c r="V1168" s="352"/>
      <c r="W1168" s="352"/>
      <c r="X1168" s="352"/>
      <c r="Y1168" s="352"/>
      <c r="Z1168" s="352"/>
      <c r="AA1168" s="352"/>
      <c r="AB1168" s="352"/>
      <c r="AC1168" s="352"/>
      <c r="AD1168" s="352"/>
    </row>
    <row r="1169" spans="2:30" s="353" customFormat="1" ht="31.5" customHeight="1">
      <c r="B1169" s="349"/>
      <c r="C1169" s="255"/>
      <c r="D1169" s="320" t="s">
        <v>254</v>
      </c>
      <c r="E1169" s="321"/>
      <c r="F1169" s="321"/>
      <c r="G1169" s="692" t="s">
        <v>807</v>
      </c>
      <c r="H1169" s="322" t="s">
        <v>102</v>
      </c>
      <c r="I1169" s="275">
        <v>111.2</v>
      </c>
      <c r="J1169" s="273">
        <v>199715</v>
      </c>
      <c r="K1169" s="323">
        <f t="shared" ref="K1169:K1176" si="51">ROUND(I1169*J1169,2)</f>
        <v>22208308</v>
      </c>
      <c r="L1169" s="521"/>
      <c r="M1169" s="355"/>
      <c r="N1169" s="982"/>
      <c r="O1169" s="350"/>
      <c r="P1169" s="350"/>
      <c r="Q1169" s="350"/>
      <c r="R1169" s="352"/>
      <c r="S1169" s="352"/>
      <c r="T1169" s="352"/>
      <c r="U1169" s="352"/>
      <c r="V1169" s="352"/>
      <c r="W1169" s="352"/>
      <c r="X1169" s="352"/>
      <c r="Y1169" s="352"/>
      <c r="Z1169" s="352"/>
      <c r="AA1169" s="352"/>
      <c r="AB1169" s="352"/>
      <c r="AC1169" s="352"/>
      <c r="AD1169" s="352"/>
    </row>
    <row r="1170" spans="2:30" s="353" customFormat="1" ht="31.5" customHeight="1">
      <c r="B1170" s="349"/>
      <c r="C1170" s="255"/>
      <c r="D1170" s="320" t="s">
        <v>255</v>
      </c>
      <c r="E1170" s="321"/>
      <c r="F1170" s="321"/>
      <c r="G1170" s="692" t="s">
        <v>952</v>
      </c>
      <c r="H1170" s="322" t="s">
        <v>102</v>
      </c>
      <c r="I1170" s="275">
        <v>76</v>
      </c>
      <c r="J1170" s="273">
        <v>154567</v>
      </c>
      <c r="K1170" s="323">
        <f t="shared" si="51"/>
        <v>11747092</v>
      </c>
      <c r="L1170" s="521"/>
      <c r="M1170" s="355"/>
      <c r="N1170" s="982"/>
      <c r="O1170" s="350"/>
      <c r="P1170" s="350"/>
      <c r="Q1170" s="350"/>
      <c r="R1170" s="352"/>
      <c r="S1170" s="352"/>
      <c r="T1170" s="352"/>
      <c r="U1170" s="352"/>
      <c r="V1170" s="352"/>
      <c r="W1170" s="352"/>
      <c r="X1170" s="352"/>
      <c r="Y1170" s="352"/>
      <c r="Z1170" s="352"/>
      <c r="AA1170" s="352"/>
      <c r="AB1170" s="352"/>
      <c r="AC1170" s="352"/>
      <c r="AD1170" s="352"/>
    </row>
    <row r="1171" spans="2:30" s="353" customFormat="1" ht="31.5" customHeight="1">
      <c r="B1171" s="349"/>
      <c r="C1171" s="255"/>
      <c r="D1171" s="320" t="s">
        <v>684</v>
      </c>
      <c r="E1171" s="321"/>
      <c r="F1171" s="321"/>
      <c r="G1171" s="692" t="s">
        <v>932</v>
      </c>
      <c r="H1171" s="322" t="s">
        <v>102</v>
      </c>
      <c r="I1171" s="275">
        <v>61</v>
      </c>
      <c r="J1171" s="273">
        <v>176424</v>
      </c>
      <c r="K1171" s="323">
        <f t="shared" si="51"/>
        <v>10761864</v>
      </c>
      <c r="L1171" s="521"/>
      <c r="M1171" s="355"/>
      <c r="N1171" s="982"/>
      <c r="O1171" s="350"/>
      <c r="P1171" s="350"/>
      <c r="Q1171" s="350"/>
      <c r="R1171" s="352"/>
      <c r="S1171" s="352"/>
      <c r="T1171" s="352"/>
      <c r="U1171" s="352"/>
      <c r="V1171" s="352"/>
      <c r="W1171" s="352"/>
      <c r="X1171" s="352"/>
      <c r="Y1171" s="352"/>
      <c r="Z1171" s="352"/>
      <c r="AA1171" s="352"/>
      <c r="AB1171" s="352"/>
      <c r="AC1171" s="352"/>
      <c r="AD1171" s="352"/>
    </row>
    <row r="1172" spans="2:30" s="353" customFormat="1" ht="31.5" customHeight="1">
      <c r="B1172" s="349"/>
      <c r="C1172" s="255"/>
      <c r="D1172" s="320" t="s">
        <v>686</v>
      </c>
      <c r="E1172" s="321"/>
      <c r="F1172" s="321"/>
      <c r="G1172" s="692" t="s">
        <v>805</v>
      </c>
      <c r="H1172" s="322" t="s">
        <v>102</v>
      </c>
      <c r="I1172" s="275">
        <v>76.7</v>
      </c>
      <c r="J1172" s="273">
        <v>118539</v>
      </c>
      <c r="K1172" s="323">
        <f t="shared" si="51"/>
        <v>9091941.3000000007</v>
      </c>
      <c r="L1172" s="521"/>
      <c r="M1172" s="355"/>
      <c r="N1172" s="982"/>
      <c r="O1172" s="350"/>
      <c r="P1172" s="350"/>
      <c r="Q1172" s="350"/>
      <c r="R1172" s="352"/>
      <c r="S1172" s="352"/>
      <c r="T1172" s="352"/>
      <c r="U1172" s="352"/>
      <c r="V1172" s="352"/>
      <c r="W1172" s="352"/>
      <c r="X1172" s="352"/>
      <c r="Y1172" s="352"/>
      <c r="Z1172" s="352"/>
      <c r="AA1172" s="352"/>
      <c r="AB1172" s="352"/>
      <c r="AC1172" s="352"/>
      <c r="AD1172" s="352"/>
    </row>
    <row r="1173" spans="2:30" s="353" customFormat="1" ht="31.5" customHeight="1">
      <c r="B1173" s="349"/>
      <c r="C1173" s="255"/>
      <c r="D1173" s="320" t="s">
        <v>688</v>
      </c>
      <c r="E1173" s="321"/>
      <c r="F1173" s="321"/>
      <c r="G1173" s="375" t="s">
        <v>159</v>
      </c>
      <c r="H1173" s="322" t="s">
        <v>116</v>
      </c>
      <c r="I1173" s="275">
        <v>3.1</v>
      </c>
      <c r="J1173" s="273">
        <v>2276302</v>
      </c>
      <c r="K1173" s="323">
        <f t="shared" si="51"/>
        <v>7056536.2000000002</v>
      </c>
      <c r="L1173" s="521"/>
      <c r="M1173" s="355"/>
      <c r="N1173" s="982"/>
      <c r="O1173" s="350"/>
      <c r="P1173" s="350"/>
      <c r="Q1173" s="350"/>
      <c r="R1173" s="352"/>
      <c r="S1173" s="352"/>
      <c r="T1173" s="352"/>
      <c r="U1173" s="352"/>
      <c r="V1173" s="352"/>
      <c r="W1173" s="352"/>
      <c r="X1173" s="352"/>
      <c r="Y1173" s="352"/>
      <c r="Z1173" s="352"/>
      <c r="AA1173" s="352"/>
      <c r="AB1173" s="352"/>
      <c r="AC1173" s="352"/>
      <c r="AD1173" s="352"/>
    </row>
    <row r="1174" spans="2:30" s="353" customFormat="1" ht="31.5" customHeight="1">
      <c r="B1174" s="349"/>
      <c r="C1174" s="255"/>
      <c r="D1174" s="320" t="s">
        <v>689</v>
      </c>
      <c r="E1174" s="321"/>
      <c r="F1174" s="321"/>
      <c r="G1174" s="375" t="s">
        <v>161</v>
      </c>
      <c r="H1174" s="322" t="s">
        <v>116</v>
      </c>
      <c r="I1174" s="275">
        <v>2.4900000000000002</v>
      </c>
      <c r="J1174" s="273">
        <v>2338696</v>
      </c>
      <c r="K1174" s="323">
        <f t="shared" si="51"/>
        <v>5823353.04</v>
      </c>
      <c r="L1174" s="521"/>
      <c r="M1174" s="355"/>
      <c r="N1174" s="982"/>
      <c r="O1174" s="350"/>
      <c r="P1174" s="350"/>
      <c r="Q1174" s="350"/>
      <c r="R1174" s="352"/>
      <c r="S1174" s="352"/>
      <c r="T1174" s="352"/>
      <c r="U1174" s="352"/>
      <c r="V1174" s="352"/>
      <c r="W1174" s="352"/>
      <c r="X1174" s="352"/>
      <c r="Y1174" s="352"/>
      <c r="Z1174" s="352"/>
      <c r="AA1174" s="352"/>
      <c r="AB1174" s="352"/>
      <c r="AC1174" s="352"/>
      <c r="AD1174" s="352"/>
    </row>
    <row r="1175" spans="2:30" s="353" customFormat="1" ht="31.5" customHeight="1">
      <c r="B1175" s="349"/>
      <c r="C1175" s="255"/>
      <c r="D1175" s="320" t="s">
        <v>953</v>
      </c>
      <c r="E1175" s="321"/>
      <c r="F1175" s="321"/>
      <c r="G1175" s="692" t="s">
        <v>163</v>
      </c>
      <c r="H1175" s="322" t="s">
        <v>107</v>
      </c>
      <c r="I1175" s="275">
        <v>37.729999999999997</v>
      </c>
      <c r="J1175" s="273">
        <v>56165</v>
      </c>
      <c r="K1175" s="323">
        <f t="shared" si="51"/>
        <v>2119105.4500000002</v>
      </c>
      <c r="L1175" s="521"/>
      <c r="M1175" s="355"/>
      <c r="N1175" s="982"/>
      <c r="O1175" s="350"/>
      <c r="P1175" s="350"/>
      <c r="Q1175" s="350"/>
      <c r="R1175" s="352"/>
      <c r="S1175" s="352"/>
      <c r="T1175" s="352"/>
      <c r="U1175" s="352"/>
      <c r="V1175" s="352"/>
      <c r="W1175" s="352"/>
      <c r="X1175" s="352"/>
      <c r="Y1175" s="352"/>
      <c r="Z1175" s="352"/>
      <c r="AA1175" s="352"/>
      <c r="AB1175" s="352"/>
      <c r="AC1175" s="352"/>
      <c r="AD1175" s="352"/>
    </row>
    <row r="1176" spans="2:30" s="353" customFormat="1" ht="31.5" customHeight="1">
      <c r="B1176" s="349"/>
      <c r="C1176" s="255"/>
      <c r="D1176" s="320" t="s">
        <v>954</v>
      </c>
      <c r="E1176" s="321"/>
      <c r="F1176" s="321"/>
      <c r="G1176" s="692" t="s">
        <v>167</v>
      </c>
      <c r="H1176" s="322" t="s">
        <v>107</v>
      </c>
      <c r="I1176" s="275">
        <v>7.4</v>
      </c>
      <c r="J1176" s="273">
        <v>202007</v>
      </c>
      <c r="K1176" s="323">
        <f t="shared" si="51"/>
        <v>1494851.8</v>
      </c>
      <c r="L1176" s="521"/>
      <c r="M1176" s="355"/>
      <c r="N1176" s="982"/>
      <c r="O1176" s="350"/>
      <c r="P1176" s="350"/>
      <c r="Q1176" s="350"/>
      <c r="R1176" s="352"/>
      <c r="S1176" s="352"/>
      <c r="T1176" s="352"/>
      <c r="U1176" s="352"/>
      <c r="V1176" s="352"/>
      <c r="W1176" s="352"/>
      <c r="X1176" s="352"/>
      <c r="Y1176" s="352"/>
      <c r="Z1176" s="352"/>
      <c r="AA1176" s="352"/>
      <c r="AB1176" s="352"/>
      <c r="AC1176" s="352"/>
      <c r="AD1176" s="352"/>
    </row>
    <row r="1177" spans="2:30" s="353" customFormat="1" ht="18" customHeight="1">
      <c r="B1177" s="349"/>
      <c r="C1177" s="255"/>
      <c r="D1177" s="262">
        <v>4.5999999999999996</v>
      </c>
      <c r="E1177" s="262"/>
      <c r="F1177" s="262"/>
      <c r="G1177" s="263" t="s">
        <v>670</v>
      </c>
      <c r="H1177" s="264"/>
      <c r="I1177" s="383"/>
      <c r="J1177" s="266">
        <v>0</v>
      </c>
      <c r="K1177" s="267"/>
      <c r="L1177" s="521"/>
      <c r="M1177" s="355"/>
      <c r="N1177" s="982"/>
      <c r="O1177" s="350"/>
      <c r="P1177" s="350"/>
      <c r="Q1177" s="350"/>
      <c r="R1177" s="352"/>
      <c r="S1177" s="352"/>
      <c r="T1177" s="352"/>
      <c r="U1177" s="352"/>
      <c r="V1177" s="352"/>
      <c r="W1177" s="352"/>
      <c r="X1177" s="352"/>
      <c r="Y1177" s="352"/>
      <c r="Z1177" s="352"/>
      <c r="AA1177" s="352"/>
      <c r="AB1177" s="352"/>
      <c r="AC1177" s="352"/>
      <c r="AD1177" s="352"/>
    </row>
    <row r="1178" spans="2:30" s="353" customFormat="1" ht="18" customHeight="1">
      <c r="B1178" s="349"/>
      <c r="C1178" s="255"/>
      <c r="D1178" s="320" t="s">
        <v>256</v>
      </c>
      <c r="E1178" s="321"/>
      <c r="F1178" s="321"/>
      <c r="G1178" s="692" t="s">
        <v>170</v>
      </c>
      <c r="H1178" s="322" t="s">
        <v>102</v>
      </c>
      <c r="I1178" s="275">
        <v>91.84</v>
      </c>
      <c r="J1178" s="273">
        <v>63622</v>
      </c>
      <c r="K1178" s="323">
        <f>ROUND(I1178*J1178,2)</f>
        <v>5843044.4800000004</v>
      </c>
      <c r="L1178" s="521"/>
      <c r="M1178" s="355"/>
      <c r="N1178" s="982"/>
      <c r="O1178" s="350"/>
      <c r="P1178" s="350"/>
      <c r="Q1178" s="350"/>
      <c r="R1178" s="352"/>
      <c r="S1178" s="352"/>
      <c r="T1178" s="352"/>
      <c r="U1178" s="352"/>
      <c r="V1178" s="352"/>
      <c r="W1178" s="352"/>
      <c r="X1178" s="352"/>
      <c r="Y1178" s="352"/>
      <c r="Z1178" s="352"/>
      <c r="AA1178" s="352"/>
      <c r="AB1178" s="352"/>
      <c r="AC1178" s="352"/>
      <c r="AD1178" s="352"/>
    </row>
    <row r="1179" spans="2:30" s="353" customFormat="1" ht="18" customHeight="1">
      <c r="B1179" s="349"/>
      <c r="C1179" s="255"/>
      <c r="D1179" s="262">
        <v>4.7</v>
      </c>
      <c r="E1179" s="262"/>
      <c r="F1179" s="262"/>
      <c r="G1179" s="263" t="s">
        <v>173</v>
      </c>
      <c r="H1179" s="264"/>
      <c r="I1179" s="383"/>
      <c r="J1179" s="266">
        <v>0</v>
      </c>
      <c r="K1179" s="267"/>
      <c r="L1179" s="521"/>
      <c r="M1179" s="355"/>
      <c r="N1179" s="982"/>
      <c r="O1179" s="350"/>
      <c r="P1179" s="350"/>
      <c r="Q1179" s="350"/>
      <c r="R1179" s="352"/>
      <c r="S1179" s="352"/>
      <c r="T1179" s="352"/>
      <c r="U1179" s="352"/>
      <c r="V1179" s="352"/>
      <c r="W1179" s="352"/>
      <c r="X1179" s="352"/>
      <c r="Y1179" s="352"/>
      <c r="Z1179" s="352"/>
      <c r="AA1179" s="352"/>
      <c r="AB1179" s="352"/>
      <c r="AC1179" s="352"/>
      <c r="AD1179" s="352"/>
    </row>
    <row r="1180" spans="2:30" s="353" customFormat="1" ht="31.5" customHeight="1">
      <c r="B1180" s="349"/>
      <c r="C1180" s="255"/>
      <c r="D1180" s="320" t="s">
        <v>820</v>
      </c>
      <c r="E1180" s="321"/>
      <c r="F1180" s="321"/>
      <c r="G1180" s="692" t="s">
        <v>175</v>
      </c>
      <c r="H1180" s="322" t="s">
        <v>102</v>
      </c>
      <c r="I1180" s="275">
        <v>91.84</v>
      </c>
      <c r="J1180" s="273">
        <v>389818</v>
      </c>
      <c r="K1180" s="323">
        <f>ROUND(I1180*J1180,2)</f>
        <v>35800885.119999997</v>
      </c>
      <c r="L1180" s="521"/>
      <c r="M1180" s="355"/>
      <c r="N1180" s="982"/>
      <c r="O1180" s="350"/>
      <c r="P1180" s="350"/>
      <c r="Q1180" s="350"/>
      <c r="R1180" s="352"/>
      <c r="S1180" s="352"/>
      <c r="T1180" s="352"/>
      <c r="U1180" s="352"/>
      <c r="V1180" s="352"/>
      <c r="W1180" s="352"/>
      <c r="X1180" s="352"/>
      <c r="Y1180" s="352"/>
      <c r="Z1180" s="352"/>
      <c r="AA1180" s="352"/>
      <c r="AB1180" s="352"/>
      <c r="AC1180" s="352"/>
      <c r="AD1180" s="352"/>
    </row>
    <row r="1181" spans="2:30" s="353" customFormat="1" ht="18" customHeight="1">
      <c r="B1181" s="349"/>
      <c r="C1181" s="255"/>
      <c r="D1181" s="262" t="s">
        <v>955</v>
      </c>
      <c r="E1181" s="262"/>
      <c r="F1181" s="262"/>
      <c r="G1181" s="263" t="s">
        <v>176</v>
      </c>
      <c r="H1181" s="264"/>
      <c r="I1181" s="383"/>
      <c r="J1181" s="266">
        <v>0</v>
      </c>
      <c r="K1181" s="267"/>
      <c r="L1181" s="521"/>
      <c r="M1181" s="355"/>
      <c r="N1181" s="982"/>
      <c r="O1181" s="350"/>
      <c r="P1181" s="350"/>
      <c r="Q1181" s="350"/>
      <c r="R1181" s="352"/>
      <c r="S1181" s="352"/>
      <c r="T1181" s="352"/>
      <c r="U1181" s="352"/>
      <c r="V1181" s="352"/>
      <c r="W1181" s="352"/>
      <c r="X1181" s="352"/>
      <c r="Y1181" s="352"/>
      <c r="Z1181" s="352"/>
      <c r="AA1181" s="352"/>
      <c r="AB1181" s="352"/>
      <c r="AC1181" s="352"/>
      <c r="AD1181" s="352"/>
    </row>
    <row r="1182" spans="2:30" s="353" customFormat="1" ht="31.5" customHeight="1">
      <c r="B1182" s="349"/>
      <c r="C1182" s="255"/>
      <c r="D1182" s="320" t="s">
        <v>956</v>
      </c>
      <c r="E1182" s="321"/>
      <c r="F1182" s="321"/>
      <c r="G1182" s="692" t="s">
        <v>178</v>
      </c>
      <c r="H1182" s="322" t="s">
        <v>102</v>
      </c>
      <c r="I1182" s="275">
        <v>105.2</v>
      </c>
      <c r="J1182" s="273">
        <v>165713</v>
      </c>
      <c r="K1182" s="323">
        <f>ROUND(I1182*J1182,2)</f>
        <v>17433007.600000001</v>
      </c>
      <c r="L1182" s="521"/>
      <c r="M1182" s="355"/>
      <c r="N1182" s="982"/>
      <c r="O1182" s="350"/>
      <c r="P1182" s="350"/>
      <c r="Q1182" s="350"/>
      <c r="R1182" s="352"/>
      <c r="S1182" s="352"/>
      <c r="T1182" s="352"/>
      <c r="U1182" s="352"/>
      <c r="V1182" s="352"/>
      <c r="W1182" s="352"/>
      <c r="X1182" s="352"/>
      <c r="Y1182" s="352"/>
      <c r="Z1182" s="352"/>
      <c r="AA1182" s="352"/>
      <c r="AB1182" s="352"/>
      <c r="AC1182" s="352"/>
      <c r="AD1182" s="352"/>
    </row>
    <row r="1183" spans="2:30" s="353" customFormat="1" ht="18" customHeight="1">
      <c r="B1183" s="349"/>
      <c r="C1183" s="255"/>
      <c r="D1183" s="320" t="s">
        <v>957</v>
      </c>
      <c r="E1183" s="321"/>
      <c r="F1183" s="321"/>
      <c r="G1183" s="692" t="s">
        <v>782</v>
      </c>
      <c r="H1183" s="322" t="s">
        <v>102</v>
      </c>
      <c r="I1183" s="275">
        <v>127</v>
      </c>
      <c r="J1183" s="273">
        <v>181545</v>
      </c>
      <c r="K1183" s="323">
        <f>ROUND(I1183*J1183,2)</f>
        <v>23056215</v>
      </c>
      <c r="L1183" s="521"/>
      <c r="M1183" s="355"/>
      <c r="N1183" s="982"/>
      <c r="O1183" s="350"/>
      <c r="P1183" s="354"/>
      <c r="Q1183" s="350"/>
      <c r="R1183" s="355"/>
      <c r="S1183" s="352"/>
      <c r="T1183" s="352"/>
      <c r="U1183" s="352"/>
      <c r="V1183" s="352"/>
      <c r="W1183" s="352"/>
      <c r="X1183" s="352"/>
      <c r="Y1183" s="352"/>
      <c r="Z1183" s="352"/>
      <c r="AA1183" s="352"/>
      <c r="AB1183" s="352"/>
      <c r="AC1183" s="352"/>
      <c r="AD1183" s="352"/>
    </row>
    <row r="1184" spans="2:30" s="353" customFormat="1" ht="31.5" customHeight="1">
      <c r="B1184" s="349"/>
      <c r="C1184" s="255"/>
      <c r="D1184" s="320" t="s">
        <v>958</v>
      </c>
      <c r="E1184" s="321"/>
      <c r="F1184" s="321"/>
      <c r="G1184" s="692" t="s">
        <v>674</v>
      </c>
      <c r="H1184" s="322" t="s">
        <v>102</v>
      </c>
      <c r="I1184" s="275">
        <v>43.6</v>
      </c>
      <c r="J1184" s="273">
        <v>112612</v>
      </c>
      <c r="K1184" s="323">
        <f>ROUND(I1184*J1184,2)</f>
        <v>4909883.2</v>
      </c>
      <c r="L1184" s="521"/>
      <c r="M1184" s="355"/>
      <c r="N1184" s="982"/>
      <c r="O1184" s="350"/>
      <c r="P1184" s="350"/>
      <c r="Q1184" s="350"/>
      <c r="R1184" s="352"/>
      <c r="S1184" s="352"/>
      <c r="T1184" s="352"/>
      <c r="U1184" s="352"/>
      <c r="V1184" s="352"/>
      <c r="W1184" s="352"/>
      <c r="X1184" s="352"/>
      <c r="Y1184" s="352"/>
      <c r="Z1184" s="352"/>
      <c r="AA1184" s="352"/>
      <c r="AB1184" s="352"/>
      <c r="AC1184" s="352"/>
      <c r="AD1184" s="352"/>
    </row>
    <row r="1185" spans="2:30" s="353" customFormat="1" ht="18" customHeight="1">
      <c r="B1185" s="349"/>
      <c r="C1185" s="255"/>
      <c r="D1185" s="320" t="s">
        <v>959</v>
      </c>
      <c r="E1185" s="321"/>
      <c r="F1185" s="321"/>
      <c r="G1185" s="692" t="s">
        <v>182</v>
      </c>
      <c r="H1185" s="322" t="s">
        <v>107</v>
      </c>
      <c r="I1185" s="275">
        <v>38.94</v>
      </c>
      <c r="J1185" s="273">
        <v>39566</v>
      </c>
      <c r="K1185" s="323">
        <f>ROUND(I1185*J1185,2)</f>
        <v>1540700.04</v>
      </c>
      <c r="L1185" s="521"/>
      <c r="M1185" s="355"/>
      <c r="N1185" s="982"/>
      <c r="O1185" s="350"/>
      <c r="P1185" s="350"/>
      <c r="Q1185" s="350"/>
      <c r="R1185" s="352"/>
      <c r="S1185" s="352"/>
      <c r="T1185" s="352"/>
      <c r="U1185" s="352"/>
      <c r="V1185" s="352"/>
      <c r="W1185" s="352"/>
      <c r="X1185" s="352"/>
      <c r="Y1185" s="352"/>
      <c r="Z1185" s="352"/>
      <c r="AA1185" s="352"/>
      <c r="AB1185" s="352"/>
      <c r="AC1185" s="352"/>
      <c r="AD1185" s="352"/>
    </row>
    <row r="1186" spans="2:30" s="353" customFormat="1" ht="18" customHeight="1">
      <c r="B1186" s="349"/>
      <c r="C1186" s="255"/>
      <c r="D1186" s="262">
        <v>4.9000000000000004</v>
      </c>
      <c r="E1186" s="262"/>
      <c r="F1186" s="262"/>
      <c r="G1186" s="263" t="s">
        <v>183</v>
      </c>
      <c r="H1186" s="264"/>
      <c r="I1186" s="383"/>
      <c r="J1186" s="266">
        <v>0</v>
      </c>
      <c r="K1186" s="267"/>
      <c r="L1186" s="521"/>
      <c r="M1186" s="355"/>
      <c r="N1186" s="982"/>
      <c r="O1186" s="350"/>
      <c r="P1186" s="350"/>
      <c r="Q1186" s="350"/>
      <c r="R1186" s="352"/>
      <c r="S1186" s="352"/>
      <c r="T1186" s="352"/>
      <c r="U1186" s="352"/>
      <c r="V1186" s="352"/>
      <c r="W1186" s="352"/>
      <c r="X1186" s="352"/>
      <c r="Y1186" s="352"/>
      <c r="Z1186" s="352"/>
      <c r="AA1186" s="352"/>
      <c r="AB1186" s="352"/>
      <c r="AC1186" s="352"/>
      <c r="AD1186" s="352"/>
    </row>
    <row r="1187" spans="2:30" s="353" customFormat="1" ht="47.25" customHeight="1">
      <c r="B1187" s="349"/>
      <c r="C1187" s="255"/>
      <c r="D1187" s="320" t="s">
        <v>960</v>
      </c>
      <c r="E1187" s="321"/>
      <c r="F1187" s="321"/>
      <c r="G1187" s="692" t="s">
        <v>185</v>
      </c>
      <c r="H1187" s="322" t="s">
        <v>102</v>
      </c>
      <c r="I1187" s="275">
        <v>26.27</v>
      </c>
      <c r="J1187" s="273">
        <v>1343923</v>
      </c>
      <c r="K1187" s="323">
        <f>ROUND(I1187*J1187,2)</f>
        <v>35304857.210000001</v>
      </c>
      <c r="L1187" s="521"/>
      <c r="M1187" s="355"/>
      <c r="N1187" s="982"/>
      <c r="O1187" s="350"/>
      <c r="P1187" s="350"/>
      <c r="Q1187" s="350"/>
      <c r="R1187" s="352"/>
      <c r="S1187" s="352"/>
      <c r="T1187" s="352"/>
      <c r="U1187" s="352"/>
      <c r="V1187" s="352"/>
      <c r="W1187" s="352"/>
      <c r="X1187" s="352"/>
      <c r="Y1187" s="352"/>
      <c r="Z1187" s="352"/>
      <c r="AA1187" s="352"/>
      <c r="AB1187" s="352"/>
      <c r="AC1187" s="352"/>
      <c r="AD1187" s="352"/>
    </row>
    <row r="1188" spans="2:30" s="353" customFormat="1" ht="18" customHeight="1">
      <c r="B1188" s="349"/>
      <c r="C1188" s="255"/>
      <c r="D1188" s="262" t="s">
        <v>961</v>
      </c>
      <c r="E1188" s="262"/>
      <c r="F1188" s="262"/>
      <c r="G1188" s="263" t="s">
        <v>186</v>
      </c>
      <c r="H1188" s="264"/>
      <c r="I1188" s="383"/>
      <c r="J1188" s="266">
        <v>0</v>
      </c>
      <c r="K1188" s="267"/>
      <c r="L1188" s="521"/>
      <c r="M1188" s="355"/>
      <c r="N1188" s="982"/>
      <c r="O1188" s="350"/>
      <c r="P1188" s="350"/>
      <c r="Q1188" s="350"/>
      <c r="R1188" s="352"/>
      <c r="S1188" s="352"/>
      <c r="T1188" s="352"/>
      <c r="U1188" s="352"/>
      <c r="V1188" s="352"/>
      <c r="W1188" s="352"/>
      <c r="X1188" s="352"/>
      <c r="Y1188" s="352"/>
      <c r="Z1188" s="352"/>
      <c r="AA1188" s="352"/>
      <c r="AB1188" s="352"/>
      <c r="AC1188" s="352"/>
      <c r="AD1188" s="352"/>
    </row>
    <row r="1189" spans="2:30" s="353" customFormat="1" ht="47.25" customHeight="1">
      <c r="B1189" s="349"/>
      <c r="C1189" s="255"/>
      <c r="D1189" s="320" t="s">
        <v>962</v>
      </c>
      <c r="E1189" s="321"/>
      <c r="F1189" s="321"/>
      <c r="G1189" s="692" t="s">
        <v>188</v>
      </c>
      <c r="H1189" s="322" t="s">
        <v>102</v>
      </c>
      <c r="I1189" s="275">
        <v>31.4</v>
      </c>
      <c r="J1189" s="273">
        <v>576646</v>
      </c>
      <c r="K1189" s="323">
        <f>ROUND(I1189*J1189,2)</f>
        <v>18106684.399999999</v>
      </c>
      <c r="L1189" s="521"/>
      <c r="M1189" s="355"/>
      <c r="N1189" s="982"/>
      <c r="O1189" s="350"/>
      <c r="P1189" s="350"/>
      <c r="Q1189" s="350"/>
      <c r="R1189" s="352"/>
      <c r="S1189" s="352"/>
      <c r="T1189" s="352"/>
      <c r="U1189" s="352"/>
      <c r="V1189" s="352"/>
      <c r="W1189" s="352"/>
      <c r="X1189" s="352"/>
      <c r="Y1189" s="352"/>
      <c r="Z1189" s="352"/>
      <c r="AA1189" s="352"/>
      <c r="AB1189" s="352"/>
      <c r="AC1189" s="352"/>
      <c r="AD1189" s="352"/>
    </row>
    <row r="1190" spans="2:30" s="353" customFormat="1" ht="31.5" customHeight="1">
      <c r="B1190" s="349"/>
      <c r="C1190" s="255"/>
      <c r="D1190" s="320" t="s">
        <v>963</v>
      </c>
      <c r="E1190" s="321"/>
      <c r="F1190" s="321"/>
      <c r="G1190" s="692" t="s">
        <v>190</v>
      </c>
      <c r="H1190" s="322" t="s">
        <v>102</v>
      </c>
      <c r="I1190" s="275">
        <v>15.54</v>
      </c>
      <c r="J1190" s="273">
        <v>789623</v>
      </c>
      <c r="K1190" s="323">
        <f>ROUND(I1190*J1190,2)</f>
        <v>12270741.42</v>
      </c>
      <c r="L1190" s="521"/>
      <c r="M1190" s="355"/>
      <c r="N1190" s="982"/>
      <c r="O1190" s="350"/>
      <c r="P1190" s="350"/>
      <c r="Q1190" s="350"/>
      <c r="R1190" s="352"/>
      <c r="S1190" s="352"/>
      <c r="T1190" s="352"/>
      <c r="U1190" s="352"/>
      <c r="V1190" s="352"/>
      <c r="W1190" s="352"/>
      <c r="X1190" s="352"/>
      <c r="Y1190" s="352"/>
      <c r="Z1190" s="352"/>
      <c r="AA1190" s="352"/>
      <c r="AB1190" s="352"/>
      <c r="AC1190" s="352"/>
      <c r="AD1190" s="352"/>
    </row>
    <row r="1191" spans="2:30" s="353" customFormat="1" ht="18" customHeight="1">
      <c r="B1191" s="349"/>
      <c r="C1191" s="255"/>
      <c r="D1191" s="276"/>
      <c r="E1191" s="276"/>
      <c r="F1191" s="276"/>
      <c r="G1191" s="277"/>
      <c r="H1191" s="276"/>
      <c r="I1191" s="276" t="s">
        <v>119</v>
      </c>
      <c r="J1191" s="278"/>
      <c r="K1191" s="279">
        <f>SUM(K1148:K1190)</f>
        <v>790534170.63</v>
      </c>
      <c r="L1191" s="521"/>
      <c r="M1191" s="355"/>
      <c r="N1191" s="982"/>
      <c r="O1191" s="350"/>
      <c r="P1191" s="350"/>
      <c r="Q1191" s="350"/>
      <c r="R1191" s="352"/>
      <c r="S1191" s="352"/>
      <c r="T1191" s="352"/>
      <c r="U1191" s="352"/>
      <c r="V1191" s="352"/>
      <c r="W1191" s="352"/>
      <c r="X1191" s="352"/>
      <c r="Y1191" s="352"/>
      <c r="Z1191" s="352"/>
      <c r="AA1191" s="352"/>
      <c r="AB1191" s="352"/>
      <c r="AC1191" s="352"/>
      <c r="AD1191" s="352"/>
    </row>
    <row r="1192" spans="2:30" s="353" customFormat="1" ht="18" customHeight="1">
      <c r="B1192" s="349"/>
      <c r="C1192" s="255"/>
      <c r="D1192" s="280"/>
      <c r="E1192" s="280"/>
      <c r="F1192" s="280"/>
      <c r="G1192" s="281"/>
      <c r="H1192" s="280"/>
      <c r="I1192" s="280"/>
      <c r="J1192" s="283"/>
      <c r="K1192" s="284"/>
      <c r="L1192" s="521"/>
      <c r="M1192" s="355"/>
      <c r="N1192" s="982"/>
      <c r="O1192" s="350"/>
      <c r="P1192" s="350"/>
      <c r="Q1192" s="350"/>
      <c r="R1192" s="352"/>
      <c r="S1192" s="352"/>
      <c r="T1192" s="352"/>
      <c r="U1192" s="352"/>
      <c r="V1192" s="352"/>
      <c r="W1192" s="352"/>
      <c r="X1192" s="352"/>
      <c r="Y1192" s="352"/>
      <c r="Z1192" s="352"/>
      <c r="AA1192" s="352"/>
      <c r="AB1192" s="352"/>
      <c r="AC1192" s="352"/>
      <c r="AD1192" s="352"/>
    </row>
    <row r="1193" spans="2:30" s="353" customFormat="1" ht="18" customHeight="1">
      <c r="B1193" s="349"/>
      <c r="C1193" s="255"/>
      <c r="D1193" s="280"/>
      <c r="E1193" s="280"/>
      <c r="F1193" s="280"/>
      <c r="G1193" s="281"/>
      <c r="H1193" s="280"/>
      <c r="I1193" s="280"/>
      <c r="J1193" s="283"/>
      <c r="K1193" s="284"/>
      <c r="L1193" s="521"/>
      <c r="M1193" s="355"/>
      <c r="N1193" s="982"/>
      <c r="O1193" s="350"/>
      <c r="P1193" s="350"/>
      <c r="Q1193" s="350"/>
      <c r="R1193" s="352"/>
      <c r="S1193" s="352"/>
      <c r="T1193" s="352"/>
      <c r="U1193" s="352"/>
      <c r="V1193" s="352"/>
      <c r="W1193" s="352"/>
      <c r="X1193" s="352"/>
      <c r="Y1193" s="352"/>
      <c r="Z1193" s="352"/>
      <c r="AA1193" s="352"/>
      <c r="AB1193" s="352"/>
      <c r="AC1193" s="352"/>
      <c r="AD1193" s="352"/>
    </row>
    <row r="1194" spans="2:30" s="353" customFormat="1" ht="20.25" customHeight="1">
      <c r="B1194" s="349"/>
      <c r="C1194" s="255"/>
      <c r="D1194" s="308">
        <v>5</v>
      </c>
      <c r="E1194" s="308"/>
      <c r="F1194" s="308"/>
      <c r="G1194" s="257" t="s">
        <v>964</v>
      </c>
      <c r="H1194" s="258"/>
      <c r="I1194" s="258"/>
      <c r="J1194" s="259"/>
      <c r="K1194" s="260"/>
      <c r="L1194" s="521"/>
      <c r="M1194" s="355"/>
      <c r="N1194" s="982"/>
      <c r="O1194" s="350"/>
      <c r="P1194" s="350"/>
      <c r="Q1194" s="350"/>
      <c r="R1194" s="352"/>
      <c r="S1194" s="352"/>
      <c r="T1194" s="352"/>
      <c r="U1194" s="352"/>
      <c r="V1194" s="352"/>
      <c r="W1194" s="352"/>
      <c r="X1194" s="352"/>
      <c r="Y1194" s="352"/>
      <c r="Z1194" s="352"/>
      <c r="AA1194" s="352"/>
      <c r="AB1194" s="352"/>
      <c r="AC1194" s="352"/>
      <c r="AD1194" s="352"/>
    </row>
    <row r="1195" spans="2:30" s="353" customFormat="1" ht="18" customHeight="1">
      <c r="B1195" s="349"/>
      <c r="C1195" s="255"/>
      <c r="D1195" s="262">
        <v>5.0999999999999996</v>
      </c>
      <c r="E1195" s="262"/>
      <c r="F1195" s="262"/>
      <c r="G1195" s="263" t="s">
        <v>121</v>
      </c>
      <c r="H1195" s="264"/>
      <c r="I1195" s="383"/>
      <c r="J1195" s="266"/>
      <c r="K1195" s="267"/>
      <c r="L1195" s="521"/>
      <c r="M1195" s="355"/>
      <c r="N1195" s="982"/>
      <c r="O1195" s="350"/>
      <c r="P1195" s="350"/>
      <c r="Q1195" s="350"/>
      <c r="R1195" s="352"/>
      <c r="S1195" s="352"/>
      <c r="T1195" s="352"/>
      <c r="U1195" s="352"/>
      <c r="V1195" s="352"/>
      <c r="W1195" s="352"/>
      <c r="X1195" s="352"/>
      <c r="Y1195" s="352"/>
      <c r="Z1195" s="352"/>
      <c r="AA1195" s="352"/>
      <c r="AB1195" s="352"/>
      <c r="AC1195" s="352"/>
      <c r="AD1195" s="352"/>
    </row>
    <row r="1196" spans="2:30" s="353" customFormat="1" ht="18" customHeight="1">
      <c r="B1196" s="349"/>
      <c r="C1196" s="255"/>
      <c r="D1196" s="320" t="s">
        <v>259</v>
      </c>
      <c r="E1196" s="321"/>
      <c r="F1196" s="321"/>
      <c r="G1196" s="689" t="s">
        <v>363</v>
      </c>
      <c r="H1196" s="322" t="s">
        <v>116</v>
      </c>
      <c r="I1196" s="275">
        <v>417.77</v>
      </c>
      <c r="J1196" s="273">
        <v>86955</v>
      </c>
      <c r="K1196" s="323">
        <f>ROUND(I1196*J1196,2)</f>
        <v>36327190.350000001</v>
      </c>
      <c r="L1196" s="521"/>
      <c r="M1196" s="355"/>
      <c r="N1196" s="982"/>
      <c r="O1196" s="350"/>
      <c r="P1196" s="350"/>
      <c r="Q1196" s="350"/>
      <c r="R1196" s="352"/>
      <c r="S1196" s="352"/>
      <c r="T1196" s="352"/>
      <c r="U1196" s="352"/>
      <c r="V1196" s="352"/>
      <c r="W1196" s="352"/>
      <c r="X1196" s="352"/>
      <c r="Y1196" s="352"/>
      <c r="Z1196" s="352"/>
      <c r="AA1196" s="352"/>
      <c r="AB1196" s="352"/>
      <c r="AC1196" s="352"/>
      <c r="AD1196" s="352"/>
    </row>
    <row r="1197" spans="2:30" s="353" customFormat="1" ht="31.5" customHeight="1">
      <c r="B1197" s="349"/>
      <c r="C1197" s="255"/>
      <c r="D1197" s="320" t="s">
        <v>260</v>
      </c>
      <c r="E1197" s="321"/>
      <c r="F1197" s="321"/>
      <c r="G1197" s="375" t="s">
        <v>800</v>
      </c>
      <c r="H1197" s="322" t="s">
        <v>116</v>
      </c>
      <c r="I1197" s="275">
        <v>129.51</v>
      </c>
      <c r="J1197" s="273">
        <v>187084</v>
      </c>
      <c r="K1197" s="323">
        <f>ROUND(I1197*J1197,2)</f>
        <v>24229248.84</v>
      </c>
      <c r="L1197" s="521"/>
      <c r="M1197" s="355"/>
      <c r="N1197" s="982"/>
      <c r="O1197" s="350"/>
      <c r="P1197" s="350"/>
      <c r="Q1197" s="350"/>
      <c r="R1197" s="352"/>
      <c r="S1197" s="352"/>
      <c r="T1197" s="352"/>
      <c r="U1197" s="352"/>
      <c r="V1197" s="352"/>
      <c r="W1197" s="352"/>
      <c r="X1197" s="352"/>
      <c r="Y1197" s="352"/>
      <c r="Z1197" s="352"/>
      <c r="AA1197" s="352"/>
      <c r="AB1197" s="352"/>
      <c r="AC1197" s="352"/>
      <c r="AD1197" s="352"/>
    </row>
    <row r="1198" spans="2:30" s="353" customFormat="1" ht="18" customHeight="1">
      <c r="B1198" s="349"/>
      <c r="C1198" s="255"/>
      <c r="D1198" s="320" t="s">
        <v>692</v>
      </c>
      <c r="E1198" s="321"/>
      <c r="F1198" s="321"/>
      <c r="G1198" s="689" t="s">
        <v>378</v>
      </c>
      <c r="H1198" s="322" t="s">
        <v>116</v>
      </c>
      <c r="I1198" s="275">
        <v>543.1</v>
      </c>
      <c r="J1198" s="273">
        <v>25229</v>
      </c>
      <c r="K1198" s="323">
        <f>ROUND(I1198*J1198,2)</f>
        <v>13701869.9</v>
      </c>
      <c r="L1198" s="521"/>
      <c r="M1198" s="355"/>
      <c r="N1198" s="982"/>
      <c r="O1198" s="350"/>
      <c r="P1198" s="350"/>
      <c r="Q1198" s="350"/>
      <c r="R1198" s="352"/>
      <c r="S1198" s="352"/>
      <c r="T1198" s="352"/>
      <c r="U1198" s="352"/>
      <c r="V1198" s="352"/>
      <c r="W1198" s="352"/>
      <c r="X1198" s="352"/>
      <c r="Y1198" s="352"/>
      <c r="Z1198" s="352"/>
      <c r="AA1198" s="352"/>
      <c r="AB1198" s="352"/>
      <c r="AC1198" s="352"/>
      <c r="AD1198" s="352"/>
    </row>
    <row r="1199" spans="2:30" s="353" customFormat="1" ht="18" customHeight="1">
      <c r="B1199" s="349"/>
      <c r="C1199" s="255"/>
      <c r="D1199" s="262">
        <v>5.2</v>
      </c>
      <c r="E1199" s="262"/>
      <c r="F1199" s="262"/>
      <c r="G1199" s="263" t="s">
        <v>648</v>
      </c>
      <c r="H1199" s="264"/>
      <c r="I1199" s="383"/>
      <c r="J1199" s="266">
        <v>0</v>
      </c>
      <c r="K1199" s="267"/>
      <c r="L1199" s="521"/>
      <c r="M1199" s="355"/>
      <c r="N1199" s="982"/>
      <c r="O1199" s="350"/>
      <c r="P1199" s="350"/>
      <c r="Q1199" s="350"/>
      <c r="R1199" s="352"/>
      <c r="S1199" s="352"/>
      <c r="T1199" s="352"/>
      <c r="U1199" s="352"/>
      <c r="V1199" s="352"/>
      <c r="W1199" s="352"/>
      <c r="X1199" s="352"/>
      <c r="Y1199" s="352"/>
      <c r="Z1199" s="352"/>
      <c r="AA1199" s="352"/>
      <c r="AB1199" s="352"/>
      <c r="AC1199" s="352"/>
      <c r="AD1199" s="352"/>
    </row>
    <row r="1200" spans="2:30" s="353" customFormat="1" ht="31.5" customHeight="1">
      <c r="B1200" s="349"/>
      <c r="C1200" s="255"/>
      <c r="D1200" s="320" t="s">
        <v>261</v>
      </c>
      <c r="E1200" s="321"/>
      <c r="F1200" s="321"/>
      <c r="G1200" s="375" t="s">
        <v>128</v>
      </c>
      <c r="H1200" s="322" t="s">
        <v>116</v>
      </c>
      <c r="I1200" s="275">
        <v>5.89</v>
      </c>
      <c r="J1200" s="273">
        <v>868010</v>
      </c>
      <c r="K1200" s="323">
        <f t="shared" ref="K1200:K1205" si="52">ROUND(I1200*J1200,2)</f>
        <v>5112578.9000000004</v>
      </c>
      <c r="L1200" s="521"/>
      <c r="M1200" s="355"/>
      <c r="N1200" s="982"/>
      <c r="O1200" s="350"/>
      <c r="P1200" s="350"/>
      <c r="Q1200" s="350"/>
      <c r="R1200" s="352"/>
      <c r="S1200" s="352"/>
      <c r="T1200" s="352"/>
      <c r="U1200" s="352"/>
      <c r="V1200" s="352"/>
      <c r="W1200" s="352"/>
      <c r="X1200" s="352"/>
      <c r="Y1200" s="352"/>
      <c r="Z1200" s="352"/>
      <c r="AA1200" s="352"/>
      <c r="AB1200" s="352"/>
      <c r="AC1200" s="352"/>
      <c r="AD1200" s="352"/>
    </row>
    <row r="1201" spans="2:30" s="353" customFormat="1" ht="18" customHeight="1">
      <c r="B1201" s="349"/>
      <c r="C1201" s="255"/>
      <c r="D1201" s="320" t="s">
        <v>262</v>
      </c>
      <c r="E1201" s="321"/>
      <c r="F1201" s="321"/>
      <c r="G1201" s="375" t="s">
        <v>802</v>
      </c>
      <c r="H1201" s="322" t="s">
        <v>116</v>
      </c>
      <c r="I1201" s="275">
        <v>58.87</v>
      </c>
      <c r="J1201" s="273">
        <v>854149</v>
      </c>
      <c r="K1201" s="323">
        <f t="shared" si="52"/>
        <v>50283751.630000003</v>
      </c>
      <c r="L1201" s="521"/>
      <c r="M1201" s="355"/>
      <c r="N1201" s="982"/>
      <c r="O1201" s="350"/>
      <c r="P1201" s="350"/>
      <c r="Q1201" s="350"/>
      <c r="R1201" s="352"/>
      <c r="S1201" s="352"/>
      <c r="T1201" s="352"/>
      <c r="U1201" s="352"/>
      <c r="V1201" s="352"/>
      <c r="W1201" s="352"/>
      <c r="X1201" s="352"/>
      <c r="Y1201" s="352"/>
      <c r="Z1201" s="352"/>
      <c r="AA1201" s="352"/>
      <c r="AB1201" s="352"/>
      <c r="AC1201" s="352"/>
      <c r="AD1201" s="352"/>
    </row>
    <row r="1202" spans="2:30" s="353" customFormat="1" ht="18" customHeight="1">
      <c r="B1202" s="349"/>
      <c r="C1202" s="255"/>
      <c r="D1202" s="320" t="s">
        <v>263</v>
      </c>
      <c r="E1202" s="321"/>
      <c r="F1202" s="321"/>
      <c r="G1202" s="375" t="s">
        <v>130</v>
      </c>
      <c r="H1202" s="322" t="s">
        <v>116</v>
      </c>
      <c r="I1202" s="275">
        <v>47.1</v>
      </c>
      <c r="J1202" s="273">
        <v>1166486</v>
      </c>
      <c r="K1202" s="323">
        <f t="shared" si="52"/>
        <v>54941490.600000001</v>
      </c>
      <c r="L1202" s="521"/>
      <c r="M1202" s="355"/>
      <c r="N1202" s="982"/>
      <c r="O1202" s="350"/>
      <c r="P1202" s="350"/>
      <c r="Q1202" s="350"/>
      <c r="R1202" s="352"/>
      <c r="S1202" s="352"/>
      <c r="T1202" s="352"/>
      <c r="U1202" s="352"/>
      <c r="V1202" s="352"/>
      <c r="W1202" s="352"/>
      <c r="X1202" s="352"/>
      <c r="Y1202" s="352"/>
      <c r="Z1202" s="352"/>
      <c r="AA1202" s="352"/>
      <c r="AB1202" s="352"/>
      <c r="AC1202" s="352"/>
      <c r="AD1202" s="352"/>
    </row>
    <row r="1203" spans="2:30" s="353" customFormat="1" ht="31.5" customHeight="1">
      <c r="B1203" s="349"/>
      <c r="C1203" s="255"/>
      <c r="D1203" s="320" t="s">
        <v>264</v>
      </c>
      <c r="E1203" s="321"/>
      <c r="F1203" s="321"/>
      <c r="G1203" s="375" t="s">
        <v>134</v>
      </c>
      <c r="H1203" s="322" t="s">
        <v>116</v>
      </c>
      <c r="I1203" s="275">
        <v>35.68</v>
      </c>
      <c r="J1203" s="273">
        <v>1402242</v>
      </c>
      <c r="K1203" s="323">
        <f t="shared" si="52"/>
        <v>50031994.560000002</v>
      </c>
      <c r="L1203" s="521"/>
      <c r="M1203" s="355"/>
      <c r="N1203" s="982"/>
      <c r="O1203" s="350"/>
      <c r="P1203" s="350"/>
      <c r="Q1203" s="350"/>
      <c r="R1203" s="352"/>
      <c r="S1203" s="352"/>
      <c r="T1203" s="352"/>
      <c r="U1203" s="352"/>
      <c r="V1203" s="352"/>
      <c r="W1203" s="352"/>
      <c r="X1203" s="352"/>
      <c r="Y1203" s="352"/>
      <c r="Z1203" s="352"/>
      <c r="AA1203" s="352"/>
      <c r="AB1203" s="352"/>
      <c r="AC1203" s="352"/>
      <c r="AD1203" s="352"/>
    </row>
    <row r="1204" spans="2:30" s="353" customFormat="1" ht="31.5" customHeight="1">
      <c r="B1204" s="349"/>
      <c r="C1204" s="255"/>
      <c r="D1204" s="320" t="s">
        <v>265</v>
      </c>
      <c r="E1204" s="321"/>
      <c r="F1204" s="321"/>
      <c r="G1204" s="375" t="s">
        <v>652</v>
      </c>
      <c r="H1204" s="322" t="s">
        <v>102</v>
      </c>
      <c r="I1204" s="275">
        <v>550</v>
      </c>
      <c r="J1204" s="273">
        <v>162405</v>
      </c>
      <c r="K1204" s="323">
        <f t="shared" si="52"/>
        <v>89322750</v>
      </c>
      <c r="L1204" s="521"/>
      <c r="M1204" s="355"/>
      <c r="N1204" s="982"/>
      <c r="O1204" s="350"/>
      <c r="P1204" s="350"/>
      <c r="Q1204" s="350"/>
      <c r="R1204" s="352"/>
      <c r="S1204" s="352"/>
      <c r="T1204" s="352"/>
      <c r="U1204" s="352"/>
      <c r="V1204" s="352"/>
      <c r="W1204" s="352"/>
      <c r="X1204" s="352"/>
      <c r="Y1204" s="352"/>
      <c r="Z1204" s="352"/>
      <c r="AA1204" s="352"/>
      <c r="AB1204" s="352"/>
      <c r="AC1204" s="352"/>
      <c r="AD1204" s="352"/>
    </row>
    <row r="1205" spans="2:30" s="353" customFormat="1" ht="31.5" customHeight="1">
      <c r="B1205" s="349"/>
      <c r="C1205" s="255"/>
      <c r="D1205" s="320" t="s">
        <v>266</v>
      </c>
      <c r="E1205" s="321"/>
      <c r="F1205" s="321"/>
      <c r="G1205" s="375" t="s">
        <v>144</v>
      </c>
      <c r="H1205" s="322" t="s">
        <v>145</v>
      </c>
      <c r="I1205" s="275">
        <v>4089.95</v>
      </c>
      <c r="J1205" s="273">
        <v>11802</v>
      </c>
      <c r="K1205" s="323">
        <f t="shared" si="52"/>
        <v>48269589.899999999</v>
      </c>
      <c r="L1205" s="521"/>
      <c r="M1205" s="355"/>
      <c r="N1205" s="982"/>
      <c r="O1205" s="350"/>
      <c r="P1205" s="350"/>
      <c r="Q1205" s="350"/>
      <c r="R1205" s="352"/>
      <c r="S1205" s="352"/>
      <c r="T1205" s="352"/>
      <c r="U1205" s="352"/>
      <c r="V1205" s="352"/>
      <c r="W1205" s="352"/>
      <c r="X1205" s="352"/>
      <c r="Y1205" s="352"/>
      <c r="Z1205" s="352"/>
      <c r="AA1205" s="352"/>
      <c r="AB1205" s="352"/>
      <c r="AC1205" s="352"/>
      <c r="AD1205" s="352"/>
    </row>
    <row r="1206" spans="2:30" s="353" customFormat="1" ht="18" customHeight="1">
      <c r="B1206" s="349"/>
      <c r="C1206" s="255"/>
      <c r="D1206" s="262">
        <v>5.3</v>
      </c>
      <c r="E1206" s="262"/>
      <c r="F1206" s="262"/>
      <c r="G1206" s="263" t="s">
        <v>654</v>
      </c>
      <c r="H1206" s="264"/>
      <c r="I1206" s="383"/>
      <c r="J1206" s="266">
        <v>0</v>
      </c>
      <c r="K1206" s="267"/>
      <c r="L1206" s="521"/>
      <c r="M1206" s="355"/>
      <c r="N1206" s="982"/>
      <c r="O1206" s="350"/>
      <c r="P1206" s="350"/>
      <c r="Q1206" s="350"/>
      <c r="R1206" s="352"/>
      <c r="S1206" s="352"/>
      <c r="T1206" s="352"/>
      <c r="U1206" s="352"/>
      <c r="V1206" s="352"/>
      <c r="W1206" s="352"/>
      <c r="X1206" s="352"/>
      <c r="Y1206" s="352"/>
      <c r="Z1206" s="352"/>
      <c r="AA1206" s="352"/>
      <c r="AB1206" s="352"/>
      <c r="AC1206" s="352"/>
      <c r="AD1206" s="352"/>
    </row>
    <row r="1207" spans="2:30" s="353" customFormat="1" ht="31.5" customHeight="1">
      <c r="B1207" s="349"/>
      <c r="C1207" s="255"/>
      <c r="D1207" s="690" t="s">
        <v>272</v>
      </c>
      <c r="E1207" s="691"/>
      <c r="F1207" s="691"/>
      <c r="G1207" s="375" t="s">
        <v>138</v>
      </c>
      <c r="H1207" s="322" t="s">
        <v>116</v>
      </c>
      <c r="I1207" s="275">
        <v>15.31</v>
      </c>
      <c r="J1207" s="273">
        <v>2343191</v>
      </c>
      <c r="K1207" s="323">
        <f>ROUND(I1207*J1207,2)</f>
        <v>35874254.210000001</v>
      </c>
      <c r="L1207" s="521"/>
      <c r="M1207" s="355"/>
      <c r="N1207" s="982"/>
      <c r="O1207" s="350"/>
      <c r="P1207" s="350"/>
      <c r="Q1207" s="350"/>
      <c r="R1207" s="352"/>
      <c r="S1207" s="352"/>
      <c r="T1207" s="352"/>
      <c r="U1207" s="352"/>
      <c r="V1207" s="352"/>
      <c r="W1207" s="352"/>
      <c r="X1207" s="352"/>
      <c r="Y1207" s="352"/>
      <c r="Z1207" s="352"/>
      <c r="AA1207" s="352"/>
      <c r="AB1207" s="352"/>
      <c r="AC1207" s="352"/>
      <c r="AD1207" s="352"/>
    </row>
    <row r="1208" spans="2:30" s="353" customFormat="1" ht="31.5" customHeight="1">
      <c r="B1208" s="349"/>
      <c r="C1208" s="255"/>
      <c r="D1208" s="690" t="s">
        <v>273</v>
      </c>
      <c r="E1208" s="691"/>
      <c r="F1208" s="691"/>
      <c r="G1208" s="375" t="s">
        <v>140</v>
      </c>
      <c r="H1208" s="322" t="s">
        <v>116</v>
      </c>
      <c r="I1208" s="275">
        <v>18.02</v>
      </c>
      <c r="J1208" s="273">
        <v>2338696</v>
      </c>
      <c r="K1208" s="323">
        <f>ROUND(I1208*J1208,2)</f>
        <v>42143301.920000002</v>
      </c>
      <c r="L1208" s="521"/>
      <c r="M1208" s="355"/>
      <c r="N1208" s="982"/>
      <c r="O1208" s="350"/>
      <c r="P1208" s="350"/>
      <c r="Q1208" s="350"/>
      <c r="R1208" s="352"/>
      <c r="S1208" s="352"/>
      <c r="T1208" s="352"/>
      <c r="U1208" s="352"/>
      <c r="V1208" s="352"/>
      <c r="W1208" s="352"/>
      <c r="X1208" s="352"/>
      <c r="Y1208" s="352"/>
      <c r="Z1208" s="352"/>
      <c r="AA1208" s="352"/>
      <c r="AB1208" s="352"/>
      <c r="AC1208" s="352"/>
      <c r="AD1208" s="352"/>
    </row>
    <row r="1209" spans="2:30" s="353" customFormat="1" ht="31.5" customHeight="1">
      <c r="B1209" s="349"/>
      <c r="C1209" s="255"/>
      <c r="D1209" s="690" t="s">
        <v>274</v>
      </c>
      <c r="E1209" s="691"/>
      <c r="F1209" s="691"/>
      <c r="G1209" s="375" t="s">
        <v>144</v>
      </c>
      <c r="H1209" s="322" t="s">
        <v>145</v>
      </c>
      <c r="I1209" s="275">
        <v>5350.51</v>
      </c>
      <c r="J1209" s="273">
        <v>11802</v>
      </c>
      <c r="K1209" s="323">
        <f>ROUND(I1209*J1209,2)</f>
        <v>63146719.020000003</v>
      </c>
      <c r="L1209" s="521"/>
      <c r="M1209" s="355"/>
      <c r="N1209" s="982"/>
      <c r="O1209" s="350"/>
      <c r="P1209" s="350"/>
      <c r="Q1209" s="350"/>
      <c r="R1209" s="352"/>
      <c r="S1209" s="352"/>
      <c r="T1209" s="352"/>
      <c r="U1209" s="352"/>
      <c r="V1209" s="352"/>
      <c r="W1209" s="352"/>
      <c r="X1209" s="352"/>
      <c r="Y1209" s="352"/>
      <c r="Z1209" s="352"/>
      <c r="AA1209" s="352"/>
      <c r="AB1209" s="352"/>
      <c r="AC1209" s="352"/>
      <c r="AD1209" s="352"/>
    </row>
    <row r="1210" spans="2:30" s="353" customFormat="1" ht="18" customHeight="1">
      <c r="B1210" s="349"/>
      <c r="C1210" s="255"/>
      <c r="D1210" s="262">
        <v>5.4</v>
      </c>
      <c r="E1210" s="262"/>
      <c r="F1210" s="262"/>
      <c r="G1210" s="263" t="s">
        <v>146</v>
      </c>
      <c r="H1210" s="264"/>
      <c r="I1210" s="383"/>
      <c r="J1210" s="266">
        <v>0</v>
      </c>
      <c r="K1210" s="267"/>
      <c r="L1210" s="521"/>
      <c r="M1210" s="355"/>
      <c r="N1210" s="982"/>
      <c r="O1210" s="350"/>
      <c r="P1210" s="350"/>
      <c r="Q1210" s="350"/>
      <c r="R1210" s="352"/>
      <c r="S1210" s="352"/>
      <c r="T1210" s="352"/>
      <c r="U1210" s="352"/>
      <c r="V1210" s="352"/>
      <c r="W1210" s="352"/>
      <c r="X1210" s="352"/>
      <c r="Y1210" s="352"/>
      <c r="Z1210" s="352"/>
      <c r="AA1210" s="352"/>
      <c r="AB1210" s="352"/>
      <c r="AC1210" s="352"/>
      <c r="AD1210" s="352"/>
    </row>
    <row r="1211" spans="2:30" s="353" customFormat="1" ht="57" customHeight="1">
      <c r="B1211" s="349"/>
      <c r="C1211" s="255"/>
      <c r="D1211" s="320" t="s">
        <v>275</v>
      </c>
      <c r="E1211" s="321"/>
      <c r="F1211" s="321"/>
      <c r="G1211" s="695" t="s">
        <v>148</v>
      </c>
      <c r="H1211" s="322" t="s">
        <v>145</v>
      </c>
      <c r="I1211" s="275">
        <v>8255.74</v>
      </c>
      <c r="J1211" s="273">
        <v>34512</v>
      </c>
      <c r="K1211" s="323">
        <f>ROUND(I1211*J1211,2)</f>
        <v>284922098.88</v>
      </c>
      <c r="L1211" s="521"/>
      <c r="M1211" s="355"/>
      <c r="N1211" s="982"/>
      <c r="O1211" s="350"/>
      <c r="P1211" s="350"/>
      <c r="Q1211" s="350"/>
      <c r="R1211" s="352"/>
      <c r="S1211" s="352"/>
      <c r="T1211" s="352"/>
      <c r="U1211" s="352"/>
      <c r="V1211" s="352"/>
      <c r="W1211" s="352"/>
      <c r="X1211" s="352"/>
      <c r="Y1211" s="352"/>
      <c r="Z1211" s="352"/>
      <c r="AA1211" s="352"/>
      <c r="AB1211" s="352"/>
      <c r="AC1211" s="352"/>
      <c r="AD1211" s="352"/>
    </row>
    <row r="1212" spans="2:30" s="353" customFormat="1" ht="31.5" customHeight="1">
      <c r="B1212" s="349"/>
      <c r="C1212" s="255"/>
      <c r="D1212" s="320" t="s">
        <v>276</v>
      </c>
      <c r="E1212" s="321"/>
      <c r="F1212" s="321"/>
      <c r="G1212" s="375" t="s">
        <v>150</v>
      </c>
      <c r="H1212" s="322" t="s">
        <v>102</v>
      </c>
      <c r="I1212" s="275">
        <v>530.5</v>
      </c>
      <c r="J1212" s="273">
        <v>503668</v>
      </c>
      <c r="K1212" s="323">
        <f>ROUND(I1212*J1212,2)</f>
        <v>267195874</v>
      </c>
      <c r="L1212" s="521"/>
      <c r="M1212" s="355"/>
      <c r="N1212" s="982"/>
      <c r="O1212" s="350"/>
      <c r="P1212" s="354"/>
      <c r="Q1212" s="350"/>
      <c r="R1212" s="355"/>
      <c r="S1212" s="352"/>
      <c r="T1212" s="352"/>
      <c r="U1212" s="352"/>
      <c r="V1212" s="352"/>
      <c r="W1212" s="352"/>
      <c r="X1212" s="352"/>
      <c r="Y1212" s="352"/>
      <c r="Z1212" s="352"/>
      <c r="AA1212" s="352"/>
      <c r="AB1212" s="352"/>
      <c r="AC1212" s="352"/>
      <c r="AD1212" s="352"/>
    </row>
    <row r="1213" spans="2:30" s="353" customFormat="1" ht="18" customHeight="1">
      <c r="B1213" s="349"/>
      <c r="C1213" s="255"/>
      <c r="D1213" s="262">
        <v>5.5</v>
      </c>
      <c r="E1213" s="262"/>
      <c r="F1213" s="262"/>
      <c r="G1213" s="263" t="s">
        <v>153</v>
      </c>
      <c r="H1213" s="264"/>
      <c r="I1213" s="383"/>
      <c r="J1213" s="266">
        <v>0</v>
      </c>
      <c r="K1213" s="267"/>
      <c r="L1213" s="521"/>
      <c r="M1213" s="355"/>
      <c r="N1213" s="982"/>
      <c r="O1213" s="350"/>
      <c r="P1213" s="350"/>
      <c r="Q1213" s="350"/>
      <c r="R1213" s="352"/>
      <c r="S1213" s="352"/>
      <c r="T1213" s="352"/>
      <c r="U1213" s="352"/>
      <c r="V1213" s="352"/>
      <c r="W1213" s="352"/>
      <c r="X1213" s="352"/>
      <c r="Y1213" s="352"/>
      <c r="Z1213" s="352"/>
      <c r="AA1213" s="352"/>
      <c r="AB1213" s="352"/>
      <c r="AC1213" s="352"/>
      <c r="AD1213" s="352"/>
    </row>
    <row r="1214" spans="2:30" s="353" customFormat="1" ht="31.5" customHeight="1">
      <c r="B1214" s="349"/>
      <c r="C1214" s="255"/>
      <c r="D1214" s="320" t="s">
        <v>281</v>
      </c>
      <c r="E1214" s="321"/>
      <c r="F1214" s="321"/>
      <c r="G1214" s="692" t="s">
        <v>807</v>
      </c>
      <c r="H1214" s="322" t="s">
        <v>102</v>
      </c>
      <c r="I1214" s="275">
        <v>167.6</v>
      </c>
      <c r="J1214" s="273">
        <v>199715</v>
      </c>
      <c r="K1214" s="323">
        <f t="shared" ref="K1214:K1219" si="53">ROUND(I1214*J1214,2)</f>
        <v>33472234</v>
      </c>
      <c r="L1214" s="521"/>
      <c r="M1214" s="355"/>
      <c r="N1214" s="982"/>
      <c r="O1214" s="350"/>
      <c r="P1214" s="350"/>
      <c r="Q1214" s="350"/>
      <c r="R1214" s="352"/>
      <c r="S1214" s="352"/>
      <c r="T1214" s="352"/>
      <c r="U1214" s="352"/>
      <c r="V1214" s="352"/>
      <c r="W1214" s="352"/>
      <c r="X1214" s="352"/>
      <c r="Y1214" s="352"/>
      <c r="Z1214" s="352"/>
      <c r="AA1214" s="352"/>
      <c r="AB1214" s="352"/>
      <c r="AC1214" s="352"/>
      <c r="AD1214" s="352"/>
    </row>
    <row r="1215" spans="2:30" s="353" customFormat="1" ht="31.5" customHeight="1">
      <c r="B1215" s="349"/>
      <c r="C1215" s="255"/>
      <c r="D1215" s="320" t="s">
        <v>282</v>
      </c>
      <c r="E1215" s="321"/>
      <c r="F1215" s="321"/>
      <c r="G1215" s="692" t="s">
        <v>932</v>
      </c>
      <c r="H1215" s="322" t="s">
        <v>102</v>
      </c>
      <c r="I1215" s="275">
        <v>152.5</v>
      </c>
      <c r="J1215" s="273">
        <v>176424</v>
      </c>
      <c r="K1215" s="323">
        <f t="shared" si="53"/>
        <v>26904660</v>
      </c>
      <c r="L1215" s="521"/>
      <c r="M1215" s="355"/>
      <c r="N1215" s="982"/>
      <c r="O1215" s="350"/>
      <c r="P1215" s="350"/>
      <c r="Q1215" s="350"/>
      <c r="R1215" s="352"/>
      <c r="S1215" s="352"/>
      <c r="T1215" s="352"/>
      <c r="U1215" s="352"/>
      <c r="V1215" s="352"/>
      <c r="W1215" s="352"/>
      <c r="X1215" s="352"/>
      <c r="Y1215" s="352"/>
      <c r="Z1215" s="352"/>
      <c r="AA1215" s="352"/>
      <c r="AB1215" s="352"/>
      <c r="AC1215" s="352"/>
      <c r="AD1215" s="352"/>
    </row>
    <row r="1216" spans="2:30" s="353" customFormat="1" ht="31.5" customHeight="1">
      <c r="B1216" s="349"/>
      <c r="C1216" s="255"/>
      <c r="D1216" s="320" t="s">
        <v>965</v>
      </c>
      <c r="E1216" s="321"/>
      <c r="F1216" s="321"/>
      <c r="G1216" s="692" t="s">
        <v>805</v>
      </c>
      <c r="H1216" s="322" t="s">
        <v>102</v>
      </c>
      <c r="I1216" s="275">
        <v>224</v>
      </c>
      <c r="J1216" s="273">
        <v>118539</v>
      </c>
      <c r="K1216" s="323">
        <f t="shared" si="53"/>
        <v>26552736</v>
      </c>
      <c r="L1216" s="521"/>
      <c r="M1216" s="355"/>
      <c r="N1216" s="982"/>
      <c r="O1216" s="350"/>
      <c r="P1216" s="350"/>
      <c r="Q1216" s="350"/>
      <c r="R1216" s="352"/>
      <c r="S1216" s="352"/>
      <c r="T1216" s="352"/>
      <c r="U1216" s="352"/>
      <c r="V1216" s="352"/>
      <c r="W1216" s="352"/>
      <c r="X1216" s="352"/>
      <c r="Y1216" s="352"/>
      <c r="Z1216" s="352"/>
      <c r="AA1216" s="352"/>
      <c r="AB1216" s="352"/>
      <c r="AC1216" s="352"/>
      <c r="AD1216" s="352"/>
    </row>
    <row r="1217" spans="2:30" s="353" customFormat="1" ht="31.5" customHeight="1">
      <c r="B1217" s="349"/>
      <c r="C1217" s="255"/>
      <c r="D1217" s="320" t="s">
        <v>966</v>
      </c>
      <c r="E1217" s="321"/>
      <c r="F1217" s="321"/>
      <c r="G1217" s="375" t="s">
        <v>159</v>
      </c>
      <c r="H1217" s="322" t="s">
        <v>116</v>
      </c>
      <c r="I1217" s="275">
        <v>3.84</v>
      </c>
      <c r="J1217" s="273">
        <v>2276302</v>
      </c>
      <c r="K1217" s="323">
        <f t="shared" si="53"/>
        <v>8740999.6799999997</v>
      </c>
      <c r="L1217" s="521"/>
      <c r="M1217" s="355"/>
      <c r="N1217" s="982"/>
      <c r="O1217" s="350"/>
      <c r="P1217" s="350"/>
      <c r="Q1217" s="350"/>
      <c r="R1217" s="352"/>
      <c r="S1217" s="352"/>
      <c r="T1217" s="352"/>
      <c r="U1217" s="352"/>
      <c r="V1217" s="352"/>
      <c r="W1217" s="352"/>
      <c r="X1217" s="352"/>
      <c r="Y1217" s="352"/>
      <c r="Z1217" s="352"/>
      <c r="AA1217" s="352"/>
      <c r="AB1217" s="352"/>
      <c r="AC1217" s="352"/>
      <c r="AD1217" s="352"/>
    </row>
    <row r="1218" spans="2:30" s="353" customFormat="1" ht="31.5" customHeight="1">
      <c r="B1218" s="349"/>
      <c r="C1218" s="255"/>
      <c r="D1218" s="320" t="s">
        <v>967</v>
      </c>
      <c r="E1218" s="321"/>
      <c r="F1218" s="321"/>
      <c r="G1218" s="375" t="s">
        <v>161</v>
      </c>
      <c r="H1218" s="322" t="s">
        <v>116</v>
      </c>
      <c r="I1218" s="275">
        <v>3.42</v>
      </c>
      <c r="J1218" s="273">
        <v>2338696</v>
      </c>
      <c r="K1218" s="323">
        <f t="shared" si="53"/>
        <v>7998340.3200000003</v>
      </c>
      <c r="L1218" s="521"/>
      <c r="M1218" s="355"/>
      <c r="N1218" s="982"/>
      <c r="O1218" s="350"/>
      <c r="P1218" s="350"/>
      <c r="Q1218" s="350"/>
      <c r="R1218" s="352"/>
      <c r="S1218" s="352"/>
      <c r="T1218" s="352"/>
      <c r="U1218" s="352"/>
      <c r="V1218" s="352"/>
      <c r="W1218" s="352"/>
      <c r="X1218" s="352"/>
      <c r="Y1218" s="352"/>
      <c r="Z1218" s="352"/>
      <c r="AA1218" s="352"/>
      <c r="AB1218" s="352"/>
      <c r="AC1218" s="352"/>
      <c r="AD1218" s="352"/>
    </row>
    <row r="1219" spans="2:30" s="353" customFormat="1" ht="31.5" customHeight="1">
      <c r="B1219" s="349"/>
      <c r="C1219" s="255"/>
      <c r="D1219" s="320" t="s">
        <v>968</v>
      </c>
      <c r="E1219" s="321"/>
      <c r="F1219" s="321"/>
      <c r="G1219" s="692" t="s">
        <v>163</v>
      </c>
      <c r="H1219" s="322" t="s">
        <v>107</v>
      </c>
      <c r="I1219" s="275">
        <v>78</v>
      </c>
      <c r="J1219" s="273">
        <v>56165</v>
      </c>
      <c r="K1219" s="323">
        <f t="shared" si="53"/>
        <v>4380870</v>
      </c>
      <c r="L1219" s="521"/>
      <c r="M1219" s="355"/>
      <c r="N1219" s="982"/>
      <c r="O1219" s="350"/>
      <c r="P1219" s="350"/>
      <c r="Q1219" s="350"/>
      <c r="R1219" s="352"/>
      <c r="S1219" s="352"/>
      <c r="T1219" s="352"/>
      <c r="U1219" s="352"/>
      <c r="V1219" s="352"/>
      <c r="W1219" s="352"/>
      <c r="X1219" s="352"/>
      <c r="Y1219" s="352"/>
      <c r="Z1219" s="352"/>
      <c r="AA1219" s="352"/>
      <c r="AB1219" s="352"/>
      <c r="AC1219" s="352"/>
      <c r="AD1219" s="352"/>
    </row>
    <row r="1220" spans="2:30" s="353" customFormat="1" ht="18" customHeight="1">
      <c r="B1220" s="349"/>
      <c r="C1220" s="255"/>
      <c r="D1220" s="262" t="s">
        <v>969</v>
      </c>
      <c r="E1220" s="262"/>
      <c r="F1220" s="262"/>
      <c r="G1220" s="263" t="s">
        <v>176</v>
      </c>
      <c r="H1220" s="264"/>
      <c r="I1220" s="383"/>
      <c r="J1220" s="266">
        <v>0</v>
      </c>
      <c r="K1220" s="267"/>
      <c r="L1220" s="521"/>
      <c r="M1220" s="355"/>
      <c r="N1220" s="982"/>
      <c r="O1220" s="350"/>
      <c r="P1220" s="350"/>
      <c r="Q1220" s="350"/>
      <c r="R1220" s="352"/>
      <c r="S1220" s="352"/>
      <c r="T1220" s="352"/>
      <c r="U1220" s="352"/>
      <c r="V1220" s="352"/>
      <c r="W1220" s="352"/>
      <c r="X1220" s="352"/>
      <c r="Y1220" s="352"/>
      <c r="Z1220" s="352"/>
      <c r="AA1220" s="352"/>
      <c r="AB1220" s="352"/>
      <c r="AC1220" s="352"/>
      <c r="AD1220" s="352"/>
    </row>
    <row r="1221" spans="2:30" s="353" customFormat="1" ht="31.5" customHeight="1">
      <c r="B1221" s="349"/>
      <c r="C1221" s="255"/>
      <c r="D1221" s="320" t="s">
        <v>283</v>
      </c>
      <c r="E1221" s="321"/>
      <c r="F1221" s="321"/>
      <c r="G1221" s="692" t="s">
        <v>178</v>
      </c>
      <c r="H1221" s="322" t="s">
        <v>102</v>
      </c>
      <c r="I1221" s="275">
        <v>315.24</v>
      </c>
      <c r="J1221" s="273">
        <v>165713</v>
      </c>
      <c r="K1221" s="323">
        <f>ROUND(I1221*J1221,2)</f>
        <v>52239366.119999997</v>
      </c>
      <c r="L1221" s="521"/>
      <c r="M1221" s="355"/>
      <c r="N1221" s="982"/>
      <c r="O1221" s="350"/>
      <c r="P1221" s="350"/>
      <c r="Q1221" s="350"/>
      <c r="R1221" s="352"/>
      <c r="S1221" s="352"/>
      <c r="T1221" s="352"/>
      <c r="U1221" s="352"/>
      <c r="V1221" s="352"/>
      <c r="W1221" s="352"/>
      <c r="X1221" s="352"/>
      <c r="Y1221" s="352"/>
      <c r="Z1221" s="352"/>
      <c r="AA1221" s="352"/>
      <c r="AB1221" s="352"/>
      <c r="AC1221" s="352"/>
      <c r="AD1221" s="352"/>
    </row>
    <row r="1222" spans="2:30" s="353" customFormat="1" ht="18" customHeight="1">
      <c r="B1222" s="349"/>
      <c r="C1222" s="255"/>
      <c r="D1222" s="320" t="s">
        <v>970</v>
      </c>
      <c r="E1222" s="321"/>
      <c r="F1222" s="321"/>
      <c r="G1222" s="692" t="s">
        <v>782</v>
      </c>
      <c r="H1222" s="322" t="s">
        <v>102</v>
      </c>
      <c r="I1222" s="275">
        <v>234.76</v>
      </c>
      <c r="J1222" s="273">
        <v>181545</v>
      </c>
      <c r="K1222" s="323">
        <f>ROUND(I1222*J1222,2)</f>
        <v>42619504.200000003</v>
      </c>
      <c r="L1222" s="521"/>
      <c r="M1222" s="355"/>
      <c r="N1222" s="982"/>
      <c r="O1222" s="350"/>
      <c r="P1222" s="350"/>
      <c r="Q1222" s="350"/>
      <c r="R1222" s="352"/>
      <c r="S1222" s="352"/>
      <c r="T1222" s="352"/>
      <c r="U1222" s="352"/>
      <c r="V1222" s="352"/>
      <c r="W1222" s="352"/>
      <c r="X1222" s="352"/>
      <c r="Y1222" s="352"/>
      <c r="Z1222" s="352"/>
      <c r="AA1222" s="352"/>
      <c r="AB1222" s="352"/>
      <c r="AC1222" s="352"/>
      <c r="AD1222" s="352"/>
    </row>
    <row r="1223" spans="2:30" s="353" customFormat="1" ht="18" customHeight="1">
      <c r="B1223" s="349"/>
      <c r="C1223" s="255"/>
      <c r="D1223" s="262">
        <v>5.7</v>
      </c>
      <c r="E1223" s="262"/>
      <c r="F1223" s="262"/>
      <c r="G1223" s="263" t="s">
        <v>186</v>
      </c>
      <c r="H1223" s="264"/>
      <c r="I1223" s="383"/>
      <c r="J1223" s="266">
        <v>0</v>
      </c>
      <c r="K1223" s="267"/>
      <c r="L1223" s="521"/>
      <c r="M1223" s="355"/>
      <c r="N1223" s="982"/>
      <c r="O1223" s="350"/>
      <c r="P1223" s="350"/>
      <c r="Q1223" s="350"/>
      <c r="R1223" s="352"/>
      <c r="S1223" s="352"/>
      <c r="T1223" s="352"/>
      <c r="U1223" s="352"/>
      <c r="V1223" s="352"/>
      <c r="W1223" s="352"/>
      <c r="X1223" s="352"/>
      <c r="Y1223" s="352"/>
      <c r="Z1223" s="352"/>
      <c r="AA1223" s="352"/>
      <c r="AB1223" s="352"/>
      <c r="AC1223" s="352"/>
      <c r="AD1223" s="352"/>
    </row>
    <row r="1224" spans="2:30" s="353" customFormat="1" ht="47.25" customHeight="1">
      <c r="B1224" s="349"/>
      <c r="C1224" s="255"/>
      <c r="D1224" s="320" t="s">
        <v>284</v>
      </c>
      <c r="E1224" s="321"/>
      <c r="F1224" s="321"/>
      <c r="G1224" s="692" t="s">
        <v>188</v>
      </c>
      <c r="H1224" s="322" t="s">
        <v>102</v>
      </c>
      <c r="I1224" s="275">
        <v>73.8</v>
      </c>
      <c r="J1224" s="273">
        <v>576646</v>
      </c>
      <c r="K1224" s="323">
        <f>ROUND(I1224*J1224,2)</f>
        <v>42556474.799999997</v>
      </c>
      <c r="L1224" s="521"/>
      <c r="M1224" s="355"/>
      <c r="N1224" s="982"/>
      <c r="O1224" s="350"/>
      <c r="P1224" s="350"/>
      <c r="Q1224" s="350"/>
      <c r="R1224" s="352"/>
      <c r="S1224" s="352"/>
      <c r="T1224" s="352"/>
      <c r="U1224" s="352"/>
      <c r="V1224" s="352"/>
      <c r="W1224" s="352"/>
      <c r="X1224" s="352"/>
      <c r="Y1224" s="352"/>
      <c r="Z1224" s="352"/>
      <c r="AA1224" s="352"/>
      <c r="AB1224" s="352"/>
      <c r="AC1224" s="352"/>
      <c r="AD1224" s="352"/>
    </row>
    <row r="1225" spans="2:30" s="353" customFormat="1" ht="31.5" customHeight="1">
      <c r="B1225" s="349"/>
      <c r="C1225" s="255"/>
      <c r="D1225" s="320" t="s">
        <v>285</v>
      </c>
      <c r="E1225" s="321"/>
      <c r="F1225" s="321"/>
      <c r="G1225" s="692" t="s">
        <v>190</v>
      </c>
      <c r="H1225" s="322" t="s">
        <v>102</v>
      </c>
      <c r="I1225" s="275">
        <v>18.899999999999999</v>
      </c>
      <c r="J1225" s="273">
        <v>789623</v>
      </c>
      <c r="K1225" s="323">
        <f>ROUND(I1225*J1225,2)</f>
        <v>14923874.699999999</v>
      </c>
      <c r="L1225" s="521"/>
      <c r="M1225" s="355"/>
      <c r="N1225" s="982"/>
      <c r="O1225" s="350"/>
      <c r="P1225" s="350"/>
      <c r="Q1225" s="350"/>
      <c r="R1225" s="352"/>
      <c r="S1225" s="352"/>
      <c r="T1225" s="352"/>
      <c r="U1225" s="352"/>
      <c r="V1225" s="352"/>
      <c r="W1225" s="352"/>
      <c r="X1225" s="352"/>
      <c r="Y1225" s="352"/>
      <c r="Z1225" s="352"/>
      <c r="AA1225" s="352"/>
      <c r="AB1225" s="352"/>
      <c r="AC1225" s="352"/>
      <c r="AD1225" s="352"/>
    </row>
    <row r="1226" spans="2:30" s="353" customFormat="1" ht="18" customHeight="1">
      <c r="B1226" s="349"/>
      <c r="C1226" s="255"/>
      <c r="D1226" s="276"/>
      <c r="E1226" s="276"/>
      <c r="F1226" s="276"/>
      <c r="G1226" s="277"/>
      <c r="H1226" s="276"/>
      <c r="I1226" s="276" t="s">
        <v>119</v>
      </c>
      <c r="J1226" s="278"/>
      <c r="K1226" s="279">
        <f>SUM(K1195:K1225)</f>
        <v>1325891772.53</v>
      </c>
      <c r="L1226" s="521"/>
      <c r="M1226" s="355"/>
      <c r="N1226" s="982"/>
      <c r="O1226" s="350"/>
      <c r="P1226" s="350"/>
      <c r="Q1226" s="350"/>
      <c r="R1226" s="352"/>
      <c r="S1226" s="352"/>
      <c r="T1226" s="352"/>
      <c r="U1226" s="352"/>
      <c r="V1226" s="352"/>
      <c r="W1226" s="352"/>
      <c r="X1226" s="352"/>
      <c r="Y1226" s="352"/>
      <c r="Z1226" s="352"/>
      <c r="AA1226" s="352"/>
      <c r="AB1226" s="352"/>
      <c r="AC1226" s="352"/>
      <c r="AD1226" s="352"/>
    </row>
    <row r="1227" spans="2:30" s="353" customFormat="1" ht="18" customHeight="1">
      <c r="B1227" s="349"/>
      <c r="C1227" s="255"/>
      <c r="D1227" s="280"/>
      <c r="E1227" s="280"/>
      <c r="F1227" s="280"/>
      <c r="G1227" s="281"/>
      <c r="H1227" s="280"/>
      <c r="I1227" s="280"/>
      <c r="J1227" s="283"/>
      <c r="K1227" s="284"/>
      <c r="L1227" s="521"/>
      <c r="M1227" s="355"/>
      <c r="N1227" s="982"/>
      <c r="O1227" s="350"/>
      <c r="P1227" s="350"/>
      <c r="Q1227" s="350"/>
      <c r="R1227" s="352"/>
      <c r="S1227" s="352"/>
      <c r="T1227" s="352"/>
      <c r="U1227" s="352"/>
      <c r="V1227" s="352"/>
      <c r="W1227" s="352"/>
      <c r="X1227" s="352"/>
      <c r="Y1227" s="352"/>
      <c r="Z1227" s="352"/>
      <c r="AA1227" s="352"/>
      <c r="AB1227" s="352"/>
      <c r="AC1227" s="352"/>
      <c r="AD1227" s="352"/>
    </row>
    <row r="1228" spans="2:30" s="353" customFormat="1" ht="18" customHeight="1">
      <c r="B1228" s="349"/>
      <c r="C1228" s="255"/>
      <c r="D1228" s="280"/>
      <c r="E1228" s="280"/>
      <c r="F1228" s="280"/>
      <c r="G1228" s="281"/>
      <c r="H1228" s="280"/>
      <c r="I1228" s="280"/>
      <c r="J1228" s="283"/>
      <c r="K1228" s="284"/>
      <c r="L1228" s="521"/>
      <c r="M1228" s="355"/>
      <c r="N1228" s="982"/>
      <c r="O1228" s="350"/>
      <c r="P1228" s="350"/>
      <c r="Q1228" s="350"/>
      <c r="R1228" s="352"/>
      <c r="S1228" s="352"/>
      <c r="T1228" s="352"/>
      <c r="U1228" s="352"/>
      <c r="V1228" s="352"/>
      <c r="W1228" s="352"/>
      <c r="X1228" s="352"/>
      <c r="Y1228" s="352"/>
      <c r="Z1228" s="352"/>
      <c r="AA1228" s="352"/>
      <c r="AB1228" s="352"/>
      <c r="AC1228" s="352"/>
      <c r="AD1228" s="352"/>
    </row>
    <row r="1229" spans="2:30" s="353" customFormat="1" ht="20.25" customHeight="1">
      <c r="B1229" s="349"/>
      <c r="C1229" s="255"/>
      <c r="D1229" s="308">
        <v>6</v>
      </c>
      <c r="E1229" s="308"/>
      <c r="F1229" s="308"/>
      <c r="G1229" s="257" t="s">
        <v>971</v>
      </c>
      <c r="H1229" s="258"/>
      <c r="I1229" s="258"/>
      <c r="J1229" s="259"/>
      <c r="K1229" s="260"/>
      <c r="L1229" s="521"/>
      <c r="M1229" s="355"/>
      <c r="N1229" s="982"/>
      <c r="O1229" s="350"/>
      <c r="P1229" s="350"/>
      <c r="Q1229" s="350"/>
      <c r="R1229" s="352"/>
      <c r="S1229" s="352"/>
      <c r="T1229" s="352"/>
      <c r="U1229" s="352"/>
      <c r="V1229" s="352"/>
      <c r="W1229" s="352"/>
      <c r="X1229" s="352"/>
      <c r="Y1229" s="352"/>
      <c r="Z1229" s="352"/>
      <c r="AA1229" s="352"/>
      <c r="AB1229" s="352"/>
      <c r="AC1229" s="352"/>
      <c r="AD1229" s="352"/>
    </row>
    <row r="1230" spans="2:30" s="353" customFormat="1" ht="18" customHeight="1">
      <c r="B1230" s="349"/>
      <c r="C1230" s="255"/>
      <c r="D1230" s="262">
        <v>6.1</v>
      </c>
      <c r="E1230" s="262"/>
      <c r="F1230" s="262"/>
      <c r="G1230" s="263" t="s">
        <v>121</v>
      </c>
      <c r="H1230" s="264"/>
      <c r="I1230" s="383"/>
      <c r="J1230" s="266"/>
      <c r="K1230" s="267"/>
      <c r="L1230" s="521"/>
      <c r="M1230" s="355"/>
      <c r="N1230" s="982"/>
      <c r="O1230" s="350"/>
      <c r="P1230" s="350"/>
      <c r="Q1230" s="350"/>
      <c r="R1230" s="352"/>
      <c r="S1230" s="352"/>
      <c r="T1230" s="352"/>
      <c r="U1230" s="352"/>
      <c r="V1230" s="352"/>
      <c r="W1230" s="352"/>
      <c r="X1230" s="352"/>
      <c r="Y1230" s="352"/>
      <c r="Z1230" s="352"/>
      <c r="AA1230" s="352"/>
      <c r="AB1230" s="352"/>
      <c r="AC1230" s="352"/>
      <c r="AD1230" s="352"/>
    </row>
    <row r="1231" spans="2:30" s="353" customFormat="1" ht="18" customHeight="1">
      <c r="B1231" s="349"/>
      <c r="C1231" s="255"/>
      <c r="D1231" s="320" t="s">
        <v>292</v>
      </c>
      <c r="E1231" s="321"/>
      <c r="F1231" s="321"/>
      <c r="G1231" s="689" t="s">
        <v>363</v>
      </c>
      <c r="H1231" s="322" t="s">
        <v>116</v>
      </c>
      <c r="I1231" s="275">
        <v>126.5</v>
      </c>
      <c r="J1231" s="273">
        <v>86955</v>
      </c>
      <c r="K1231" s="323">
        <f>ROUND(I1231*J1231,2)</f>
        <v>10999807.5</v>
      </c>
      <c r="L1231" s="521"/>
      <c r="M1231" s="355"/>
      <c r="N1231" s="982"/>
      <c r="O1231" s="350"/>
      <c r="P1231" s="354"/>
      <c r="Q1231" s="350"/>
      <c r="R1231" s="355"/>
      <c r="S1231" s="352"/>
      <c r="T1231" s="352"/>
      <c r="U1231" s="352"/>
      <c r="V1231" s="352"/>
      <c r="W1231" s="352"/>
      <c r="X1231" s="352"/>
      <c r="Y1231" s="352"/>
      <c r="Z1231" s="352"/>
      <c r="AA1231" s="352"/>
      <c r="AB1231" s="352"/>
      <c r="AC1231" s="352"/>
      <c r="AD1231" s="352"/>
    </row>
    <row r="1232" spans="2:30" s="353" customFormat="1" ht="31.5" customHeight="1">
      <c r="B1232" s="349"/>
      <c r="C1232" s="255"/>
      <c r="D1232" s="320" t="s">
        <v>293</v>
      </c>
      <c r="E1232" s="321"/>
      <c r="F1232" s="321"/>
      <c r="G1232" s="375" t="s">
        <v>800</v>
      </c>
      <c r="H1232" s="322" t="s">
        <v>116</v>
      </c>
      <c r="I1232" s="275">
        <v>56.13</v>
      </c>
      <c r="J1232" s="273">
        <v>187084</v>
      </c>
      <c r="K1232" s="323">
        <f>ROUND(I1232*J1232,2)</f>
        <v>10501024.92</v>
      </c>
      <c r="L1232" s="521"/>
      <c r="M1232" s="355"/>
      <c r="N1232" s="982"/>
      <c r="O1232" s="350"/>
      <c r="P1232" s="350"/>
      <c r="Q1232" s="350"/>
      <c r="R1232" s="352"/>
      <c r="S1232" s="352"/>
      <c r="T1232" s="352"/>
      <c r="U1232" s="352"/>
      <c r="V1232" s="352"/>
      <c r="W1232" s="352"/>
      <c r="X1232" s="352"/>
      <c r="Y1232" s="352"/>
      <c r="Z1232" s="352"/>
      <c r="AA1232" s="352"/>
      <c r="AB1232" s="352"/>
      <c r="AC1232" s="352"/>
      <c r="AD1232" s="352"/>
    </row>
    <row r="1233" spans="2:30" s="353" customFormat="1" ht="18" customHeight="1">
      <c r="B1233" s="349"/>
      <c r="C1233" s="255"/>
      <c r="D1233" s="320" t="s">
        <v>731</v>
      </c>
      <c r="E1233" s="321"/>
      <c r="F1233" s="321"/>
      <c r="G1233" s="689" t="s">
        <v>378</v>
      </c>
      <c r="H1233" s="322" t="s">
        <v>116</v>
      </c>
      <c r="I1233" s="275">
        <v>164.45</v>
      </c>
      <c r="J1233" s="273">
        <v>25229</v>
      </c>
      <c r="K1233" s="323">
        <f>ROUND(I1233*J1233,2)</f>
        <v>4148909.05</v>
      </c>
      <c r="L1233" s="521"/>
      <c r="M1233" s="355"/>
      <c r="N1233" s="982"/>
      <c r="O1233" s="350"/>
      <c r="P1233" s="350"/>
      <c r="Q1233" s="350"/>
      <c r="R1233" s="352"/>
      <c r="S1233" s="352"/>
      <c r="T1233" s="352"/>
      <c r="U1233" s="352"/>
      <c r="V1233" s="352"/>
      <c r="W1233" s="352"/>
      <c r="X1233" s="352"/>
      <c r="Y1233" s="352"/>
      <c r="Z1233" s="352"/>
      <c r="AA1233" s="352"/>
      <c r="AB1233" s="352"/>
      <c r="AC1233" s="352"/>
      <c r="AD1233" s="352"/>
    </row>
    <row r="1234" spans="2:30" s="353" customFormat="1" ht="18" customHeight="1">
      <c r="B1234" s="349"/>
      <c r="C1234" s="255"/>
      <c r="D1234" s="262">
        <v>6.2</v>
      </c>
      <c r="E1234" s="262"/>
      <c r="F1234" s="262"/>
      <c r="G1234" s="263" t="s">
        <v>648</v>
      </c>
      <c r="H1234" s="264"/>
      <c r="I1234" s="383"/>
      <c r="J1234" s="266">
        <v>0</v>
      </c>
      <c r="K1234" s="267"/>
      <c r="L1234" s="521"/>
      <c r="M1234" s="355"/>
      <c r="N1234" s="982"/>
      <c r="O1234" s="350"/>
      <c r="P1234" s="350"/>
      <c r="Q1234" s="350"/>
      <c r="R1234" s="352"/>
      <c r="S1234" s="352"/>
      <c r="T1234" s="352"/>
      <c r="U1234" s="352"/>
      <c r="V1234" s="352"/>
      <c r="W1234" s="352"/>
      <c r="X1234" s="352"/>
      <c r="Y1234" s="352"/>
      <c r="Z1234" s="352"/>
      <c r="AA1234" s="352"/>
      <c r="AB1234" s="352"/>
      <c r="AC1234" s="352"/>
      <c r="AD1234" s="352"/>
    </row>
    <row r="1235" spans="2:30" s="353" customFormat="1" ht="31.5" customHeight="1">
      <c r="B1235" s="349"/>
      <c r="C1235" s="255"/>
      <c r="D1235" s="320" t="s">
        <v>294</v>
      </c>
      <c r="E1235" s="321"/>
      <c r="F1235" s="321"/>
      <c r="G1235" s="375" t="s">
        <v>128</v>
      </c>
      <c r="H1235" s="322" t="s">
        <v>116</v>
      </c>
      <c r="I1235" s="275">
        <v>2.5499999999999998</v>
      </c>
      <c r="J1235" s="273">
        <v>868010</v>
      </c>
      <c r="K1235" s="323">
        <f t="shared" ref="K1235:K1241" si="54">ROUND(I1235*J1235,2)</f>
        <v>2213425.5</v>
      </c>
      <c r="L1235" s="521"/>
      <c r="M1235" s="355"/>
      <c r="N1235" s="982"/>
      <c r="O1235" s="350"/>
      <c r="P1235" s="350"/>
      <c r="Q1235" s="350"/>
      <c r="R1235" s="352"/>
      <c r="S1235" s="352"/>
      <c r="T1235" s="352"/>
      <c r="U1235" s="352"/>
      <c r="V1235" s="352"/>
      <c r="W1235" s="352"/>
      <c r="X1235" s="352"/>
      <c r="Y1235" s="352"/>
      <c r="Z1235" s="352"/>
      <c r="AA1235" s="352"/>
      <c r="AB1235" s="352"/>
      <c r="AC1235" s="352"/>
      <c r="AD1235" s="352"/>
    </row>
    <row r="1236" spans="2:30" s="353" customFormat="1" ht="18" customHeight="1">
      <c r="B1236" s="349"/>
      <c r="C1236" s="255"/>
      <c r="D1236" s="320" t="s">
        <v>295</v>
      </c>
      <c r="E1236" s="321"/>
      <c r="F1236" s="321"/>
      <c r="G1236" s="375" t="s">
        <v>802</v>
      </c>
      <c r="H1236" s="322" t="s">
        <v>116</v>
      </c>
      <c r="I1236" s="275">
        <v>25.52</v>
      </c>
      <c r="J1236" s="273">
        <v>854149</v>
      </c>
      <c r="K1236" s="323">
        <f t="shared" si="54"/>
        <v>21797882.48</v>
      </c>
      <c r="L1236" s="521"/>
      <c r="M1236" s="355"/>
      <c r="N1236" s="982"/>
      <c r="O1236" s="350"/>
      <c r="P1236" s="350"/>
      <c r="Q1236" s="350"/>
      <c r="R1236" s="352"/>
      <c r="S1236" s="352"/>
      <c r="T1236" s="352"/>
      <c r="U1236" s="352"/>
      <c r="V1236" s="352"/>
      <c r="W1236" s="352"/>
      <c r="X1236" s="352"/>
      <c r="Y1236" s="352"/>
      <c r="Z1236" s="352"/>
      <c r="AA1236" s="352"/>
      <c r="AB1236" s="352"/>
      <c r="AC1236" s="352"/>
      <c r="AD1236" s="352"/>
    </row>
    <row r="1237" spans="2:30" s="353" customFormat="1" ht="18" customHeight="1">
      <c r="B1237" s="349"/>
      <c r="C1237" s="255"/>
      <c r="D1237" s="320" t="s">
        <v>296</v>
      </c>
      <c r="E1237" s="321"/>
      <c r="F1237" s="321"/>
      <c r="G1237" s="375" t="s">
        <v>130</v>
      </c>
      <c r="H1237" s="322" t="s">
        <v>116</v>
      </c>
      <c r="I1237" s="275">
        <v>20.41</v>
      </c>
      <c r="J1237" s="273">
        <v>1166486</v>
      </c>
      <c r="K1237" s="323">
        <f t="shared" si="54"/>
        <v>23807979.260000002</v>
      </c>
      <c r="L1237" s="521"/>
      <c r="M1237" s="355"/>
      <c r="N1237" s="982"/>
      <c r="O1237" s="350"/>
      <c r="P1237" s="350"/>
      <c r="Q1237" s="350"/>
      <c r="R1237" s="352"/>
      <c r="S1237" s="352"/>
      <c r="T1237" s="352"/>
      <c r="U1237" s="352"/>
      <c r="V1237" s="352"/>
      <c r="W1237" s="352"/>
      <c r="X1237" s="352"/>
      <c r="Y1237" s="352"/>
      <c r="Z1237" s="352"/>
      <c r="AA1237" s="352"/>
      <c r="AB1237" s="352"/>
      <c r="AC1237" s="352"/>
      <c r="AD1237" s="352"/>
    </row>
    <row r="1238" spans="2:30" s="353" customFormat="1" ht="18" customHeight="1">
      <c r="B1238" s="349"/>
      <c r="C1238" s="255"/>
      <c r="D1238" s="320" t="s">
        <v>297</v>
      </c>
      <c r="E1238" s="321"/>
      <c r="F1238" s="321"/>
      <c r="G1238" s="375" t="s">
        <v>803</v>
      </c>
      <c r="H1238" s="322" t="s">
        <v>116</v>
      </c>
      <c r="I1238" s="275">
        <v>2.65</v>
      </c>
      <c r="J1238" s="273">
        <v>1428505</v>
      </c>
      <c r="K1238" s="323">
        <f t="shared" si="54"/>
        <v>3785538.25</v>
      </c>
      <c r="L1238" s="521"/>
      <c r="M1238" s="355"/>
      <c r="N1238" s="982"/>
      <c r="O1238" s="350"/>
      <c r="P1238" s="350"/>
      <c r="Q1238" s="350"/>
      <c r="R1238" s="352"/>
      <c r="S1238" s="352"/>
      <c r="T1238" s="352"/>
      <c r="U1238" s="352"/>
      <c r="V1238" s="352"/>
      <c r="W1238" s="352"/>
      <c r="X1238" s="352"/>
      <c r="Y1238" s="352"/>
      <c r="Z1238" s="352"/>
      <c r="AA1238" s="352"/>
      <c r="AB1238" s="352"/>
      <c r="AC1238" s="352"/>
      <c r="AD1238" s="352"/>
    </row>
    <row r="1239" spans="2:30" s="353" customFormat="1" ht="31.5" customHeight="1">
      <c r="B1239" s="349"/>
      <c r="C1239" s="255"/>
      <c r="D1239" s="320" t="s">
        <v>298</v>
      </c>
      <c r="E1239" s="321"/>
      <c r="F1239" s="321"/>
      <c r="G1239" s="375" t="s">
        <v>134</v>
      </c>
      <c r="H1239" s="322" t="s">
        <v>116</v>
      </c>
      <c r="I1239" s="275">
        <v>12.32</v>
      </c>
      <c r="J1239" s="273">
        <v>1402242</v>
      </c>
      <c r="K1239" s="323">
        <f t="shared" si="54"/>
        <v>17275621.440000001</v>
      </c>
      <c r="L1239" s="521"/>
      <c r="M1239" s="355"/>
      <c r="N1239" s="982"/>
      <c r="O1239" s="350"/>
      <c r="P1239" s="350"/>
      <c r="Q1239" s="350"/>
      <c r="R1239" s="352"/>
      <c r="S1239" s="352"/>
      <c r="T1239" s="352"/>
      <c r="U1239" s="352"/>
      <c r="V1239" s="352"/>
      <c r="W1239" s="352"/>
      <c r="X1239" s="352"/>
      <c r="Y1239" s="352"/>
      <c r="Z1239" s="352"/>
      <c r="AA1239" s="352"/>
      <c r="AB1239" s="352"/>
      <c r="AC1239" s="352"/>
      <c r="AD1239" s="352"/>
    </row>
    <row r="1240" spans="2:30" s="353" customFormat="1" ht="31.5" customHeight="1">
      <c r="B1240" s="349"/>
      <c r="C1240" s="255"/>
      <c r="D1240" s="320" t="s">
        <v>299</v>
      </c>
      <c r="E1240" s="321"/>
      <c r="F1240" s="321"/>
      <c r="G1240" s="375" t="s">
        <v>652</v>
      </c>
      <c r="H1240" s="322" t="s">
        <v>102</v>
      </c>
      <c r="I1240" s="275">
        <v>266.25</v>
      </c>
      <c r="J1240" s="273">
        <v>162405</v>
      </c>
      <c r="K1240" s="323">
        <f t="shared" si="54"/>
        <v>43240331.25</v>
      </c>
      <c r="L1240" s="521"/>
      <c r="M1240" s="355"/>
      <c r="N1240" s="982"/>
      <c r="O1240" s="350"/>
      <c r="P1240" s="350"/>
      <c r="Q1240" s="350"/>
      <c r="R1240" s="352"/>
      <c r="S1240" s="352"/>
      <c r="T1240" s="352"/>
      <c r="U1240" s="352"/>
      <c r="V1240" s="352"/>
      <c r="W1240" s="352"/>
      <c r="X1240" s="352"/>
      <c r="Y1240" s="352"/>
      <c r="Z1240" s="352"/>
      <c r="AA1240" s="352"/>
      <c r="AB1240" s="352"/>
      <c r="AC1240" s="352"/>
      <c r="AD1240" s="352"/>
    </row>
    <row r="1241" spans="2:30" s="353" customFormat="1" ht="31.5" customHeight="1">
      <c r="B1241" s="349"/>
      <c r="C1241" s="255"/>
      <c r="D1241" s="320" t="s">
        <v>300</v>
      </c>
      <c r="E1241" s="321"/>
      <c r="F1241" s="321"/>
      <c r="G1241" s="375" t="s">
        <v>144</v>
      </c>
      <c r="H1241" s="322" t="s">
        <v>145</v>
      </c>
      <c r="I1241" s="275">
        <v>1998.35</v>
      </c>
      <c r="J1241" s="273">
        <v>11802</v>
      </c>
      <c r="K1241" s="323">
        <f t="shared" si="54"/>
        <v>23584526.699999999</v>
      </c>
      <c r="L1241" s="521"/>
      <c r="M1241" s="355"/>
      <c r="N1241" s="982"/>
      <c r="O1241" s="350"/>
      <c r="P1241" s="350"/>
      <c r="Q1241" s="350"/>
      <c r="R1241" s="352"/>
      <c r="S1241" s="352"/>
      <c r="T1241" s="352"/>
      <c r="U1241" s="352"/>
      <c r="V1241" s="352"/>
      <c r="W1241" s="352"/>
      <c r="X1241" s="352"/>
      <c r="Y1241" s="352"/>
      <c r="Z1241" s="352"/>
      <c r="AA1241" s="352"/>
      <c r="AB1241" s="352"/>
      <c r="AC1241" s="352"/>
      <c r="AD1241" s="352"/>
    </row>
    <row r="1242" spans="2:30" s="353" customFormat="1" ht="18" customHeight="1">
      <c r="B1242" s="349"/>
      <c r="C1242" s="255"/>
      <c r="D1242" s="262">
        <v>6.3</v>
      </c>
      <c r="E1242" s="262"/>
      <c r="F1242" s="262"/>
      <c r="G1242" s="263" t="s">
        <v>654</v>
      </c>
      <c r="H1242" s="264"/>
      <c r="I1242" s="383"/>
      <c r="J1242" s="266">
        <v>0</v>
      </c>
      <c r="K1242" s="267"/>
      <c r="L1242" s="521"/>
      <c r="M1242" s="355"/>
      <c r="N1242" s="982"/>
      <c r="O1242" s="350"/>
      <c r="P1242" s="350"/>
      <c r="Q1242" s="350"/>
      <c r="R1242" s="352"/>
      <c r="S1242" s="352"/>
      <c r="T1242" s="352"/>
      <c r="U1242" s="352"/>
      <c r="V1242" s="352"/>
      <c r="W1242" s="352"/>
      <c r="X1242" s="352"/>
      <c r="Y1242" s="352"/>
      <c r="Z1242" s="352"/>
      <c r="AA1242" s="352"/>
      <c r="AB1242" s="352"/>
      <c r="AC1242" s="352"/>
      <c r="AD1242" s="352"/>
    </row>
    <row r="1243" spans="2:30" s="353" customFormat="1" ht="31.5" customHeight="1">
      <c r="B1243" s="349"/>
      <c r="C1243" s="255"/>
      <c r="D1243" s="690" t="s">
        <v>307</v>
      </c>
      <c r="E1243" s="691"/>
      <c r="F1243" s="691"/>
      <c r="G1243" s="375" t="s">
        <v>138</v>
      </c>
      <c r="H1243" s="322" t="s">
        <v>116</v>
      </c>
      <c r="I1243" s="275">
        <v>7.4</v>
      </c>
      <c r="J1243" s="273">
        <v>2343191</v>
      </c>
      <c r="K1243" s="323">
        <f>ROUND(I1243*J1243,2)</f>
        <v>17339613.399999999</v>
      </c>
      <c r="L1243" s="521"/>
      <c r="M1243" s="355"/>
      <c r="N1243" s="982"/>
      <c r="O1243" s="350"/>
      <c r="P1243" s="350"/>
      <c r="Q1243" s="350"/>
      <c r="R1243" s="352"/>
      <c r="S1243" s="352"/>
      <c r="T1243" s="352"/>
      <c r="U1243" s="352"/>
      <c r="V1243" s="352"/>
      <c r="W1243" s="352"/>
      <c r="X1243" s="352"/>
      <c r="Y1243" s="352"/>
      <c r="Z1243" s="352"/>
      <c r="AA1243" s="352"/>
      <c r="AB1243" s="352"/>
      <c r="AC1243" s="352"/>
      <c r="AD1243" s="352"/>
    </row>
    <row r="1244" spans="2:30" s="353" customFormat="1" ht="31.5" customHeight="1">
      <c r="B1244" s="349"/>
      <c r="C1244" s="255"/>
      <c r="D1244" s="690" t="s">
        <v>308</v>
      </c>
      <c r="E1244" s="691"/>
      <c r="F1244" s="691"/>
      <c r="G1244" s="375" t="s">
        <v>140</v>
      </c>
      <c r="H1244" s="322" t="s">
        <v>116</v>
      </c>
      <c r="I1244" s="275">
        <v>4.9400000000000004</v>
      </c>
      <c r="J1244" s="273">
        <v>2338696</v>
      </c>
      <c r="K1244" s="323">
        <f>ROUND(I1244*J1244,2)</f>
        <v>11553158.24</v>
      </c>
      <c r="L1244" s="521"/>
      <c r="M1244" s="355"/>
      <c r="N1244" s="982"/>
      <c r="O1244" s="350"/>
      <c r="P1244" s="350"/>
      <c r="Q1244" s="350"/>
      <c r="R1244" s="352"/>
      <c r="S1244" s="352"/>
      <c r="T1244" s="352"/>
      <c r="U1244" s="352"/>
      <c r="V1244" s="352"/>
      <c r="W1244" s="352"/>
      <c r="X1244" s="352"/>
      <c r="Y1244" s="352"/>
      <c r="Z1244" s="352"/>
      <c r="AA1244" s="352"/>
      <c r="AB1244" s="352"/>
      <c r="AC1244" s="352"/>
      <c r="AD1244" s="352"/>
    </row>
    <row r="1245" spans="2:30" s="353" customFormat="1" ht="31.5" customHeight="1">
      <c r="B1245" s="349"/>
      <c r="C1245" s="255"/>
      <c r="D1245" s="690" t="s">
        <v>309</v>
      </c>
      <c r="E1245" s="691"/>
      <c r="F1245" s="691"/>
      <c r="G1245" s="375" t="s">
        <v>144</v>
      </c>
      <c r="H1245" s="322" t="s">
        <v>145</v>
      </c>
      <c r="I1245" s="275">
        <v>2167.1</v>
      </c>
      <c r="J1245" s="273">
        <v>11802</v>
      </c>
      <c r="K1245" s="323">
        <f>ROUND(I1245*J1245,2)</f>
        <v>25576114.199999999</v>
      </c>
      <c r="L1245" s="521"/>
      <c r="M1245" s="355"/>
      <c r="N1245" s="982"/>
      <c r="O1245" s="350"/>
      <c r="P1245" s="354"/>
      <c r="Q1245" s="350"/>
      <c r="R1245" s="355"/>
      <c r="S1245" s="352"/>
      <c r="T1245" s="352"/>
      <c r="U1245" s="352"/>
      <c r="V1245" s="352"/>
      <c r="W1245" s="352"/>
      <c r="X1245" s="352"/>
      <c r="Y1245" s="352"/>
      <c r="Z1245" s="352"/>
      <c r="AA1245" s="352"/>
      <c r="AB1245" s="352"/>
      <c r="AC1245" s="352"/>
      <c r="AD1245" s="352"/>
    </row>
    <row r="1246" spans="2:30" s="353" customFormat="1" ht="18" customHeight="1">
      <c r="B1246" s="349"/>
      <c r="C1246" s="255"/>
      <c r="D1246" s="262">
        <v>6.4</v>
      </c>
      <c r="E1246" s="262"/>
      <c r="F1246" s="262"/>
      <c r="G1246" s="263" t="s">
        <v>146</v>
      </c>
      <c r="H1246" s="264"/>
      <c r="I1246" s="383"/>
      <c r="J1246" s="266">
        <v>0</v>
      </c>
      <c r="K1246" s="267"/>
      <c r="L1246" s="521"/>
      <c r="M1246" s="355"/>
      <c r="N1246" s="982"/>
      <c r="O1246" s="350"/>
      <c r="P1246" s="350"/>
      <c r="Q1246" s="350"/>
      <c r="R1246" s="352"/>
      <c r="S1246" s="352"/>
      <c r="T1246" s="352"/>
      <c r="U1246" s="352"/>
      <c r="V1246" s="352"/>
      <c r="W1246" s="352"/>
      <c r="X1246" s="352"/>
      <c r="Y1246" s="352"/>
      <c r="Z1246" s="352"/>
      <c r="AA1246" s="352"/>
      <c r="AB1246" s="352"/>
      <c r="AC1246" s="352"/>
      <c r="AD1246" s="352"/>
    </row>
    <row r="1247" spans="2:30" s="353" customFormat="1" ht="63" customHeight="1">
      <c r="B1247" s="349"/>
      <c r="C1247" s="255"/>
      <c r="D1247" s="320" t="s">
        <v>313</v>
      </c>
      <c r="E1247" s="321"/>
      <c r="F1247" s="321"/>
      <c r="G1247" s="375" t="s">
        <v>148</v>
      </c>
      <c r="H1247" s="322" t="s">
        <v>145</v>
      </c>
      <c r="I1247" s="275">
        <v>4339.8</v>
      </c>
      <c r="J1247" s="273">
        <v>34512</v>
      </c>
      <c r="K1247" s="323">
        <f>ROUND(I1247*J1247,2)</f>
        <v>149775177.59999999</v>
      </c>
      <c r="L1247" s="521"/>
      <c r="M1247" s="355"/>
      <c r="N1247" s="982"/>
      <c r="O1247" s="350"/>
      <c r="P1247" s="350"/>
      <c r="Q1247" s="350"/>
      <c r="R1247" s="352"/>
      <c r="S1247" s="352"/>
      <c r="T1247" s="352"/>
      <c r="U1247" s="352"/>
      <c r="V1247" s="352"/>
      <c r="W1247" s="352"/>
      <c r="X1247" s="352"/>
      <c r="Y1247" s="352"/>
      <c r="Z1247" s="352"/>
      <c r="AA1247" s="352"/>
      <c r="AB1247" s="352"/>
      <c r="AC1247" s="352"/>
      <c r="AD1247" s="352"/>
    </row>
    <row r="1248" spans="2:30" s="353" customFormat="1" ht="31.5" customHeight="1">
      <c r="B1248" s="349"/>
      <c r="C1248" s="255"/>
      <c r="D1248" s="320" t="s">
        <v>314</v>
      </c>
      <c r="E1248" s="321"/>
      <c r="F1248" s="321"/>
      <c r="G1248" s="375" t="s">
        <v>150</v>
      </c>
      <c r="H1248" s="322" t="s">
        <v>102</v>
      </c>
      <c r="I1248" s="275">
        <v>307.60000000000002</v>
      </c>
      <c r="J1248" s="273">
        <v>503668</v>
      </c>
      <c r="K1248" s="323">
        <f>ROUND(I1248*J1248,2)</f>
        <v>154928276.80000001</v>
      </c>
      <c r="L1248" s="521"/>
      <c r="M1248" s="355"/>
      <c r="N1248" s="982"/>
      <c r="O1248" s="350"/>
      <c r="P1248" s="350"/>
      <c r="Q1248" s="350"/>
      <c r="R1248" s="352"/>
      <c r="S1248" s="352"/>
      <c r="T1248" s="352"/>
      <c r="U1248" s="352"/>
      <c r="V1248" s="352"/>
      <c r="W1248" s="352"/>
      <c r="X1248" s="352"/>
      <c r="Y1248" s="352"/>
      <c r="Z1248" s="352"/>
      <c r="AA1248" s="352"/>
      <c r="AB1248" s="352"/>
      <c r="AC1248" s="352"/>
      <c r="AD1248" s="352"/>
    </row>
    <row r="1249" spans="2:30" s="353" customFormat="1" ht="18" customHeight="1">
      <c r="B1249" s="349"/>
      <c r="C1249" s="255"/>
      <c r="D1249" s="262">
        <v>6.5</v>
      </c>
      <c r="E1249" s="262"/>
      <c r="F1249" s="262"/>
      <c r="G1249" s="263" t="s">
        <v>153</v>
      </c>
      <c r="H1249" s="264"/>
      <c r="I1249" s="383"/>
      <c r="J1249" s="266">
        <v>0</v>
      </c>
      <c r="K1249" s="267"/>
      <c r="L1249" s="521"/>
      <c r="M1249" s="355"/>
      <c r="N1249" s="982"/>
      <c r="O1249" s="350"/>
      <c r="P1249" s="350"/>
      <c r="Q1249" s="350"/>
      <c r="R1249" s="352"/>
      <c r="S1249" s="352"/>
      <c r="T1249" s="352"/>
      <c r="U1249" s="352"/>
      <c r="V1249" s="352"/>
      <c r="W1249" s="352"/>
      <c r="X1249" s="352"/>
      <c r="Y1249" s="352"/>
      <c r="Z1249" s="352"/>
      <c r="AA1249" s="352"/>
      <c r="AB1249" s="352"/>
      <c r="AC1249" s="352"/>
      <c r="AD1249" s="352"/>
    </row>
    <row r="1250" spans="2:30" s="353" customFormat="1" ht="31.5" customHeight="1">
      <c r="B1250" s="349"/>
      <c r="C1250" s="255"/>
      <c r="D1250" s="320" t="s">
        <v>317</v>
      </c>
      <c r="E1250" s="321"/>
      <c r="F1250" s="321"/>
      <c r="G1250" s="692" t="s">
        <v>807</v>
      </c>
      <c r="H1250" s="322" t="s">
        <v>102</v>
      </c>
      <c r="I1250" s="275">
        <v>25.99</v>
      </c>
      <c r="J1250" s="273">
        <v>199715</v>
      </c>
      <c r="K1250" s="323">
        <f t="shared" ref="K1250:K1256" si="55">ROUND(I1250*J1250,2)</f>
        <v>5190592.8499999996</v>
      </c>
      <c r="L1250" s="521"/>
      <c r="M1250" s="355"/>
      <c r="N1250" s="982"/>
      <c r="O1250" s="350"/>
      <c r="P1250" s="350"/>
      <c r="Q1250" s="350"/>
      <c r="R1250" s="352"/>
      <c r="S1250" s="352"/>
      <c r="T1250" s="352"/>
      <c r="U1250" s="352"/>
      <c r="V1250" s="352"/>
      <c r="W1250" s="352"/>
      <c r="X1250" s="352"/>
      <c r="Y1250" s="352"/>
      <c r="Z1250" s="352"/>
      <c r="AA1250" s="352"/>
      <c r="AB1250" s="352"/>
      <c r="AC1250" s="352"/>
      <c r="AD1250" s="352"/>
    </row>
    <row r="1251" spans="2:30" s="353" customFormat="1" ht="31.5" customHeight="1">
      <c r="B1251" s="349"/>
      <c r="C1251" s="255"/>
      <c r="D1251" s="320" t="s">
        <v>319</v>
      </c>
      <c r="E1251" s="321"/>
      <c r="F1251" s="321"/>
      <c r="G1251" s="692" t="s">
        <v>932</v>
      </c>
      <c r="H1251" s="322" t="s">
        <v>102</v>
      </c>
      <c r="I1251" s="275">
        <v>105.5</v>
      </c>
      <c r="J1251" s="273">
        <v>176424</v>
      </c>
      <c r="K1251" s="323">
        <f t="shared" si="55"/>
        <v>18612732</v>
      </c>
      <c r="L1251" s="521"/>
      <c r="M1251" s="355"/>
      <c r="N1251" s="982"/>
      <c r="O1251" s="350"/>
      <c r="P1251" s="350"/>
      <c r="Q1251" s="350"/>
      <c r="R1251" s="352"/>
      <c r="S1251" s="352"/>
      <c r="T1251" s="352"/>
      <c r="U1251" s="352"/>
      <c r="V1251" s="352"/>
      <c r="W1251" s="352"/>
      <c r="X1251" s="352"/>
      <c r="Y1251" s="352"/>
      <c r="Z1251" s="352"/>
      <c r="AA1251" s="352"/>
      <c r="AB1251" s="352"/>
      <c r="AC1251" s="352"/>
      <c r="AD1251" s="352"/>
    </row>
    <row r="1252" spans="2:30" s="353" customFormat="1" ht="31.5" customHeight="1">
      <c r="B1252" s="349"/>
      <c r="C1252" s="255"/>
      <c r="D1252" s="320" t="s">
        <v>320</v>
      </c>
      <c r="E1252" s="321"/>
      <c r="F1252" s="321"/>
      <c r="G1252" s="692" t="s">
        <v>952</v>
      </c>
      <c r="H1252" s="322" t="s">
        <v>102</v>
      </c>
      <c r="I1252" s="275">
        <v>67.2</v>
      </c>
      <c r="J1252" s="273">
        <v>154567</v>
      </c>
      <c r="K1252" s="323">
        <f t="shared" si="55"/>
        <v>10386902.4</v>
      </c>
      <c r="L1252" s="521"/>
      <c r="M1252" s="355"/>
      <c r="N1252" s="982"/>
      <c r="O1252" s="350"/>
      <c r="P1252" s="350"/>
      <c r="Q1252" s="350"/>
      <c r="R1252" s="352"/>
      <c r="S1252" s="352"/>
      <c r="T1252" s="352"/>
      <c r="U1252" s="352"/>
      <c r="V1252" s="352"/>
      <c r="W1252" s="352"/>
      <c r="X1252" s="352"/>
      <c r="Y1252" s="352"/>
      <c r="Z1252" s="352"/>
      <c r="AA1252" s="352"/>
      <c r="AB1252" s="352"/>
      <c r="AC1252" s="352"/>
      <c r="AD1252" s="352"/>
    </row>
    <row r="1253" spans="2:30" s="353" customFormat="1" ht="31.5" customHeight="1">
      <c r="B1253" s="349"/>
      <c r="C1253" s="255"/>
      <c r="D1253" s="320" t="s">
        <v>750</v>
      </c>
      <c r="E1253" s="321"/>
      <c r="F1253" s="321"/>
      <c r="G1253" s="375" t="s">
        <v>159</v>
      </c>
      <c r="H1253" s="322" t="s">
        <v>116</v>
      </c>
      <c r="I1253" s="275">
        <v>1.52</v>
      </c>
      <c r="J1253" s="273">
        <v>2276302</v>
      </c>
      <c r="K1253" s="323">
        <f t="shared" si="55"/>
        <v>3459979.04</v>
      </c>
      <c r="L1253" s="521"/>
      <c r="M1253" s="355"/>
      <c r="N1253" s="982"/>
      <c r="O1253" s="350"/>
      <c r="P1253" s="350"/>
      <c r="Q1253" s="350"/>
      <c r="R1253" s="352"/>
      <c r="S1253" s="352"/>
      <c r="T1253" s="352"/>
      <c r="U1253" s="352"/>
      <c r="V1253" s="352"/>
      <c r="W1253" s="352"/>
      <c r="X1253" s="352"/>
      <c r="Y1253" s="352"/>
      <c r="Z1253" s="352"/>
      <c r="AA1253" s="352"/>
      <c r="AB1253" s="352"/>
      <c r="AC1253" s="352"/>
      <c r="AD1253" s="352"/>
    </row>
    <row r="1254" spans="2:30" s="353" customFormat="1" ht="31.5" customHeight="1">
      <c r="B1254" s="349"/>
      <c r="C1254" s="255"/>
      <c r="D1254" s="320" t="s">
        <v>751</v>
      </c>
      <c r="E1254" s="321"/>
      <c r="F1254" s="321"/>
      <c r="G1254" s="375" t="s">
        <v>161</v>
      </c>
      <c r="H1254" s="322" t="s">
        <v>116</v>
      </c>
      <c r="I1254" s="275">
        <v>0.94</v>
      </c>
      <c r="J1254" s="273">
        <v>2338696</v>
      </c>
      <c r="K1254" s="323">
        <f t="shared" si="55"/>
        <v>2198374.2400000002</v>
      </c>
      <c r="L1254" s="521"/>
      <c r="M1254" s="355"/>
      <c r="N1254" s="982"/>
      <c r="O1254" s="350"/>
      <c r="P1254" s="350"/>
      <c r="Q1254" s="350"/>
      <c r="R1254" s="352"/>
      <c r="S1254" s="352"/>
      <c r="T1254" s="352"/>
      <c r="U1254" s="352"/>
      <c r="V1254" s="352"/>
      <c r="W1254" s="352"/>
      <c r="X1254" s="352"/>
      <c r="Y1254" s="352"/>
      <c r="Z1254" s="352"/>
      <c r="AA1254" s="352"/>
      <c r="AB1254" s="352"/>
      <c r="AC1254" s="352"/>
      <c r="AD1254" s="352"/>
    </row>
    <row r="1255" spans="2:30" s="353" customFormat="1" ht="31.5" customHeight="1">
      <c r="B1255" s="349"/>
      <c r="C1255" s="255"/>
      <c r="D1255" s="320" t="s">
        <v>752</v>
      </c>
      <c r="E1255" s="321"/>
      <c r="F1255" s="321"/>
      <c r="G1255" s="692" t="s">
        <v>163</v>
      </c>
      <c r="H1255" s="322" t="s">
        <v>107</v>
      </c>
      <c r="I1255" s="275">
        <v>13.34</v>
      </c>
      <c r="J1255" s="273">
        <v>56165</v>
      </c>
      <c r="K1255" s="323">
        <f t="shared" si="55"/>
        <v>749241.1</v>
      </c>
      <c r="L1255" s="521"/>
      <c r="M1255" s="355"/>
      <c r="N1255" s="982"/>
      <c r="O1255" s="350"/>
      <c r="P1255" s="350"/>
      <c r="Q1255" s="350"/>
      <c r="R1255" s="352"/>
      <c r="S1255" s="352"/>
      <c r="T1255" s="352"/>
      <c r="U1255" s="352"/>
      <c r="V1255" s="352"/>
      <c r="W1255" s="352"/>
      <c r="X1255" s="352"/>
      <c r="Y1255" s="352"/>
      <c r="Z1255" s="352"/>
      <c r="AA1255" s="352"/>
      <c r="AB1255" s="352"/>
      <c r="AC1255" s="352"/>
      <c r="AD1255" s="352"/>
    </row>
    <row r="1256" spans="2:30" s="353" customFormat="1" ht="31.5" customHeight="1">
      <c r="B1256" s="349"/>
      <c r="C1256" s="255"/>
      <c r="D1256" s="320" t="s">
        <v>753</v>
      </c>
      <c r="E1256" s="321"/>
      <c r="F1256" s="321"/>
      <c r="G1256" s="692" t="s">
        <v>167</v>
      </c>
      <c r="H1256" s="322" t="s">
        <v>107</v>
      </c>
      <c r="I1256" s="275">
        <v>16.61</v>
      </c>
      <c r="J1256" s="273">
        <v>202007</v>
      </c>
      <c r="K1256" s="323">
        <f t="shared" si="55"/>
        <v>3355336.27</v>
      </c>
      <c r="L1256" s="521"/>
      <c r="M1256" s="355"/>
      <c r="N1256" s="982"/>
      <c r="O1256" s="350"/>
      <c r="P1256" s="350"/>
      <c r="Q1256" s="350"/>
      <c r="R1256" s="352"/>
      <c r="S1256" s="352"/>
      <c r="T1256" s="352"/>
      <c r="U1256" s="352"/>
      <c r="V1256" s="352"/>
      <c r="W1256" s="352"/>
      <c r="X1256" s="352"/>
      <c r="Y1256" s="352"/>
      <c r="Z1256" s="352"/>
      <c r="AA1256" s="352"/>
      <c r="AB1256" s="352"/>
      <c r="AC1256" s="352"/>
      <c r="AD1256" s="352"/>
    </row>
    <row r="1257" spans="2:30" s="353" customFormat="1" ht="18" customHeight="1">
      <c r="B1257" s="349"/>
      <c r="C1257" s="255"/>
      <c r="D1257" s="262">
        <v>6.6</v>
      </c>
      <c r="E1257" s="262"/>
      <c r="F1257" s="262"/>
      <c r="G1257" s="263" t="s">
        <v>670</v>
      </c>
      <c r="H1257" s="264"/>
      <c r="I1257" s="383"/>
      <c r="J1257" s="266">
        <v>0</v>
      </c>
      <c r="K1257" s="267"/>
      <c r="L1257" s="521"/>
      <c r="M1257" s="355"/>
      <c r="N1257" s="982"/>
      <c r="O1257" s="350"/>
      <c r="P1257" s="350"/>
      <c r="Q1257" s="350"/>
      <c r="R1257" s="352"/>
      <c r="S1257" s="352"/>
      <c r="T1257" s="352"/>
      <c r="U1257" s="352"/>
      <c r="V1257" s="352"/>
      <c r="W1257" s="352"/>
      <c r="X1257" s="352"/>
      <c r="Y1257" s="352"/>
      <c r="Z1257" s="352"/>
      <c r="AA1257" s="352"/>
      <c r="AB1257" s="352"/>
      <c r="AC1257" s="352"/>
      <c r="AD1257" s="352"/>
    </row>
    <row r="1258" spans="2:30" s="353" customFormat="1" ht="18" customHeight="1">
      <c r="B1258" s="349"/>
      <c r="C1258" s="255"/>
      <c r="D1258" s="320" t="s">
        <v>322</v>
      </c>
      <c r="E1258" s="321"/>
      <c r="F1258" s="321"/>
      <c r="G1258" s="692" t="s">
        <v>170</v>
      </c>
      <c r="H1258" s="322" t="s">
        <v>102</v>
      </c>
      <c r="I1258" s="275">
        <v>72.040000000000006</v>
      </c>
      <c r="J1258" s="273">
        <v>63622</v>
      </c>
      <c r="K1258" s="323">
        <f>ROUND(I1258*J1258,2)</f>
        <v>4583328.88</v>
      </c>
      <c r="L1258" s="521"/>
      <c r="M1258" s="355"/>
      <c r="N1258" s="982"/>
      <c r="O1258" s="350"/>
      <c r="P1258" s="350"/>
      <c r="Q1258" s="350"/>
      <c r="R1258" s="352"/>
      <c r="S1258" s="352"/>
      <c r="T1258" s="352"/>
      <c r="U1258" s="352"/>
      <c r="V1258" s="352"/>
      <c r="W1258" s="352"/>
      <c r="X1258" s="352"/>
      <c r="Y1258" s="352"/>
      <c r="Z1258" s="352"/>
      <c r="AA1258" s="352"/>
      <c r="AB1258" s="352"/>
      <c r="AC1258" s="352"/>
      <c r="AD1258" s="352"/>
    </row>
    <row r="1259" spans="2:30" s="353" customFormat="1" ht="18" customHeight="1">
      <c r="B1259" s="349"/>
      <c r="C1259" s="255"/>
      <c r="D1259" s="262">
        <v>6.7</v>
      </c>
      <c r="E1259" s="262"/>
      <c r="F1259" s="262"/>
      <c r="G1259" s="263" t="s">
        <v>173</v>
      </c>
      <c r="H1259" s="264"/>
      <c r="I1259" s="383"/>
      <c r="J1259" s="266">
        <v>0</v>
      </c>
      <c r="K1259" s="267"/>
      <c r="L1259" s="521"/>
      <c r="M1259" s="355"/>
      <c r="N1259" s="982"/>
      <c r="O1259" s="350"/>
      <c r="P1259" s="350"/>
      <c r="Q1259" s="350"/>
      <c r="R1259" s="352"/>
      <c r="S1259" s="352"/>
      <c r="T1259" s="352"/>
      <c r="U1259" s="352"/>
      <c r="V1259" s="352"/>
      <c r="W1259" s="352"/>
      <c r="X1259" s="352"/>
      <c r="Y1259" s="352"/>
      <c r="Z1259" s="352"/>
      <c r="AA1259" s="352"/>
      <c r="AB1259" s="352"/>
      <c r="AC1259" s="352"/>
      <c r="AD1259" s="352"/>
    </row>
    <row r="1260" spans="2:30" s="353" customFormat="1" ht="31.5" customHeight="1">
      <c r="B1260" s="349"/>
      <c r="C1260" s="255"/>
      <c r="D1260" s="320" t="s">
        <v>972</v>
      </c>
      <c r="E1260" s="321"/>
      <c r="F1260" s="321"/>
      <c r="G1260" s="692" t="s">
        <v>175</v>
      </c>
      <c r="H1260" s="322" t="s">
        <v>102</v>
      </c>
      <c r="I1260" s="275">
        <v>72.040000000000006</v>
      </c>
      <c r="J1260" s="273">
        <v>389818</v>
      </c>
      <c r="K1260" s="323">
        <f>ROUND(I1260*J1260,2)</f>
        <v>28082488.719999999</v>
      </c>
      <c r="L1260" s="521"/>
      <c r="M1260" s="355"/>
      <c r="N1260" s="982"/>
      <c r="O1260" s="350"/>
      <c r="P1260" s="350"/>
      <c r="Q1260" s="350"/>
      <c r="R1260" s="352"/>
      <c r="S1260" s="352"/>
      <c r="T1260" s="352"/>
      <c r="U1260" s="352"/>
      <c r="V1260" s="352"/>
      <c r="W1260" s="352"/>
      <c r="X1260" s="352"/>
      <c r="Y1260" s="352"/>
      <c r="Z1260" s="352"/>
      <c r="AA1260" s="352"/>
      <c r="AB1260" s="352"/>
      <c r="AC1260" s="352"/>
      <c r="AD1260" s="352"/>
    </row>
    <row r="1261" spans="2:30" s="353" customFormat="1" ht="18" customHeight="1">
      <c r="B1261" s="349"/>
      <c r="C1261" s="255"/>
      <c r="D1261" s="262" t="s">
        <v>973</v>
      </c>
      <c r="E1261" s="262"/>
      <c r="F1261" s="262"/>
      <c r="G1261" s="263" t="s">
        <v>176</v>
      </c>
      <c r="H1261" s="264"/>
      <c r="I1261" s="383"/>
      <c r="J1261" s="266">
        <v>0</v>
      </c>
      <c r="K1261" s="267"/>
      <c r="L1261" s="521"/>
      <c r="M1261" s="355"/>
      <c r="N1261" s="982"/>
      <c r="O1261" s="350"/>
      <c r="P1261" s="350"/>
      <c r="Q1261" s="350"/>
      <c r="R1261" s="352"/>
      <c r="S1261" s="352"/>
      <c r="T1261" s="352"/>
      <c r="U1261" s="352"/>
      <c r="V1261" s="352"/>
      <c r="W1261" s="352"/>
      <c r="X1261" s="352"/>
      <c r="Y1261" s="352"/>
      <c r="Z1261" s="352"/>
      <c r="AA1261" s="352"/>
      <c r="AB1261" s="352"/>
      <c r="AC1261" s="352"/>
      <c r="AD1261" s="352"/>
    </row>
    <row r="1262" spans="2:30" s="353" customFormat="1" ht="31.5" customHeight="1">
      <c r="B1262" s="349"/>
      <c r="C1262" s="255"/>
      <c r="D1262" s="320" t="s">
        <v>974</v>
      </c>
      <c r="E1262" s="321"/>
      <c r="F1262" s="321"/>
      <c r="G1262" s="692" t="s">
        <v>178</v>
      </c>
      <c r="H1262" s="322" t="s">
        <v>102</v>
      </c>
      <c r="I1262" s="275">
        <v>173.3</v>
      </c>
      <c r="J1262" s="273">
        <v>165713</v>
      </c>
      <c r="K1262" s="323">
        <f>ROUND(I1262*J1262,2)</f>
        <v>28718062.899999999</v>
      </c>
      <c r="L1262" s="521"/>
      <c r="M1262" s="355"/>
      <c r="N1262" s="982"/>
      <c r="O1262" s="350"/>
      <c r="P1262" s="350"/>
      <c r="Q1262" s="350"/>
      <c r="R1262" s="352"/>
      <c r="S1262" s="352"/>
      <c r="T1262" s="352"/>
      <c r="U1262" s="352"/>
      <c r="V1262" s="352"/>
      <c r="W1262" s="352"/>
      <c r="X1262" s="352"/>
      <c r="Y1262" s="352"/>
      <c r="Z1262" s="352"/>
      <c r="AA1262" s="352"/>
      <c r="AB1262" s="352"/>
      <c r="AC1262" s="352"/>
      <c r="AD1262" s="352"/>
    </row>
    <row r="1263" spans="2:30" s="353" customFormat="1" ht="18" customHeight="1">
      <c r="B1263" s="349"/>
      <c r="C1263" s="255"/>
      <c r="D1263" s="320" t="s">
        <v>975</v>
      </c>
      <c r="E1263" s="321"/>
      <c r="F1263" s="321"/>
      <c r="G1263" s="692" t="s">
        <v>782</v>
      </c>
      <c r="H1263" s="322" t="s">
        <v>102</v>
      </c>
      <c r="I1263" s="275">
        <v>93</v>
      </c>
      <c r="J1263" s="273">
        <v>181545</v>
      </c>
      <c r="K1263" s="323">
        <f>ROUND(I1263*J1263,2)</f>
        <v>16883685</v>
      </c>
      <c r="L1263" s="521"/>
      <c r="M1263" s="355"/>
      <c r="N1263" s="982"/>
      <c r="O1263" s="350"/>
      <c r="P1263" s="350"/>
      <c r="Q1263" s="350"/>
      <c r="R1263" s="352"/>
      <c r="S1263" s="352"/>
      <c r="T1263" s="352"/>
      <c r="U1263" s="352"/>
      <c r="V1263" s="352"/>
      <c r="W1263" s="352"/>
      <c r="X1263" s="352"/>
      <c r="Y1263" s="352"/>
      <c r="Z1263" s="352"/>
      <c r="AA1263" s="352"/>
      <c r="AB1263" s="352"/>
      <c r="AC1263" s="352"/>
      <c r="AD1263" s="352"/>
    </row>
    <row r="1264" spans="2:30" s="353" customFormat="1" ht="31.5" customHeight="1">
      <c r="B1264" s="349"/>
      <c r="C1264" s="255"/>
      <c r="D1264" s="320" t="s">
        <v>976</v>
      </c>
      <c r="E1264" s="321"/>
      <c r="F1264" s="321"/>
      <c r="G1264" s="692" t="s">
        <v>674</v>
      </c>
      <c r="H1264" s="322" t="s">
        <v>102</v>
      </c>
      <c r="I1264" s="275">
        <v>15</v>
      </c>
      <c r="J1264" s="273">
        <v>112612</v>
      </c>
      <c r="K1264" s="323">
        <f>ROUND(I1264*J1264,2)</f>
        <v>1689180</v>
      </c>
      <c r="L1264" s="521"/>
      <c r="M1264" s="355"/>
      <c r="N1264" s="982"/>
      <c r="O1264" s="350"/>
      <c r="P1264" s="350"/>
      <c r="Q1264" s="350"/>
      <c r="R1264" s="352"/>
      <c r="S1264" s="352"/>
      <c r="T1264" s="352"/>
      <c r="U1264" s="352"/>
      <c r="V1264" s="352"/>
      <c r="W1264" s="352"/>
      <c r="X1264" s="352"/>
      <c r="Y1264" s="352"/>
      <c r="Z1264" s="352"/>
      <c r="AA1264" s="352"/>
      <c r="AB1264" s="352"/>
      <c r="AC1264" s="352"/>
      <c r="AD1264" s="352"/>
    </row>
    <row r="1265" spans="2:30" s="353" customFormat="1" ht="18" customHeight="1">
      <c r="B1265" s="349"/>
      <c r="C1265" s="255"/>
      <c r="D1265" s="262">
        <v>6.9</v>
      </c>
      <c r="E1265" s="262"/>
      <c r="F1265" s="262"/>
      <c r="G1265" s="263" t="s">
        <v>183</v>
      </c>
      <c r="H1265" s="264"/>
      <c r="I1265" s="383"/>
      <c r="J1265" s="266">
        <v>0</v>
      </c>
      <c r="K1265" s="267"/>
      <c r="L1265" s="521"/>
      <c r="M1265" s="355"/>
      <c r="N1265" s="982"/>
      <c r="O1265" s="350"/>
      <c r="P1265" s="350"/>
      <c r="Q1265" s="350"/>
      <c r="R1265" s="352"/>
      <c r="S1265" s="352"/>
      <c r="T1265" s="352"/>
      <c r="U1265" s="352"/>
      <c r="V1265" s="352"/>
      <c r="W1265" s="352"/>
      <c r="X1265" s="352"/>
      <c r="Y1265" s="352"/>
      <c r="Z1265" s="352"/>
      <c r="AA1265" s="352"/>
      <c r="AB1265" s="352"/>
      <c r="AC1265" s="352"/>
      <c r="AD1265" s="352"/>
    </row>
    <row r="1266" spans="2:30" s="353" customFormat="1" ht="47.25" customHeight="1">
      <c r="B1266" s="349"/>
      <c r="C1266" s="255"/>
      <c r="D1266" s="320" t="s">
        <v>977</v>
      </c>
      <c r="E1266" s="321"/>
      <c r="F1266" s="321"/>
      <c r="G1266" s="692" t="s">
        <v>185</v>
      </c>
      <c r="H1266" s="322" t="s">
        <v>102</v>
      </c>
      <c r="I1266" s="275">
        <v>4.95</v>
      </c>
      <c r="J1266" s="273">
        <v>1343923</v>
      </c>
      <c r="K1266" s="323">
        <f>ROUND(I1266*J1266,2)</f>
        <v>6652418.8499999996</v>
      </c>
      <c r="L1266" s="521"/>
      <c r="M1266" s="355"/>
      <c r="N1266" s="982"/>
      <c r="O1266" s="350"/>
      <c r="P1266" s="350"/>
      <c r="Q1266" s="350"/>
      <c r="R1266" s="352"/>
      <c r="S1266" s="352"/>
      <c r="T1266" s="352"/>
      <c r="U1266" s="352"/>
      <c r="V1266" s="352"/>
      <c r="W1266" s="352"/>
      <c r="X1266" s="352"/>
      <c r="Y1266" s="352"/>
      <c r="Z1266" s="352"/>
      <c r="AA1266" s="352"/>
      <c r="AB1266" s="352"/>
      <c r="AC1266" s="352"/>
      <c r="AD1266" s="352"/>
    </row>
    <row r="1267" spans="2:30" s="353" customFormat="1" ht="18" customHeight="1">
      <c r="B1267" s="349"/>
      <c r="C1267" s="255"/>
      <c r="D1267" s="262" t="s">
        <v>978</v>
      </c>
      <c r="E1267" s="262"/>
      <c r="F1267" s="262"/>
      <c r="G1267" s="263" t="s">
        <v>186</v>
      </c>
      <c r="H1267" s="264"/>
      <c r="I1267" s="383"/>
      <c r="J1267" s="266">
        <v>0</v>
      </c>
      <c r="K1267" s="267"/>
      <c r="L1267" s="521"/>
      <c r="M1267" s="355"/>
      <c r="N1267" s="982"/>
      <c r="O1267" s="350"/>
      <c r="P1267" s="350"/>
      <c r="Q1267" s="350"/>
      <c r="R1267" s="352"/>
      <c r="S1267" s="352"/>
      <c r="T1267" s="352"/>
      <c r="U1267" s="352"/>
      <c r="V1267" s="352"/>
      <c r="W1267" s="352"/>
      <c r="X1267" s="352"/>
      <c r="Y1267" s="352"/>
      <c r="Z1267" s="352"/>
      <c r="AA1267" s="352"/>
      <c r="AB1267" s="352"/>
      <c r="AC1267" s="352"/>
      <c r="AD1267" s="352"/>
    </row>
    <row r="1268" spans="2:30" s="353" customFormat="1" ht="47.25" customHeight="1">
      <c r="B1268" s="349"/>
      <c r="C1268" s="255"/>
      <c r="D1268" s="320" t="s">
        <v>979</v>
      </c>
      <c r="E1268" s="321"/>
      <c r="F1268" s="321"/>
      <c r="G1268" s="692" t="s">
        <v>188</v>
      </c>
      <c r="H1268" s="322" t="s">
        <v>102</v>
      </c>
      <c r="I1268" s="275">
        <v>7.5</v>
      </c>
      <c r="J1268" s="273">
        <v>576646</v>
      </c>
      <c r="K1268" s="323">
        <f>ROUND(I1268*J1268,2)</f>
        <v>4324845</v>
      </c>
      <c r="L1268" s="521"/>
      <c r="M1268" s="355"/>
      <c r="N1268" s="982"/>
      <c r="O1268" s="350"/>
      <c r="P1268" s="350"/>
      <c r="Q1268" s="350"/>
      <c r="R1268" s="352"/>
      <c r="S1268" s="352"/>
      <c r="T1268" s="352"/>
      <c r="U1268" s="352"/>
      <c r="V1268" s="352"/>
      <c r="W1268" s="352"/>
      <c r="X1268" s="352"/>
      <c r="Y1268" s="352"/>
      <c r="Z1268" s="352"/>
      <c r="AA1268" s="352"/>
      <c r="AB1268" s="352"/>
      <c r="AC1268" s="352"/>
      <c r="AD1268" s="352"/>
    </row>
    <row r="1269" spans="2:30" s="353" customFormat="1" ht="31.5" customHeight="1">
      <c r="B1269" s="349"/>
      <c r="C1269" s="255"/>
      <c r="D1269" s="320" t="s">
        <v>980</v>
      </c>
      <c r="E1269" s="321"/>
      <c r="F1269" s="321"/>
      <c r="G1269" s="692" t="s">
        <v>190</v>
      </c>
      <c r="H1269" s="322" t="s">
        <v>102</v>
      </c>
      <c r="I1269" s="275">
        <v>10.89</v>
      </c>
      <c r="J1269" s="273">
        <v>789623</v>
      </c>
      <c r="K1269" s="323">
        <f>ROUND(I1269*J1269,2)</f>
        <v>8598994.4700000007</v>
      </c>
      <c r="L1269" s="521"/>
      <c r="M1269" s="355"/>
      <c r="N1269" s="982"/>
      <c r="O1269" s="350"/>
      <c r="P1269" s="350"/>
      <c r="Q1269" s="350"/>
      <c r="R1269" s="352"/>
      <c r="S1269" s="352"/>
      <c r="T1269" s="352"/>
      <c r="U1269" s="352"/>
      <c r="V1269" s="352"/>
      <c r="W1269" s="352"/>
      <c r="X1269" s="352"/>
      <c r="Y1269" s="352"/>
      <c r="Z1269" s="352"/>
      <c r="AA1269" s="352"/>
      <c r="AB1269" s="352"/>
      <c r="AC1269" s="352"/>
      <c r="AD1269" s="352"/>
    </row>
    <row r="1270" spans="2:30" s="353" customFormat="1" ht="18" customHeight="1">
      <c r="B1270" s="349"/>
      <c r="C1270" s="255"/>
      <c r="D1270" s="276"/>
      <c r="E1270" s="276"/>
      <c r="F1270" s="276"/>
      <c r="G1270" s="277"/>
      <c r="H1270" s="276"/>
      <c r="I1270" s="276" t="s">
        <v>119</v>
      </c>
      <c r="J1270" s="278"/>
      <c r="K1270" s="279">
        <f>SUM(K1231:K1269)</f>
        <v>664013548.31000006</v>
      </c>
      <c r="L1270" s="521"/>
      <c r="M1270" s="355"/>
      <c r="N1270" s="982"/>
      <c r="O1270" s="350"/>
      <c r="P1270" s="350"/>
      <c r="Q1270" s="350"/>
      <c r="R1270" s="352"/>
      <c r="S1270" s="352"/>
      <c r="T1270" s="352"/>
      <c r="U1270" s="352"/>
      <c r="V1270" s="352"/>
      <c r="W1270" s="352"/>
      <c r="X1270" s="352"/>
      <c r="Y1270" s="352"/>
      <c r="Z1270" s="352"/>
      <c r="AA1270" s="352"/>
      <c r="AB1270" s="352"/>
      <c r="AC1270" s="352"/>
      <c r="AD1270" s="352"/>
    </row>
    <row r="1271" spans="2:30" s="353" customFormat="1" ht="18" customHeight="1">
      <c r="B1271" s="349"/>
      <c r="C1271" s="255"/>
      <c r="D1271" s="280"/>
      <c r="E1271" s="280"/>
      <c r="F1271" s="280"/>
      <c r="G1271" s="281"/>
      <c r="H1271" s="280"/>
      <c r="I1271" s="280"/>
      <c r="J1271" s="283"/>
      <c r="K1271" s="284"/>
      <c r="L1271" s="521"/>
      <c r="M1271" s="355"/>
      <c r="N1271" s="982"/>
      <c r="O1271" s="350"/>
      <c r="P1271" s="696"/>
      <c r="Q1271" s="350"/>
      <c r="R1271" s="352"/>
      <c r="S1271" s="352"/>
      <c r="T1271" s="352"/>
      <c r="U1271" s="352"/>
      <c r="V1271" s="352"/>
      <c r="W1271" s="352"/>
      <c r="X1271" s="352"/>
      <c r="Y1271" s="352"/>
      <c r="Z1271" s="352"/>
      <c r="AA1271" s="352"/>
      <c r="AB1271" s="352"/>
      <c r="AC1271" s="352"/>
      <c r="AD1271" s="352"/>
    </row>
    <row r="1272" spans="2:30" s="353" customFormat="1" ht="18" customHeight="1">
      <c r="B1272" s="349"/>
      <c r="C1272" s="255"/>
      <c r="D1272" s="280"/>
      <c r="E1272" s="280"/>
      <c r="F1272" s="280"/>
      <c r="G1272" s="281"/>
      <c r="H1272" s="280"/>
      <c r="I1272" s="280"/>
      <c r="J1272" s="283"/>
      <c r="K1272" s="284"/>
      <c r="L1272" s="521"/>
      <c r="M1272" s="355"/>
      <c r="N1272" s="982"/>
      <c r="O1272" s="350"/>
      <c r="P1272" s="350"/>
      <c r="Q1272" s="350"/>
      <c r="R1272" s="352"/>
      <c r="S1272" s="352"/>
      <c r="T1272" s="352"/>
      <c r="U1272" s="352"/>
      <c r="V1272" s="352"/>
      <c r="W1272" s="352"/>
      <c r="X1272" s="352"/>
      <c r="Y1272" s="352"/>
      <c r="Z1272" s="352"/>
      <c r="AA1272" s="352"/>
      <c r="AB1272" s="352"/>
      <c r="AC1272" s="352"/>
      <c r="AD1272" s="352"/>
    </row>
    <row r="1273" spans="2:30" s="353" customFormat="1" ht="20.25" customHeight="1">
      <c r="B1273" s="349"/>
      <c r="C1273" s="255"/>
      <c r="D1273" s="308">
        <v>7</v>
      </c>
      <c r="E1273" s="308"/>
      <c r="F1273" s="308"/>
      <c r="G1273" s="257" t="s">
        <v>981</v>
      </c>
      <c r="H1273" s="258"/>
      <c r="I1273" s="258"/>
      <c r="J1273" s="259"/>
      <c r="K1273" s="260"/>
      <c r="L1273" s="521"/>
      <c r="M1273" s="355"/>
      <c r="N1273" s="982"/>
      <c r="O1273" s="350"/>
      <c r="P1273" s="350"/>
      <c r="Q1273" s="350"/>
      <c r="R1273" s="352"/>
      <c r="S1273" s="352"/>
      <c r="T1273" s="352"/>
      <c r="U1273" s="352"/>
      <c r="V1273" s="352"/>
      <c r="W1273" s="352"/>
      <c r="X1273" s="352"/>
      <c r="Y1273" s="352"/>
      <c r="Z1273" s="352"/>
      <c r="AA1273" s="352"/>
      <c r="AB1273" s="352"/>
      <c r="AC1273" s="352"/>
      <c r="AD1273" s="352"/>
    </row>
    <row r="1274" spans="2:30" s="353" customFormat="1" ht="18" customHeight="1">
      <c r="B1274" s="349"/>
      <c r="C1274" s="255"/>
      <c r="D1274" s="262">
        <v>7.1</v>
      </c>
      <c r="E1274" s="262"/>
      <c r="F1274" s="262"/>
      <c r="G1274" s="263" t="s">
        <v>121</v>
      </c>
      <c r="H1274" s="264"/>
      <c r="I1274" s="383"/>
      <c r="J1274" s="266"/>
      <c r="K1274" s="267"/>
      <c r="L1274" s="521"/>
      <c r="M1274" s="355"/>
      <c r="N1274" s="982"/>
      <c r="O1274" s="350"/>
      <c r="P1274" s="350"/>
      <c r="Q1274" s="350"/>
      <c r="R1274" s="352"/>
      <c r="S1274" s="352"/>
      <c r="T1274" s="352"/>
      <c r="U1274" s="352"/>
      <c r="V1274" s="352"/>
      <c r="W1274" s="352"/>
      <c r="X1274" s="352"/>
      <c r="Y1274" s="352"/>
      <c r="Z1274" s="352"/>
      <c r="AA1274" s="352"/>
      <c r="AB1274" s="352"/>
      <c r="AC1274" s="352"/>
      <c r="AD1274" s="352"/>
    </row>
    <row r="1275" spans="2:30" s="353" customFormat="1" ht="18" customHeight="1">
      <c r="B1275" s="349"/>
      <c r="C1275" s="255"/>
      <c r="D1275" s="320" t="s">
        <v>326</v>
      </c>
      <c r="E1275" s="321"/>
      <c r="F1275" s="321"/>
      <c r="G1275" s="689" t="s">
        <v>363</v>
      </c>
      <c r="H1275" s="322" t="s">
        <v>116</v>
      </c>
      <c r="I1275" s="275">
        <v>318.91000000000003</v>
      </c>
      <c r="J1275" s="273">
        <v>86955</v>
      </c>
      <c r="K1275" s="323">
        <f>ROUND(I1275*J1275,2)</f>
        <v>27730819.050000001</v>
      </c>
      <c r="L1275" s="521"/>
      <c r="M1275" s="355"/>
      <c r="N1275" s="982"/>
      <c r="O1275" s="350"/>
      <c r="P1275" s="350"/>
      <c r="Q1275" s="350"/>
      <c r="R1275" s="352"/>
      <c r="S1275" s="352"/>
      <c r="T1275" s="352"/>
      <c r="U1275" s="352"/>
      <c r="V1275" s="352"/>
      <c r="W1275" s="352"/>
      <c r="X1275" s="352"/>
      <c r="Y1275" s="352"/>
      <c r="Z1275" s="352"/>
      <c r="AA1275" s="352"/>
      <c r="AB1275" s="352"/>
      <c r="AC1275" s="352"/>
      <c r="AD1275" s="352"/>
    </row>
    <row r="1276" spans="2:30" s="353" customFormat="1" ht="31.5" customHeight="1">
      <c r="B1276" s="349"/>
      <c r="C1276" s="255"/>
      <c r="D1276" s="320" t="s">
        <v>328</v>
      </c>
      <c r="E1276" s="321"/>
      <c r="F1276" s="321"/>
      <c r="G1276" s="375" t="s">
        <v>800</v>
      </c>
      <c r="H1276" s="322" t="s">
        <v>116</v>
      </c>
      <c r="I1276" s="275">
        <v>127.49</v>
      </c>
      <c r="J1276" s="273">
        <v>187084</v>
      </c>
      <c r="K1276" s="323">
        <f>ROUND(I1276*J1276,2)</f>
        <v>23851339.16</v>
      </c>
      <c r="L1276" s="521"/>
      <c r="M1276" s="355"/>
      <c r="N1276" s="982"/>
      <c r="O1276" s="350"/>
      <c r="P1276" s="350"/>
      <c r="Q1276" s="350"/>
      <c r="R1276" s="352"/>
      <c r="S1276" s="352"/>
      <c r="T1276" s="352"/>
      <c r="U1276" s="352"/>
      <c r="V1276" s="352"/>
      <c r="W1276" s="352"/>
      <c r="X1276" s="352"/>
      <c r="Y1276" s="352"/>
      <c r="Z1276" s="352"/>
      <c r="AA1276" s="352"/>
      <c r="AB1276" s="352"/>
      <c r="AC1276" s="352"/>
      <c r="AD1276" s="352"/>
    </row>
    <row r="1277" spans="2:30" s="353" customFormat="1" ht="18" customHeight="1">
      <c r="B1277" s="349"/>
      <c r="C1277" s="255"/>
      <c r="D1277" s="320" t="s">
        <v>330</v>
      </c>
      <c r="E1277" s="321"/>
      <c r="F1277" s="321"/>
      <c r="G1277" s="689" t="s">
        <v>378</v>
      </c>
      <c r="H1277" s="322" t="s">
        <v>116</v>
      </c>
      <c r="I1277" s="275">
        <v>414.58</v>
      </c>
      <c r="J1277" s="273">
        <v>25229</v>
      </c>
      <c r="K1277" s="323">
        <f>ROUND(I1277*J1277,2)</f>
        <v>10459438.82</v>
      </c>
      <c r="L1277" s="521"/>
      <c r="M1277" s="355"/>
      <c r="N1277" s="982"/>
      <c r="O1277" s="350"/>
      <c r="P1277" s="696"/>
      <c r="Q1277" s="350"/>
      <c r="R1277" s="352"/>
      <c r="S1277" s="352"/>
      <c r="T1277" s="352"/>
      <c r="U1277" s="352"/>
      <c r="V1277" s="352"/>
      <c r="W1277" s="352"/>
      <c r="X1277" s="352"/>
      <c r="Y1277" s="352"/>
      <c r="Z1277" s="352"/>
      <c r="AA1277" s="352"/>
      <c r="AB1277" s="352"/>
      <c r="AC1277" s="352"/>
      <c r="AD1277" s="352"/>
    </row>
    <row r="1278" spans="2:30" s="353" customFormat="1" ht="18" customHeight="1">
      <c r="B1278" s="349"/>
      <c r="C1278" s="255"/>
      <c r="D1278" s="262">
        <v>7.2</v>
      </c>
      <c r="E1278" s="262"/>
      <c r="F1278" s="262"/>
      <c r="G1278" s="263" t="s">
        <v>648</v>
      </c>
      <c r="H1278" s="264"/>
      <c r="I1278" s="383"/>
      <c r="J1278" s="266">
        <v>0</v>
      </c>
      <c r="K1278" s="267"/>
      <c r="L1278" s="521"/>
      <c r="M1278" s="355"/>
      <c r="N1278" s="982"/>
      <c r="O1278" s="350"/>
      <c r="P1278" s="696"/>
      <c r="Q1278" s="350"/>
      <c r="R1278" s="352"/>
      <c r="S1278" s="352"/>
      <c r="T1278" s="352"/>
      <c r="U1278" s="352"/>
      <c r="V1278" s="352"/>
      <c r="W1278" s="352"/>
      <c r="X1278" s="352"/>
      <c r="Y1278" s="352"/>
      <c r="Z1278" s="352"/>
      <c r="AA1278" s="352"/>
      <c r="AB1278" s="352"/>
      <c r="AC1278" s="352"/>
      <c r="AD1278" s="352"/>
    </row>
    <row r="1279" spans="2:30" s="353" customFormat="1" ht="31.5" customHeight="1">
      <c r="B1279" s="349"/>
      <c r="C1279" s="255"/>
      <c r="D1279" s="320" t="s">
        <v>759</v>
      </c>
      <c r="E1279" s="321"/>
      <c r="F1279" s="321"/>
      <c r="G1279" s="375" t="s">
        <v>128</v>
      </c>
      <c r="H1279" s="322" t="s">
        <v>116</v>
      </c>
      <c r="I1279" s="275">
        <v>5.8</v>
      </c>
      <c r="J1279" s="273">
        <v>868010</v>
      </c>
      <c r="K1279" s="323">
        <f t="shared" ref="K1279:K1285" si="56">ROUND(I1279*J1279,2)</f>
        <v>5034458</v>
      </c>
      <c r="L1279" s="521"/>
      <c r="M1279" s="355"/>
      <c r="N1279" s="982"/>
      <c r="O1279" s="350"/>
      <c r="P1279" s="350"/>
      <c r="Q1279" s="350"/>
      <c r="R1279" s="352"/>
      <c r="S1279" s="352"/>
      <c r="T1279" s="352"/>
      <c r="U1279" s="352"/>
      <c r="V1279" s="352"/>
      <c r="W1279" s="352"/>
      <c r="X1279" s="352"/>
      <c r="Y1279" s="352"/>
      <c r="Z1279" s="352"/>
      <c r="AA1279" s="352"/>
      <c r="AB1279" s="352"/>
      <c r="AC1279" s="352"/>
      <c r="AD1279" s="352"/>
    </row>
    <row r="1280" spans="2:30" s="353" customFormat="1" ht="18" customHeight="1">
      <c r="B1280" s="349"/>
      <c r="C1280" s="255"/>
      <c r="D1280" s="320" t="s">
        <v>760</v>
      </c>
      <c r="E1280" s="321"/>
      <c r="F1280" s="321"/>
      <c r="G1280" s="375" t="s">
        <v>802</v>
      </c>
      <c r="H1280" s="322" t="s">
        <v>116</v>
      </c>
      <c r="I1280" s="275">
        <v>57.95</v>
      </c>
      <c r="J1280" s="273">
        <v>854149</v>
      </c>
      <c r="K1280" s="323">
        <f t="shared" si="56"/>
        <v>49497934.549999997</v>
      </c>
      <c r="L1280" s="521"/>
      <c r="M1280" s="355"/>
      <c r="N1280" s="982"/>
      <c r="O1280" s="350"/>
      <c r="P1280" s="696"/>
      <c r="Q1280" s="350"/>
      <c r="R1280" s="352"/>
      <c r="S1280" s="352"/>
      <c r="T1280" s="352"/>
      <c r="U1280" s="352"/>
      <c r="V1280" s="352"/>
      <c r="W1280" s="352"/>
      <c r="X1280" s="352"/>
      <c r="Y1280" s="352"/>
      <c r="Z1280" s="352"/>
      <c r="AA1280" s="352"/>
      <c r="AB1280" s="352"/>
      <c r="AC1280" s="352"/>
      <c r="AD1280" s="352"/>
    </row>
    <row r="1281" spans="2:30" s="353" customFormat="1" ht="18" customHeight="1">
      <c r="B1281" s="349"/>
      <c r="C1281" s="255"/>
      <c r="D1281" s="320" t="s">
        <v>762</v>
      </c>
      <c r="E1281" s="321"/>
      <c r="F1281" s="321"/>
      <c r="G1281" s="375" t="s">
        <v>130</v>
      </c>
      <c r="H1281" s="322" t="s">
        <v>116</v>
      </c>
      <c r="I1281" s="275">
        <v>46.36</v>
      </c>
      <c r="J1281" s="273">
        <v>1166486</v>
      </c>
      <c r="K1281" s="323">
        <f t="shared" si="56"/>
        <v>54078290.960000001</v>
      </c>
      <c r="L1281" s="521"/>
      <c r="M1281" s="355"/>
      <c r="N1281" s="982"/>
      <c r="O1281" s="350"/>
      <c r="P1281" s="350"/>
      <c r="Q1281" s="350"/>
      <c r="R1281" s="352"/>
      <c r="S1281" s="352"/>
      <c r="T1281" s="352"/>
      <c r="U1281" s="352"/>
      <c r="V1281" s="352"/>
      <c r="W1281" s="352"/>
      <c r="X1281" s="352"/>
      <c r="Y1281" s="352"/>
      <c r="Z1281" s="352"/>
      <c r="AA1281" s="352"/>
      <c r="AB1281" s="352"/>
      <c r="AC1281" s="352"/>
      <c r="AD1281" s="352"/>
    </row>
    <row r="1282" spans="2:30" s="353" customFormat="1" ht="31.5" customHeight="1">
      <c r="B1282" s="349"/>
      <c r="C1282" s="255"/>
      <c r="D1282" s="320" t="s">
        <v>982</v>
      </c>
      <c r="E1282" s="321"/>
      <c r="F1282" s="321"/>
      <c r="G1282" s="375" t="s">
        <v>134</v>
      </c>
      <c r="H1282" s="322" t="s">
        <v>116</v>
      </c>
      <c r="I1282" s="275">
        <v>42.57</v>
      </c>
      <c r="J1282" s="273">
        <v>1402242</v>
      </c>
      <c r="K1282" s="323">
        <f t="shared" si="56"/>
        <v>59693441.939999998</v>
      </c>
      <c r="L1282" s="521"/>
      <c r="M1282" s="355"/>
      <c r="N1282" s="982"/>
      <c r="O1282" s="350"/>
      <c r="P1282" s="350"/>
      <c r="Q1282" s="350"/>
      <c r="R1282" s="352"/>
      <c r="S1282" s="352"/>
      <c r="T1282" s="352"/>
      <c r="U1282" s="352"/>
      <c r="V1282" s="352"/>
      <c r="W1282" s="352"/>
      <c r="X1282" s="352"/>
      <c r="Y1282" s="352"/>
      <c r="Z1282" s="352"/>
      <c r="AA1282" s="352"/>
      <c r="AB1282" s="352"/>
      <c r="AC1282" s="352"/>
      <c r="AD1282" s="352"/>
    </row>
    <row r="1283" spans="2:30" s="353" customFormat="1" ht="18" customHeight="1">
      <c r="B1283" s="349"/>
      <c r="C1283" s="255"/>
      <c r="D1283" s="320" t="s">
        <v>983</v>
      </c>
      <c r="E1283" s="321"/>
      <c r="F1283" s="321"/>
      <c r="G1283" s="375" t="s">
        <v>803</v>
      </c>
      <c r="H1283" s="322" t="s">
        <v>116</v>
      </c>
      <c r="I1283" s="275">
        <v>0.88</v>
      </c>
      <c r="J1283" s="273">
        <v>1428505</v>
      </c>
      <c r="K1283" s="323">
        <f t="shared" si="56"/>
        <v>1257084.3999999999</v>
      </c>
      <c r="L1283" s="521"/>
      <c r="M1283" s="355"/>
      <c r="N1283" s="982"/>
      <c r="O1283" s="350"/>
      <c r="P1283" s="350"/>
      <c r="Q1283" s="350"/>
      <c r="R1283" s="352"/>
      <c r="S1283" s="352"/>
      <c r="T1283" s="352"/>
      <c r="U1283" s="352"/>
      <c r="V1283" s="352"/>
      <c r="W1283" s="352"/>
      <c r="X1283" s="352"/>
      <c r="Y1283" s="352"/>
      <c r="Z1283" s="352"/>
      <c r="AA1283" s="352"/>
      <c r="AB1283" s="352"/>
      <c r="AC1283" s="352"/>
      <c r="AD1283" s="352"/>
    </row>
    <row r="1284" spans="2:30" s="353" customFormat="1" ht="31.5" customHeight="1">
      <c r="B1284" s="349"/>
      <c r="C1284" s="255"/>
      <c r="D1284" s="320" t="s">
        <v>984</v>
      </c>
      <c r="E1284" s="321"/>
      <c r="F1284" s="321"/>
      <c r="G1284" s="375" t="s">
        <v>652</v>
      </c>
      <c r="H1284" s="322" t="s">
        <v>102</v>
      </c>
      <c r="I1284" s="275">
        <v>385.85</v>
      </c>
      <c r="J1284" s="273">
        <v>162405</v>
      </c>
      <c r="K1284" s="323">
        <f t="shared" si="56"/>
        <v>62663969.25</v>
      </c>
      <c r="L1284" s="521"/>
      <c r="M1284" s="355"/>
      <c r="N1284" s="982"/>
      <c r="O1284" s="350"/>
      <c r="P1284" s="350"/>
      <c r="Q1284" s="350"/>
      <c r="R1284" s="352"/>
      <c r="S1284" s="352"/>
      <c r="T1284" s="352"/>
      <c r="U1284" s="352"/>
      <c r="V1284" s="352"/>
      <c r="W1284" s="352"/>
      <c r="X1284" s="352"/>
      <c r="Y1284" s="352"/>
      <c r="Z1284" s="352"/>
      <c r="AA1284" s="352"/>
      <c r="AB1284" s="352"/>
      <c r="AC1284" s="352"/>
      <c r="AD1284" s="352"/>
    </row>
    <row r="1285" spans="2:30" s="353" customFormat="1" ht="31.5" customHeight="1">
      <c r="B1285" s="349"/>
      <c r="C1285" s="255"/>
      <c r="D1285" s="320" t="s">
        <v>985</v>
      </c>
      <c r="E1285" s="321"/>
      <c r="F1285" s="321"/>
      <c r="G1285" s="375" t="s">
        <v>144</v>
      </c>
      <c r="H1285" s="322" t="s">
        <v>145</v>
      </c>
      <c r="I1285" s="275">
        <v>5556.63</v>
      </c>
      <c r="J1285" s="273">
        <v>11802</v>
      </c>
      <c r="K1285" s="323">
        <f t="shared" si="56"/>
        <v>65579347.259999998</v>
      </c>
      <c r="L1285" s="521"/>
      <c r="M1285" s="355"/>
      <c r="N1285" s="982"/>
      <c r="O1285" s="350"/>
      <c r="P1285" s="350"/>
      <c r="Q1285" s="350"/>
      <c r="R1285" s="352"/>
      <c r="S1285" s="352"/>
      <c r="T1285" s="352"/>
      <c r="U1285" s="352"/>
      <c r="V1285" s="352"/>
      <c r="W1285" s="352"/>
      <c r="X1285" s="352"/>
      <c r="Y1285" s="352"/>
      <c r="Z1285" s="352"/>
      <c r="AA1285" s="352"/>
      <c r="AB1285" s="352"/>
      <c r="AC1285" s="352"/>
      <c r="AD1285" s="352"/>
    </row>
    <row r="1286" spans="2:30" s="353" customFormat="1" ht="18" customHeight="1">
      <c r="B1286" s="349"/>
      <c r="C1286" s="255"/>
      <c r="D1286" s="262">
        <v>7.3</v>
      </c>
      <c r="E1286" s="262"/>
      <c r="F1286" s="262"/>
      <c r="G1286" s="263" t="s">
        <v>654</v>
      </c>
      <c r="H1286" s="264"/>
      <c r="I1286" s="383"/>
      <c r="J1286" s="266">
        <v>0</v>
      </c>
      <c r="K1286" s="267"/>
      <c r="L1286" s="521"/>
      <c r="M1286" s="355"/>
      <c r="N1286" s="982"/>
      <c r="O1286" s="350"/>
      <c r="P1286" s="350"/>
      <c r="Q1286" s="350"/>
      <c r="R1286" s="352"/>
      <c r="S1286" s="352"/>
      <c r="T1286" s="352"/>
      <c r="U1286" s="352"/>
      <c r="V1286" s="352"/>
      <c r="W1286" s="352"/>
      <c r="X1286" s="352"/>
      <c r="Y1286" s="352"/>
      <c r="Z1286" s="352"/>
      <c r="AA1286" s="352"/>
      <c r="AB1286" s="352"/>
      <c r="AC1286" s="352"/>
      <c r="AD1286" s="352"/>
    </row>
    <row r="1287" spans="2:30" s="353" customFormat="1" ht="31.5" customHeight="1">
      <c r="B1287" s="349"/>
      <c r="C1287" s="255"/>
      <c r="D1287" s="690" t="s">
        <v>763</v>
      </c>
      <c r="E1287" s="691"/>
      <c r="F1287" s="691"/>
      <c r="G1287" s="375" t="s">
        <v>138</v>
      </c>
      <c r="H1287" s="322" t="s">
        <v>116</v>
      </c>
      <c r="I1287" s="275">
        <v>22.76</v>
      </c>
      <c r="J1287" s="273">
        <v>2343191</v>
      </c>
      <c r="K1287" s="323">
        <f>ROUND(I1287*J1287,2)</f>
        <v>53331027.159999996</v>
      </c>
      <c r="L1287" s="521"/>
      <c r="M1287" s="355"/>
      <c r="N1287" s="982"/>
      <c r="O1287" s="350"/>
      <c r="P1287" s="350"/>
      <c r="Q1287" s="350"/>
      <c r="R1287" s="352"/>
      <c r="S1287" s="352"/>
      <c r="T1287" s="352"/>
      <c r="U1287" s="352"/>
      <c r="V1287" s="352"/>
      <c r="W1287" s="352"/>
      <c r="X1287" s="352"/>
      <c r="Y1287" s="352"/>
      <c r="Z1287" s="352"/>
      <c r="AA1287" s="352"/>
      <c r="AB1287" s="352"/>
      <c r="AC1287" s="352"/>
      <c r="AD1287" s="352"/>
    </row>
    <row r="1288" spans="2:30" s="353" customFormat="1" ht="31.5" customHeight="1">
      <c r="B1288" s="349"/>
      <c r="C1288" s="255"/>
      <c r="D1288" s="690" t="s">
        <v>764</v>
      </c>
      <c r="E1288" s="691"/>
      <c r="F1288" s="691"/>
      <c r="G1288" s="375" t="s">
        <v>140</v>
      </c>
      <c r="H1288" s="322" t="s">
        <v>116</v>
      </c>
      <c r="I1288" s="275">
        <v>42.51</v>
      </c>
      <c r="J1288" s="273">
        <v>2338696</v>
      </c>
      <c r="K1288" s="323">
        <f>ROUND(I1288*J1288,2)</f>
        <v>99417966.959999993</v>
      </c>
      <c r="L1288" s="521"/>
      <c r="M1288" s="355"/>
      <c r="N1288" s="982"/>
      <c r="O1288" s="350"/>
      <c r="P1288" s="350"/>
      <c r="Q1288" s="350"/>
      <c r="R1288" s="352"/>
      <c r="S1288" s="352"/>
      <c r="T1288" s="352"/>
      <c r="U1288" s="352"/>
      <c r="V1288" s="352"/>
      <c r="W1288" s="352"/>
      <c r="X1288" s="352"/>
      <c r="Y1288" s="352"/>
      <c r="Z1288" s="352"/>
      <c r="AA1288" s="352"/>
      <c r="AB1288" s="352"/>
      <c r="AC1288" s="352"/>
      <c r="AD1288" s="352"/>
    </row>
    <row r="1289" spans="2:30" s="353" customFormat="1" ht="31.5" customHeight="1">
      <c r="B1289" s="349"/>
      <c r="C1289" s="255"/>
      <c r="D1289" s="690" t="s">
        <v>986</v>
      </c>
      <c r="E1289" s="691"/>
      <c r="F1289" s="691"/>
      <c r="G1289" s="375" t="s">
        <v>951</v>
      </c>
      <c r="H1289" s="322" t="s">
        <v>102</v>
      </c>
      <c r="I1289" s="275">
        <v>199.8</v>
      </c>
      <c r="J1289" s="273">
        <v>139653</v>
      </c>
      <c r="K1289" s="323">
        <f>ROUND(I1289*J1289,2)</f>
        <v>27902669.399999999</v>
      </c>
      <c r="L1289" s="521"/>
      <c r="M1289" s="355"/>
      <c r="N1289" s="982"/>
      <c r="O1289" s="350"/>
      <c r="P1289" s="350"/>
      <c r="Q1289" s="350"/>
      <c r="R1289" s="352"/>
      <c r="S1289" s="352"/>
      <c r="T1289" s="352"/>
      <c r="U1289" s="352"/>
      <c r="V1289" s="352"/>
      <c r="W1289" s="352"/>
      <c r="X1289" s="352"/>
      <c r="Y1289" s="352"/>
      <c r="Z1289" s="352"/>
      <c r="AA1289" s="352"/>
      <c r="AB1289" s="352"/>
      <c r="AC1289" s="352"/>
      <c r="AD1289" s="352"/>
    </row>
    <row r="1290" spans="2:30" s="353" customFormat="1" ht="31.5" customHeight="1">
      <c r="B1290" s="349"/>
      <c r="C1290" s="255"/>
      <c r="D1290" s="690" t="s">
        <v>987</v>
      </c>
      <c r="E1290" s="691"/>
      <c r="F1290" s="691"/>
      <c r="G1290" s="375" t="s">
        <v>144</v>
      </c>
      <c r="H1290" s="322" t="s">
        <v>145</v>
      </c>
      <c r="I1290" s="275">
        <v>10531.85</v>
      </c>
      <c r="J1290" s="273">
        <v>11802</v>
      </c>
      <c r="K1290" s="323">
        <f>ROUND(I1290*J1290,2)</f>
        <v>124296893.7</v>
      </c>
      <c r="L1290" s="521"/>
      <c r="M1290" s="355"/>
      <c r="N1290" s="982"/>
      <c r="O1290" s="350"/>
      <c r="P1290" s="350"/>
      <c r="Q1290" s="350"/>
      <c r="R1290" s="352"/>
      <c r="S1290" s="352"/>
      <c r="T1290" s="352"/>
      <c r="U1290" s="352"/>
      <c r="V1290" s="352"/>
      <c r="W1290" s="352"/>
      <c r="X1290" s="352"/>
      <c r="Y1290" s="352"/>
      <c r="Z1290" s="352"/>
      <c r="AA1290" s="352"/>
      <c r="AB1290" s="352"/>
      <c r="AC1290" s="352"/>
      <c r="AD1290" s="352"/>
    </row>
    <row r="1291" spans="2:30" s="353" customFormat="1" ht="18" customHeight="1">
      <c r="B1291" s="349"/>
      <c r="C1291" s="255"/>
      <c r="D1291" s="262">
        <v>7.4</v>
      </c>
      <c r="E1291" s="262"/>
      <c r="F1291" s="262"/>
      <c r="G1291" s="263" t="s">
        <v>146</v>
      </c>
      <c r="H1291" s="264"/>
      <c r="I1291" s="383"/>
      <c r="J1291" s="266">
        <v>0</v>
      </c>
      <c r="K1291" s="267"/>
      <c r="L1291" s="521"/>
      <c r="M1291" s="355"/>
      <c r="N1291" s="982"/>
      <c r="O1291" s="350"/>
      <c r="P1291" s="350"/>
      <c r="Q1291" s="350"/>
      <c r="R1291" s="352"/>
      <c r="S1291" s="352"/>
      <c r="T1291" s="352"/>
      <c r="U1291" s="352"/>
      <c r="V1291" s="352"/>
      <c r="W1291" s="352"/>
      <c r="X1291" s="352"/>
      <c r="Y1291" s="352"/>
      <c r="Z1291" s="352"/>
      <c r="AA1291" s="352"/>
      <c r="AB1291" s="352"/>
      <c r="AC1291" s="352"/>
      <c r="AD1291" s="352"/>
    </row>
    <row r="1292" spans="2:30" s="353" customFormat="1" ht="63" customHeight="1">
      <c r="B1292" s="349"/>
      <c r="C1292" s="255"/>
      <c r="D1292" s="320" t="s">
        <v>988</v>
      </c>
      <c r="E1292" s="321"/>
      <c r="F1292" s="321"/>
      <c r="G1292" s="375" t="s">
        <v>148</v>
      </c>
      <c r="H1292" s="322" t="s">
        <v>145</v>
      </c>
      <c r="I1292" s="275">
        <v>6176.81</v>
      </c>
      <c r="J1292" s="273">
        <v>34512</v>
      </c>
      <c r="K1292" s="323">
        <f>ROUND(I1292*J1292,2)</f>
        <v>213174066.72</v>
      </c>
      <c r="L1292" s="521"/>
      <c r="M1292" s="355"/>
      <c r="N1292" s="982"/>
      <c r="O1292" s="350"/>
      <c r="P1292" s="350"/>
      <c r="Q1292" s="350"/>
      <c r="R1292" s="352"/>
      <c r="S1292" s="352"/>
      <c r="T1292" s="352"/>
      <c r="U1292" s="352"/>
      <c r="V1292" s="352"/>
      <c r="W1292" s="352"/>
      <c r="X1292" s="352"/>
      <c r="Y1292" s="352"/>
      <c r="Z1292" s="352"/>
      <c r="AA1292" s="352"/>
      <c r="AB1292" s="352"/>
      <c r="AC1292" s="352"/>
      <c r="AD1292" s="352"/>
    </row>
    <row r="1293" spans="2:30" s="353" customFormat="1" ht="31.5" customHeight="1">
      <c r="B1293" s="349"/>
      <c r="C1293" s="255"/>
      <c r="D1293" s="320" t="s">
        <v>989</v>
      </c>
      <c r="E1293" s="321"/>
      <c r="F1293" s="321"/>
      <c r="G1293" s="375" t="s">
        <v>150</v>
      </c>
      <c r="H1293" s="322" t="s">
        <v>102</v>
      </c>
      <c r="I1293" s="275">
        <v>342.7</v>
      </c>
      <c r="J1293" s="273">
        <v>503668</v>
      </c>
      <c r="K1293" s="323">
        <f>ROUND(I1293*J1293,2)</f>
        <v>172607023.59999999</v>
      </c>
      <c r="L1293" s="521"/>
      <c r="M1293" s="355"/>
      <c r="N1293" s="982"/>
      <c r="O1293" s="350"/>
      <c r="P1293" s="350"/>
      <c r="Q1293" s="350"/>
      <c r="R1293" s="352"/>
      <c r="S1293" s="352"/>
      <c r="T1293" s="352"/>
      <c r="U1293" s="352"/>
      <c r="V1293" s="352"/>
      <c r="W1293" s="352"/>
      <c r="X1293" s="352"/>
      <c r="Y1293" s="352"/>
      <c r="Z1293" s="352"/>
      <c r="AA1293" s="352"/>
      <c r="AB1293" s="352"/>
      <c r="AC1293" s="352"/>
      <c r="AD1293" s="352"/>
    </row>
    <row r="1294" spans="2:30" s="353" customFormat="1" ht="31.5" customHeight="1">
      <c r="B1294" s="349"/>
      <c r="C1294" s="255"/>
      <c r="D1294" s="320" t="s">
        <v>990</v>
      </c>
      <c r="E1294" s="321"/>
      <c r="F1294" s="321"/>
      <c r="G1294" s="692" t="s">
        <v>930</v>
      </c>
      <c r="H1294" s="322" t="s">
        <v>102</v>
      </c>
      <c r="I1294" s="275">
        <v>94.77</v>
      </c>
      <c r="J1294" s="273">
        <v>166077</v>
      </c>
      <c r="K1294" s="323">
        <f>ROUND(I1294*J1294,2)</f>
        <v>15739117.289999999</v>
      </c>
      <c r="L1294" s="521"/>
      <c r="M1294" s="355"/>
      <c r="N1294" s="982"/>
      <c r="O1294" s="350"/>
      <c r="P1294" s="350"/>
      <c r="Q1294" s="350"/>
      <c r="R1294" s="352"/>
      <c r="S1294" s="352"/>
      <c r="T1294" s="352"/>
      <c r="U1294" s="352"/>
      <c r="V1294" s="352"/>
      <c r="W1294" s="352"/>
      <c r="X1294" s="352"/>
      <c r="Y1294" s="352"/>
      <c r="Z1294" s="352"/>
      <c r="AA1294" s="352"/>
      <c r="AB1294" s="352"/>
      <c r="AC1294" s="352"/>
      <c r="AD1294" s="352"/>
    </row>
    <row r="1295" spans="2:30" s="353" customFormat="1" ht="31.5" customHeight="1">
      <c r="B1295" s="349"/>
      <c r="C1295" s="255"/>
      <c r="D1295" s="320" t="s">
        <v>991</v>
      </c>
      <c r="E1295" s="321"/>
      <c r="F1295" s="321"/>
      <c r="G1295" s="692" t="s">
        <v>819</v>
      </c>
      <c r="H1295" s="322" t="s">
        <v>102</v>
      </c>
      <c r="I1295" s="275">
        <v>199.8</v>
      </c>
      <c r="J1295" s="273">
        <v>96435</v>
      </c>
      <c r="K1295" s="323">
        <f>ROUND(I1295*J1295,2)</f>
        <v>19267713</v>
      </c>
      <c r="L1295" s="521"/>
      <c r="M1295" s="355"/>
      <c r="N1295" s="982"/>
      <c r="O1295" s="350"/>
      <c r="P1295" s="350"/>
      <c r="Q1295" s="350"/>
      <c r="R1295" s="352"/>
      <c r="S1295" s="352"/>
      <c r="T1295" s="352"/>
      <c r="U1295" s="352"/>
      <c r="V1295" s="352"/>
      <c r="W1295" s="352"/>
      <c r="X1295" s="352"/>
      <c r="Y1295" s="352"/>
      <c r="Z1295" s="352"/>
      <c r="AA1295" s="352"/>
      <c r="AB1295" s="352"/>
      <c r="AC1295" s="352"/>
      <c r="AD1295" s="352"/>
    </row>
    <row r="1296" spans="2:30" s="353" customFormat="1" ht="18" customHeight="1">
      <c r="B1296" s="349"/>
      <c r="C1296" s="255"/>
      <c r="D1296" s="262">
        <v>7.5</v>
      </c>
      <c r="E1296" s="262"/>
      <c r="F1296" s="262"/>
      <c r="G1296" s="263" t="s">
        <v>153</v>
      </c>
      <c r="H1296" s="264"/>
      <c r="I1296" s="383"/>
      <c r="J1296" s="266">
        <v>0</v>
      </c>
      <c r="K1296" s="267"/>
      <c r="L1296" s="521"/>
      <c r="M1296" s="355"/>
      <c r="N1296" s="982"/>
      <c r="O1296" s="350"/>
      <c r="P1296" s="354"/>
      <c r="Q1296" s="350"/>
      <c r="R1296" s="355"/>
      <c r="S1296" s="352"/>
      <c r="T1296" s="352"/>
      <c r="U1296" s="352"/>
      <c r="V1296" s="352"/>
      <c r="W1296" s="352"/>
      <c r="X1296" s="352"/>
      <c r="Y1296" s="352"/>
      <c r="Z1296" s="352"/>
      <c r="AA1296" s="352"/>
      <c r="AB1296" s="352"/>
      <c r="AC1296" s="352"/>
      <c r="AD1296" s="352"/>
    </row>
    <row r="1297" spans="2:30" s="353" customFormat="1" ht="31.5" customHeight="1">
      <c r="B1297" s="349"/>
      <c r="C1297" s="255"/>
      <c r="D1297" s="320" t="s">
        <v>992</v>
      </c>
      <c r="E1297" s="321"/>
      <c r="F1297" s="321"/>
      <c r="G1297" s="692" t="s">
        <v>155</v>
      </c>
      <c r="H1297" s="322" t="s">
        <v>102</v>
      </c>
      <c r="I1297" s="275">
        <v>60.9</v>
      </c>
      <c r="J1297" s="273">
        <v>167466</v>
      </c>
      <c r="K1297" s="323">
        <f t="shared" ref="K1297:K1305" si="57">ROUND(I1297*J1297,2)</f>
        <v>10198679.4</v>
      </c>
      <c r="L1297" s="521"/>
      <c r="M1297" s="355"/>
      <c r="N1297" s="982"/>
      <c r="O1297" s="350"/>
      <c r="P1297" s="350"/>
      <c r="Q1297" s="350"/>
      <c r="R1297" s="352"/>
      <c r="S1297" s="352"/>
      <c r="T1297" s="352"/>
      <c r="U1297" s="352"/>
      <c r="V1297" s="352"/>
      <c r="W1297" s="352"/>
      <c r="X1297" s="352"/>
      <c r="Y1297" s="352"/>
      <c r="Z1297" s="352"/>
      <c r="AA1297" s="352"/>
      <c r="AB1297" s="352"/>
      <c r="AC1297" s="352"/>
      <c r="AD1297" s="352"/>
    </row>
    <row r="1298" spans="2:30" s="353" customFormat="1" ht="31.5" customHeight="1">
      <c r="B1298" s="349"/>
      <c r="C1298" s="255"/>
      <c r="D1298" s="320" t="s">
        <v>993</v>
      </c>
      <c r="E1298" s="321"/>
      <c r="F1298" s="321"/>
      <c r="G1298" s="692" t="s">
        <v>807</v>
      </c>
      <c r="H1298" s="322" t="s">
        <v>102</v>
      </c>
      <c r="I1298" s="275">
        <v>232</v>
      </c>
      <c r="J1298" s="273">
        <v>199715</v>
      </c>
      <c r="K1298" s="323">
        <f t="shared" si="57"/>
        <v>46333880</v>
      </c>
      <c r="L1298" s="521"/>
      <c r="M1298" s="355"/>
      <c r="N1298" s="982"/>
      <c r="O1298" s="350"/>
      <c r="P1298" s="350"/>
      <c r="Q1298" s="350"/>
      <c r="R1298" s="352"/>
      <c r="S1298" s="352"/>
      <c r="T1298" s="352"/>
      <c r="U1298" s="352"/>
      <c r="V1298" s="352"/>
      <c r="W1298" s="352"/>
      <c r="X1298" s="352"/>
      <c r="Y1298" s="352"/>
      <c r="Z1298" s="352"/>
      <c r="AA1298" s="352"/>
      <c r="AB1298" s="352"/>
      <c r="AC1298" s="352"/>
      <c r="AD1298" s="352"/>
    </row>
    <row r="1299" spans="2:30" s="353" customFormat="1" ht="31.5" customHeight="1">
      <c r="B1299" s="349"/>
      <c r="C1299" s="255"/>
      <c r="D1299" s="320" t="s">
        <v>994</v>
      </c>
      <c r="E1299" s="321"/>
      <c r="F1299" s="321"/>
      <c r="G1299" s="692" t="s">
        <v>952</v>
      </c>
      <c r="H1299" s="322" t="s">
        <v>102</v>
      </c>
      <c r="I1299" s="275">
        <v>84.5</v>
      </c>
      <c r="J1299" s="273">
        <v>154567</v>
      </c>
      <c r="K1299" s="323">
        <f t="shared" si="57"/>
        <v>13060911.5</v>
      </c>
      <c r="L1299" s="521"/>
      <c r="M1299" s="355"/>
      <c r="N1299" s="982"/>
      <c r="O1299" s="350"/>
      <c r="P1299" s="350"/>
      <c r="Q1299" s="350"/>
      <c r="R1299" s="352"/>
      <c r="S1299" s="352"/>
      <c r="T1299" s="352"/>
      <c r="U1299" s="352"/>
      <c r="V1299" s="352"/>
      <c r="W1299" s="352"/>
      <c r="X1299" s="352"/>
      <c r="Y1299" s="352"/>
      <c r="Z1299" s="352"/>
      <c r="AA1299" s="352"/>
      <c r="AB1299" s="352"/>
      <c r="AC1299" s="352"/>
      <c r="AD1299" s="352"/>
    </row>
    <row r="1300" spans="2:30" s="353" customFormat="1" ht="31.5" customHeight="1">
      <c r="B1300" s="349"/>
      <c r="C1300" s="255"/>
      <c r="D1300" s="320" t="s">
        <v>995</v>
      </c>
      <c r="E1300" s="321"/>
      <c r="F1300" s="321"/>
      <c r="G1300" s="692" t="s">
        <v>996</v>
      </c>
      <c r="H1300" s="322" t="s">
        <v>102</v>
      </c>
      <c r="I1300" s="275">
        <v>192.51</v>
      </c>
      <c r="J1300" s="273">
        <v>176424</v>
      </c>
      <c r="K1300" s="323">
        <f t="shared" si="57"/>
        <v>33963384.240000002</v>
      </c>
      <c r="L1300" s="521"/>
      <c r="M1300" s="355"/>
      <c r="N1300" s="982"/>
      <c r="O1300" s="350"/>
      <c r="P1300" s="350"/>
      <c r="Q1300" s="350"/>
      <c r="R1300" s="352"/>
      <c r="S1300" s="352"/>
      <c r="T1300" s="352"/>
      <c r="U1300" s="352"/>
      <c r="V1300" s="352"/>
      <c r="W1300" s="352"/>
      <c r="X1300" s="352"/>
      <c r="Y1300" s="352"/>
      <c r="Z1300" s="352"/>
      <c r="AA1300" s="352"/>
      <c r="AB1300" s="352"/>
      <c r="AC1300" s="352"/>
      <c r="AD1300" s="352"/>
    </row>
    <row r="1301" spans="2:30" s="353" customFormat="1" ht="31.5" customHeight="1">
      <c r="B1301" s="349"/>
      <c r="C1301" s="255"/>
      <c r="D1301" s="320" t="s">
        <v>997</v>
      </c>
      <c r="E1301" s="321"/>
      <c r="F1301" s="321"/>
      <c r="G1301" s="692" t="s">
        <v>998</v>
      </c>
      <c r="H1301" s="322" t="s">
        <v>102</v>
      </c>
      <c r="I1301" s="275">
        <v>35.72</v>
      </c>
      <c r="J1301" s="273">
        <v>122677</v>
      </c>
      <c r="K1301" s="323">
        <f t="shared" si="57"/>
        <v>4382022.4400000004</v>
      </c>
      <c r="L1301" s="521"/>
      <c r="M1301" s="355"/>
      <c r="N1301" s="982"/>
      <c r="O1301" s="350"/>
      <c r="P1301" s="350"/>
      <c r="Q1301" s="350"/>
      <c r="R1301" s="352"/>
      <c r="S1301" s="352"/>
      <c r="T1301" s="352"/>
      <c r="U1301" s="352"/>
      <c r="V1301" s="352"/>
      <c r="W1301" s="352"/>
      <c r="X1301" s="352"/>
      <c r="Y1301" s="352"/>
      <c r="Z1301" s="352"/>
      <c r="AA1301" s="352"/>
      <c r="AB1301" s="352"/>
      <c r="AC1301" s="352"/>
      <c r="AD1301" s="352"/>
    </row>
    <row r="1302" spans="2:30" s="353" customFormat="1" ht="31.5" customHeight="1">
      <c r="B1302" s="349"/>
      <c r="C1302" s="255"/>
      <c r="D1302" s="320" t="s">
        <v>999</v>
      </c>
      <c r="E1302" s="321"/>
      <c r="F1302" s="321"/>
      <c r="G1302" s="375" t="s">
        <v>159</v>
      </c>
      <c r="H1302" s="322" t="s">
        <v>116</v>
      </c>
      <c r="I1302" s="275">
        <v>8.2100000000000009</v>
      </c>
      <c r="J1302" s="273">
        <v>2276302</v>
      </c>
      <c r="K1302" s="323">
        <f t="shared" si="57"/>
        <v>18688439.420000002</v>
      </c>
      <c r="L1302" s="521"/>
      <c r="M1302" s="355"/>
      <c r="N1302" s="982"/>
      <c r="O1302" s="350"/>
      <c r="P1302" s="350"/>
      <c r="Q1302" s="350"/>
      <c r="R1302" s="352"/>
      <c r="S1302" s="352"/>
      <c r="T1302" s="352"/>
      <c r="U1302" s="352"/>
      <c r="V1302" s="352"/>
      <c r="W1302" s="352"/>
      <c r="X1302" s="352"/>
      <c r="Y1302" s="352"/>
      <c r="Z1302" s="352"/>
      <c r="AA1302" s="352"/>
      <c r="AB1302" s="352"/>
      <c r="AC1302" s="352"/>
      <c r="AD1302" s="352"/>
    </row>
    <row r="1303" spans="2:30" s="353" customFormat="1" ht="31.5" customHeight="1">
      <c r="B1303" s="349"/>
      <c r="C1303" s="255"/>
      <c r="D1303" s="320" t="s">
        <v>1000</v>
      </c>
      <c r="E1303" s="321"/>
      <c r="F1303" s="321"/>
      <c r="G1303" s="375" t="s">
        <v>161</v>
      </c>
      <c r="H1303" s="322" t="s">
        <v>116</v>
      </c>
      <c r="I1303" s="275">
        <v>5.16</v>
      </c>
      <c r="J1303" s="273">
        <v>2338696</v>
      </c>
      <c r="K1303" s="323">
        <f t="shared" si="57"/>
        <v>12067671.359999999</v>
      </c>
      <c r="L1303" s="521"/>
      <c r="M1303" s="355"/>
      <c r="N1303" s="982"/>
      <c r="O1303" s="350"/>
      <c r="P1303" s="350"/>
      <c r="Q1303" s="350"/>
      <c r="R1303" s="352"/>
      <c r="S1303" s="352"/>
      <c r="T1303" s="352"/>
      <c r="U1303" s="352"/>
      <c r="V1303" s="352"/>
      <c r="W1303" s="352"/>
      <c r="X1303" s="352"/>
      <c r="Y1303" s="352"/>
      <c r="Z1303" s="352"/>
      <c r="AA1303" s="352"/>
      <c r="AB1303" s="352"/>
      <c r="AC1303" s="352"/>
      <c r="AD1303" s="352"/>
    </row>
    <row r="1304" spans="2:30" s="353" customFormat="1" ht="31.5" customHeight="1">
      <c r="B1304" s="349"/>
      <c r="C1304" s="255"/>
      <c r="D1304" s="320" t="s">
        <v>1001</v>
      </c>
      <c r="E1304" s="321"/>
      <c r="F1304" s="321"/>
      <c r="G1304" s="692" t="s">
        <v>163</v>
      </c>
      <c r="H1304" s="322" t="s">
        <v>107</v>
      </c>
      <c r="I1304" s="275">
        <v>54.54</v>
      </c>
      <c r="J1304" s="273">
        <v>56165</v>
      </c>
      <c r="K1304" s="323">
        <f t="shared" si="57"/>
        <v>3063239.1</v>
      </c>
      <c r="L1304" s="521"/>
      <c r="M1304" s="355"/>
      <c r="N1304" s="982"/>
      <c r="O1304" s="350"/>
      <c r="P1304" s="350"/>
      <c r="Q1304" s="350"/>
      <c r="R1304" s="352"/>
      <c r="S1304" s="352"/>
      <c r="T1304" s="352"/>
      <c r="U1304" s="352"/>
      <c r="V1304" s="352"/>
      <c r="W1304" s="352"/>
      <c r="X1304" s="352"/>
      <c r="Y1304" s="352"/>
      <c r="Z1304" s="352"/>
      <c r="AA1304" s="352"/>
      <c r="AB1304" s="352"/>
      <c r="AC1304" s="352"/>
      <c r="AD1304" s="352"/>
    </row>
    <row r="1305" spans="2:30" s="353" customFormat="1" ht="31.5" customHeight="1">
      <c r="B1305" s="349"/>
      <c r="C1305" s="255"/>
      <c r="D1305" s="320" t="s">
        <v>1002</v>
      </c>
      <c r="E1305" s="321"/>
      <c r="F1305" s="321"/>
      <c r="G1305" s="692" t="s">
        <v>167</v>
      </c>
      <c r="H1305" s="322" t="s">
        <v>107</v>
      </c>
      <c r="I1305" s="275">
        <v>3.41</v>
      </c>
      <c r="J1305" s="273">
        <v>202007</v>
      </c>
      <c r="K1305" s="323">
        <f t="shared" si="57"/>
        <v>688843.87</v>
      </c>
      <c r="L1305" s="521"/>
      <c r="M1305" s="355"/>
      <c r="N1305" s="982"/>
      <c r="O1305" s="350"/>
      <c r="P1305" s="350"/>
      <c r="Q1305" s="350"/>
      <c r="R1305" s="352"/>
      <c r="S1305" s="352"/>
      <c r="T1305" s="352"/>
      <c r="U1305" s="352"/>
      <c r="V1305" s="352"/>
      <c r="W1305" s="352"/>
      <c r="X1305" s="352"/>
      <c r="Y1305" s="352"/>
      <c r="Z1305" s="352"/>
      <c r="AA1305" s="352"/>
      <c r="AB1305" s="352"/>
      <c r="AC1305" s="352"/>
      <c r="AD1305" s="352"/>
    </row>
    <row r="1306" spans="2:30" s="353" customFormat="1" ht="18" customHeight="1">
      <c r="B1306" s="349"/>
      <c r="C1306" s="255"/>
      <c r="D1306" s="262">
        <v>7.6</v>
      </c>
      <c r="E1306" s="262"/>
      <c r="F1306" s="262"/>
      <c r="G1306" s="263" t="s">
        <v>670</v>
      </c>
      <c r="H1306" s="264"/>
      <c r="I1306" s="383"/>
      <c r="J1306" s="266">
        <v>0</v>
      </c>
      <c r="K1306" s="267"/>
      <c r="L1306" s="521"/>
      <c r="M1306" s="355"/>
      <c r="N1306" s="982"/>
      <c r="O1306" s="350"/>
      <c r="P1306" s="350"/>
      <c r="Q1306" s="350"/>
      <c r="R1306" s="352"/>
      <c r="S1306" s="352"/>
      <c r="T1306" s="352"/>
      <c r="U1306" s="352"/>
      <c r="V1306" s="352"/>
      <c r="W1306" s="352"/>
      <c r="X1306" s="352"/>
      <c r="Y1306" s="352"/>
      <c r="Z1306" s="352"/>
      <c r="AA1306" s="352"/>
      <c r="AB1306" s="352"/>
      <c r="AC1306" s="352"/>
      <c r="AD1306" s="352"/>
    </row>
    <row r="1307" spans="2:30" s="353" customFormat="1" ht="18" customHeight="1">
      <c r="B1307" s="349"/>
      <c r="C1307" s="255"/>
      <c r="D1307" s="320" t="s">
        <v>1003</v>
      </c>
      <c r="E1307" s="321"/>
      <c r="F1307" s="321"/>
      <c r="G1307" s="692" t="s">
        <v>170</v>
      </c>
      <c r="H1307" s="322" t="s">
        <v>102</v>
      </c>
      <c r="I1307" s="275">
        <v>42</v>
      </c>
      <c r="J1307" s="273">
        <v>63622</v>
      </c>
      <c r="K1307" s="323">
        <f>ROUND(I1307*J1307,2)</f>
        <v>2672124</v>
      </c>
      <c r="L1307" s="521"/>
      <c r="M1307" s="355"/>
      <c r="N1307" s="982"/>
      <c r="O1307" s="350"/>
      <c r="P1307" s="350"/>
      <c r="Q1307" s="350"/>
      <c r="R1307" s="352"/>
      <c r="S1307" s="352"/>
      <c r="T1307" s="352"/>
      <c r="U1307" s="352"/>
      <c r="V1307" s="352"/>
      <c r="W1307" s="352"/>
      <c r="X1307" s="352"/>
      <c r="Y1307" s="352"/>
      <c r="Z1307" s="352"/>
      <c r="AA1307" s="352"/>
      <c r="AB1307" s="352"/>
      <c r="AC1307" s="352"/>
      <c r="AD1307" s="352"/>
    </row>
    <row r="1308" spans="2:30" s="353" customFormat="1" ht="18" customHeight="1">
      <c r="B1308" s="349"/>
      <c r="C1308" s="255"/>
      <c r="D1308" s="262">
        <v>7.7</v>
      </c>
      <c r="E1308" s="262"/>
      <c r="F1308" s="262"/>
      <c r="G1308" s="263" t="s">
        <v>173</v>
      </c>
      <c r="H1308" s="264"/>
      <c r="I1308" s="383"/>
      <c r="J1308" s="266">
        <v>0</v>
      </c>
      <c r="K1308" s="267"/>
      <c r="L1308" s="521"/>
      <c r="M1308" s="355"/>
      <c r="N1308" s="982"/>
      <c r="O1308" s="350"/>
      <c r="P1308" s="350"/>
      <c r="Q1308" s="350"/>
      <c r="R1308" s="352"/>
      <c r="S1308" s="352"/>
      <c r="T1308" s="352"/>
      <c r="U1308" s="352"/>
      <c r="V1308" s="352"/>
      <c r="W1308" s="352"/>
      <c r="X1308" s="352"/>
      <c r="Y1308" s="352"/>
      <c r="Z1308" s="352"/>
      <c r="AA1308" s="352"/>
      <c r="AB1308" s="352"/>
      <c r="AC1308" s="352"/>
      <c r="AD1308" s="352"/>
    </row>
    <row r="1309" spans="2:30" s="353" customFormat="1" ht="31.5" customHeight="1">
      <c r="B1309" s="349"/>
      <c r="C1309" s="255"/>
      <c r="D1309" s="320" t="s">
        <v>1004</v>
      </c>
      <c r="E1309" s="321"/>
      <c r="F1309" s="321"/>
      <c r="G1309" s="692" t="s">
        <v>175</v>
      </c>
      <c r="H1309" s="322" t="s">
        <v>102</v>
      </c>
      <c r="I1309" s="275">
        <v>42</v>
      </c>
      <c r="J1309" s="273">
        <v>389818</v>
      </c>
      <c r="K1309" s="323">
        <f>ROUND(I1309*J1309,2)</f>
        <v>16372356</v>
      </c>
      <c r="L1309" s="521"/>
      <c r="M1309" s="355"/>
      <c r="N1309" s="982"/>
      <c r="O1309" s="350"/>
      <c r="P1309" s="350"/>
      <c r="Q1309" s="350"/>
      <c r="R1309" s="352"/>
      <c r="S1309" s="352"/>
      <c r="T1309" s="352"/>
      <c r="U1309" s="352"/>
      <c r="V1309" s="352"/>
      <c r="W1309" s="352"/>
      <c r="X1309" s="352"/>
      <c r="Y1309" s="352"/>
      <c r="Z1309" s="352"/>
      <c r="AA1309" s="352"/>
      <c r="AB1309" s="352"/>
      <c r="AC1309" s="352"/>
      <c r="AD1309" s="352"/>
    </row>
    <row r="1310" spans="2:30" s="353" customFormat="1" ht="18" customHeight="1">
      <c r="B1310" s="349"/>
      <c r="C1310" s="255"/>
      <c r="D1310" s="262" t="s">
        <v>1005</v>
      </c>
      <c r="E1310" s="262"/>
      <c r="F1310" s="262"/>
      <c r="G1310" s="263" t="s">
        <v>176</v>
      </c>
      <c r="H1310" s="264"/>
      <c r="I1310" s="383"/>
      <c r="J1310" s="266">
        <v>0</v>
      </c>
      <c r="K1310" s="267"/>
      <c r="L1310" s="521"/>
      <c r="M1310" s="355"/>
      <c r="N1310" s="982"/>
      <c r="O1310" s="350"/>
      <c r="P1310" s="350"/>
      <c r="Q1310" s="350"/>
      <c r="R1310" s="352"/>
      <c r="S1310" s="352"/>
      <c r="T1310" s="352"/>
      <c r="U1310" s="352"/>
      <c r="V1310" s="352"/>
      <c r="W1310" s="352"/>
      <c r="X1310" s="352"/>
      <c r="Y1310" s="352"/>
      <c r="Z1310" s="352"/>
      <c r="AA1310" s="352"/>
      <c r="AB1310" s="352"/>
      <c r="AC1310" s="352"/>
      <c r="AD1310" s="352"/>
    </row>
    <row r="1311" spans="2:30" s="353" customFormat="1" ht="31.5" customHeight="1">
      <c r="B1311" s="349"/>
      <c r="C1311" s="255"/>
      <c r="D1311" s="320" t="s">
        <v>1006</v>
      </c>
      <c r="E1311" s="321"/>
      <c r="F1311" s="321"/>
      <c r="G1311" s="692" t="s">
        <v>178</v>
      </c>
      <c r="H1311" s="322" t="s">
        <v>102</v>
      </c>
      <c r="I1311" s="275">
        <v>376.35</v>
      </c>
      <c r="J1311" s="273">
        <v>165713</v>
      </c>
      <c r="K1311" s="323">
        <f>ROUND(I1311*J1311,2)</f>
        <v>62366087.549999997</v>
      </c>
      <c r="L1311" s="521"/>
      <c r="M1311" s="355"/>
      <c r="N1311" s="982"/>
      <c r="O1311" s="350"/>
      <c r="P1311" s="350"/>
      <c r="Q1311" s="350"/>
      <c r="R1311" s="352"/>
      <c r="S1311" s="352"/>
      <c r="T1311" s="352"/>
      <c r="U1311" s="352"/>
      <c r="V1311" s="352"/>
      <c r="W1311" s="352"/>
      <c r="X1311" s="352"/>
      <c r="Y1311" s="352"/>
      <c r="Z1311" s="352"/>
      <c r="AA1311" s="352"/>
      <c r="AB1311" s="352"/>
      <c r="AC1311" s="352"/>
      <c r="AD1311" s="352"/>
    </row>
    <row r="1312" spans="2:30" s="353" customFormat="1" ht="18" customHeight="1">
      <c r="B1312" s="349"/>
      <c r="C1312" s="255"/>
      <c r="D1312" s="320" t="s">
        <v>1007</v>
      </c>
      <c r="E1312" s="321"/>
      <c r="F1312" s="321"/>
      <c r="G1312" s="692" t="s">
        <v>782</v>
      </c>
      <c r="H1312" s="322" t="s">
        <v>102</v>
      </c>
      <c r="I1312" s="275">
        <v>278.74</v>
      </c>
      <c r="J1312" s="273">
        <v>181545</v>
      </c>
      <c r="K1312" s="323">
        <f>ROUND(I1312*J1312,2)</f>
        <v>50603853.299999997</v>
      </c>
      <c r="L1312" s="521"/>
      <c r="M1312" s="355"/>
      <c r="N1312" s="982"/>
      <c r="O1312" s="350"/>
      <c r="P1312" s="350"/>
      <c r="Q1312" s="350"/>
      <c r="R1312" s="352"/>
      <c r="S1312" s="352"/>
      <c r="T1312" s="352"/>
      <c r="U1312" s="352"/>
      <c r="V1312" s="352"/>
      <c r="W1312" s="352"/>
      <c r="X1312" s="352"/>
      <c r="Y1312" s="352"/>
      <c r="Z1312" s="352"/>
      <c r="AA1312" s="352"/>
      <c r="AB1312" s="352"/>
      <c r="AC1312" s="352"/>
      <c r="AD1312" s="352"/>
    </row>
    <row r="1313" spans="2:30" s="353" customFormat="1" ht="31.5" customHeight="1">
      <c r="B1313" s="349"/>
      <c r="C1313" s="255"/>
      <c r="D1313" s="320" t="s">
        <v>1008</v>
      </c>
      <c r="E1313" s="321"/>
      <c r="F1313" s="321"/>
      <c r="G1313" s="692" t="s">
        <v>674</v>
      </c>
      <c r="H1313" s="322" t="s">
        <v>102</v>
      </c>
      <c r="I1313" s="275">
        <v>16</v>
      </c>
      <c r="J1313" s="273">
        <v>112699</v>
      </c>
      <c r="K1313" s="323">
        <f>ROUND(I1313*J1313,2)</f>
        <v>1803184</v>
      </c>
      <c r="L1313" s="521"/>
      <c r="M1313" s="355"/>
      <c r="N1313" s="982"/>
      <c r="O1313" s="350"/>
      <c r="P1313" s="350"/>
      <c r="Q1313" s="350"/>
      <c r="R1313" s="352"/>
      <c r="S1313" s="352"/>
      <c r="T1313" s="352"/>
      <c r="U1313" s="352"/>
      <c r="V1313" s="352"/>
      <c r="W1313" s="352"/>
      <c r="X1313" s="352"/>
      <c r="Y1313" s="352"/>
      <c r="Z1313" s="352"/>
      <c r="AA1313" s="352"/>
      <c r="AB1313" s="352"/>
      <c r="AC1313" s="352"/>
      <c r="AD1313" s="352"/>
    </row>
    <row r="1314" spans="2:30" s="353" customFormat="1" ht="18" customHeight="1">
      <c r="B1314" s="349"/>
      <c r="C1314" s="255"/>
      <c r="D1314" s="320" t="s">
        <v>1009</v>
      </c>
      <c r="E1314" s="321"/>
      <c r="F1314" s="321"/>
      <c r="G1314" s="692" t="s">
        <v>182</v>
      </c>
      <c r="H1314" s="322" t="s">
        <v>107</v>
      </c>
      <c r="I1314" s="275">
        <v>79.400000000000006</v>
      </c>
      <c r="J1314" s="273">
        <v>39566</v>
      </c>
      <c r="K1314" s="323">
        <f>ROUND(I1314*J1314,2)</f>
        <v>3141540.4</v>
      </c>
      <c r="L1314" s="521"/>
      <c r="M1314" s="355"/>
      <c r="N1314" s="982"/>
      <c r="O1314" s="350"/>
      <c r="P1314" s="350"/>
      <c r="Q1314" s="350"/>
      <c r="R1314" s="352"/>
      <c r="S1314" s="352"/>
      <c r="T1314" s="352"/>
      <c r="U1314" s="352"/>
      <c r="V1314" s="352"/>
      <c r="W1314" s="352"/>
      <c r="X1314" s="352"/>
      <c r="Y1314" s="352"/>
      <c r="Z1314" s="352"/>
      <c r="AA1314" s="352"/>
      <c r="AB1314" s="352"/>
      <c r="AC1314" s="352"/>
      <c r="AD1314" s="352"/>
    </row>
    <row r="1315" spans="2:30" s="353" customFormat="1" ht="18" customHeight="1">
      <c r="B1315" s="349"/>
      <c r="C1315" s="255"/>
      <c r="D1315" s="262">
        <v>7.9</v>
      </c>
      <c r="E1315" s="262"/>
      <c r="F1315" s="262"/>
      <c r="G1315" s="263" t="s">
        <v>183</v>
      </c>
      <c r="H1315" s="264"/>
      <c r="I1315" s="383"/>
      <c r="J1315" s="266">
        <v>0</v>
      </c>
      <c r="K1315" s="267"/>
      <c r="L1315" s="521"/>
      <c r="M1315" s="355"/>
      <c r="N1315" s="982"/>
      <c r="O1315" s="350"/>
      <c r="P1315" s="350"/>
      <c r="Q1315" s="350"/>
      <c r="R1315" s="352"/>
      <c r="S1315" s="352"/>
      <c r="T1315" s="352"/>
      <c r="U1315" s="352"/>
      <c r="V1315" s="352"/>
      <c r="W1315" s="352"/>
      <c r="X1315" s="352"/>
      <c r="Y1315" s="352"/>
      <c r="Z1315" s="352"/>
      <c r="AA1315" s="352"/>
      <c r="AB1315" s="352"/>
      <c r="AC1315" s="352"/>
      <c r="AD1315" s="352"/>
    </row>
    <row r="1316" spans="2:30" s="353" customFormat="1" ht="47.25" customHeight="1">
      <c r="B1316" s="349"/>
      <c r="C1316" s="255"/>
      <c r="D1316" s="320" t="s">
        <v>1010</v>
      </c>
      <c r="E1316" s="321"/>
      <c r="F1316" s="321"/>
      <c r="G1316" s="692" t="s">
        <v>185</v>
      </c>
      <c r="H1316" s="322" t="s">
        <v>102</v>
      </c>
      <c r="I1316" s="275">
        <v>11.65</v>
      </c>
      <c r="J1316" s="273">
        <v>1343923</v>
      </c>
      <c r="K1316" s="323">
        <f>ROUND(I1316*J1316,2)</f>
        <v>15656702.949999999</v>
      </c>
      <c r="L1316" s="521"/>
      <c r="M1316" s="355"/>
      <c r="N1316" s="982"/>
      <c r="O1316" s="350"/>
      <c r="P1316" s="350"/>
      <c r="Q1316" s="350"/>
      <c r="R1316" s="352"/>
      <c r="S1316" s="352"/>
      <c r="T1316" s="352"/>
      <c r="U1316" s="352"/>
      <c r="V1316" s="352"/>
      <c r="W1316" s="352"/>
      <c r="X1316" s="352"/>
      <c r="Y1316" s="352"/>
      <c r="Z1316" s="352"/>
      <c r="AA1316" s="352"/>
      <c r="AB1316" s="352"/>
      <c r="AC1316" s="352"/>
      <c r="AD1316" s="352"/>
    </row>
    <row r="1317" spans="2:30" s="353" customFormat="1" ht="18" customHeight="1">
      <c r="B1317" s="349"/>
      <c r="C1317" s="255"/>
      <c r="D1317" s="262" t="s">
        <v>1011</v>
      </c>
      <c r="E1317" s="262"/>
      <c r="F1317" s="262"/>
      <c r="G1317" s="263" t="s">
        <v>186</v>
      </c>
      <c r="H1317" s="264"/>
      <c r="I1317" s="383"/>
      <c r="J1317" s="266">
        <v>0</v>
      </c>
      <c r="K1317" s="267"/>
      <c r="L1317" s="521"/>
      <c r="M1317" s="355"/>
      <c r="N1317" s="982"/>
      <c r="O1317" s="350"/>
      <c r="P1317" s="350"/>
      <c r="Q1317" s="350"/>
      <c r="R1317" s="352"/>
      <c r="S1317" s="352"/>
      <c r="T1317" s="352"/>
      <c r="U1317" s="352"/>
      <c r="V1317" s="352"/>
      <c r="W1317" s="352"/>
      <c r="X1317" s="352"/>
      <c r="Y1317" s="352"/>
      <c r="Z1317" s="352"/>
      <c r="AA1317" s="352"/>
      <c r="AB1317" s="352"/>
      <c r="AC1317" s="352"/>
      <c r="AD1317" s="352"/>
    </row>
    <row r="1318" spans="2:30" s="353" customFormat="1" ht="47.25" customHeight="1">
      <c r="B1318" s="349"/>
      <c r="C1318" s="255"/>
      <c r="D1318" s="320" t="s">
        <v>1012</v>
      </c>
      <c r="E1318" s="321"/>
      <c r="F1318" s="321"/>
      <c r="G1318" s="692" t="s">
        <v>188</v>
      </c>
      <c r="H1318" s="322" t="s">
        <v>102</v>
      </c>
      <c r="I1318" s="275">
        <v>96.5</v>
      </c>
      <c r="J1318" s="273">
        <v>576646</v>
      </c>
      <c r="K1318" s="323">
        <f>ROUND(I1318*J1318,2)</f>
        <v>55646339</v>
      </c>
      <c r="L1318" s="521"/>
      <c r="M1318" s="355"/>
      <c r="N1318" s="982"/>
      <c r="O1318" s="350"/>
      <c r="P1318" s="350"/>
      <c r="Q1318" s="350"/>
      <c r="R1318" s="352"/>
      <c r="S1318" s="352"/>
      <c r="T1318" s="352"/>
      <c r="U1318" s="352"/>
      <c r="V1318" s="352"/>
      <c r="W1318" s="352"/>
      <c r="X1318" s="352"/>
      <c r="Y1318" s="352"/>
      <c r="Z1318" s="352"/>
      <c r="AA1318" s="352"/>
      <c r="AB1318" s="352"/>
      <c r="AC1318" s="352"/>
      <c r="AD1318" s="352"/>
    </row>
    <row r="1319" spans="2:30" s="353" customFormat="1" ht="31.5" customHeight="1">
      <c r="B1319" s="349"/>
      <c r="C1319" s="255"/>
      <c r="D1319" s="320" t="s">
        <v>1013</v>
      </c>
      <c r="E1319" s="321"/>
      <c r="F1319" s="321"/>
      <c r="G1319" s="692" t="s">
        <v>190</v>
      </c>
      <c r="H1319" s="322" t="s">
        <v>102</v>
      </c>
      <c r="I1319" s="275">
        <v>3.15</v>
      </c>
      <c r="J1319" s="273">
        <v>789623</v>
      </c>
      <c r="K1319" s="323">
        <f>ROUND(I1319*J1319,2)</f>
        <v>2487312.4500000002</v>
      </c>
      <c r="L1319" s="521"/>
      <c r="M1319" s="355"/>
      <c r="N1319" s="982"/>
      <c r="O1319" s="350"/>
      <c r="P1319" s="350"/>
      <c r="Q1319" s="350"/>
      <c r="R1319" s="352"/>
      <c r="S1319" s="352"/>
      <c r="T1319" s="352"/>
      <c r="U1319" s="352"/>
      <c r="V1319" s="352"/>
      <c r="W1319" s="352"/>
      <c r="X1319" s="352"/>
      <c r="Y1319" s="352"/>
      <c r="Z1319" s="352"/>
      <c r="AA1319" s="352"/>
      <c r="AB1319" s="352"/>
      <c r="AC1319" s="352"/>
      <c r="AD1319" s="352"/>
    </row>
    <row r="1320" spans="2:30" s="353" customFormat="1" ht="47.25" customHeight="1">
      <c r="B1320" s="349"/>
      <c r="C1320" s="255"/>
      <c r="D1320" s="320" t="s">
        <v>1014</v>
      </c>
      <c r="E1320" s="321"/>
      <c r="F1320" s="321"/>
      <c r="G1320" s="692" t="s">
        <v>192</v>
      </c>
      <c r="H1320" s="322" t="s">
        <v>102</v>
      </c>
      <c r="I1320" s="275">
        <v>10.26</v>
      </c>
      <c r="J1320" s="273">
        <v>1187377</v>
      </c>
      <c r="K1320" s="323">
        <f>ROUND(I1320*J1320,2)</f>
        <v>12182488.02</v>
      </c>
      <c r="L1320" s="521"/>
      <c r="M1320" s="355"/>
      <c r="N1320" s="982"/>
      <c r="O1320" s="350"/>
      <c r="P1320" s="350"/>
      <c r="Q1320" s="350"/>
      <c r="R1320" s="352"/>
      <c r="S1320" s="352"/>
      <c r="T1320" s="352"/>
      <c r="U1320" s="352"/>
      <c r="V1320" s="352"/>
      <c r="W1320" s="352"/>
      <c r="X1320" s="352"/>
      <c r="Y1320" s="352"/>
      <c r="Z1320" s="352"/>
      <c r="AA1320" s="352"/>
      <c r="AB1320" s="352"/>
      <c r="AC1320" s="352"/>
      <c r="AD1320" s="352"/>
    </row>
    <row r="1321" spans="2:30" s="353" customFormat="1" ht="18" customHeight="1">
      <c r="B1321" s="349"/>
      <c r="C1321" s="255"/>
      <c r="D1321" s="276"/>
      <c r="E1321" s="276"/>
      <c r="F1321" s="276"/>
      <c r="G1321" s="277"/>
      <c r="H1321" s="276"/>
      <c r="I1321" s="276" t="s">
        <v>119</v>
      </c>
      <c r="J1321" s="278"/>
      <c r="K1321" s="279">
        <f>SUM(K1274:K1320)</f>
        <v>1450961660.22</v>
      </c>
      <c r="L1321" s="521"/>
      <c r="M1321" s="355"/>
      <c r="N1321" s="982"/>
      <c r="O1321" s="350"/>
      <c r="P1321" s="350"/>
      <c r="Q1321" s="350"/>
      <c r="R1321" s="352"/>
      <c r="S1321" s="352"/>
      <c r="T1321" s="352"/>
      <c r="U1321" s="352"/>
      <c r="V1321" s="352"/>
      <c r="W1321" s="352"/>
      <c r="X1321" s="352"/>
      <c r="Y1321" s="352"/>
      <c r="Z1321" s="352"/>
      <c r="AA1321" s="352"/>
      <c r="AB1321" s="352"/>
      <c r="AC1321" s="352"/>
      <c r="AD1321" s="352"/>
    </row>
    <row r="1322" spans="2:30" s="353" customFormat="1" ht="18" customHeight="1">
      <c r="B1322" s="349"/>
      <c r="C1322" s="255"/>
      <c r="D1322" s="280"/>
      <c r="E1322" s="280"/>
      <c r="F1322" s="280"/>
      <c r="G1322" s="281"/>
      <c r="H1322" s="280"/>
      <c r="I1322" s="280"/>
      <c r="J1322" s="283"/>
      <c r="K1322" s="284"/>
      <c r="L1322" s="521"/>
      <c r="M1322" s="355"/>
      <c r="N1322" s="982"/>
      <c r="O1322" s="350"/>
      <c r="P1322" s="350"/>
      <c r="Q1322" s="350"/>
      <c r="R1322" s="352"/>
      <c r="S1322" s="352"/>
      <c r="T1322" s="352"/>
      <c r="U1322" s="352"/>
      <c r="V1322" s="352"/>
      <c r="W1322" s="352"/>
      <c r="X1322" s="352"/>
      <c r="Y1322" s="352"/>
      <c r="Z1322" s="352"/>
      <c r="AA1322" s="352"/>
      <c r="AB1322" s="352"/>
      <c r="AC1322" s="352"/>
      <c r="AD1322" s="352"/>
    </row>
    <row r="1323" spans="2:30" s="353" customFormat="1" ht="18" customHeight="1">
      <c r="B1323" s="349"/>
      <c r="C1323" s="255"/>
      <c r="D1323" s="280"/>
      <c r="E1323" s="280"/>
      <c r="F1323" s="280"/>
      <c r="G1323" s="281"/>
      <c r="H1323" s="280"/>
      <c r="I1323" s="280"/>
      <c r="J1323" s="283"/>
      <c r="K1323" s="284"/>
      <c r="L1323" s="521"/>
      <c r="M1323" s="355"/>
      <c r="N1323" s="982"/>
      <c r="O1323" s="350"/>
      <c r="P1323" s="350"/>
      <c r="Q1323" s="350"/>
      <c r="R1323" s="352"/>
      <c r="S1323" s="352"/>
      <c r="T1323" s="352"/>
      <c r="U1323" s="352"/>
      <c r="V1323" s="352"/>
      <c r="W1323" s="352"/>
      <c r="X1323" s="352"/>
      <c r="Y1323" s="352"/>
      <c r="Z1323" s="352"/>
      <c r="AA1323" s="352"/>
      <c r="AB1323" s="352"/>
      <c r="AC1323" s="352"/>
      <c r="AD1323" s="352"/>
    </row>
    <row r="1324" spans="2:30" s="353" customFormat="1" ht="20.25" customHeight="1">
      <c r="B1324" s="349"/>
      <c r="C1324" s="255"/>
      <c r="D1324" s="308">
        <v>8</v>
      </c>
      <c r="E1324" s="308"/>
      <c r="F1324" s="308"/>
      <c r="G1324" s="257" t="s">
        <v>1015</v>
      </c>
      <c r="H1324" s="258"/>
      <c r="I1324" s="258"/>
      <c r="J1324" s="259"/>
      <c r="K1324" s="260"/>
      <c r="L1324" s="521"/>
      <c r="M1324" s="355"/>
      <c r="N1324" s="982"/>
      <c r="O1324" s="350"/>
      <c r="P1324" s="350"/>
      <c r="Q1324" s="350"/>
      <c r="R1324" s="352"/>
      <c r="S1324" s="352"/>
      <c r="T1324" s="352"/>
      <c r="U1324" s="352"/>
      <c r="V1324" s="352"/>
      <c r="W1324" s="352"/>
      <c r="X1324" s="352"/>
      <c r="Y1324" s="352"/>
      <c r="Z1324" s="352"/>
      <c r="AA1324" s="352"/>
      <c r="AB1324" s="352"/>
      <c r="AC1324" s="352"/>
      <c r="AD1324" s="352"/>
    </row>
    <row r="1325" spans="2:30" s="353" customFormat="1" ht="18" customHeight="1">
      <c r="B1325" s="349"/>
      <c r="C1325" s="255"/>
      <c r="D1325" s="262">
        <v>8.1</v>
      </c>
      <c r="E1325" s="262"/>
      <c r="F1325" s="262"/>
      <c r="G1325" s="263" t="s">
        <v>121</v>
      </c>
      <c r="H1325" s="264"/>
      <c r="I1325" s="383"/>
      <c r="J1325" s="266"/>
      <c r="K1325" s="267"/>
      <c r="L1325" s="521"/>
      <c r="M1325" s="355"/>
      <c r="N1325" s="982"/>
      <c r="O1325" s="350"/>
      <c r="P1325" s="350"/>
      <c r="Q1325" s="350"/>
      <c r="R1325" s="352"/>
      <c r="S1325" s="352"/>
      <c r="T1325" s="352"/>
      <c r="U1325" s="352"/>
      <c r="V1325" s="352"/>
      <c r="W1325" s="352"/>
      <c r="X1325" s="352"/>
      <c r="Y1325" s="352"/>
      <c r="Z1325" s="352"/>
      <c r="AA1325" s="352"/>
      <c r="AB1325" s="352"/>
      <c r="AC1325" s="352"/>
      <c r="AD1325" s="352"/>
    </row>
    <row r="1326" spans="2:30" s="353" customFormat="1" ht="18" customHeight="1">
      <c r="B1326" s="349"/>
      <c r="C1326" s="255"/>
      <c r="D1326" s="320" t="s">
        <v>339</v>
      </c>
      <c r="E1326" s="321"/>
      <c r="F1326" s="321"/>
      <c r="G1326" s="689" t="s">
        <v>363</v>
      </c>
      <c r="H1326" s="322" t="s">
        <v>116</v>
      </c>
      <c r="I1326" s="275">
        <v>117.42</v>
      </c>
      <c r="J1326" s="273">
        <v>86955</v>
      </c>
      <c r="K1326" s="323">
        <f>ROUND(I1326*J1326,2)</f>
        <v>10210256.1</v>
      </c>
      <c r="L1326" s="521"/>
      <c r="M1326" s="355"/>
      <c r="N1326" s="982"/>
      <c r="O1326" s="350"/>
      <c r="P1326" s="350"/>
      <c r="Q1326" s="350"/>
      <c r="R1326" s="352"/>
      <c r="S1326" s="352"/>
      <c r="T1326" s="352"/>
      <c r="U1326" s="352"/>
      <c r="V1326" s="352"/>
      <c r="W1326" s="352"/>
      <c r="X1326" s="352"/>
      <c r="Y1326" s="352"/>
      <c r="Z1326" s="352"/>
      <c r="AA1326" s="352"/>
      <c r="AB1326" s="352"/>
      <c r="AC1326" s="352"/>
      <c r="AD1326" s="352"/>
    </row>
    <row r="1327" spans="2:30" s="353" customFormat="1" ht="31.5" customHeight="1">
      <c r="B1327" s="349"/>
      <c r="C1327" s="255"/>
      <c r="D1327" s="320" t="s">
        <v>341</v>
      </c>
      <c r="E1327" s="321"/>
      <c r="F1327" s="321"/>
      <c r="G1327" s="375" t="s">
        <v>800</v>
      </c>
      <c r="H1327" s="322" t="s">
        <v>116</v>
      </c>
      <c r="I1327" s="275">
        <v>42.28</v>
      </c>
      <c r="J1327" s="273">
        <v>187084</v>
      </c>
      <c r="K1327" s="323">
        <f>ROUND(I1327*J1327,2)</f>
        <v>7909911.5199999996</v>
      </c>
      <c r="L1327" s="521"/>
      <c r="M1327" s="355"/>
      <c r="N1327" s="982"/>
      <c r="O1327" s="350"/>
      <c r="P1327" s="350"/>
      <c r="Q1327" s="350"/>
      <c r="R1327" s="352"/>
      <c r="S1327" s="352"/>
      <c r="T1327" s="352"/>
      <c r="U1327" s="352"/>
      <c r="V1327" s="352"/>
      <c r="W1327" s="352"/>
      <c r="X1327" s="352"/>
      <c r="Y1327" s="352"/>
      <c r="Z1327" s="352"/>
      <c r="AA1327" s="352"/>
      <c r="AB1327" s="352"/>
      <c r="AC1327" s="352"/>
      <c r="AD1327" s="352"/>
    </row>
    <row r="1328" spans="2:30" s="353" customFormat="1" ht="18" customHeight="1">
      <c r="B1328" s="349"/>
      <c r="C1328" s="255"/>
      <c r="D1328" s="320" t="s">
        <v>344</v>
      </c>
      <c r="E1328" s="321"/>
      <c r="F1328" s="321"/>
      <c r="G1328" s="689" t="s">
        <v>378</v>
      </c>
      <c r="H1328" s="322" t="s">
        <v>116</v>
      </c>
      <c r="I1328" s="275">
        <v>152.65</v>
      </c>
      <c r="J1328" s="273">
        <v>25229</v>
      </c>
      <c r="K1328" s="323">
        <f>ROUND(I1328*J1328,2)</f>
        <v>3851206.85</v>
      </c>
      <c r="L1328" s="521"/>
      <c r="M1328" s="355"/>
      <c r="N1328" s="982"/>
      <c r="O1328" s="350"/>
      <c r="P1328" s="350"/>
      <c r="Q1328" s="350"/>
      <c r="R1328" s="352"/>
      <c r="S1328" s="352"/>
      <c r="T1328" s="352"/>
      <c r="U1328" s="352"/>
      <c r="V1328" s="352"/>
      <c r="W1328" s="352"/>
      <c r="X1328" s="352"/>
      <c r="Y1328" s="352"/>
      <c r="Z1328" s="352"/>
      <c r="AA1328" s="352"/>
      <c r="AB1328" s="352"/>
      <c r="AC1328" s="352"/>
      <c r="AD1328" s="352"/>
    </row>
    <row r="1329" spans="2:30" s="353" customFormat="1" ht="18" customHeight="1">
      <c r="B1329" s="349"/>
      <c r="C1329" s="255"/>
      <c r="D1329" s="262">
        <v>8.1999999999999993</v>
      </c>
      <c r="E1329" s="262"/>
      <c r="F1329" s="262"/>
      <c r="G1329" s="263" t="s">
        <v>648</v>
      </c>
      <c r="H1329" s="264"/>
      <c r="I1329" s="383"/>
      <c r="J1329" s="266">
        <v>0</v>
      </c>
      <c r="K1329" s="267"/>
      <c r="L1329" s="521"/>
      <c r="M1329" s="355"/>
      <c r="N1329" s="982"/>
      <c r="O1329" s="350"/>
      <c r="P1329" s="350"/>
      <c r="Q1329" s="350"/>
      <c r="R1329" s="352"/>
      <c r="S1329" s="352"/>
      <c r="T1329" s="352"/>
      <c r="U1329" s="352"/>
      <c r="V1329" s="352"/>
      <c r="W1329" s="352"/>
      <c r="X1329" s="352"/>
      <c r="Y1329" s="352"/>
      <c r="Z1329" s="352"/>
      <c r="AA1329" s="352"/>
      <c r="AB1329" s="352"/>
      <c r="AC1329" s="352"/>
      <c r="AD1329" s="352"/>
    </row>
    <row r="1330" spans="2:30" s="353" customFormat="1" ht="31.5" customHeight="1">
      <c r="B1330" s="349"/>
      <c r="C1330" s="255"/>
      <c r="D1330" s="320" t="s">
        <v>872</v>
      </c>
      <c r="E1330" s="321"/>
      <c r="F1330" s="321"/>
      <c r="G1330" s="375" t="s">
        <v>128</v>
      </c>
      <c r="H1330" s="322" t="s">
        <v>116</v>
      </c>
      <c r="I1330" s="275">
        <v>2.84</v>
      </c>
      <c r="J1330" s="273">
        <v>868010</v>
      </c>
      <c r="K1330" s="323">
        <f t="shared" ref="K1330:K1335" si="58">ROUND(I1330*J1330,2)</f>
        <v>2465148.4</v>
      </c>
      <c r="L1330" s="521"/>
      <c r="M1330" s="355"/>
      <c r="N1330" s="982"/>
      <c r="O1330" s="350"/>
      <c r="P1330" s="350"/>
      <c r="Q1330" s="350"/>
      <c r="R1330" s="352"/>
      <c r="S1330" s="352"/>
      <c r="T1330" s="352"/>
      <c r="U1330" s="352"/>
      <c r="V1330" s="352"/>
      <c r="W1330" s="352"/>
      <c r="X1330" s="352"/>
      <c r="Y1330" s="352"/>
      <c r="Z1330" s="352"/>
      <c r="AA1330" s="352"/>
      <c r="AB1330" s="352"/>
      <c r="AC1330" s="352"/>
      <c r="AD1330" s="352"/>
    </row>
    <row r="1331" spans="2:30" s="353" customFormat="1" ht="18" customHeight="1">
      <c r="B1331" s="349"/>
      <c r="C1331" s="255"/>
      <c r="D1331" s="320" t="s">
        <v>873</v>
      </c>
      <c r="E1331" s="321"/>
      <c r="F1331" s="321"/>
      <c r="G1331" s="375" t="s">
        <v>802</v>
      </c>
      <c r="H1331" s="322" t="s">
        <v>116</v>
      </c>
      <c r="I1331" s="275">
        <v>19.22</v>
      </c>
      <c r="J1331" s="273">
        <v>854149</v>
      </c>
      <c r="K1331" s="323">
        <f t="shared" si="58"/>
        <v>16416743.779999999</v>
      </c>
      <c r="L1331" s="521"/>
      <c r="M1331" s="355"/>
      <c r="N1331" s="982"/>
      <c r="O1331" s="350"/>
      <c r="P1331" s="350"/>
      <c r="Q1331" s="350"/>
      <c r="R1331" s="352"/>
      <c r="S1331" s="352"/>
      <c r="T1331" s="352"/>
      <c r="U1331" s="352"/>
      <c r="V1331" s="352"/>
      <c r="W1331" s="352"/>
      <c r="X1331" s="352"/>
      <c r="Y1331" s="352"/>
      <c r="Z1331" s="352"/>
      <c r="AA1331" s="352"/>
      <c r="AB1331" s="352"/>
      <c r="AC1331" s="352"/>
      <c r="AD1331" s="352"/>
    </row>
    <row r="1332" spans="2:30" s="353" customFormat="1" ht="18" customHeight="1">
      <c r="B1332" s="349"/>
      <c r="C1332" s="255"/>
      <c r="D1332" s="320" t="s">
        <v>874</v>
      </c>
      <c r="E1332" s="321"/>
      <c r="F1332" s="321"/>
      <c r="G1332" s="375" t="s">
        <v>130</v>
      </c>
      <c r="H1332" s="322" t="s">
        <v>116</v>
      </c>
      <c r="I1332" s="275">
        <v>15.38</v>
      </c>
      <c r="J1332" s="273">
        <v>1166486</v>
      </c>
      <c r="K1332" s="323">
        <f t="shared" si="58"/>
        <v>17940554.68</v>
      </c>
      <c r="L1332" s="521"/>
      <c r="M1332" s="355"/>
      <c r="N1332" s="982"/>
      <c r="O1332" s="350"/>
      <c r="P1332" s="350"/>
      <c r="Q1332" s="350"/>
      <c r="R1332" s="352"/>
      <c r="S1332" s="352"/>
      <c r="T1332" s="352"/>
      <c r="U1332" s="352"/>
      <c r="V1332" s="352"/>
      <c r="W1332" s="352"/>
      <c r="X1332" s="352"/>
      <c r="Y1332" s="352"/>
      <c r="Z1332" s="352"/>
      <c r="AA1332" s="352"/>
      <c r="AB1332" s="352"/>
      <c r="AC1332" s="352"/>
      <c r="AD1332" s="352"/>
    </row>
    <row r="1333" spans="2:30" s="353" customFormat="1" ht="31.5" customHeight="1">
      <c r="B1333" s="349"/>
      <c r="C1333" s="255"/>
      <c r="D1333" s="320" t="s">
        <v>875</v>
      </c>
      <c r="E1333" s="321"/>
      <c r="F1333" s="321"/>
      <c r="G1333" s="375" t="s">
        <v>134</v>
      </c>
      <c r="H1333" s="322" t="s">
        <v>116</v>
      </c>
      <c r="I1333" s="275">
        <v>7.89</v>
      </c>
      <c r="J1333" s="273">
        <v>1402242</v>
      </c>
      <c r="K1333" s="323">
        <f t="shared" si="58"/>
        <v>11063689.380000001</v>
      </c>
      <c r="L1333" s="521"/>
      <c r="M1333" s="355"/>
      <c r="N1333" s="982"/>
      <c r="O1333" s="350"/>
      <c r="P1333" s="350"/>
      <c r="Q1333" s="350"/>
      <c r="R1333" s="352"/>
      <c r="S1333" s="352"/>
      <c r="T1333" s="352"/>
      <c r="U1333" s="352"/>
      <c r="V1333" s="352"/>
      <c r="W1333" s="352"/>
      <c r="X1333" s="352"/>
      <c r="Y1333" s="352"/>
      <c r="Z1333" s="352"/>
      <c r="AA1333" s="352"/>
      <c r="AB1333" s="352"/>
      <c r="AC1333" s="352"/>
      <c r="AD1333" s="352"/>
    </row>
    <row r="1334" spans="2:30" s="353" customFormat="1" ht="31.5" customHeight="1">
      <c r="B1334" s="349"/>
      <c r="C1334" s="255"/>
      <c r="D1334" s="320" t="s">
        <v>876</v>
      </c>
      <c r="E1334" s="321"/>
      <c r="F1334" s="321"/>
      <c r="G1334" s="375" t="s">
        <v>652</v>
      </c>
      <c r="H1334" s="322" t="s">
        <v>102</v>
      </c>
      <c r="I1334" s="275">
        <v>74.599999999999994</v>
      </c>
      <c r="J1334" s="273">
        <v>162405</v>
      </c>
      <c r="K1334" s="323">
        <f t="shared" si="58"/>
        <v>12115413</v>
      </c>
      <c r="L1334" s="521"/>
      <c r="M1334" s="355"/>
      <c r="N1334" s="982"/>
      <c r="O1334" s="350"/>
      <c r="P1334" s="350"/>
      <c r="Q1334" s="350"/>
      <c r="R1334" s="352"/>
      <c r="S1334" s="352"/>
      <c r="T1334" s="352"/>
      <c r="U1334" s="352"/>
      <c r="V1334" s="352"/>
      <c r="W1334" s="352"/>
      <c r="X1334" s="352"/>
      <c r="Y1334" s="352"/>
      <c r="Z1334" s="352"/>
      <c r="AA1334" s="352"/>
      <c r="AB1334" s="352"/>
      <c r="AC1334" s="352"/>
      <c r="AD1334" s="352"/>
    </row>
    <row r="1335" spans="2:30" s="353" customFormat="1" ht="31.5" customHeight="1">
      <c r="B1335" s="349"/>
      <c r="C1335" s="255"/>
      <c r="D1335" s="320" t="s">
        <v>877</v>
      </c>
      <c r="E1335" s="321"/>
      <c r="F1335" s="321"/>
      <c r="G1335" s="375" t="s">
        <v>144</v>
      </c>
      <c r="H1335" s="322" t="s">
        <v>145</v>
      </c>
      <c r="I1335" s="275">
        <v>1238.4000000000001</v>
      </c>
      <c r="J1335" s="273">
        <v>11802</v>
      </c>
      <c r="K1335" s="323">
        <f t="shared" si="58"/>
        <v>14615596.800000001</v>
      </c>
      <c r="L1335" s="521"/>
      <c r="M1335" s="355"/>
      <c r="N1335" s="982"/>
      <c r="O1335" s="350"/>
      <c r="P1335" s="350"/>
      <c r="Q1335" s="350"/>
      <c r="R1335" s="352"/>
      <c r="S1335" s="352"/>
      <c r="T1335" s="352"/>
      <c r="U1335" s="352"/>
      <c r="V1335" s="352"/>
      <c r="W1335" s="352"/>
      <c r="X1335" s="352"/>
      <c r="Y1335" s="352"/>
      <c r="Z1335" s="352"/>
      <c r="AA1335" s="352"/>
      <c r="AB1335" s="352"/>
      <c r="AC1335" s="352"/>
      <c r="AD1335" s="352"/>
    </row>
    <row r="1336" spans="2:30" s="353" customFormat="1" ht="18" customHeight="1">
      <c r="B1336" s="349"/>
      <c r="C1336" s="255"/>
      <c r="D1336" s="262">
        <v>8.3000000000000007</v>
      </c>
      <c r="E1336" s="262"/>
      <c r="F1336" s="262"/>
      <c r="G1336" s="263" t="s">
        <v>654</v>
      </c>
      <c r="H1336" s="264"/>
      <c r="I1336" s="383"/>
      <c r="J1336" s="266">
        <v>0</v>
      </c>
      <c r="K1336" s="267"/>
      <c r="L1336" s="521"/>
      <c r="M1336" s="355"/>
      <c r="N1336" s="982"/>
      <c r="O1336" s="350"/>
      <c r="P1336" s="350"/>
      <c r="Q1336" s="350"/>
      <c r="R1336" s="352"/>
      <c r="S1336" s="352"/>
      <c r="T1336" s="352"/>
      <c r="U1336" s="352"/>
      <c r="V1336" s="352"/>
      <c r="W1336" s="352"/>
      <c r="X1336" s="352"/>
      <c r="Y1336" s="352"/>
      <c r="Z1336" s="352"/>
      <c r="AA1336" s="352"/>
      <c r="AB1336" s="352"/>
      <c r="AC1336" s="352"/>
      <c r="AD1336" s="352"/>
    </row>
    <row r="1337" spans="2:30" s="353" customFormat="1" ht="31.5" customHeight="1">
      <c r="B1337" s="349"/>
      <c r="C1337" s="255"/>
      <c r="D1337" s="690" t="s">
        <v>888</v>
      </c>
      <c r="E1337" s="691"/>
      <c r="F1337" s="691"/>
      <c r="G1337" s="375" t="s">
        <v>138</v>
      </c>
      <c r="H1337" s="322" t="s">
        <v>116</v>
      </c>
      <c r="I1337" s="275">
        <v>5.57</v>
      </c>
      <c r="J1337" s="273">
        <v>2343191</v>
      </c>
      <c r="K1337" s="323">
        <f>ROUND(I1337*J1337,2)</f>
        <v>13051573.869999999</v>
      </c>
      <c r="L1337" s="521"/>
      <c r="M1337" s="355"/>
      <c r="N1337" s="982"/>
      <c r="O1337" s="350"/>
      <c r="P1337" s="350"/>
      <c r="Q1337" s="350"/>
      <c r="R1337" s="352"/>
      <c r="S1337" s="352"/>
      <c r="T1337" s="352"/>
      <c r="U1337" s="352"/>
      <c r="V1337" s="352"/>
      <c r="W1337" s="352"/>
      <c r="X1337" s="352"/>
      <c r="Y1337" s="352"/>
      <c r="Z1337" s="352"/>
      <c r="AA1337" s="352"/>
      <c r="AB1337" s="352"/>
      <c r="AC1337" s="352"/>
      <c r="AD1337" s="352"/>
    </row>
    <row r="1338" spans="2:30" s="353" customFormat="1" ht="31.5" customHeight="1">
      <c r="B1338" s="349"/>
      <c r="C1338" s="255"/>
      <c r="D1338" s="690" t="s">
        <v>889</v>
      </c>
      <c r="E1338" s="691"/>
      <c r="F1338" s="691"/>
      <c r="G1338" s="375" t="s">
        <v>140</v>
      </c>
      <c r="H1338" s="322" t="s">
        <v>116</v>
      </c>
      <c r="I1338" s="275">
        <v>11.08</v>
      </c>
      <c r="J1338" s="273">
        <v>2338696</v>
      </c>
      <c r="K1338" s="323">
        <f>ROUND(I1338*J1338,2)</f>
        <v>25912751.68</v>
      </c>
      <c r="L1338" s="521"/>
      <c r="M1338" s="355"/>
      <c r="N1338" s="982"/>
      <c r="O1338" s="350"/>
      <c r="P1338" s="350"/>
      <c r="Q1338" s="350"/>
      <c r="R1338" s="352"/>
      <c r="S1338" s="352"/>
      <c r="T1338" s="352"/>
      <c r="U1338" s="352"/>
      <c r="V1338" s="352"/>
      <c r="W1338" s="352"/>
      <c r="X1338" s="352"/>
      <c r="Y1338" s="352"/>
      <c r="Z1338" s="352"/>
      <c r="AA1338" s="352"/>
      <c r="AB1338" s="352"/>
      <c r="AC1338" s="352"/>
      <c r="AD1338" s="352"/>
    </row>
    <row r="1339" spans="2:30" s="353" customFormat="1" ht="18" customHeight="1">
      <c r="B1339" s="349"/>
      <c r="C1339" s="255"/>
      <c r="D1339" s="690" t="s">
        <v>890</v>
      </c>
      <c r="E1339" s="691"/>
      <c r="F1339" s="691"/>
      <c r="G1339" s="375" t="s">
        <v>1016</v>
      </c>
      <c r="H1339" s="322" t="s">
        <v>102</v>
      </c>
      <c r="I1339" s="275">
        <v>73.900000000000006</v>
      </c>
      <c r="J1339" s="273">
        <v>139653</v>
      </c>
      <c r="K1339" s="323">
        <f>ROUND(I1339*J1339,2)</f>
        <v>10320356.699999999</v>
      </c>
      <c r="L1339" s="521"/>
      <c r="M1339" s="355"/>
      <c r="N1339" s="982"/>
      <c r="O1339" s="350"/>
      <c r="P1339" s="350"/>
      <c r="Q1339" s="350"/>
      <c r="R1339" s="352"/>
      <c r="S1339" s="352"/>
      <c r="T1339" s="352"/>
      <c r="U1339" s="352"/>
      <c r="V1339" s="352"/>
      <c r="W1339" s="352"/>
      <c r="X1339" s="352"/>
      <c r="Y1339" s="352"/>
      <c r="Z1339" s="352"/>
      <c r="AA1339" s="352"/>
      <c r="AB1339" s="352"/>
      <c r="AC1339" s="352"/>
      <c r="AD1339" s="352"/>
    </row>
    <row r="1340" spans="2:30" s="353" customFormat="1" ht="31.5" customHeight="1">
      <c r="B1340" s="349"/>
      <c r="C1340" s="255"/>
      <c r="D1340" s="690" t="s">
        <v>891</v>
      </c>
      <c r="E1340" s="691"/>
      <c r="F1340" s="691"/>
      <c r="G1340" s="375" t="s">
        <v>144</v>
      </c>
      <c r="H1340" s="322" t="s">
        <v>145</v>
      </c>
      <c r="I1340" s="275">
        <v>2685.53</v>
      </c>
      <c r="J1340" s="273">
        <v>11802</v>
      </c>
      <c r="K1340" s="323">
        <f>ROUND(I1340*J1340,2)</f>
        <v>31694625.059999999</v>
      </c>
      <c r="L1340" s="521"/>
      <c r="M1340" s="355"/>
      <c r="N1340" s="982"/>
      <c r="O1340" s="350"/>
      <c r="P1340" s="350"/>
      <c r="Q1340" s="350"/>
      <c r="R1340" s="352"/>
      <c r="S1340" s="352"/>
      <c r="T1340" s="352"/>
      <c r="U1340" s="352"/>
      <c r="V1340" s="352"/>
      <c r="W1340" s="352"/>
      <c r="X1340" s="352"/>
      <c r="Y1340" s="352"/>
      <c r="Z1340" s="352"/>
      <c r="AA1340" s="352"/>
      <c r="AB1340" s="352"/>
      <c r="AC1340" s="352"/>
      <c r="AD1340" s="352"/>
    </row>
    <row r="1341" spans="2:30" s="353" customFormat="1" ht="18" customHeight="1">
      <c r="B1341" s="349"/>
      <c r="C1341" s="255"/>
      <c r="D1341" s="262">
        <v>8.4</v>
      </c>
      <c r="E1341" s="262"/>
      <c r="F1341" s="262"/>
      <c r="G1341" s="263" t="s">
        <v>146</v>
      </c>
      <c r="H1341" s="264"/>
      <c r="I1341" s="383"/>
      <c r="J1341" s="266">
        <v>0</v>
      </c>
      <c r="K1341" s="267"/>
      <c r="L1341" s="521"/>
      <c r="M1341" s="355"/>
      <c r="N1341" s="982"/>
      <c r="O1341" s="350"/>
      <c r="P1341" s="350"/>
      <c r="Q1341" s="350"/>
      <c r="R1341" s="352"/>
      <c r="S1341" s="352"/>
      <c r="T1341" s="352"/>
      <c r="U1341" s="352"/>
      <c r="V1341" s="352"/>
      <c r="W1341" s="352"/>
      <c r="X1341" s="352"/>
      <c r="Y1341" s="352"/>
      <c r="Z1341" s="352"/>
      <c r="AA1341" s="352"/>
      <c r="AB1341" s="352"/>
      <c r="AC1341" s="352"/>
      <c r="AD1341" s="352"/>
    </row>
    <row r="1342" spans="2:30" s="353" customFormat="1" ht="31.5" customHeight="1">
      <c r="B1342" s="349"/>
      <c r="C1342" s="255"/>
      <c r="D1342" s="320" t="s">
        <v>1017</v>
      </c>
      <c r="E1342" s="321"/>
      <c r="F1342" s="321"/>
      <c r="G1342" s="692" t="s">
        <v>819</v>
      </c>
      <c r="H1342" s="322" t="s">
        <v>102</v>
      </c>
      <c r="I1342" s="275">
        <v>73.900000000000006</v>
      </c>
      <c r="J1342" s="273">
        <v>96435</v>
      </c>
      <c r="K1342" s="323">
        <f>ROUND(I1342*J1342,2)</f>
        <v>7126546.5</v>
      </c>
      <c r="L1342" s="521"/>
      <c r="M1342" s="355"/>
      <c r="N1342" s="982"/>
      <c r="O1342" s="350"/>
      <c r="P1342" s="350"/>
      <c r="Q1342" s="350"/>
      <c r="R1342" s="352"/>
      <c r="S1342" s="352"/>
      <c r="T1342" s="352"/>
      <c r="U1342" s="352"/>
      <c r="V1342" s="352"/>
      <c r="W1342" s="352"/>
      <c r="X1342" s="352"/>
      <c r="Y1342" s="352"/>
      <c r="Z1342" s="352"/>
      <c r="AA1342" s="352"/>
      <c r="AB1342" s="352"/>
      <c r="AC1342" s="352"/>
      <c r="AD1342" s="352"/>
    </row>
    <row r="1343" spans="2:30" s="353" customFormat="1" ht="18" customHeight="1">
      <c r="B1343" s="349"/>
      <c r="C1343" s="255"/>
      <c r="D1343" s="262">
        <v>8.5</v>
      </c>
      <c r="E1343" s="262"/>
      <c r="F1343" s="262"/>
      <c r="G1343" s="263" t="s">
        <v>153</v>
      </c>
      <c r="H1343" s="264"/>
      <c r="I1343" s="383"/>
      <c r="J1343" s="266">
        <v>0</v>
      </c>
      <c r="K1343" s="267"/>
      <c r="L1343" s="521"/>
      <c r="M1343" s="355"/>
      <c r="N1343" s="982"/>
      <c r="O1343" s="350"/>
      <c r="P1343" s="350"/>
      <c r="Q1343" s="350"/>
      <c r="R1343" s="352"/>
      <c r="S1343" s="352"/>
      <c r="T1343" s="352"/>
      <c r="U1343" s="352"/>
      <c r="V1343" s="352"/>
      <c r="W1343" s="352"/>
      <c r="X1343" s="352"/>
      <c r="Y1343" s="352"/>
      <c r="Z1343" s="352"/>
      <c r="AA1343" s="352"/>
      <c r="AB1343" s="352"/>
      <c r="AC1343" s="352"/>
      <c r="AD1343" s="352"/>
    </row>
    <row r="1344" spans="2:30" s="353" customFormat="1" ht="31.5" customHeight="1">
      <c r="B1344" s="349"/>
      <c r="C1344" s="255"/>
      <c r="D1344" s="320" t="s">
        <v>1018</v>
      </c>
      <c r="E1344" s="321"/>
      <c r="F1344" s="321"/>
      <c r="G1344" s="692" t="s">
        <v>807</v>
      </c>
      <c r="H1344" s="322" t="s">
        <v>102</v>
      </c>
      <c r="I1344" s="275">
        <v>69.400000000000006</v>
      </c>
      <c r="J1344" s="273">
        <v>199715</v>
      </c>
      <c r="K1344" s="323">
        <f t="shared" ref="K1344:K1350" si="59">ROUND(I1344*J1344,2)</f>
        <v>13860221</v>
      </c>
      <c r="L1344" s="521"/>
      <c r="M1344" s="355"/>
      <c r="N1344" s="982"/>
      <c r="O1344" s="350"/>
      <c r="P1344" s="350"/>
      <c r="Q1344" s="350"/>
      <c r="R1344" s="352"/>
      <c r="S1344" s="352"/>
      <c r="T1344" s="352"/>
      <c r="U1344" s="352"/>
      <c r="V1344" s="352"/>
      <c r="W1344" s="352"/>
      <c r="X1344" s="352"/>
      <c r="Y1344" s="352"/>
      <c r="Z1344" s="352"/>
      <c r="AA1344" s="352"/>
      <c r="AB1344" s="352"/>
      <c r="AC1344" s="352"/>
      <c r="AD1344" s="352"/>
    </row>
    <row r="1345" spans="2:30" s="353" customFormat="1" ht="31.5" customHeight="1">
      <c r="B1345" s="349"/>
      <c r="C1345" s="255"/>
      <c r="D1345" s="320" t="s">
        <v>1019</v>
      </c>
      <c r="E1345" s="321"/>
      <c r="F1345" s="321"/>
      <c r="G1345" s="692" t="s">
        <v>952</v>
      </c>
      <c r="H1345" s="322" t="s">
        <v>102</v>
      </c>
      <c r="I1345" s="275">
        <v>14.5</v>
      </c>
      <c r="J1345" s="273">
        <v>154567</v>
      </c>
      <c r="K1345" s="323">
        <f t="shared" si="59"/>
        <v>2241221.5</v>
      </c>
      <c r="L1345" s="521"/>
      <c r="M1345" s="355"/>
      <c r="N1345" s="982"/>
      <c r="O1345" s="350"/>
      <c r="P1345" s="350"/>
      <c r="Q1345" s="350"/>
      <c r="R1345" s="352"/>
      <c r="S1345" s="352"/>
      <c r="T1345" s="352"/>
      <c r="U1345" s="352"/>
      <c r="V1345" s="352"/>
      <c r="W1345" s="352"/>
      <c r="X1345" s="352"/>
      <c r="Y1345" s="352"/>
      <c r="Z1345" s="352"/>
      <c r="AA1345" s="352"/>
      <c r="AB1345" s="352"/>
      <c r="AC1345" s="352"/>
      <c r="AD1345" s="352"/>
    </row>
    <row r="1346" spans="2:30" s="353" customFormat="1" ht="31.5" customHeight="1">
      <c r="B1346" s="349"/>
      <c r="C1346" s="255"/>
      <c r="D1346" s="320" t="s">
        <v>1020</v>
      </c>
      <c r="E1346" s="321"/>
      <c r="F1346" s="321"/>
      <c r="G1346" s="692" t="s">
        <v>998</v>
      </c>
      <c r="H1346" s="322" t="s">
        <v>102</v>
      </c>
      <c r="I1346" s="275">
        <v>14.4</v>
      </c>
      <c r="J1346" s="273">
        <v>122677</v>
      </c>
      <c r="K1346" s="323">
        <f t="shared" si="59"/>
        <v>1766548.8</v>
      </c>
      <c r="L1346" s="521"/>
      <c r="M1346" s="355"/>
      <c r="N1346" s="982"/>
      <c r="O1346" s="350"/>
      <c r="P1346" s="354"/>
      <c r="Q1346" s="350"/>
      <c r="R1346" s="355"/>
      <c r="S1346" s="352"/>
      <c r="T1346" s="352"/>
      <c r="U1346" s="352"/>
      <c r="V1346" s="352"/>
      <c r="W1346" s="352"/>
      <c r="X1346" s="352"/>
      <c r="Y1346" s="352"/>
      <c r="Z1346" s="352"/>
      <c r="AA1346" s="352"/>
      <c r="AB1346" s="352"/>
      <c r="AC1346" s="352"/>
      <c r="AD1346" s="352"/>
    </row>
    <row r="1347" spans="2:30" s="353" customFormat="1" ht="31.5" customHeight="1">
      <c r="B1347" s="349"/>
      <c r="C1347" s="255"/>
      <c r="D1347" s="320" t="s">
        <v>1021</v>
      </c>
      <c r="E1347" s="321"/>
      <c r="F1347" s="321"/>
      <c r="G1347" s="375" t="s">
        <v>159</v>
      </c>
      <c r="H1347" s="322" t="s">
        <v>116</v>
      </c>
      <c r="I1347" s="275">
        <v>0.96</v>
      </c>
      <c r="J1347" s="273">
        <v>2276302</v>
      </c>
      <c r="K1347" s="323">
        <f t="shared" si="59"/>
        <v>2185249.92</v>
      </c>
      <c r="L1347" s="521"/>
      <c r="M1347" s="355"/>
      <c r="N1347" s="982"/>
      <c r="O1347" s="350"/>
      <c r="P1347" s="350"/>
      <c r="Q1347" s="350"/>
      <c r="R1347" s="352"/>
      <c r="S1347" s="352"/>
      <c r="T1347" s="352"/>
      <c r="U1347" s="352"/>
      <c r="V1347" s="352"/>
      <c r="W1347" s="352"/>
      <c r="X1347" s="352"/>
      <c r="Y1347" s="352"/>
      <c r="Z1347" s="352"/>
      <c r="AA1347" s="352"/>
      <c r="AB1347" s="352"/>
      <c r="AC1347" s="352"/>
      <c r="AD1347" s="352"/>
    </row>
    <row r="1348" spans="2:30" s="353" customFormat="1" ht="31.5" customHeight="1">
      <c r="B1348" s="349"/>
      <c r="C1348" s="255"/>
      <c r="D1348" s="320" t="s">
        <v>1022</v>
      </c>
      <c r="E1348" s="321"/>
      <c r="F1348" s="321"/>
      <c r="G1348" s="375" t="s">
        <v>161</v>
      </c>
      <c r="H1348" s="322" t="s">
        <v>116</v>
      </c>
      <c r="I1348" s="275">
        <v>0.73</v>
      </c>
      <c r="J1348" s="273">
        <v>2338696</v>
      </c>
      <c r="K1348" s="323">
        <f t="shared" si="59"/>
        <v>1707248.08</v>
      </c>
      <c r="L1348" s="521"/>
      <c r="M1348" s="355"/>
      <c r="N1348" s="982"/>
      <c r="O1348" s="350"/>
      <c r="P1348" s="350"/>
      <c r="Q1348" s="350"/>
      <c r="R1348" s="352"/>
      <c r="S1348" s="352"/>
      <c r="T1348" s="352"/>
      <c r="U1348" s="352"/>
      <c r="V1348" s="352"/>
      <c r="W1348" s="352"/>
      <c r="X1348" s="352"/>
      <c r="Y1348" s="352"/>
      <c r="Z1348" s="352"/>
      <c r="AA1348" s="352"/>
      <c r="AB1348" s="352"/>
      <c r="AC1348" s="352"/>
      <c r="AD1348" s="352"/>
    </row>
    <row r="1349" spans="2:30" s="353" customFormat="1" ht="31.5" customHeight="1">
      <c r="B1349" s="349"/>
      <c r="C1349" s="255"/>
      <c r="D1349" s="320" t="s">
        <v>1023</v>
      </c>
      <c r="E1349" s="321"/>
      <c r="F1349" s="321"/>
      <c r="G1349" s="692" t="s">
        <v>163</v>
      </c>
      <c r="H1349" s="322" t="s">
        <v>107</v>
      </c>
      <c r="I1349" s="275">
        <v>42.52</v>
      </c>
      <c r="J1349" s="273">
        <v>56165</v>
      </c>
      <c r="K1349" s="323">
        <f t="shared" si="59"/>
        <v>2388135.7999999998</v>
      </c>
      <c r="L1349" s="521"/>
      <c r="M1349" s="355"/>
      <c r="N1349" s="982"/>
      <c r="O1349" s="350"/>
      <c r="P1349" s="350"/>
      <c r="Q1349" s="350"/>
      <c r="R1349" s="352"/>
      <c r="S1349" s="352"/>
      <c r="T1349" s="352"/>
      <c r="U1349" s="352"/>
      <c r="V1349" s="352"/>
      <c r="W1349" s="352"/>
      <c r="X1349" s="352"/>
      <c r="Y1349" s="352"/>
      <c r="Z1349" s="352"/>
      <c r="AA1349" s="352"/>
      <c r="AB1349" s="352"/>
      <c r="AC1349" s="352"/>
      <c r="AD1349" s="352"/>
    </row>
    <row r="1350" spans="2:30" s="353" customFormat="1" ht="31.5" customHeight="1">
      <c r="B1350" s="349"/>
      <c r="C1350" s="255"/>
      <c r="D1350" s="320" t="s">
        <v>1024</v>
      </c>
      <c r="E1350" s="321"/>
      <c r="F1350" s="321"/>
      <c r="G1350" s="692" t="s">
        <v>167</v>
      </c>
      <c r="H1350" s="322" t="s">
        <v>107</v>
      </c>
      <c r="I1350" s="275">
        <v>1.74</v>
      </c>
      <c r="J1350" s="273">
        <v>202007</v>
      </c>
      <c r="K1350" s="323">
        <f t="shared" si="59"/>
        <v>351492.18</v>
      </c>
      <c r="L1350" s="521"/>
      <c r="M1350" s="355"/>
      <c r="N1350" s="982"/>
      <c r="O1350" s="350"/>
      <c r="P1350" s="350"/>
      <c r="Q1350" s="350"/>
      <c r="R1350" s="352"/>
      <c r="S1350" s="352"/>
      <c r="T1350" s="352"/>
      <c r="U1350" s="352"/>
      <c r="V1350" s="352"/>
      <c r="W1350" s="352"/>
      <c r="X1350" s="352"/>
      <c r="Y1350" s="352"/>
      <c r="Z1350" s="352"/>
      <c r="AA1350" s="352"/>
      <c r="AB1350" s="352"/>
      <c r="AC1350" s="352"/>
      <c r="AD1350" s="352"/>
    </row>
    <row r="1351" spans="2:30" s="353" customFormat="1" ht="18" customHeight="1">
      <c r="B1351" s="349"/>
      <c r="C1351" s="255"/>
      <c r="D1351" s="262">
        <v>8.6</v>
      </c>
      <c r="E1351" s="262"/>
      <c r="F1351" s="262"/>
      <c r="G1351" s="263" t="s">
        <v>670</v>
      </c>
      <c r="H1351" s="264"/>
      <c r="I1351" s="383"/>
      <c r="J1351" s="266">
        <v>0</v>
      </c>
      <c r="K1351" s="267"/>
      <c r="L1351" s="521"/>
      <c r="M1351" s="355"/>
      <c r="N1351" s="982"/>
      <c r="O1351" s="350"/>
      <c r="P1351" s="350"/>
      <c r="Q1351" s="350"/>
      <c r="R1351" s="352"/>
      <c r="S1351" s="352"/>
      <c r="T1351" s="352"/>
      <c r="U1351" s="352"/>
      <c r="V1351" s="352"/>
      <c r="W1351" s="352"/>
      <c r="X1351" s="352"/>
      <c r="Y1351" s="352"/>
      <c r="Z1351" s="352"/>
      <c r="AA1351" s="352"/>
      <c r="AB1351" s="352"/>
      <c r="AC1351" s="352"/>
      <c r="AD1351" s="352"/>
    </row>
    <row r="1352" spans="2:30" s="353" customFormat="1" ht="18" customHeight="1">
      <c r="B1352" s="349"/>
      <c r="C1352" s="255"/>
      <c r="D1352" s="320" t="s">
        <v>1025</v>
      </c>
      <c r="E1352" s="321"/>
      <c r="F1352" s="321"/>
      <c r="G1352" s="692" t="s">
        <v>170</v>
      </c>
      <c r="H1352" s="322" t="s">
        <v>102</v>
      </c>
      <c r="I1352" s="275">
        <v>16.88</v>
      </c>
      <c r="J1352" s="273">
        <v>63622</v>
      </c>
      <c r="K1352" s="323">
        <f>ROUND(I1352*J1352,2)</f>
        <v>1073939.3600000001</v>
      </c>
      <c r="L1352" s="521"/>
      <c r="M1352" s="355"/>
      <c r="N1352" s="982"/>
      <c r="O1352" s="350"/>
      <c r="P1352" s="350"/>
      <c r="Q1352" s="350"/>
      <c r="R1352" s="352"/>
      <c r="S1352" s="352"/>
      <c r="T1352" s="352"/>
      <c r="U1352" s="352"/>
      <c r="V1352" s="352"/>
      <c r="W1352" s="352"/>
      <c r="X1352" s="352"/>
      <c r="Y1352" s="352"/>
      <c r="Z1352" s="352"/>
      <c r="AA1352" s="352"/>
      <c r="AB1352" s="352"/>
      <c r="AC1352" s="352"/>
      <c r="AD1352" s="352"/>
    </row>
    <row r="1353" spans="2:30" s="353" customFormat="1" ht="18" customHeight="1">
      <c r="B1353" s="349"/>
      <c r="C1353" s="255"/>
      <c r="D1353" s="262">
        <v>8.6999999999999993</v>
      </c>
      <c r="E1353" s="262"/>
      <c r="F1353" s="262"/>
      <c r="G1353" s="263" t="s">
        <v>173</v>
      </c>
      <c r="H1353" s="264"/>
      <c r="I1353" s="383"/>
      <c r="J1353" s="266">
        <v>0</v>
      </c>
      <c r="K1353" s="267"/>
      <c r="L1353" s="521"/>
      <c r="M1353" s="355"/>
      <c r="N1353" s="982"/>
      <c r="O1353" s="350"/>
      <c r="P1353" s="350"/>
      <c r="Q1353" s="350"/>
      <c r="R1353" s="352"/>
      <c r="S1353" s="352"/>
      <c r="T1353" s="352"/>
      <c r="U1353" s="352"/>
      <c r="V1353" s="352"/>
      <c r="W1353" s="352"/>
      <c r="X1353" s="352"/>
      <c r="Y1353" s="352"/>
      <c r="Z1353" s="352"/>
      <c r="AA1353" s="352"/>
      <c r="AB1353" s="352"/>
      <c r="AC1353" s="352"/>
      <c r="AD1353" s="352"/>
    </row>
    <row r="1354" spans="2:30" s="353" customFormat="1" ht="31.5" customHeight="1">
      <c r="B1354" s="349"/>
      <c r="C1354" s="255"/>
      <c r="D1354" s="320" t="s">
        <v>1026</v>
      </c>
      <c r="E1354" s="321"/>
      <c r="F1354" s="321"/>
      <c r="G1354" s="692" t="s">
        <v>175</v>
      </c>
      <c r="H1354" s="322" t="s">
        <v>102</v>
      </c>
      <c r="I1354" s="275">
        <v>16.88</v>
      </c>
      <c r="J1354" s="273">
        <v>389818</v>
      </c>
      <c r="K1354" s="323">
        <f>ROUND(I1354*J1354,2)</f>
        <v>6580127.8399999999</v>
      </c>
      <c r="L1354" s="521"/>
      <c r="M1354" s="355"/>
      <c r="N1354" s="982"/>
      <c r="O1354" s="350"/>
      <c r="P1354" s="350"/>
      <c r="Q1354" s="350"/>
      <c r="R1354" s="352"/>
      <c r="S1354" s="352"/>
      <c r="T1354" s="352"/>
      <c r="U1354" s="352"/>
      <c r="V1354" s="352"/>
      <c r="W1354" s="352"/>
      <c r="X1354" s="352"/>
      <c r="Y1354" s="352"/>
      <c r="Z1354" s="352"/>
      <c r="AA1354" s="352"/>
      <c r="AB1354" s="352"/>
      <c r="AC1354" s="352"/>
      <c r="AD1354" s="352"/>
    </row>
    <row r="1355" spans="2:30" s="353" customFormat="1" ht="18" customHeight="1">
      <c r="B1355" s="349"/>
      <c r="C1355" s="255"/>
      <c r="D1355" s="262" t="s">
        <v>1027</v>
      </c>
      <c r="E1355" s="262"/>
      <c r="F1355" s="262"/>
      <c r="G1355" s="263" t="s">
        <v>176</v>
      </c>
      <c r="H1355" s="264"/>
      <c r="I1355" s="383"/>
      <c r="J1355" s="266">
        <v>0</v>
      </c>
      <c r="K1355" s="267"/>
      <c r="L1355" s="521"/>
      <c r="M1355" s="355"/>
      <c r="N1355" s="982"/>
      <c r="O1355" s="350"/>
      <c r="P1355" s="350"/>
      <c r="Q1355" s="350"/>
      <c r="R1355" s="352"/>
      <c r="S1355" s="352"/>
      <c r="T1355" s="352"/>
      <c r="U1355" s="352"/>
      <c r="V1355" s="352"/>
      <c r="W1355" s="352"/>
      <c r="X1355" s="352"/>
      <c r="Y1355" s="352"/>
      <c r="Z1355" s="352"/>
      <c r="AA1355" s="352"/>
      <c r="AB1355" s="352"/>
      <c r="AC1355" s="352"/>
      <c r="AD1355" s="352"/>
    </row>
    <row r="1356" spans="2:30" s="353" customFormat="1" ht="31.5" customHeight="1">
      <c r="B1356" s="349"/>
      <c r="C1356" s="255"/>
      <c r="D1356" s="320" t="s">
        <v>1028</v>
      </c>
      <c r="E1356" s="321"/>
      <c r="F1356" s="321"/>
      <c r="G1356" s="692" t="s">
        <v>178</v>
      </c>
      <c r="H1356" s="322" t="s">
        <v>102</v>
      </c>
      <c r="I1356" s="275">
        <v>52.6</v>
      </c>
      <c r="J1356" s="273">
        <v>165713</v>
      </c>
      <c r="K1356" s="323">
        <f>ROUND(I1356*J1356,2)</f>
        <v>8716503.8000000007</v>
      </c>
      <c r="L1356" s="521"/>
      <c r="M1356" s="355"/>
      <c r="N1356" s="982"/>
      <c r="O1356" s="350"/>
      <c r="P1356" s="350"/>
      <c r="Q1356" s="350"/>
      <c r="R1356" s="352"/>
      <c r="S1356" s="352"/>
      <c r="T1356" s="352"/>
      <c r="U1356" s="352"/>
      <c r="V1356" s="352"/>
      <c r="W1356" s="352"/>
      <c r="X1356" s="352"/>
      <c r="Y1356" s="352"/>
      <c r="Z1356" s="352"/>
      <c r="AA1356" s="352"/>
      <c r="AB1356" s="352"/>
      <c r="AC1356" s="352"/>
      <c r="AD1356" s="352"/>
    </row>
    <row r="1357" spans="2:30" s="353" customFormat="1" ht="18" customHeight="1">
      <c r="B1357" s="349"/>
      <c r="C1357" s="255"/>
      <c r="D1357" s="320" t="s">
        <v>1029</v>
      </c>
      <c r="E1357" s="321"/>
      <c r="F1357" s="321"/>
      <c r="G1357" s="692" t="s">
        <v>782</v>
      </c>
      <c r="H1357" s="322" t="s">
        <v>102</v>
      </c>
      <c r="I1357" s="275">
        <v>22.4</v>
      </c>
      <c r="J1357" s="273">
        <v>181545</v>
      </c>
      <c r="K1357" s="323">
        <f>ROUND(I1357*J1357,2)</f>
        <v>4066608</v>
      </c>
      <c r="L1357" s="521"/>
      <c r="M1357" s="355"/>
      <c r="N1357" s="982"/>
      <c r="O1357" s="350"/>
      <c r="P1357" s="350"/>
      <c r="Q1357" s="350"/>
      <c r="R1357" s="352"/>
      <c r="S1357" s="352"/>
      <c r="T1357" s="352"/>
      <c r="U1357" s="352"/>
      <c r="V1357" s="352"/>
      <c r="W1357" s="352"/>
      <c r="X1357" s="352"/>
      <c r="Y1357" s="352"/>
      <c r="Z1357" s="352"/>
      <c r="AA1357" s="352"/>
      <c r="AB1357" s="352"/>
      <c r="AC1357" s="352"/>
      <c r="AD1357" s="352"/>
    </row>
    <row r="1358" spans="2:30" s="353" customFormat="1" ht="31.5" customHeight="1">
      <c r="B1358" s="349"/>
      <c r="C1358" s="255"/>
      <c r="D1358" s="320" t="s">
        <v>1030</v>
      </c>
      <c r="E1358" s="321"/>
      <c r="F1358" s="321"/>
      <c r="G1358" s="692" t="s">
        <v>674</v>
      </c>
      <c r="H1358" s="322" t="s">
        <v>102</v>
      </c>
      <c r="I1358" s="275">
        <v>4.0999999999999996</v>
      </c>
      <c r="J1358" s="273">
        <v>112612</v>
      </c>
      <c r="K1358" s="323">
        <f>ROUND(I1358*J1358,2)</f>
        <v>461709.2</v>
      </c>
      <c r="L1358" s="521"/>
      <c r="M1358" s="355"/>
      <c r="N1358" s="982"/>
      <c r="O1358" s="350"/>
      <c r="P1358" s="350"/>
      <c r="Q1358" s="350"/>
      <c r="R1358" s="352"/>
      <c r="S1358" s="352"/>
      <c r="T1358" s="352"/>
      <c r="U1358" s="352"/>
      <c r="V1358" s="352"/>
      <c r="W1358" s="352"/>
      <c r="X1358" s="352"/>
      <c r="Y1358" s="352"/>
      <c r="Z1358" s="352"/>
      <c r="AA1358" s="352"/>
      <c r="AB1358" s="352"/>
      <c r="AC1358" s="352"/>
      <c r="AD1358" s="352"/>
    </row>
    <row r="1359" spans="2:30" s="353" customFormat="1" ht="18" customHeight="1">
      <c r="B1359" s="349"/>
      <c r="C1359" s="255"/>
      <c r="D1359" s="320" t="s">
        <v>1031</v>
      </c>
      <c r="E1359" s="321"/>
      <c r="F1359" s="321"/>
      <c r="G1359" s="692" t="s">
        <v>182</v>
      </c>
      <c r="H1359" s="322" t="s">
        <v>107</v>
      </c>
      <c r="I1359" s="275">
        <v>33.6</v>
      </c>
      <c r="J1359" s="273">
        <v>39566</v>
      </c>
      <c r="K1359" s="323">
        <f>ROUND(I1359*J1359,2)</f>
        <v>1329417.6000000001</v>
      </c>
      <c r="L1359" s="521"/>
      <c r="M1359" s="355"/>
      <c r="N1359" s="982"/>
      <c r="O1359" s="350"/>
      <c r="P1359" s="350"/>
      <c r="Q1359" s="350"/>
      <c r="R1359" s="352"/>
      <c r="S1359" s="352"/>
      <c r="T1359" s="352"/>
      <c r="U1359" s="352"/>
      <c r="V1359" s="352"/>
      <c r="W1359" s="352"/>
      <c r="X1359" s="352"/>
      <c r="Y1359" s="352"/>
      <c r="Z1359" s="352"/>
      <c r="AA1359" s="352"/>
      <c r="AB1359" s="352"/>
      <c r="AC1359" s="352"/>
      <c r="AD1359" s="352"/>
    </row>
    <row r="1360" spans="2:30" s="353" customFormat="1" ht="18" customHeight="1">
      <c r="B1360" s="349"/>
      <c r="C1360" s="255"/>
      <c r="D1360" s="262">
        <v>8.9</v>
      </c>
      <c r="E1360" s="262"/>
      <c r="F1360" s="262"/>
      <c r="G1360" s="263" t="s">
        <v>183</v>
      </c>
      <c r="H1360" s="264"/>
      <c r="I1360" s="383"/>
      <c r="J1360" s="266">
        <v>0</v>
      </c>
      <c r="K1360" s="267"/>
      <c r="L1360" s="521"/>
      <c r="M1360" s="355"/>
      <c r="N1360" s="982"/>
      <c r="O1360" s="350"/>
      <c r="P1360" s="350"/>
      <c r="Q1360" s="350"/>
      <c r="R1360" s="352"/>
      <c r="S1360" s="352"/>
      <c r="T1360" s="352"/>
      <c r="U1360" s="352"/>
      <c r="V1360" s="352"/>
      <c r="W1360" s="352"/>
      <c r="X1360" s="352"/>
      <c r="Y1360" s="352"/>
      <c r="Z1360" s="352"/>
      <c r="AA1360" s="352"/>
      <c r="AB1360" s="352"/>
      <c r="AC1360" s="352"/>
      <c r="AD1360" s="352"/>
    </row>
    <row r="1361" spans="2:30" s="353" customFormat="1" ht="31.5" customHeight="1">
      <c r="B1361" s="349"/>
      <c r="C1361" s="255"/>
      <c r="D1361" s="320" t="s">
        <v>1032</v>
      </c>
      <c r="E1361" s="321"/>
      <c r="F1361" s="321"/>
      <c r="G1361" s="692" t="s">
        <v>729</v>
      </c>
      <c r="H1361" s="322" t="s">
        <v>102</v>
      </c>
      <c r="I1361" s="275">
        <v>1.74</v>
      </c>
      <c r="J1361" s="273">
        <v>841607</v>
      </c>
      <c r="K1361" s="323">
        <f>ROUND(I1361*J1361,2)</f>
        <v>1464396.18</v>
      </c>
      <c r="L1361" s="521"/>
      <c r="M1361" s="355"/>
      <c r="N1361" s="982"/>
      <c r="O1361" s="350"/>
      <c r="P1361" s="350"/>
      <c r="Q1361" s="350"/>
      <c r="R1361" s="352"/>
      <c r="S1361" s="352"/>
      <c r="T1361" s="352"/>
      <c r="U1361" s="352"/>
      <c r="V1361" s="352"/>
      <c r="W1361" s="352"/>
      <c r="X1361" s="352"/>
      <c r="Y1361" s="352"/>
      <c r="Z1361" s="352"/>
      <c r="AA1361" s="352"/>
      <c r="AB1361" s="352"/>
      <c r="AC1361" s="352"/>
      <c r="AD1361" s="352"/>
    </row>
    <row r="1362" spans="2:30" s="353" customFormat="1" ht="18" customHeight="1">
      <c r="B1362" s="349"/>
      <c r="C1362" s="255"/>
      <c r="D1362" s="262" t="s">
        <v>1033</v>
      </c>
      <c r="E1362" s="262"/>
      <c r="F1362" s="262"/>
      <c r="G1362" s="263" t="s">
        <v>186</v>
      </c>
      <c r="H1362" s="264"/>
      <c r="I1362" s="383"/>
      <c r="J1362" s="266">
        <v>0</v>
      </c>
      <c r="K1362" s="267"/>
      <c r="L1362" s="521"/>
      <c r="M1362" s="355"/>
      <c r="N1362" s="982"/>
      <c r="O1362" s="350"/>
      <c r="P1362" s="350"/>
      <c r="Q1362" s="350"/>
      <c r="R1362" s="352"/>
      <c r="S1362" s="352"/>
      <c r="T1362" s="352"/>
      <c r="U1362" s="352"/>
      <c r="V1362" s="352"/>
      <c r="W1362" s="352"/>
      <c r="X1362" s="352"/>
      <c r="Y1362" s="352"/>
      <c r="Z1362" s="352"/>
      <c r="AA1362" s="352"/>
      <c r="AB1362" s="352"/>
      <c r="AC1362" s="352"/>
      <c r="AD1362" s="352"/>
    </row>
    <row r="1363" spans="2:30" s="353" customFormat="1" ht="47.25" customHeight="1">
      <c r="B1363" s="349"/>
      <c r="C1363" s="255"/>
      <c r="D1363" s="320" t="s">
        <v>1034</v>
      </c>
      <c r="E1363" s="321"/>
      <c r="F1363" s="321"/>
      <c r="G1363" s="692" t="s">
        <v>188</v>
      </c>
      <c r="H1363" s="322" t="s">
        <v>102</v>
      </c>
      <c r="I1363" s="275">
        <v>22.04</v>
      </c>
      <c r="J1363" s="273">
        <v>576646</v>
      </c>
      <c r="K1363" s="323">
        <f>ROUND(I1363*J1363,2)</f>
        <v>12709277.84</v>
      </c>
      <c r="L1363" s="521"/>
      <c r="M1363" s="355"/>
      <c r="N1363" s="982"/>
      <c r="O1363" s="350"/>
      <c r="P1363" s="350"/>
      <c r="Q1363" s="350"/>
      <c r="R1363" s="352"/>
      <c r="S1363" s="352"/>
      <c r="T1363" s="352"/>
      <c r="U1363" s="352"/>
      <c r="V1363" s="352"/>
      <c r="W1363" s="352"/>
      <c r="X1363" s="352"/>
      <c r="Y1363" s="352"/>
      <c r="Z1363" s="352"/>
      <c r="AA1363" s="352"/>
      <c r="AB1363" s="352"/>
      <c r="AC1363" s="352"/>
      <c r="AD1363" s="352"/>
    </row>
    <row r="1364" spans="2:30" s="353" customFormat="1" ht="31.5" customHeight="1">
      <c r="B1364" s="349"/>
      <c r="C1364" s="255"/>
      <c r="D1364" s="320" t="s">
        <v>1035</v>
      </c>
      <c r="E1364" s="321"/>
      <c r="F1364" s="321"/>
      <c r="G1364" s="692" t="s">
        <v>190</v>
      </c>
      <c r="H1364" s="322" t="s">
        <v>102</v>
      </c>
      <c r="I1364" s="275">
        <v>4.0599999999999996</v>
      </c>
      <c r="J1364" s="273">
        <v>789623</v>
      </c>
      <c r="K1364" s="323">
        <f>ROUND(I1364*J1364,2)</f>
        <v>3205869.38</v>
      </c>
      <c r="L1364" s="521"/>
      <c r="M1364" s="355"/>
      <c r="N1364" s="988"/>
      <c r="O1364" s="350"/>
      <c r="P1364" s="354"/>
      <c r="Q1364" s="350"/>
      <c r="R1364" s="355"/>
      <c r="S1364" s="352"/>
      <c r="T1364" s="352"/>
      <c r="U1364" s="352"/>
      <c r="V1364" s="352"/>
      <c r="W1364" s="352"/>
      <c r="X1364" s="352"/>
      <c r="Y1364" s="352"/>
      <c r="Z1364" s="352"/>
      <c r="AA1364" s="352"/>
      <c r="AB1364" s="352"/>
      <c r="AC1364" s="352"/>
      <c r="AD1364" s="352"/>
    </row>
    <row r="1365" spans="2:30" s="353" customFormat="1" ht="18" customHeight="1">
      <c r="B1365" s="349"/>
      <c r="C1365" s="255"/>
      <c r="D1365" s="276"/>
      <c r="E1365" s="276"/>
      <c r="F1365" s="276"/>
      <c r="G1365" s="277"/>
      <c r="H1365" s="276"/>
      <c r="I1365" s="276" t="s">
        <v>119</v>
      </c>
      <c r="J1365" s="278"/>
      <c r="K1365" s="279">
        <f>SUM(K1324:K1364)</f>
        <v>248802340.80000004</v>
      </c>
      <c r="L1365" s="521"/>
      <c r="M1365" s="355"/>
      <c r="N1365" s="982"/>
      <c r="O1365" s="350"/>
      <c r="P1365" s="350"/>
      <c r="Q1365" s="350"/>
      <c r="R1365" s="352"/>
      <c r="S1365" s="352"/>
      <c r="T1365" s="352"/>
      <c r="U1365" s="352"/>
      <c r="V1365" s="352"/>
      <c r="W1365" s="352"/>
      <c r="X1365" s="352"/>
      <c r="Y1365" s="352"/>
      <c r="Z1365" s="352"/>
      <c r="AA1365" s="352"/>
      <c r="AB1365" s="352"/>
      <c r="AC1365" s="352"/>
      <c r="AD1365" s="352"/>
    </row>
    <row r="1366" spans="2:30" s="353" customFormat="1" ht="18" customHeight="1">
      <c r="B1366" s="349"/>
      <c r="C1366" s="255"/>
      <c r="D1366" s="280"/>
      <c r="E1366" s="280"/>
      <c r="F1366" s="280"/>
      <c r="G1366" s="281"/>
      <c r="H1366" s="280"/>
      <c r="I1366" s="280"/>
      <c r="J1366" s="283"/>
      <c r="K1366" s="284"/>
      <c r="L1366" s="261"/>
      <c r="M1366" s="355"/>
      <c r="N1366" s="982"/>
      <c r="O1366" s="350"/>
      <c r="P1366" s="350"/>
      <c r="Q1366" s="352"/>
      <c r="R1366" s="352"/>
      <c r="S1366" s="352"/>
      <c r="T1366" s="352"/>
      <c r="U1366" s="352"/>
      <c r="V1366" s="352"/>
      <c r="W1366" s="352"/>
      <c r="X1366" s="352"/>
      <c r="Y1366" s="352"/>
      <c r="Z1366" s="352"/>
      <c r="AA1366" s="352"/>
      <c r="AB1366" s="352"/>
      <c r="AC1366" s="352"/>
    </row>
    <row r="1367" spans="2:30" s="353" customFormat="1" ht="18" customHeight="1">
      <c r="B1367" s="349"/>
      <c r="C1367" s="255"/>
      <c r="D1367" s="280"/>
      <c r="E1367" s="280"/>
      <c r="F1367" s="280"/>
      <c r="G1367" s="281"/>
      <c r="H1367" s="280"/>
      <c r="I1367" s="280"/>
      <c r="J1367" s="283"/>
      <c r="K1367" s="284"/>
      <c r="L1367" s="261"/>
      <c r="M1367" s="355"/>
      <c r="N1367" s="982"/>
      <c r="O1367" s="350"/>
      <c r="P1367" s="350"/>
      <c r="Q1367" s="352"/>
      <c r="R1367" s="352"/>
      <c r="S1367" s="352"/>
      <c r="T1367" s="352"/>
      <c r="U1367" s="352"/>
      <c r="V1367" s="352"/>
      <c r="W1367" s="352"/>
      <c r="X1367" s="352"/>
      <c r="Y1367" s="352"/>
      <c r="Z1367" s="352"/>
      <c r="AA1367" s="352"/>
      <c r="AB1367" s="352"/>
      <c r="AC1367" s="352"/>
    </row>
    <row r="1368" spans="2:30" s="353" customFormat="1" ht="20.25" customHeight="1">
      <c r="B1368" s="349"/>
      <c r="C1368" s="255"/>
      <c r="D1368" s="308">
        <v>9</v>
      </c>
      <c r="E1368" s="308"/>
      <c r="F1368" s="308"/>
      <c r="G1368" s="257" t="s">
        <v>1036</v>
      </c>
      <c r="H1368" s="258"/>
      <c r="I1368" s="258"/>
      <c r="J1368" s="259"/>
      <c r="K1368" s="260"/>
      <c r="L1368" s="261"/>
      <c r="M1368" s="355"/>
      <c r="N1368" s="982"/>
      <c r="O1368" s="350"/>
      <c r="P1368" s="350"/>
      <c r="Q1368" s="352"/>
      <c r="R1368" s="352"/>
      <c r="S1368" s="352"/>
      <c r="T1368" s="352"/>
      <c r="U1368" s="352"/>
      <c r="V1368" s="352"/>
      <c r="W1368" s="352"/>
      <c r="X1368" s="352"/>
      <c r="Y1368" s="352"/>
      <c r="Z1368" s="352"/>
      <c r="AA1368" s="352"/>
      <c r="AB1368" s="352"/>
      <c r="AC1368" s="352"/>
    </row>
    <row r="1369" spans="2:30" s="353" customFormat="1" ht="18" customHeight="1">
      <c r="B1369" s="349"/>
      <c r="C1369" s="255"/>
      <c r="D1369" s="262">
        <v>9.1</v>
      </c>
      <c r="E1369" s="262"/>
      <c r="F1369" s="262"/>
      <c r="G1369" s="263" t="s">
        <v>121</v>
      </c>
      <c r="H1369" s="264"/>
      <c r="I1369" s="383"/>
      <c r="J1369" s="266"/>
      <c r="K1369" s="267"/>
      <c r="L1369" s="261"/>
      <c r="M1369" s="355"/>
      <c r="N1369" s="982"/>
      <c r="O1369" s="350"/>
      <c r="P1369" s="350"/>
      <c r="Q1369" s="352"/>
      <c r="R1369" s="352"/>
      <c r="S1369" s="352"/>
      <c r="T1369" s="352"/>
      <c r="U1369" s="352"/>
      <c r="V1369" s="352"/>
      <c r="W1369" s="352"/>
      <c r="X1369" s="352"/>
      <c r="Y1369" s="352"/>
      <c r="Z1369" s="352"/>
      <c r="AA1369" s="352"/>
      <c r="AB1369" s="352"/>
      <c r="AC1369" s="352"/>
    </row>
    <row r="1370" spans="2:30" s="353" customFormat="1" ht="18" customHeight="1">
      <c r="B1370" s="349"/>
      <c r="C1370" s="255"/>
      <c r="D1370" s="320" t="s">
        <v>355</v>
      </c>
      <c r="E1370" s="321"/>
      <c r="F1370" s="321"/>
      <c r="G1370" s="689" t="s">
        <v>363</v>
      </c>
      <c r="H1370" s="322" t="s">
        <v>116</v>
      </c>
      <c r="I1370" s="275">
        <v>30.31</v>
      </c>
      <c r="J1370" s="273">
        <v>86955</v>
      </c>
      <c r="K1370" s="323">
        <f>ROUND(I1370*J1370,2)</f>
        <v>2635606.0499999998</v>
      </c>
      <c r="L1370" s="261"/>
      <c r="M1370" s="355"/>
      <c r="N1370" s="982"/>
      <c r="O1370" s="350"/>
      <c r="P1370" s="350"/>
      <c r="Q1370" s="352"/>
      <c r="R1370" s="352"/>
      <c r="S1370" s="352"/>
      <c r="T1370" s="352"/>
      <c r="U1370" s="352"/>
      <c r="V1370" s="352"/>
      <c r="W1370" s="352"/>
      <c r="X1370" s="352"/>
      <c r="Y1370" s="352"/>
      <c r="Z1370" s="352"/>
      <c r="AA1370" s="352"/>
      <c r="AB1370" s="352"/>
      <c r="AC1370" s="352"/>
    </row>
    <row r="1371" spans="2:30" s="353" customFormat="1" ht="31.5" customHeight="1">
      <c r="B1371" s="349"/>
      <c r="C1371" s="255"/>
      <c r="D1371" s="320" t="s">
        <v>357</v>
      </c>
      <c r="E1371" s="321"/>
      <c r="F1371" s="321"/>
      <c r="G1371" s="375" t="s">
        <v>800</v>
      </c>
      <c r="H1371" s="322" t="s">
        <v>116</v>
      </c>
      <c r="I1371" s="275">
        <v>14.26</v>
      </c>
      <c r="J1371" s="273">
        <v>187084</v>
      </c>
      <c r="K1371" s="323">
        <f>ROUND(I1371*J1371,2)</f>
        <v>2667817.84</v>
      </c>
      <c r="L1371" s="261"/>
      <c r="M1371" s="355"/>
      <c r="N1371" s="982"/>
      <c r="O1371" s="350"/>
      <c r="P1371" s="350"/>
      <c r="Q1371" s="352"/>
      <c r="R1371" s="352"/>
      <c r="S1371" s="352"/>
      <c r="T1371" s="352"/>
      <c r="U1371" s="352"/>
      <c r="V1371" s="352"/>
      <c r="W1371" s="352"/>
      <c r="X1371" s="352"/>
      <c r="Y1371" s="352"/>
      <c r="Z1371" s="352"/>
      <c r="AA1371" s="352"/>
      <c r="AB1371" s="352"/>
      <c r="AC1371" s="352"/>
    </row>
    <row r="1372" spans="2:30" s="353" customFormat="1" ht="18" customHeight="1">
      <c r="B1372" s="349"/>
      <c r="C1372" s="255"/>
      <c r="D1372" s="320" t="s">
        <v>358</v>
      </c>
      <c r="E1372" s="321"/>
      <c r="F1372" s="321"/>
      <c r="G1372" s="689" t="s">
        <v>378</v>
      </c>
      <c r="H1372" s="322" t="s">
        <v>116</v>
      </c>
      <c r="I1372" s="275">
        <v>39.4</v>
      </c>
      <c r="J1372" s="273">
        <v>25229</v>
      </c>
      <c r="K1372" s="323">
        <f>ROUND(I1372*J1372,2)</f>
        <v>994022.6</v>
      </c>
      <c r="L1372" s="521"/>
      <c r="M1372" s="355"/>
      <c r="N1372" s="982"/>
      <c r="O1372" s="350"/>
      <c r="P1372" s="350"/>
      <c r="Q1372" s="350"/>
      <c r="R1372" s="352"/>
      <c r="S1372" s="352"/>
      <c r="T1372" s="352"/>
      <c r="U1372" s="352"/>
      <c r="V1372" s="352"/>
      <c r="W1372" s="352"/>
      <c r="X1372" s="352"/>
      <c r="Y1372" s="352"/>
      <c r="Z1372" s="352"/>
      <c r="AA1372" s="352"/>
      <c r="AB1372" s="352"/>
      <c r="AC1372" s="352"/>
      <c r="AD1372" s="352"/>
    </row>
    <row r="1373" spans="2:30" s="353" customFormat="1" ht="18" customHeight="1">
      <c r="B1373" s="349"/>
      <c r="C1373" s="255"/>
      <c r="D1373" s="262">
        <v>9.1999999999999993</v>
      </c>
      <c r="E1373" s="262"/>
      <c r="F1373" s="262"/>
      <c r="G1373" s="263" t="s">
        <v>648</v>
      </c>
      <c r="H1373" s="264"/>
      <c r="I1373" s="383"/>
      <c r="J1373" s="266">
        <v>0</v>
      </c>
      <c r="K1373" s="267"/>
      <c r="L1373" s="521"/>
      <c r="M1373" s="355"/>
      <c r="N1373" s="982"/>
      <c r="O1373" s="350"/>
      <c r="P1373" s="354"/>
      <c r="Q1373" s="350"/>
      <c r="R1373" s="355"/>
      <c r="S1373" s="352"/>
      <c r="T1373" s="352"/>
      <c r="U1373" s="352"/>
      <c r="V1373" s="352"/>
      <c r="W1373" s="352"/>
      <c r="X1373" s="352"/>
      <c r="Y1373" s="352"/>
      <c r="Z1373" s="352"/>
      <c r="AA1373" s="352"/>
      <c r="AB1373" s="352"/>
      <c r="AC1373" s="352"/>
      <c r="AD1373" s="352"/>
    </row>
    <row r="1374" spans="2:30" s="353" customFormat="1" ht="31.5" customHeight="1">
      <c r="B1374" s="349"/>
      <c r="C1374" s="255"/>
      <c r="D1374" s="320" t="s">
        <v>896</v>
      </c>
      <c r="E1374" s="321"/>
      <c r="F1374" s="321"/>
      <c r="G1374" s="375" t="s">
        <v>128</v>
      </c>
      <c r="H1374" s="322" t="s">
        <v>116</v>
      </c>
      <c r="I1374" s="275">
        <v>1</v>
      </c>
      <c r="J1374" s="273">
        <v>868010</v>
      </c>
      <c r="K1374" s="323">
        <f t="shared" ref="K1374:K1380" si="60">ROUND(I1374*J1374,2)</f>
        <v>868010</v>
      </c>
      <c r="L1374" s="521"/>
      <c r="M1374" s="355"/>
      <c r="N1374" s="982"/>
      <c r="O1374" s="350"/>
      <c r="P1374" s="350"/>
      <c r="Q1374" s="350"/>
      <c r="R1374" s="352"/>
      <c r="S1374" s="352"/>
      <c r="T1374" s="352"/>
      <c r="U1374" s="352"/>
      <c r="V1374" s="352"/>
      <c r="W1374" s="352"/>
      <c r="X1374" s="352"/>
      <c r="Y1374" s="352"/>
      <c r="Z1374" s="352"/>
      <c r="AA1374" s="352"/>
      <c r="AB1374" s="352"/>
      <c r="AC1374" s="352"/>
      <c r="AD1374" s="352"/>
    </row>
    <row r="1375" spans="2:30" s="353" customFormat="1" ht="18" customHeight="1">
      <c r="B1375" s="349"/>
      <c r="C1375" s="255"/>
      <c r="D1375" s="320" t="s">
        <v>897</v>
      </c>
      <c r="E1375" s="321"/>
      <c r="F1375" s="321"/>
      <c r="G1375" s="375" t="s">
        <v>802</v>
      </c>
      <c r="H1375" s="322" t="s">
        <v>116</v>
      </c>
      <c r="I1375" s="275">
        <v>6.48</v>
      </c>
      <c r="J1375" s="273">
        <v>854149</v>
      </c>
      <c r="K1375" s="323">
        <f t="shared" si="60"/>
        <v>5534885.5199999996</v>
      </c>
      <c r="L1375" s="521"/>
      <c r="M1375" s="355"/>
      <c r="N1375" s="982"/>
      <c r="O1375" s="350"/>
      <c r="P1375" s="350"/>
      <c r="Q1375" s="350"/>
      <c r="R1375" s="352"/>
      <c r="S1375" s="352"/>
      <c r="T1375" s="352"/>
      <c r="U1375" s="352"/>
      <c r="V1375" s="352"/>
      <c r="W1375" s="352"/>
      <c r="X1375" s="352"/>
      <c r="Y1375" s="352"/>
      <c r="Z1375" s="352"/>
      <c r="AA1375" s="352"/>
      <c r="AB1375" s="352"/>
      <c r="AC1375" s="352"/>
      <c r="AD1375" s="352"/>
    </row>
    <row r="1376" spans="2:30" s="353" customFormat="1" ht="18" customHeight="1">
      <c r="B1376" s="349"/>
      <c r="C1376" s="255"/>
      <c r="D1376" s="320" t="s">
        <v>898</v>
      </c>
      <c r="E1376" s="321"/>
      <c r="F1376" s="321"/>
      <c r="G1376" s="375" t="s">
        <v>130</v>
      </c>
      <c r="H1376" s="322" t="s">
        <v>116</v>
      </c>
      <c r="I1376" s="275">
        <v>5.18</v>
      </c>
      <c r="J1376" s="273">
        <v>1166486</v>
      </c>
      <c r="K1376" s="323">
        <f t="shared" si="60"/>
        <v>6042397.4800000004</v>
      </c>
      <c r="L1376" s="521"/>
      <c r="M1376" s="355"/>
      <c r="N1376" s="982"/>
      <c r="O1376" s="350"/>
      <c r="P1376" s="350"/>
      <c r="Q1376" s="350"/>
      <c r="R1376" s="352"/>
      <c r="S1376" s="352"/>
      <c r="T1376" s="352"/>
      <c r="U1376" s="352"/>
      <c r="V1376" s="352"/>
      <c r="W1376" s="352"/>
      <c r="X1376" s="352"/>
      <c r="Y1376" s="352"/>
      <c r="Z1376" s="352"/>
      <c r="AA1376" s="352"/>
      <c r="AB1376" s="352"/>
      <c r="AC1376" s="352"/>
      <c r="AD1376" s="352"/>
    </row>
    <row r="1377" spans="2:30" s="353" customFormat="1" ht="18" customHeight="1">
      <c r="B1377" s="349"/>
      <c r="C1377" s="255"/>
      <c r="D1377" s="320" t="s">
        <v>900</v>
      </c>
      <c r="E1377" s="321"/>
      <c r="F1377" s="321"/>
      <c r="G1377" s="375" t="s">
        <v>803</v>
      </c>
      <c r="H1377" s="322" t="s">
        <v>116</v>
      </c>
      <c r="I1377" s="275">
        <v>2.97</v>
      </c>
      <c r="J1377" s="273">
        <v>1428505</v>
      </c>
      <c r="K1377" s="323">
        <f t="shared" si="60"/>
        <v>4242659.8499999996</v>
      </c>
      <c r="L1377" s="521"/>
      <c r="M1377" s="355"/>
      <c r="N1377" s="982"/>
      <c r="O1377" s="350"/>
      <c r="P1377" s="350"/>
      <c r="Q1377" s="350"/>
      <c r="R1377" s="352"/>
      <c r="S1377" s="352"/>
      <c r="T1377" s="352"/>
      <c r="U1377" s="352"/>
      <c r="V1377" s="352"/>
      <c r="W1377" s="352"/>
      <c r="X1377" s="352"/>
      <c r="Y1377" s="352"/>
      <c r="Z1377" s="352"/>
      <c r="AA1377" s="352"/>
      <c r="AB1377" s="352"/>
      <c r="AC1377" s="352"/>
      <c r="AD1377" s="352"/>
    </row>
    <row r="1378" spans="2:30" s="353" customFormat="1" ht="31.5" customHeight="1">
      <c r="B1378" s="349"/>
      <c r="C1378" s="255"/>
      <c r="D1378" s="320" t="s">
        <v>1037</v>
      </c>
      <c r="E1378" s="321"/>
      <c r="F1378" s="321"/>
      <c r="G1378" s="375" t="s">
        <v>134</v>
      </c>
      <c r="H1378" s="322" t="s">
        <v>116</v>
      </c>
      <c r="I1378" s="275">
        <v>1.89</v>
      </c>
      <c r="J1378" s="273">
        <v>1402242</v>
      </c>
      <c r="K1378" s="323">
        <f t="shared" si="60"/>
        <v>2650237.38</v>
      </c>
      <c r="L1378" s="521"/>
      <c r="M1378" s="355"/>
      <c r="N1378" s="982"/>
      <c r="O1378" s="350"/>
      <c r="P1378" s="350"/>
      <c r="Q1378" s="350"/>
      <c r="R1378" s="352"/>
      <c r="S1378" s="352"/>
      <c r="T1378" s="352"/>
      <c r="U1378" s="352"/>
      <c r="V1378" s="352"/>
      <c r="W1378" s="352"/>
      <c r="X1378" s="352"/>
      <c r="Y1378" s="352"/>
      <c r="Z1378" s="352"/>
      <c r="AA1378" s="352"/>
      <c r="AB1378" s="352"/>
      <c r="AC1378" s="352"/>
      <c r="AD1378" s="352"/>
    </row>
    <row r="1379" spans="2:30" s="353" customFormat="1" ht="31.5" customHeight="1">
      <c r="B1379" s="349"/>
      <c r="C1379" s="255"/>
      <c r="D1379" s="320" t="s">
        <v>1038</v>
      </c>
      <c r="E1379" s="321"/>
      <c r="F1379" s="321"/>
      <c r="G1379" s="375" t="s">
        <v>652</v>
      </c>
      <c r="H1379" s="322" t="s">
        <v>102</v>
      </c>
      <c r="I1379" s="275">
        <v>3.6</v>
      </c>
      <c r="J1379" s="273">
        <v>162405</v>
      </c>
      <c r="K1379" s="323">
        <f t="shared" si="60"/>
        <v>584658</v>
      </c>
      <c r="L1379" s="521"/>
      <c r="M1379" s="355"/>
      <c r="N1379" s="982"/>
      <c r="O1379" s="350"/>
      <c r="P1379" s="350"/>
      <c r="Q1379" s="350"/>
      <c r="R1379" s="352"/>
      <c r="S1379" s="352"/>
      <c r="T1379" s="352"/>
      <c r="U1379" s="352"/>
      <c r="V1379" s="352"/>
      <c r="W1379" s="352"/>
      <c r="X1379" s="352"/>
      <c r="Y1379" s="352"/>
      <c r="Z1379" s="352"/>
      <c r="AA1379" s="352"/>
      <c r="AB1379" s="352"/>
      <c r="AC1379" s="352"/>
      <c r="AD1379" s="352"/>
    </row>
    <row r="1380" spans="2:30" s="353" customFormat="1" ht="31.5" customHeight="1">
      <c r="B1380" s="349"/>
      <c r="C1380" s="255"/>
      <c r="D1380" s="320" t="s">
        <v>1039</v>
      </c>
      <c r="E1380" s="321"/>
      <c r="F1380" s="321"/>
      <c r="G1380" s="375" t="s">
        <v>144</v>
      </c>
      <c r="H1380" s="322" t="s">
        <v>145</v>
      </c>
      <c r="I1380" s="275">
        <v>916.95</v>
      </c>
      <c r="J1380" s="273">
        <v>11802</v>
      </c>
      <c r="K1380" s="323">
        <f t="shared" si="60"/>
        <v>10821843.9</v>
      </c>
      <c r="L1380" s="521"/>
      <c r="M1380" s="355"/>
      <c r="N1380" s="982"/>
      <c r="O1380" s="350"/>
      <c r="P1380" s="350"/>
      <c r="Q1380" s="350"/>
      <c r="R1380" s="352"/>
      <c r="S1380" s="352"/>
      <c r="T1380" s="352"/>
      <c r="U1380" s="352"/>
      <c r="V1380" s="352"/>
      <c r="W1380" s="352"/>
      <c r="X1380" s="352"/>
      <c r="Y1380" s="352"/>
      <c r="Z1380" s="352"/>
      <c r="AA1380" s="352"/>
      <c r="AB1380" s="352"/>
      <c r="AC1380" s="352"/>
      <c r="AD1380" s="352"/>
    </row>
    <row r="1381" spans="2:30" s="353" customFormat="1" ht="18" customHeight="1">
      <c r="B1381" s="349"/>
      <c r="C1381" s="255"/>
      <c r="D1381" s="262">
        <v>9.3000000000000007</v>
      </c>
      <c r="E1381" s="262"/>
      <c r="F1381" s="262"/>
      <c r="G1381" s="263" t="s">
        <v>654</v>
      </c>
      <c r="H1381" s="264"/>
      <c r="I1381" s="383"/>
      <c r="J1381" s="266">
        <v>0</v>
      </c>
      <c r="K1381" s="267"/>
      <c r="L1381" s="521"/>
      <c r="M1381" s="355"/>
      <c r="N1381" s="982"/>
      <c r="O1381" s="350"/>
      <c r="P1381" s="354"/>
      <c r="Q1381" s="350"/>
      <c r="R1381" s="352"/>
      <c r="S1381" s="352"/>
      <c r="T1381" s="352"/>
      <c r="U1381" s="352"/>
      <c r="V1381" s="352"/>
      <c r="W1381" s="352"/>
      <c r="X1381" s="352"/>
      <c r="Y1381" s="352"/>
      <c r="Z1381" s="352"/>
      <c r="AA1381" s="352"/>
      <c r="AB1381" s="352"/>
      <c r="AC1381" s="352"/>
      <c r="AD1381" s="352"/>
    </row>
    <row r="1382" spans="2:30" s="353" customFormat="1" ht="31.5" customHeight="1">
      <c r="B1382" s="349"/>
      <c r="C1382" s="255"/>
      <c r="D1382" s="690" t="s">
        <v>901</v>
      </c>
      <c r="E1382" s="691"/>
      <c r="F1382" s="691"/>
      <c r="G1382" s="375" t="s">
        <v>159</v>
      </c>
      <c r="H1382" s="322" t="s">
        <v>116</v>
      </c>
      <c r="I1382" s="275">
        <v>0.64</v>
      </c>
      <c r="J1382" s="273">
        <v>2276302</v>
      </c>
      <c r="K1382" s="323">
        <f>ROUND(I1382*J1382,2)</f>
        <v>1456833.28</v>
      </c>
      <c r="L1382" s="261"/>
      <c r="M1382" s="355"/>
      <c r="N1382" s="982"/>
      <c r="O1382" s="350"/>
      <c r="P1382" s="350"/>
      <c r="Q1382" s="352"/>
      <c r="R1382" s="352"/>
      <c r="S1382" s="352"/>
      <c r="T1382" s="352"/>
      <c r="U1382" s="352"/>
      <c r="V1382" s="352"/>
      <c r="W1382" s="352"/>
      <c r="X1382" s="352"/>
      <c r="Y1382" s="352"/>
      <c r="Z1382" s="352"/>
      <c r="AA1382" s="352"/>
      <c r="AB1382" s="352"/>
      <c r="AC1382" s="352"/>
    </row>
    <row r="1383" spans="2:30" s="353" customFormat="1" ht="31.5" customHeight="1">
      <c r="B1383" s="349"/>
      <c r="C1383" s="255"/>
      <c r="D1383" s="690" t="s">
        <v>902</v>
      </c>
      <c r="E1383" s="691"/>
      <c r="F1383" s="691"/>
      <c r="G1383" s="375" t="s">
        <v>140</v>
      </c>
      <c r="H1383" s="322" t="s">
        <v>116</v>
      </c>
      <c r="I1383" s="275">
        <v>0.43</v>
      </c>
      <c r="J1383" s="273">
        <v>2338696</v>
      </c>
      <c r="K1383" s="323">
        <f>ROUND(I1383*J1383,2)</f>
        <v>1005639.28</v>
      </c>
      <c r="L1383" s="486"/>
      <c r="M1383" s="355"/>
      <c r="N1383" s="985"/>
      <c r="O1383" s="352"/>
      <c r="P1383" s="352"/>
      <c r="Q1383" s="352"/>
      <c r="R1383" s="352"/>
      <c r="S1383" s="352"/>
      <c r="T1383" s="352"/>
      <c r="U1383" s="352"/>
      <c r="V1383" s="352"/>
      <c r="W1383" s="352"/>
    </row>
    <row r="1384" spans="2:30" s="353" customFormat="1" ht="18" customHeight="1">
      <c r="B1384" s="349"/>
      <c r="C1384" s="255"/>
      <c r="D1384" s="690" t="s">
        <v>904</v>
      </c>
      <c r="E1384" s="691"/>
      <c r="F1384" s="691"/>
      <c r="G1384" s="375" t="s">
        <v>142</v>
      </c>
      <c r="H1384" s="322" t="s">
        <v>102</v>
      </c>
      <c r="I1384" s="275">
        <v>3.6</v>
      </c>
      <c r="J1384" s="273">
        <v>139653</v>
      </c>
      <c r="K1384" s="323">
        <f>ROUND(I1384*J1384,2)</f>
        <v>502750.8</v>
      </c>
      <c r="L1384" s="625"/>
      <c r="M1384" s="355"/>
      <c r="N1384" s="985"/>
      <c r="O1384" s="352"/>
      <c r="P1384" s="352"/>
      <c r="Q1384" s="352"/>
      <c r="R1384" s="352"/>
      <c r="S1384" s="352"/>
      <c r="T1384" s="352"/>
      <c r="U1384" s="352"/>
      <c r="V1384" s="352"/>
      <c r="W1384" s="352"/>
    </row>
    <row r="1385" spans="2:30" s="353" customFormat="1" ht="31.5" customHeight="1">
      <c r="B1385" s="349"/>
      <c r="C1385" s="255"/>
      <c r="D1385" s="690" t="s">
        <v>905</v>
      </c>
      <c r="E1385" s="691"/>
      <c r="F1385" s="691"/>
      <c r="G1385" s="375" t="s">
        <v>144</v>
      </c>
      <c r="H1385" s="322" t="s">
        <v>145</v>
      </c>
      <c r="I1385" s="275">
        <v>175.13</v>
      </c>
      <c r="J1385" s="273">
        <v>11802</v>
      </c>
      <c r="K1385" s="323">
        <f>ROUND(I1385*J1385,2)</f>
        <v>2066884.26</v>
      </c>
      <c r="L1385" s="486"/>
      <c r="M1385" s="355"/>
      <c r="N1385" s="985"/>
      <c r="O1385" s="352"/>
      <c r="P1385" s="352"/>
      <c r="Q1385" s="352"/>
      <c r="R1385" s="352"/>
      <c r="S1385" s="352"/>
      <c r="T1385" s="352"/>
      <c r="U1385" s="352"/>
      <c r="V1385" s="352"/>
      <c r="W1385" s="352"/>
    </row>
    <row r="1386" spans="2:30" s="353" customFormat="1" ht="18" customHeight="1">
      <c r="B1386" s="349"/>
      <c r="C1386" s="255"/>
      <c r="D1386" s="262">
        <v>9.4</v>
      </c>
      <c r="E1386" s="262"/>
      <c r="F1386" s="262"/>
      <c r="G1386" s="263" t="s">
        <v>146</v>
      </c>
      <c r="H1386" s="264"/>
      <c r="I1386" s="383"/>
      <c r="J1386" s="266">
        <v>0</v>
      </c>
      <c r="K1386" s="267"/>
      <c r="L1386" s="625"/>
      <c r="M1386" s="355"/>
      <c r="N1386" s="985"/>
      <c r="O1386" s="352"/>
      <c r="P1386" s="352"/>
      <c r="Q1386" s="352"/>
      <c r="R1386" s="352"/>
      <c r="S1386" s="352"/>
      <c r="T1386" s="352"/>
      <c r="U1386" s="352"/>
      <c r="V1386" s="352"/>
      <c r="W1386" s="352"/>
    </row>
    <row r="1387" spans="2:30" s="353" customFormat="1" ht="57" customHeight="1">
      <c r="B1387" s="349"/>
      <c r="C1387" s="255"/>
      <c r="D1387" s="690" t="s">
        <v>907</v>
      </c>
      <c r="E1387" s="691"/>
      <c r="F1387" s="691"/>
      <c r="G1387" s="695" t="s">
        <v>148</v>
      </c>
      <c r="H1387" s="322" t="s">
        <v>145</v>
      </c>
      <c r="I1387" s="275">
        <v>3419.75</v>
      </c>
      <c r="J1387" s="273">
        <v>34512</v>
      </c>
      <c r="K1387" s="323">
        <f>ROUND(I1387*J1387,2)</f>
        <v>118022412</v>
      </c>
      <c r="L1387" s="486"/>
      <c r="M1387" s="355"/>
      <c r="N1387" s="985"/>
      <c r="O1387" s="352"/>
      <c r="P1387" s="352"/>
      <c r="Q1387" s="352"/>
      <c r="R1387" s="352"/>
      <c r="S1387" s="352"/>
      <c r="T1387" s="352"/>
      <c r="U1387" s="352"/>
      <c r="V1387" s="352"/>
      <c r="W1387" s="352"/>
    </row>
    <row r="1388" spans="2:30" s="353" customFormat="1" ht="31.5" customHeight="1">
      <c r="B1388" s="349"/>
      <c r="C1388" s="255"/>
      <c r="D1388" s="690" t="s">
        <v>908</v>
      </c>
      <c r="E1388" s="691"/>
      <c r="F1388" s="691"/>
      <c r="G1388" s="375" t="s">
        <v>150</v>
      </c>
      <c r="H1388" s="322" t="s">
        <v>102</v>
      </c>
      <c r="I1388" s="275">
        <v>45.13</v>
      </c>
      <c r="J1388" s="273">
        <v>503668</v>
      </c>
      <c r="K1388" s="323">
        <f>ROUND(I1388*J1388,2)</f>
        <v>22730536.84</v>
      </c>
      <c r="L1388" s="486"/>
      <c r="M1388" s="355"/>
      <c r="N1388" s="985"/>
      <c r="O1388" s="352"/>
      <c r="P1388" s="352"/>
      <c r="Q1388" s="352"/>
      <c r="R1388" s="352"/>
      <c r="S1388" s="352"/>
      <c r="T1388" s="352"/>
      <c r="U1388" s="352"/>
      <c r="V1388" s="352"/>
      <c r="W1388" s="352"/>
    </row>
    <row r="1389" spans="2:30" s="353" customFormat="1" ht="18" customHeight="1">
      <c r="B1389" s="349"/>
      <c r="C1389" s="255"/>
      <c r="D1389" s="262">
        <v>9.5</v>
      </c>
      <c r="E1389" s="262"/>
      <c r="F1389" s="262"/>
      <c r="G1389" s="263" t="s">
        <v>153</v>
      </c>
      <c r="H1389" s="264"/>
      <c r="I1389" s="383"/>
      <c r="J1389" s="266">
        <v>0</v>
      </c>
      <c r="K1389" s="267"/>
      <c r="L1389" s="521"/>
      <c r="M1389" s="355"/>
      <c r="N1389" s="983"/>
      <c r="O1389" s="350"/>
      <c r="P1389" s="350"/>
      <c r="Q1389" s="350"/>
      <c r="R1389" s="352"/>
      <c r="S1389" s="352"/>
      <c r="T1389" s="352"/>
      <c r="U1389" s="352"/>
      <c r="V1389" s="352"/>
      <c r="W1389" s="352"/>
      <c r="X1389" s="352"/>
      <c r="Y1389" s="352"/>
      <c r="Z1389" s="352"/>
      <c r="AA1389" s="352"/>
      <c r="AB1389" s="352"/>
      <c r="AC1389" s="352"/>
      <c r="AD1389" s="352"/>
    </row>
    <row r="1390" spans="2:30" s="353" customFormat="1" ht="31.5" customHeight="1">
      <c r="B1390" s="349"/>
      <c r="C1390" s="255"/>
      <c r="D1390" s="320" t="s">
        <v>911</v>
      </c>
      <c r="E1390" s="321"/>
      <c r="F1390" s="321"/>
      <c r="G1390" s="692" t="s">
        <v>805</v>
      </c>
      <c r="H1390" s="322" t="s">
        <v>102</v>
      </c>
      <c r="I1390" s="275">
        <v>20.79</v>
      </c>
      <c r="J1390" s="273">
        <v>118539</v>
      </c>
      <c r="K1390" s="323">
        <f>ROUND(I1390*J1390,2)</f>
        <v>2464425.81</v>
      </c>
      <c r="L1390" s="521"/>
      <c r="M1390" s="355"/>
      <c r="N1390" s="983"/>
      <c r="O1390" s="350"/>
      <c r="P1390" s="350"/>
      <c r="Q1390" s="350"/>
      <c r="R1390" s="352"/>
      <c r="S1390" s="352"/>
      <c r="T1390" s="352"/>
      <c r="U1390" s="352"/>
      <c r="V1390" s="352"/>
      <c r="W1390" s="352"/>
      <c r="X1390" s="352"/>
      <c r="Y1390" s="352"/>
      <c r="Z1390" s="352"/>
      <c r="AA1390" s="352"/>
      <c r="AB1390" s="352"/>
      <c r="AC1390" s="352"/>
      <c r="AD1390" s="352"/>
    </row>
    <row r="1391" spans="2:30" s="353" customFormat="1" ht="31.5" customHeight="1">
      <c r="B1391" s="349"/>
      <c r="C1391" s="255"/>
      <c r="D1391" s="320" t="s">
        <v>912</v>
      </c>
      <c r="E1391" s="321"/>
      <c r="F1391" s="321"/>
      <c r="G1391" s="692" t="s">
        <v>998</v>
      </c>
      <c r="H1391" s="322" t="s">
        <v>102</v>
      </c>
      <c r="I1391" s="275">
        <v>1.85</v>
      </c>
      <c r="J1391" s="273">
        <v>122677</v>
      </c>
      <c r="K1391" s="323">
        <f>ROUND(I1391*J1391,2)</f>
        <v>226952.45</v>
      </c>
      <c r="L1391" s="521"/>
      <c r="M1391" s="355"/>
      <c r="N1391" s="983"/>
      <c r="O1391" s="350"/>
      <c r="P1391" s="350"/>
      <c r="Q1391" s="350"/>
      <c r="R1391" s="352"/>
      <c r="S1391" s="352"/>
      <c r="T1391" s="352"/>
      <c r="U1391" s="352"/>
      <c r="V1391" s="352"/>
      <c r="W1391" s="352"/>
      <c r="X1391" s="352"/>
      <c r="Y1391" s="352"/>
      <c r="Z1391" s="352"/>
      <c r="AA1391" s="352"/>
      <c r="AB1391" s="352"/>
      <c r="AC1391" s="352"/>
      <c r="AD1391" s="352"/>
    </row>
    <row r="1392" spans="2:30" s="353" customFormat="1" ht="31.5" customHeight="1">
      <c r="B1392" s="349"/>
      <c r="C1392" s="255"/>
      <c r="D1392" s="320" t="s">
        <v>914</v>
      </c>
      <c r="E1392" s="321"/>
      <c r="F1392" s="321"/>
      <c r="G1392" s="692" t="s">
        <v>163</v>
      </c>
      <c r="H1392" s="322" t="s">
        <v>107</v>
      </c>
      <c r="I1392" s="275">
        <v>3.21</v>
      </c>
      <c r="J1392" s="273">
        <v>56165</v>
      </c>
      <c r="K1392" s="323">
        <f>ROUND(I1392*J1392,2)</f>
        <v>180289.65</v>
      </c>
      <c r="L1392" s="521"/>
      <c r="M1392" s="355"/>
      <c r="N1392" s="983"/>
      <c r="O1392" s="350"/>
      <c r="P1392" s="350"/>
      <c r="Q1392" s="350"/>
      <c r="R1392" s="352"/>
      <c r="S1392" s="352"/>
      <c r="T1392" s="352"/>
      <c r="U1392" s="352"/>
      <c r="V1392" s="352"/>
      <c r="W1392" s="352"/>
      <c r="X1392" s="352"/>
      <c r="Y1392" s="352"/>
      <c r="Z1392" s="352"/>
      <c r="AA1392" s="352"/>
      <c r="AB1392" s="352"/>
      <c r="AC1392" s="352"/>
      <c r="AD1392" s="352"/>
    </row>
    <row r="1393" spans="2:221" s="353" customFormat="1" ht="18" customHeight="1">
      <c r="B1393" s="349"/>
      <c r="C1393" s="255"/>
      <c r="D1393" s="262">
        <v>9.6</v>
      </c>
      <c r="E1393" s="262"/>
      <c r="F1393" s="262"/>
      <c r="G1393" s="263" t="s">
        <v>670</v>
      </c>
      <c r="H1393" s="264"/>
      <c r="I1393" s="264"/>
      <c r="J1393" s="266">
        <v>0</v>
      </c>
      <c r="K1393" s="267"/>
      <c r="L1393" s="521"/>
      <c r="M1393" s="355"/>
      <c r="N1393" s="983"/>
      <c r="O1393" s="350"/>
      <c r="P1393" s="350"/>
      <c r="Q1393" s="350"/>
      <c r="R1393" s="352"/>
      <c r="S1393" s="352"/>
      <c r="T1393" s="352"/>
      <c r="U1393" s="352"/>
      <c r="V1393" s="352"/>
      <c r="W1393" s="352"/>
      <c r="X1393" s="352"/>
      <c r="Y1393" s="352"/>
      <c r="Z1393" s="352"/>
      <c r="AA1393" s="352"/>
      <c r="AB1393" s="352"/>
      <c r="AC1393" s="352"/>
      <c r="AD1393" s="352"/>
    </row>
    <row r="1394" spans="2:221" s="353" customFormat="1" ht="18" customHeight="1">
      <c r="B1394" s="349"/>
      <c r="C1394" s="255"/>
      <c r="D1394" s="320" t="s">
        <v>1040</v>
      </c>
      <c r="E1394" s="321"/>
      <c r="F1394" s="321"/>
      <c r="G1394" s="692" t="s">
        <v>170</v>
      </c>
      <c r="H1394" s="322" t="s">
        <v>102</v>
      </c>
      <c r="I1394" s="275">
        <v>7.8</v>
      </c>
      <c r="J1394" s="273">
        <v>63622</v>
      </c>
      <c r="K1394" s="323">
        <f>ROUND(I1394*J1394,2)</f>
        <v>496251.6</v>
      </c>
      <c r="L1394" s="521"/>
      <c r="M1394" s="355"/>
      <c r="N1394" s="983"/>
      <c r="O1394" s="350"/>
      <c r="P1394" s="350"/>
      <c r="Q1394" s="350"/>
      <c r="R1394" s="352"/>
      <c r="S1394" s="352"/>
      <c r="T1394" s="352"/>
      <c r="U1394" s="352"/>
      <c r="V1394" s="352"/>
      <c r="W1394" s="352"/>
      <c r="X1394" s="352"/>
      <c r="Y1394" s="352"/>
      <c r="Z1394" s="352"/>
      <c r="AA1394" s="352"/>
      <c r="AB1394" s="352"/>
      <c r="AC1394" s="352"/>
      <c r="AD1394" s="352"/>
    </row>
    <row r="1395" spans="2:221" s="353" customFormat="1" ht="18" customHeight="1">
      <c r="B1395" s="349"/>
      <c r="C1395" s="255"/>
      <c r="D1395" s="262">
        <v>9.6999999999999993</v>
      </c>
      <c r="E1395" s="262"/>
      <c r="F1395" s="262"/>
      <c r="G1395" s="263" t="s">
        <v>173</v>
      </c>
      <c r="H1395" s="264"/>
      <c r="I1395" s="264"/>
      <c r="J1395" s="266">
        <v>0</v>
      </c>
      <c r="K1395" s="267"/>
      <c r="L1395" s="521"/>
      <c r="M1395" s="355"/>
      <c r="N1395" s="983"/>
      <c r="O1395" s="350"/>
      <c r="P1395" s="350"/>
      <c r="Q1395" s="350"/>
      <c r="R1395" s="352"/>
      <c r="S1395" s="352"/>
      <c r="T1395" s="352"/>
      <c r="U1395" s="352"/>
      <c r="V1395" s="352"/>
      <c r="W1395" s="352"/>
      <c r="X1395" s="352"/>
      <c r="Y1395" s="352"/>
      <c r="Z1395" s="352"/>
      <c r="AA1395" s="352"/>
      <c r="AB1395" s="352"/>
      <c r="AC1395" s="352"/>
      <c r="AD1395" s="352"/>
    </row>
    <row r="1396" spans="2:221" s="353" customFormat="1" ht="31.5" customHeight="1">
      <c r="B1396" s="349"/>
      <c r="C1396" s="255"/>
      <c r="D1396" s="320" t="s">
        <v>1041</v>
      </c>
      <c r="E1396" s="321"/>
      <c r="F1396" s="321"/>
      <c r="G1396" s="692" t="s">
        <v>175</v>
      </c>
      <c r="H1396" s="322" t="s">
        <v>102</v>
      </c>
      <c r="I1396" s="275">
        <v>7.8</v>
      </c>
      <c r="J1396" s="273">
        <v>389818</v>
      </c>
      <c r="K1396" s="323">
        <f>ROUND(I1396*J1396,2)</f>
        <v>3040580.4</v>
      </c>
      <c r="L1396" s="521"/>
      <c r="M1396" s="355"/>
      <c r="N1396" s="983"/>
      <c r="O1396" s="350"/>
      <c r="P1396" s="350"/>
      <c r="Q1396" s="350"/>
      <c r="R1396" s="352"/>
      <c r="S1396" s="352"/>
      <c r="T1396" s="352"/>
      <c r="U1396" s="352"/>
      <c r="V1396" s="352"/>
      <c r="W1396" s="352"/>
      <c r="X1396" s="352"/>
      <c r="Y1396" s="352"/>
      <c r="Z1396" s="352"/>
      <c r="AA1396" s="352"/>
      <c r="AB1396" s="352"/>
      <c r="AC1396" s="352"/>
      <c r="AD1396" s="352"/>
    </row>
    <row r="1397" spans="2:221" s="389" customFormat="1" ht="18" customHeight="1">
      <c r="B1397" s="388"/>
      <c r="C1397" s="332"/>
      <c r="D1397" s="262">
        <v>9.8000000000000007</v>
      </c>
      <c r="E1397" s="262"/>
      <c r="F1397" s="262"/>
      <c r="G1397" s="263" t="s">
        <v>176</v>
      </c>
      <c r="H1397" s="264"/>
      <c r="I1397" s="264"/>
      <c r="J1397" s="266">
        <v>0</v>
      </c>
      <c r="K1397" s="267"/>
      <c r="L1397" s="697"/>
      <c r="M1397" s="355"/>
      <c r="N1397" s="982"/>
      <c r="O1397" s="350"/>
      <c r="P1397" s="350"/>
      <c r="Q1397" s="350"/>
      <c r="R1397" s="352"/>
      <c r="S1397" s="352"/>
      <c r="T1397" s="352"/>
      <c r="U1397" s="352"/>
      <c r="V1397" s="352"/>
      <c r="W1397" s="352"/>
      <c r="X1397" s="358"/>
      <c r="Y1397" s="358"/>
      <c r="Z1397" s="358"/>
      <c r="AA1397" s="358"/>
    </row>
    <row r="1398" spans="2:221" s="389" customFormat="1" ht="31.5" customHeight="1">
      <c r="B1398" s="388"/>
      <c r="C1398" s="332"/>
      <c r="D1398" s="320" t="s">
        <v>1042</v>
      </c>
      <c r="E1398" s="321"/>
      <c r="F1398" s="321"/>
      <c r="G1398" s="692" t="s">
        <v>178</v>
      </c>
      <c r="H1398" s="322" t="s">
        <v>102</v>
      </c>
      <c r="I1398" s="275">
        <v>2.98</v>
      </c>
      <c r="J1398" s="273">
        <v>165713</v>
      </c>
      <c r="K1398" s="323">
        <f>ROUND(I1398*J1398,2)</f>
        <v>493824.74</v>
      </c>
      <c r="L1398" s="697"/>
      <c r="M1398" s="355"/>
      <c r="N1398" s="983"/>
      <c r="O1398" s="350"/>
      <c r="P1398" s="350"/>
      <c r="Q1398" s="350"/>
      <c r="R1398" s="352"/>
      <c r="S1398" s="352"/>
      <c r="T1398" s="352"/>
      <c r="U1398" s="352"/>
      <c r="V1398" s="352"/>
      <c r="W1398" s="352"/>
      <c r="X1398" s="352"/>
      <c r="Y1398" s="352"/>
      <c r="Z1398" s="352"/>
      <c r="AA1398" s="352"/>
      <c r="AB1398" s="390"/>
      <c r="AC1398" s="390"/>
      <c r="AD1398" s="390"/>
      <c r="AE1398" s="390"/>
      <c r="AF1398" s="390"/>
      <c r="AG1398" s="390"/>
      <c r="AH1398" s="390"/>
      <c r="AI1398" s="390"/>
      <c r="AJ1398" s="390"/>
      <c r="AK1398" s="390"/>
      <c r="AL1398" s="390"/>
      <c r="AM1398" s="390"/>
      <c r="AN1398" s="390"/>
      <c r="AO1398" s="390"/>
      <c r="AP1398" s="390"/>
      <c r="AQ1398" s="390"/>
      <c r="AR1398" s="390"/>
      <c r="AS1398" s="390"/>
      <c r="AT1398" s="390"/>
      <c r="AU1398" s="390"/>
      <c r="AV1398" s="390"/>
      <c r="AW1398" s="390"/>
      <c r="AX1398" s="390"/>
      <c r="AY1398" s="390"/>
      <c r="AZ1398" s="390"/>
      <c r="BA1398" s="390"/>
      <c r="BB1398" s="390"/>
      <c r="BC1398" s="390"/>
      <c r="BD1398" s="390"/>
      <c r="BE1398" s="390"/>
      <c r="BF1398" s="390"/>
      <c r="BG1398" s="390"/>
      <c r="BH1398" s="390"/>
      <c r="BI1398" s="390"/>
      <c r="BJ1398" s="390"/>
      <c r="BK1398" s="390"/>
      <c r="BL1398" s="390"/>
      <c r="BM1398" s="390"/>
      <c r="BN1398" s="390"/>
      <c r="BO1398" s="390"/>
      <c r="BP1398" s="390"/>
      <c r="BQ1398" s="390"/>
      <c r="BR1398" s="390"/>
      <c r="BS1398" s="390"/>
      <c r="BT1398" s="390"/>
      <c r="BU1398" s="390"/>
      <c r="BV1398" s="390"/>
      <c r="BW1398" s="390"/>
      <c r="BX1398" s="390"/>
      <c r="BY1398" s="390"/>
      <c r="BZ1398" s="390"/>
      <c r="CA1398" s="390"/>
      <c r="CB1398" s="390"/>
      <c r="CC1398" s="390"/>
      <c r="CD1398" s="390"/>
      <c r="CE1398" s="390"/>
      <c r="CF1398" s="390"/>
      <c r="CG1398" s="390"/>
      <c r="CH1398" s="390"/>
      <c r="CI1398" s="390"/>
      <c r="CJ1398" s="390"/>
      <c r="CK1398" s="390"/>
      <c r="CL1398" s="390"/>
      <c r="CM1398" s="390"/>
      <c r="CN1398" s="390"/>
      <c r="CO1398" s="390"/>
      <c r="CP1398" s="390"/>
      <c r="CQ1398" s="390"/>
      <c r="CR1398" s="390"/>
      <c r="CS1398" s="390"/>
      <c r="CT1398" s="390"/>
      <c r="CU1398" s="390"/>
      <c r="CV1398" s="390"/>
      <c r="CW1398" s="390"/>
      <c r="CX1398" s="390"/>
      <c r="CY1398" s="390"/>
      <c r="CZ1398" s="390"/>
      <c r="DA1398" s="390"/>
      <c r="DB1398" s="390"/>
      <c r="DC1398" s="390"/>
      <c r="DD1398" s="390"/>
      <c r="DE1398" s="390"/>
      <c r="DF1398" s="390"/>
      <c r="DG1398" s="390"/>
      <c r="DH1398" s="390"/>
      <c r="DI1398" s="390"/>
      <c r="DJ1398" s="390"/>
      <c r="DK1398" s="390"/>
      <c r="DL1398" s="390"/>
      <c r="DM1398" s="390"/>
      <c r="DN1398" s="390"/>
      <c r="DO1398" s="390"/>
      <c r="DP1398" s="390"/>
      <c r="DQ1398" s="390"/>
      <c r="DR1398" s="390"/>
      <c r="DS1398" s="390"/>
      <c r="DT1398" s="390"/>
      <c r="DU1398" s="390"/>
      <c r="DV1398" s="390"/>
      <c r="DW1398" s="390"/>
      <c r="DX1398" s="390"/>
      <c r="DY1398" s="390"/>
      <c r="DZ1398" s="390"/>
      <c r="EA1398" s="390"/>
      <c r="EB1398" s="390"/>
      <c r="EC1398" s="390"/>
      <c r="ED1398" s="390"/>
      <c r="EE1398" s="390"/>
      <c r="EF1398" s="390"/>
      <c r="EG1398" s="390"/>
      <c r="EH1398" s="390"/>
      <c r="EI1398" s="390"/>
      <c r="EJ1398" s="390"/>
      <c r="EK1398" s="390"/>
      <c r="EL1398" s="390"/>
      <c r="EM1398" s="390"/>
      <c r="EN1398" s="390"/>
      <c r="EO1398" s="390"/>
      <c r="EP1398" s="390"/>
      <c r="EQ1398" s="390"/>
      <c r="ER1398" s="390"/>
      <c r="ES1398" s="390"/>
      <c r="ET1398" s="390"/>
      <c r="EU1398" s="390"/>
      <c r="EV1398" s="390"/>
      <c r="EW1398" s="390"/>
      <c r="EX1398" s="390"/>
      <c r="EY1398" s="390"/>
      <c r="EZ1398" s="390"/>
      <c r="FA1398" s="390"/>
      <c r="FB1398" s="390"/>
      <c r="FC1398" s="390"/>
      <c r="FD1398" s="390"/>
      <c r="FE1398" s="390"/>
      <c r="FF1398" s="390"/>
      <c r="FG1398" s="390"/>
      <c r="FH1398" s="390"/>
      <c r="FI1398" s="390"/>
      <c r="FJ1398" s="390"/>
      <c r="FK1398" s="390"/>
      <c r="FL1398" s="390"/>
      <c r="FM1398" s="390"/>
      <c r="FN1398" s="390"/>
      <c r="FO1398" s="390"/>
      <c r="FP1398" s="390"/>
      <c r="FQ1398" s="390"/>
      <c r="FR1398" s="390"/>
      <c r="FS1398" s="390"/>
      <c r="FT1398" s="390"/>
      <c r="FU1398" s="390"/>
      <c r="FV1398" s="390"/>
      <c r="FW1398" s="390"/>
      <c r="FX1398" s="390"/>
      <c r="FY1398" s="390"/>
      <c r="FZ1398" s="390"/>
      <c r="GA1398" s="390"/>
      <c r="GB1398" s="390"/>
      <c r="GC1398" s="390"/>
      <c r="GD1398" s="390"/>
      <c r="GE1398" s="390"/>
      <c r="GF1398" s="390"/>
      <c r="GG1398" s="390"/>
      <c r="GH1398" s="390"/>
      <c r="GI1398" s="390"/>
      <c r="GJ1398" s="390"/>
      <c r="GK1398" s="390"/>
      <c r="GL1398" s="390"/>
      <c r="GM1398" s="390"/>
      <c r="GN1398" s="390"/>
      <c r="GO1398" s="390"/>
      <c r="GP1398" s="390"/>
      <c r="GQ1398" s="390"/>
      <c r="GR1398" s="390"/>
      <c r="GS1398" s="390"/>
      <c r="GT1398" s="390"/>
      <c r="GU1398" s="390"/>
      <c r="GV1398" s="390"/>
      <c r="GW1398" s="390"/>
      <c r="GX1398" s="390"/>
      <c r="GY1398" s="390"/>
      <c r="GZ1398" s="390"/>
      <c r="HA1398" s="390"/>
      <c r="HB1398" s="390"/>
      <c r="HC1398" s="390"/>
      <c r="HD1398" s="390"/>
      <c r="HE1398" s="390"/>
      <c r="HF1398" s="390"/>
      <c r="HG1398" s="390"/>
      <c r="HH1398" s="390"/>
      <c r="HI1398" s="390"/>
      <c r="HJ1398" s="390"/>
      <c r="HK1398" s="390"/>
      <c r="HL1398" s="390"/>
      <c r="HM1398" s="390"/>
    </row>
    <row r="1399" spans="2:221" s="389" customFormat="1" ht="18" customHeight="1">
      <c r="B1399" s="388"/>
      <c r="C1399" s="332"/>
      <c r="D1399" s="320" t="s">
        <v>1043</v>
      </c>
      <c r="E1399" s="321"/>
      <c r="F1399" s="321"/>
      <c r="G1399" s="692" t="s">
        <v>182</v>
      </c>
      <c r="H1399" s="322" t="s">
        <v>107</v>
      </c>
      <c r="I1399" s="275">
        <v>7.1</v>
      </c>
      <c r="J1399" s="273">
        <v>39566</v>
      </c>
      <c r="K1399" s="323">
        <f>ROUND(I1399*J1399,2)</f>
        <v>280918.59999999998</v>
      </c>
      <c r="L1399" s="697"/>
      <c r="M1399" s="355"/>
      <c r="N1399" s="983"/>
      <c r="O1399" s="350"/>
      <c r="P1399" s="350"/>
      <c r="Q1399" s="350"/>
      <c r="R1399" s="352"/>
      <c r="S1399" s="352"/>
      <c r="T1399" s="352"/>
      <c r="U1399" s="352"/>
      <c r="V1399" s="352"/>
      <c r="W1399" s="352"/>
      <c r="X1399" s="352"/>
      <c r="Y1399" s="352"/>
      <c r="Z1399" s="352"/>
      <c r="AA1399" s="352"/>
      <c r="AB1399" s="390"/>
      <c r="AC1399" s="390"/>
      <c r="AD1399" s="390"/>
      <c r="AE1399" s="390"/>
      <c r="AF1399" s="390"/>
      <c r="AG1399" s="390"/>
      <c r="AH1399" s="390"/>
      <c r="AI1399" s="390"/>
      <c r="AJ1399" s="390"/>
      <c r="AK1399" s="390"/>
      <c r="AL1399" s="390"/>
      <c r="AM1399" s="390"/>
      <c r="AN1399" s="390"/>
      <c r="AO1399" s="390"/>
      <c r="AP1399" s="390"/>
      <c r="AQ1399" s="390"/>
      <c r="AR1399" s="390"/>
      <c r="AS1399" s="390"/>
      <c r="AT1399" s="390"/>
      <c r="AU1399" s="390"/>
      <c r="AV1399" s="390"/>
      <c r="AW1399" s="390"/>
      <c r="AX1399" s="390"/>
      <c r="AY1399" s="390"/>
      <c r="AZ1399" s="390"/>
      <c r="BA1399" s="390"/>
      <c r="BB1399" s="390"/>
      <c r="BC1399" s="390"/>
      <c r="BD1399" s="390"/>
      <c r="BE1399" s="390"/>
      <c r="BF1399" s="390"/>
      <c r="BG1399" s="390"/>
      <c r="BH1399" s="390"/>
      <c r="BI1399" s="390"/>
      <c r="BJ1399" s="390"/>
      <c r="BK1399" s="390"/>
      <c r="BL1399" s="390"/>
      <c r="BM1399" s="390"/>
      <c r="BN1399" s="390"/>
      <c r="BO1399" s="390"/>
      <c r="BP1399" s="390"/>
      <c r="BQ1399" s="390"/>
      <c r="BR1399" s="390"/>
      <c r="BS1399" s="390"/>
      <c r="BT1399" s="390"/>
      <c r="BU1399" s="390"/>
      <c r="BV1399" s="390"/>
      <c r="BW1399" s="390"/>
      <c r="BX1399" s="390"/>
      <c r="BY1399" s="390"/>
      <c r="BZ1399" s="390"/>
      <c r="CA1399" s="390"/>
      <c r="CB1399" s="390"/>
      <c r="CC1399" s="390"/>
      <c r="CD1399" s="390"/>
      <c r="CE1399" s="390"/>
      <c r="CF1399" s="390"/>
      <c r="CG1399" s="390"/>
      <c r="CH1399" s="390"/>
      <c r="CI1399" s="390"/>
      <c r="CJ1399" s="390"/>
      <c r="CK1399" s="390"/>
      <c r="CL1399" s="390"/>
      <c r="CM1399" s="390"/>
      <c r="CN1399" s="390"/>
      <c r="CO1399" s="390"/>
      <c r="CP1399" s="390"/>
      <c r="CQ1399" s="390"/>
      <c r="CR1399" s="390"/>
      <c r="CS1399" s="390"/>
      <c r="CT1399" s="390"/>
      <c r="CU1399" s="390"/>
      <c r="CV1399" s="390"/>
      <c r="CW1399" s="390"/>
      <c r="CX1399" s="390"/>
      <c r="CY1399" s="390"/>
      <c r="CZ1399" s="390"/>
      <c r="DA1399" s="390"/>
      <c r="DB1399" s="390"/>
      <c r="DC1399" s="390"/>
      <c r="DD1399" s="390"/>
      <c r="DE1399" s="390"/>
      <c r="DF1399" s="390"/>
      <c r="DG1399" s="390"/>
      <c r="DH1399" s="390"/>
      <c r="DI1399" s="390"/>
      <c r="DJ1399" s="390"/>
      <c r="DK1399" s="390"/>
      <c r="DL1399" s="390"/>
      <c r="DM1399" s="390"/>
      <c r="DN1399" s="390"/>
      <c r="DO1399" s="390"/>
      <c r="DP1399" s="390"/>
      <c r="DQ1399" s="390"/>
      <c r="DR1399" s="390"/>
      <c r="DS1399" s="390"/>
      <c r="DT1399" s="390"/>
      <c r="DU1399" s="390"/>
      <c r="DV1399" s="390"/>
      <c r="DW1399" s="390"/>
      <c r="DX1399" s="390"/>
      <c r="DY1399" s="390"/>
      <c r="DZ1399" s="390"/>
      <c r="EA1399" s="390"/>
      <c r="EB1399" s="390"/>
      <c r="EC1399" s="390"/>
      <c r="ED1399" s="390"/>
      <c r="EE1399" s="390"/>
      <c r="EF1399" s="390"/>
      <c r="EG1399" s="390"/>
      <c r="EH1399" s="390"/>
      <c r="EI1399" s="390"/>
      <c r="EJ1399" s="390"/>
      <c r="EK1399" s="390"/>
      <c r="EL1399" s="390"/>
      <c r="EM1399" s="390"/>
      <c r="EN1399" s="390"/>
      <c r="EO1399" s="390"/>
      <c r="EP1399" s="390"/>
      <c r="EQ1399" s="390"/>
      <c r="ER1399" s="390"/>
      <c r="ES1399" s="390"/>
      <c r="ET1399" s="390"/>
      <c r="EU1399" s="390"/>
      <c r="EV1399" s="390"/>
      <c r="EW1399" s="390"/>
      <c r="EX1399" s="390"/>
      <c r="EY1399" s="390"/>
      <c r="EZ1399" s="390"/>
      <c r="FA1399" s="390"/>
      <c r="FB1399" s="390"/>
      <c r="FC1399" s="390"/>
      <c r="FD1399" s="390"/>
      <c r="FE1399" s="390"/>
      <c r="FF1399" s="390"/>
      <c r="FG1399" s="390"/>
      <c r="FH1399" s="390"/>
      <c r="FI1399" s="390"/>
      <c r="FJ1399" s="390"/>
      <c r="FK1399" s="390"/>
      <c r="FL1399" s="390"/>
      <c r="FM1399" s="390"/>
      <c r="FN1399" s="390"/>
      <c r="FO1399" s="390"/>
      <c r="FP1399" s="390"/>
      <c r="FQ1399" s="390"/>
      <c r="FR1399" s="390"/>
      <c r="FS1399" s="390"/>
      <c r="FT1399" s="390"/>
      <c r="FU1399" s="390"/>
      <c r="FV1399" s="390"/>
      <c r="FW1399" s="390"/>
      <c r="FX1399" s="390"/>
      <c r="FY1399" s="390"/>
      <c r="FZ1399" s="390"/>
      <c r="GA1399" s="390"/>
      <c r="GB1399" s="390"/>
      <c r="GC1399" s="390"/>
      <c r="GD1399" s="390"/>
      <c r="GE1399" s="390"/>
      <c r="GF1399" s="390"/>
      <c r="GG1399" s="390"/>
      <c r="GH1399" s="390"/>
      <c r="GI1399" s="390"/>
      <c r="GJ1399" s="390"/>
      <c r="GK1399" s="390"/>
      <c r="GL1399" s="390"/>
      <c r="GM1399" s="390"/>
      <c r="GN1399" s="390"/>
      <c r="GO1399" s="390"/>
      <c r="GP1399" s="390"/>
      <c r="GQ1399" s="390"/>
      <c r="GR1399" s="390"/>
      <c r="GS1399" s="390"/>
      <c r="GT1399" s="390"/>
      <c r="GU1399" s="390"/>
      <c r="GV1399" s="390"/>
      <c r="GW1399" s="390"/>
      <c r="GX1399" s="390"/>
      <c r="GY1399" s="390"/>
      <c r="GZ1399" s="390"/>
      <c r="HA1399" s="390"/>
      <c r="HB1399" s="390"/>
      <c r="HC1399" s="390"/>
      <c r="HD1399" s="390"/>
      <c r="HE1399" s="390"/>
      <c r="HF1399" s="390"/>
      <c r="HG1399" s="390"/>
      <c r="HH1399" s="390"/>
      <c r="HI1399" s="390"/>
      <c r="HJ1399" s="390"/>
      <c r="HK1399" s="390"/>
      <c r="HL1399" s="390"/>
      <c r="HM1399" s="390"/>
    </row>
    <row r="1400" spans="2:221" s="389" customFormat="1" ht="18" customHeight="1">
      <c r="B1400" s="388"/>
      <c r="C1400" s="332"/>
      <c r="D1400" s="262">
        <v>9.9</v>
      </c>
      <c r="E1400" s="262"/>
      <c r="F1400" s="262"/>
      <c r="G1400" s="263" t="s">
        <v>183</v>
      </c>
      <c r="H1400" s="264"/>
      <c r="I1400" s="264"/>
      <c r="J1400" s="266">
        <v>0</v>
      </c>
      <c r="K1400" s="267"/>
      <c r="L1400" s="697"/>
      <c r="M1400" s="355"/>
      <c r="N1400" s="983"/>
      <c r="O1400" s="350"/>
      <c r="P1400" s="350"/>
      <c r="Q1400" s="350"/>
      <c r="R1400" s="352"/>
      <c r="S1400" s="352"/>
      <c r="T1400" s="352"/>
      <c r="U1400" s="352"/>
      <c r="V1400" s="352"/>
      <c r="W1400" s="352"/>
      <c r="X1400" s="358"/>
      <c r="Y1400" s="358"/>
      <c r="Z1400" s="358"/>
      <c r="AA1400" s="358"/>
    </row>
    <row r="1401" spans="2:221" s="394" customFormat="1" ht="31.5" customHeight="1">
      <c r="B1401" s="391"/>
      <c r="C1401" s="346"/>
      <c r="D1401" s="320" t="s">
        <v>1044</v>
      </c>
      <c r="E1401" s="321"/>
      <c r="F1401" s="321"/>
      <c r="G1401" s="692" t="s">
        <v>729</v>
      </c>
      <c r="H1401" s="322" t="s">
        <v>102</v>
      </c>
      <c r="I1401" s="275">
        <v>0.25</v>
      </c>
      <c r="J1401" s="273">
        <v>841607</v>
      </c>
      <c r="K1401" s="323">
        <f>ROUND(I1401*J1401,2)</f>
        <v>210401.75</v>
      </c>
      <c r="L1401" s="698"/>
      <c r="M1401" s="355"/>
      <c r="N1401" s="989"/>
      <c r="O1401" s="350"/>
      <c r="P1401" s="350"/>
      <c r="Q1401" s="350"/>
      <c r="R1401" s="352"/>
      <c r="S1401" s="352"/>
      <c r="T1401" s="352"/>
      <c r="U1401" s="352"/>
      <c r="V1401" s="352"/>
      <c r="W1401" s="352"/>
      <c r="X1401" s="358"/>
      <c r="Y1401" s="358"/>
      <c r="Z1401" s="358"/>
      <c r="AA1401" s="358"/>
    </row>
    <row r="1402" spans="2:221" ht="15.75" customHeight="1">
      <c r="B1402" s="238"/>
      <c r="C1402" s="348"/>
      <c r="D1402" s="262" t="s">
        <v>1045</v>
      </c>
      <c r="E1402" s="262"/>
      <c r="F1402" s="262"/>
      <c r="G1402" s="263" t="s">
        <v>186</v>
      </c>
      <c r="H1402" s="264"/>
      <c r="I1402" s="264"/>
      <c r="J1402" s="266">
        <v>0</v>
      </c>
      <c r="K1402" s="267"/>
      <c r="L1402" s="261"/>
      <c r="M1402" s="355"/>
    </row>
    <row r="1403" spans="2:221" ht="47.25" customHeight="1">
      <c r="B1403" s="238"/>
      <c r="C1403" s="348"/>
      <c r="D1403" s="320" t="s">
        <v>1046</v>
      </c>
      <c r="E1403" s="321"/>
      <c r="F1403" s="321"/>
      <c r="G1403" s="692" t="s">
        <v>188</v>
      </c>
      <c r="H1403" s="322" t="s">
        <v>102</v>
      </c>
      <c r="I1403" s="275">
        <v>2.36</v>
      </c>
      <c r="J1403" s="273">
        <v>576646</v>
      </c>
      <c r="K1403" s="323">
        <f>ROUND(I1403*J1403,2)</f>
        <v>1360884.56</v>
      </c>
      <c r="L1403" s="261"/>
      <c r="M1403" s="355"/>
    </row>
    <row r="1404" spans="2:221" ht="31.5" customHeight="1">
      <c r="B1404" s="238"/>
      <c r="C1404" s="348"/>
      <c r="D1404" s="320" t="s">
        <v>1047</v>
      </c>
      <c r="E1404" s="321"/>
      <c r="F1404" s="321"/>
      <c r="G1404" s="692" t="s">
        <v>190</v>
      </c>
      <c r="H1404" s="322" t="s">
        <v>102</v>
      </c>
      <c r="I1404" s="275">
        <v>2.98</v>
      </c>
      <c r="J1404" s="273">
        <v>789623</v>
      </c>
      <c r="K1404" s="323">
        <f>ROUND(I1404*J1404,2)</f>
        <v>2353076.54</v>
      </c>
      <c r="L1404" s="261"/>
      <c r="M1404" s="355"/>
    </row>
    <row r="1405" spans="2:221" s="353" customFormat="1" ht="18" customHeight="1">
      <c r="B1405" s="349"/>
      <c r="C1405" s="255"/>
      <c r="D1405" s="276"/>
      <c r="E1405" s="276"/>
      <c r="F1405" s="276"/>
      <c r="G1405" s="277"/>
      <c r="H1405" s="276"/>
      <c r="I1405" s="276" t="s">
        <v>119</v>
      </c>
      <c r="J1405" s="278"/>
      <c r="K1405" s="279">
        <f>SUM(K1368:K1404)</f>
        <v>193934801.18000001</v>
      </c>
      <c r="L1405" s="521"/>
      <c r="M1405" s="355"/>
      <c r="N1405" s="982"/>
      <c r="O1405" s="350"/>
      <c r="P1405" s="350"/>
      <c r="Q1405" s="350"/>
      <c r="R1405" s="352"/>
      <c r="S1405" s="352"/>
      <c r="T1405" s="352"/>
      <c r="U1405" s="352"/>
      <c r="V1405" s="352"/>
      <c r="W1405" s="352"/>
      <c r="X1405" s="352"/>
      <c r="Y1405" s="352"/>
      <c r="Z1405" s="352"/>
      <c r="AA1405" s="352"/>
      <c r="AB1405" s="352"/>
      <c r="AC1405" s="352"/>
      <c r="AD1405" s="352"/>
    </row>
    <row r="1406" spans="2:221" s="353" customFormat="1" ht="18" customHeight="1">
      <c r="B1406" s="349"/>
      <c r="C1406" s="255"/>
      <c r="D1406" s="280"/>
      <c r="E1406" s="280"/>
      <c r="F1406" s="280"/>
      <c r="G1406" s="281"/>
      <c r="H1406" s="280"/>
      <c r="I1406" s="280"/>
      <c r="J1406" s="283"/>
      <c r="K1406" s="284"/>
      <c r="L1406" s="521"/>
      <c r="M1406" s="355"/>
      <c r="N1406" s="982"/>
      <c r="O1406" s="350"/>
      <c r="P1406" s="350"/>
      <c r="Q1406" s="350"/>
      <c r="R1406" s="352"/>
      <c r="S1406" s="352"/>
      <c r="T1406" s="352"/>
      <c r="U1406" s="352"/>
      <c r="V1406" s="352"/>
      <c r="W1406" s="352"/>
      <c r="X1406" s="352"/>
      <c r="Y1406" s="352"/>
      <c r="Z1406" s="352"/>
      <c r="AA1406" s="352"/>
      <c r="AB1406" s="352"/>
      <c r="AC1406" s="352"/>
      <c r="AD1406" s="352"/>
    </row>
    <row r="1407" spans="2:221" s="353" customFormat="1" ht="18" customHeight="1">
      <c r="B1407" s="349"/>
      <c r="C1407" s="255"/>
      <c r="D1407" s="280"/>
      <c r="E1407" s="280"/>
      <c r="F1407" s="280"/>
      <c r="G1407" s="281"/>
      <c r="H1407" s="280"/>
      <c r="I1407" s="280"/>
      <c r="J1407" s="283"/>
      <c r="K1407" s="284"/>
      <c r="L1407" s="521"/>
      <c r="M1407" s="355"/>
      <c r="N1407" s="982"/>
      <c r="O1407" s="350"/>
      <c r="P1407" s="354"/>
      <c r="Q1407" s="350"/>
      <c r="R1407" s="355"/>
      <c r="S1407" s="352"/>
      <c r="T1407" s="352"/>
      <c r="U1407" s="352"/>
      <c r="V1407" s="352"/>
      <c r="W1407" s="352"/>
      <c r="X1407" s="352"/>
      <c r="Y1407" s="352"/>
      <c r="Z1407" s="352"/>
      <c r="AA1407" s="352"/>
      <c r="AB1407" s="352"/>
      <c r="AC1407" s="352"/>
      <c r="AD1407" s="352"/>
    </row>
    <row r="1408" spans="2:221" s="353" customFormat="1" ht="20.25" customHeight="1">
      <c r="B1408" s="349"/>
      <c r="C1408" s="255"/>
      <c r="D1408" s="308">
        <v>10</v>
      </c>
      <c r="E1408" s="308"/>
      <c r="F1408" s="308"/>
      <c r="G1408" s="257" t="s">
        <v>815</v>
      </c>
      <c r="H1408" s="258"/>
      <c r="I1408" s="258"/>
      <c r="J1408" s="259"/>
      <c r="K1408" s="260"/>
      <c r="L1408" s="521"/>
      <c r="M1408" s="355"/>
      <c r="N1408" s="982"/>
      <c r="O1408" s="350"/>
      <c r="P1408" s="350"/>
      <c r="Q1408" s="350"/>
      <c r="R1408" s="352"/>
      <c r="S1408" s="352"/>
      <c r="T1408" s="352"/>
      <c r="U1408" s="352"/>
      <c r="V1408" s="352"/>
      <c r="W1408" s="352"/>
      <c r="X1408" s="352"/>
      <c r="Y1408" s="352"/>
      <c r="Z1408" s="352"/>
      <c r="AA1408" s="352"/>
      <c r="AB1408" s="352"/>
      <c r="AC1408" s="352"/>
      <c r="AD1408" s="352"/>
    </row>
    <row r="1409" spans="2:30" s="353" customFormat="1" ht="18" customHeight="1">
      <c r="B1409" s="349"/>
      <c r="C1409" s="255"/>
      <c r="D1409" s="262">
        <v>10.1</v>
      </c>
      <c r="E1409" s="262"/>
      <c r="F1409" s="262"/>
      <c r="G1409" s="263" t="s">
        <v>121</v>
      </c>
      <c r="H1409" s="264"/>
      <c r="I1409" s="383"/>
      <c r="J1409" s="266"/>
      <c r="K1409" s="267"/>
      <c r="L1409" s="521"/>
      <c r="M1409" s="355"/>
      <c r="N1409" s="982"/>
      <c r="O1409" s="350"/>
      <c r="P1409" s="350"/>
      <c r="Q1409" s="350"/>
      <c r="R1409" s="352"/>
      <c r="S1409" s="352"/>
      <c r="T1409" s="352"/>
      <c r="U1409" s="352"/>
      <c r="V1409" s="352"/>
      <c r="W1409" s="352"/>
      <c r="X1409" s="352"/>
      <c r="Y1409" s="352"/>
      <c r="Z1409" s="352"/>
      <c r="AA1409" s="352"/>
      <c r="AB1409" s="352"/>
      <c r="AC1409" s="352"/>
      <c r="AD1409" s="352"/>
    </row>
    <row r="1410" spans="2:30" s="353" customFormat="1" ht="18" customHeight="1">
      <c r="B1410" s="349"/>
      <c r="C1410" s="255"/>
      <c r="D1410" s="320" t="s">
        <v>374</v>
      </c>
      <c r="E1410" s="321"/>
      <c r="F1410" s="321"/>
      <c r="G1410" s="689" t="s">
        <v>363</v>
      </c>
      <c r="H1410" s="322" t="s">
        <v>116</v>
      </c>
      <c r="I1410" s="275">
        <v>28.01</v>
      </c>
      <c r="J1410" s="273">
        <v>86955</v>
      </c>
      <c r="K1410" s="323">
        <f>ROUND(I1410*J1410,2)</f>
        <v>2435609.5499999998</v>
      </c>
      <c r="L1410" s="521"/>
      <c r="M1410" s="355"/>
      <c r="N1410" s="982"/>
      <c r="O1410" s="350"/>
      <c r="P1410" s="350"/>
      <c r="Q1410" s="350"/>
      <c r="R1410" s="352"/>
      <c r="S1410" s="352"/>
      <c r="T1410" s="352"/>
      <c r="U1410" s="352"/>
      <c r="V1410" s="352"/>
      <c r="W1410" s="352"/>
      <c r="X1410" s="352"/>
      <c r="Y1410" s="352"/>
      <c r="Z1410" s="352"/>
      <c r="AA1410" s="352"/>
      <c r="AB1410" s="352"/>
      <c r="AC1410" s="352"/>
      <c r="AD1410" s="352"/>
    </row>
    <row r="1411" spans="2:30" s="353" customFormat="1" ht="31.5" customHeight="1">
      <c r="B1411" s="349"/>
      <c r="C1411" s="255"/>
      <c r="D1411" s="320" t="s">
        <v>375</v>
      </c>
      <c r="E1411" s="321"/>
      <c r="F1411" s="321"/>
      <c r="G1411" s="375" t="s">
        <v>800</v>
      </c>
      <c r="H1411" s="322" t="s">
        <v>116</v>
      </c>
      <c r="I1411" s="275">
        <v>9.41</v>
      </c>
      <c r="J1411" s="273">
        <v>187084</v>
      </c>
      <c r="K1411" s="323">
        <f>ROUND(I1411*J1411,2)</f>
        <v>1760460.44</v>
      </c>
      <c r="L1411" s="521"/>
      <c r="M1411" s="355"/>
      <c r="N1411" s="982"/>
      <c r="O1411" s="350"/>
      <c r="P1411" s="350"/>
      <c r="Q1411" s="350"/>
      <c r="R1411" s="352"/>
      <c r="S1411" s="352"/>
      <c r="T1411" s="352"/>
      <c r="U1411" s="352"/>
      <c r="V1411" s="352"/>
      <c r="W1411" s="352"/>
      <c r="X1411" s="352"/>
      <c r="Y1411" s="352"/>
      <c r="Z1411" s="352"/>
      <c r="AA1411" s="352"/>
      <c r="AB1411" s="352"/>
      <c r="AC1411" s="352"/>
      <c r="AD1411" s="352"/>
    </row>
    <row r="1412" spans="2:30" s="353" customFormat="1" ht="18" customHeight="1">
      <c r="B1412" s="349"/>
      <c r="C1412" s="255"/>
      <c r="D1412" s="320" t="s">
        <v>377</v>
      </c>
      <c r="E1412" s="321"/>
      <c r="F1412" s="321"/>
      <c r="G1412" s="689" t="s">
        <v>378</v>
      </c>
      <c r="H1412" s="322" t="s">
        <v>116</v>
      </c>
      <c r="I1412" s="275">
        <v>36.409999999999997</v>
      </c>
      <c r="J1412" s="273">
        <v>25229</v>
      </c>
      <c r="K1412" s="323">
        <f>ROUND(I1412*J1412,2)</f>
        <v>918587.89</v>
      </c>
      <c r="L1412" s="521"/>
      <c r="M1412" s="355"/>
      <c r="N1412" s="982"/>
      <c r="O1412" s="350"/>
      <c r="P1412" s="350"/>
      <c r="Q1412" s="350"/>
      <c r="R1412" s="352"/>
      <c r="S1412" s="352"/>
      <c r="T1412" s="352"/>
      <c r="U1412" s="352"/>
      <c r="V1412" s="352"/>
      <c r="W1412" s="352"/>
      <c r="X1412" s="352"/>
      <c r="Y1412" s="352"/>
      <c r="Z1412" s="352"/>
      <c r="AA1412" s="352"/>
      <c r="AB1412" s="352"/>
      <c r="AC1412" s="352"/>
      <c r="AD1412" s="352"/>
    </row>
    <row r="1413" spans="2:30" s="353" customFormat="1" ht="18" customHeight="1">
      <c r="B1413" s="349"/>
      <c r="C1413" s="255"/>
      <c r="D1413" s="262">
        <v>10.199999999999999</v>
      </c>
      <c r="E1413" s="262"/>
      <c r="F1413" s="262"/>
      <c r="G1413" s="263" t="s">
        <v>648</v>
      </c>
      <c r="H1413" s="264"/>
      <c r="I1413" s="383"/>
      <c r="J1413" s="266">
        <v>0</v>
      </c>
      <c r="K1413" s="267"/>
      <c r="L1413" s="521"/>
      <c r="M1413" s="355"/>
      <c r="N1413" s="982"/>
      <c r="O1413" s="350"/>
      <c r="P1413" s="350"/>
      <c r="Q1413" s="350"/>
      <c r="R1413" s="352"/>
      <c r="S1413" s="352"/>
      <c r="T1413" s="352"/>
      <c r="U1413" s="352"/>
      <c r="V1413" s="352"/>
      <c r="W1413" s="352"/>
      <c r="X1413" s="352"/>
      <c r="Y1413" s="352"/>
      <c r="Z1413" s="352"/>
      <c r="AA1413" s="352"/>
      <c r="AB1413" s="352"/>
      <c r="AC1413" s="352"/>
      <c r="AD1413" s="352"/>
    </row>
    <row r="1414" spans="2:30" s="353" customFormat="1" ht="31.5" customHeight="1">
      <c r="B1414" s="349"/>
      <c r="C1414" s="255"/>
      <c r="D1414" s="320" t="s">
        <v>380</v>
      </c>
      <c r="E1414" s="321"/>
      <c r="F1414" s="321"/>
      <c r="G1414" s="375" t="s">
        <v>128</v>
      </c>
      <c r="H1414" s="322" t="s">
        <v>116</v>
      </c>
      <c r="I1414" s="275">
        <v>0.85</v>
      </c>
      <c r="J1414" s="273">
        <v>868010</v>
      </c>
      <c r="K1414" s="323">
        <f t="shared" ref="K1414:K1419" si="61">ROUND(I1414*J1414,2)</f>
        <v>737808.5</v>
      </c>
      <c r="L1414" s="521"/>
      <c r="M1414" s="355"/>
      <c r="N1414" s="982"/>
      <c r="O1414" s="350"/>
      <c r="P1414" s="350"/>
      <c r="Q1414" s="350"/>
      <c r="R1414" s="352"/>
      <c r="S1414" s="352"/>
      <c r="T1414" s="352"/>
      <c r="U1414" s="352"/>
      <c r="V1414" s="352"/>
      <c r="W1414" s="352"/>
      <c r="X1414" s="352"/>
      <c r="Y1414" s="352"/>
      <c r="Z1414" s="352"/>
      <c r="AA1414" s="352"/>
      <c r="AB1414" s="352"/>
      <c r="AC1414" s="352"/>
      <c r="AD1414" s="352"/>
    </row>
    <row r="1415" spans="2:30" s="353" customFormat="1" ht="18" customHeight="1">
      <c r="B1415" s="349"/>
      <c r="C1415" s="255"/>
      <c r="D1415" s="320" t="s">
        <v>381</v>
      </c>
      <c r="E1415" s="321"/>
      <c r="F1415" s="321"/>
      <c r="G1415" s="375" t="s">
        <v>802</v>
      </c>
      <c r="H1415" s="322" t="s">
        <v>116</v>
      </c>
      <c r="I1415" s="275">
        <v>3.92</v>
      </c>
      <c r="J1415" s="273">
        <v>854149</v>
      </c>
      <c r="K1415" s="323">
        <f t="shared" si="61"/>
        <v>3348264.08</v>
      </c>
      <c r="L1415" s="521"/>
      <c r="M1415" s="355"/>
      <c r="N1415" s="982"/>
      <c r="O1415" s="350"/>
      <c r="P1415" s="350"/>
      <c r="Q1415" s="350"/>
      <c r="R1415" s="352"/>
      <c r="S1415" s="352"/>
      <c r="T1415" s="352"/>
      <c r="U1415" s="352"/>
      <c r="V1415" s="352"/>
      <c r="W1415" s="352"/>
      <c r="X1415" s="352"/>
      <c r="Y1415" s="352"/>
      <c r="Z1415" s="352"/>
      <c r="AA1415" s="352"/>
      <c r="AB1415" s="352"/>
      <c r="AC1415" s="352"/>
      <c r="AD1415" s="352"/>
    </row>
    <row r="1416" spans="2:30" s="353" customFormat="1" ht="18" customHeight="1">
      <c r="B1416" s="349"/>
      <c r="C1416" s="255"/>
      <c r="D1416" s="320" t="s">
        <v>382</v>
      </c>
      <c r="E1416" s="321"/>
      <c r="F1416" s="321"/>
      <c r="G1416" s="375" t="s">
        <v>130</v>
      </c>
      <c r="H1416" s="322" t="s">
        <v>116</v>
      </c>
      <c r="I1416" s="275">
        <v>2.35</v>
      </c>
      <c r="J1416" s="273">
        <v>1166486</v>
      </c>
      <c r="K1416" s="323">
        <f t="shared" si="61"/>
        <v>2741242.1</v>
      </c>
      <c r="L1416" s="521"/>
      <c r="M1416" s="355"/>
      <c r="N1416" s="982"/>
      <c r="O1416" s="350"/>
      <c r="P1416" s="350"/>
      <c r="Q1416" s="350"/>
      <c r="R1416" s="352"/>
      <c r="S1416" s="352"/>
      <c r="T1416" s="352"/>
      <c r="U1416" s="352"/>
      <c r="V1416" s="352"/>
      <c r="W1416" s="352"/>
      <c r="X1416" s="352"/>
      <c r="Y1416" s="352"/>
      <c r="Z1416" s="352"/>
      <c r="AA1416" s="352"/>
      <c r="AB1416" s="352"/>
      <c r="AC1416" s="352"/>
      <c r="AD1416" s="352"/>
    </row>
    <row r="1417" spans="2:30" s="353" customFormat="1" ht="31.5" customHeight="1">
      <c r="B1417" s="349"/>
      <c r="C1417" s="255"/>
      <c r="D1417" s="320" t="s">
        <v>384</v>
      </c>
      <c r="E1417" s="321"/>
      <c r="F1417" s="321"/>
      <c r="G1417" s="375" t="s">
        <v>134</v>
      </c>
      <c r="H1417" s="322" t="s">
        <v>116</v>
      </c>
      <c r="I1417" s="275">
        <v>2.88</v>
      </c>
      <c r="J1417" s="273">
        <v>1402242</v>
      </c>
      <c r="K1417" s="323">
        <f t="shared" si="61"/>
        <v>4038456.96</v>
      </c>
      <c r="L1417" s="521"/>
      <c r="M1417" s="355"/>
      <c r="N1417" s="982"/>
      <c r="O1417" s="350"/>
      <c r="P1417" s="350"/>
      <c r="Q1417" s="350"/>
      <c r="R1417" s="352"/>
      <c r="S1417" s="352"/>
      <c r="T1417" s="352"/>
      <c r="U1417" s="352"/>
      <c r="V1417" s="352"/>
      <c r="W1417" s="352"/>
      <c r="X1417" s="352"/>
      <c r="Y1417" s="352"/>
      <c r="Z1417" s="352"/>
      <c r="AA1417" s="352"/>
      <c r="AB1417" s="352"/>
      <c r="AC1417" s="352"/>
      <c r="AD1417" s="352"/>
    </row>
    <row r="1418" spans="2:30" s="353" customFormat="1" ht="31.5" customHeight="1">
      <c r="B1418" s="349"/>
      <c r="C1418" s="255"/>
      <c r="D1418" s="320" t="s">
        <v>386</v>
      </c>
      <c r="E1418" s="321"/>
      <c r="F1418" s="321"/>
      <c r="G1418" s="375" t="s">
        <v>652</v>
      </c>
      <c r="H1418" s="322" t="s">
        <v>102</v>
      </c>
      <c r="I1418" s="275">
        <v>29.18</v>
      </c>
      <c r="J1418" s="273">
        <v>162405</v>
      </c>
      <c r="K1418" s="323">
        <f t="shared" si="61"/>
        <v>4738977.9000000004</v>
      </c>
      <c r="L1418" s="521"/>
      <c r="M1418" s="355"/>
      <c r="N1418" s="982"/>
      <c r="O1418" s="350"/>
      <c r="P1418" s="350"/>
      <c r="Q1418" s="350"/>
      <c r="R1418" s="352"/>
      <c r="S1418" s="352"/>
      <c r="T1418" s="352"/>
      <c r="U1418" s="352"/>
      <c r="V1418" s="352"/>
      <c r="W1418" s="352"/>
      <c r="X1418" s="352"/>
      <c r="Y1418" s="352"/>
      <c r="Z1418" s="352"/>
      <c r="AA1418" s="352"/>
      <c r="AB1418" s="352"/>
      <c r="AC1418" s="352"/>
      <c r="AD1418" s="352"/>
    </row>
    <row r="1419" spans="2:30" s="353" customFormat="1" ht="31.5" customHeight="1">
      <c r="B1419" s="349"/>
      <c r="C1419" s="255"/>
      <c r="D1419" s="320" t="s">
        <v>1048</v>
      </c>
      <c r="E1419" s="321"/>
      <c r="F1419" s="321"/>
      <c r="G1419" s="375" t="s">
        <v>144</v>
      </c>
      <c r="H1419" s="322" t="s">
        <v>145</v>
      </c>
      <c r="I1419" s="275">
        <v>415.98</v>
      </c>
      <c r="J1419" s="273">
        <v>11802</v>
      </c>
      <c r="K1419" s="323">
        <f t="shared" si="61"/>
        <v>4909395.96</v>
      </c>
      <c r="L1419" s="521"/>
      <c r="M1419" s="355"/>
      <c r="N1419" s="982"/>
      <c r="O1419" s="350"/>
      <c r="P1419" s="350"/>
      <c r="Q1419" s="350"/>
      <c r="R1419" s="352"/>
      <c r="S1419" s="352"/>
      <c r="T1419" s="352"/>
      <c r="U1419" s="352"/>
      <c r="V1419" s="352"/>
      <c r="W1419" s="352"/>
      <c r="X1419" s="352"/>
      <c r="Y1419" s="352"/>
      <c r="Z1419" s="352"/>
      <c r="AA1419" s="352"/>
      <c r="AB1419" s="352"/>
      <c r="AC1419" s="352"/>
      <c r="AD1419" s="352"/>
    </row>
    <row r="1420" spans="2:30" s="353" customFormat="1" ht="18" customHeight="1">
      <c r="B1420" s="349"/>
      <c r="C1420" s="255"/>
      <c r="D1420" s="262">
        <v>10.3</v>
      </c>
      <c r="E1420" s="262"/>
      <c r="F1420" s="262"/>
      <c r="G1420" s="263" t="s">
        <v>654</v>
      </c>
      <c r="H1420" s="264"/>
      <c r="I1420" s="383"/>
      <c r="J1420" s="266">
        <v>0</v>
      </c>
      <c r="K1420" s="267"/>
      <c r="L1420" s="521"/>
      <c r="M1420" s="355"/>
      <c r="N1420" s="982"/>
      <c r="O1420" s="350"/>
      <c r="P1420" s="350"/>
      <c r="Q1420" s="350"/>
      <c r="R1420" s="352"/>
      <c r="S1420" s="352"/>
      <c r="T1420" s="352"/>
      <c r="U1420" s="352"/>
      <c r="V1420" s="352"/>
      <c r="W1420" s="352"/>
      <c r="X1420" s="352"/>
      <c r="Y1420" s="352"/>
      <c r="Z1420" s="352"/>
      <c r="AA1420" s="352"/>
      <c r="AB1420" s="352"/>
      <c r="AC1420" s="352"/>
      <c r="AD1420" s="352"/>
    </row>
    <row r="1421" spans="2:30" s="353" customFormat="1" ht="31.5" customHeight="1">
      <c r="B1421" s="349"/>
      <c r="C1421" s="255"/>
      <c r="D1421" s="690" t="s">
        <v>388</v>
      </c>
      <c r="E1421" s="691"/>
      <c r="F1421" s="691"/>
      <c r="G1421" s="375" t="s">
        <v>138</v>
      </c>
      <c r="H1421" s="322" t="s">
        <v>116</v>
      </c>
      <c r="I1421" s="275">
        <v>1.19</v>
      </c>
      <c r="J1421" s="273">
        <v>2343191</v>
      </c>
      <c r="K1421" s="323">
        <f>ROUND(I1421*J1421,2)</f>
        <v>2788397.29</v>
      </c>
      <c r="L1421" s="521"/>
      <c r="M1421" s="355"/>
      <c r="N1421" s="982"/>
      <c r="O1421" s="350"/>
      <c r="P1421" s="350"/>
      <c r="Q1421" s="350"/>
      <c r="R1421" s="352"/>
      <c r="S1421" s="352"/>
      <c r="T1421" s="352"/>
      <c r="U1421" s="352"/>
      <c r="V1421" s="352"/>
      <c r="W1421" s="352"/>
      <c r="X1421" s="352"/>
      <c r="Y1421" s="352"/>
      <c r="Z1421" s="352"/>
      <c r="AA1421" s="352"/>
      <c r="AB1421" s="352"/>
      <c r="AC1421" s="352"/>
      <c r="AD1421" s="352"/>
    </row>
    <row r="1422" spans="2:30" s="353" customFormat="1" ht="31.5" customHeight="1">
      <c r="B1422" s="349"/>
      <c r="C1422" s="255"/>
      <c r="D1422" s="690" t="s">
        <v>921</v>
      </c>
      <c r="E1422" s="691"/>
      <c r="F1422" s="691"/>
      <c r="G1422" s="375" t="s">
        <v>140</v>
      </c>
      <c r="H1422" s="322" t="s">
        <v>116</v>
      </c>
      <c r="I1422" s="275">
        <v>0.75</v>
      </c>
      <c r="J1422" s="273">
        <v>2338696</v>
      </c>
      <c r="K1422" s="323">
        <f>ROUND(I1422*J1422,2)</f>
        <v>1754022</v>
      </c>
      <c r="L1422" s="521"/>
      <c r="M1422" s="355"/>
      <c r="N1422" s="982"/>
      <c r="O1422" s="350"/>
      <c r="P1422" s="350"/>
      <c r="Q1422" s="350"/>
      <c r="R1422" s="352"/>
      <c r="S1422" s="352"/>
      <c r="T1422" s="352"/>
      <c r="U1422" s="352"/>
      <c r="V1422" s="352"/>
      <c r="W1422" s="352"/>
      <c r="X1422" s="352"/>
      <c r="Y1422" s="352"/>
      <c r="Z1422" s="352"/>
      <c r="AA1422" s="352"/>
      <c r="AB1422" s="352"/>
      <c r="AC1422" s="352"/>
      <c r="AD1422" s="352"/>
    </row>
    <row r="1423" spans="2:30" s="353" customFormat="1" ht="18" customHeight="1">
      <c r="B1423" s="349"/>
      <c r="C1423" s="255"/>
      <c r="D1423" s="690" t="s">
        <v>1049</v>
      </c>
      <c r="E1423" s="691"/>
      <c r="F1423" s="691"/>
      <c r="G1423" s="375" t="s">
        <v>142</v>
      </c>
      <c r="H1423" s="322" t="s">
        <v>102</v>
      </c>
      <c r="I1423" s="275">
        <v>8.06</v>
      </c>
      <c r="J1423" s="273">
        <v>139653</v>
      </c>
      <c r="K1423" s="323">
        <f>ROUND(I1423*J1423,2)</f>
        <v>1125603.18</v>
      </c>
      <c r="L1423" s="521"/>
      <c r="M1423" s="355"/>
      <c r="N1423" s="982"/>
      <c r="O1423" s="350"/>
      <c r="P1423" s="350"/>
      <c r="Q1423" s="350"/>
      <c r="R1423" s="352"/>
      <c r="S1423" s="352"/>
      <c r="T1423" s="352"/>
      <c r="U1423" s="352"/>
      <c r="V1423" s="352"/>
      <c r="W1423" s="352"/>
      <c r="X1423" s="352"/>
      <c r="Y1423" s="352"/>
      <c r="Z1423" s="352"/>
      <c r="AA1423" s="352"/>
      <c r="AB1423" s="352"/>
      <c r="AC1423" s="352"/>
      <c r="AD1423" s="352"/>
    </row>
    <row r="1424" spans="2:30" s="353" customFormat="1" ht="31.5" customHeight="1">
      <c r="B1424" s="349"/>
      <c r="C1424" s="255"/>
      <c r="D1424" s="690" t="s">
        <v>1050</v>
      </c>
      <c r="E1424" s="691"/>
      <c r="F1424" s="691"/>
      <c r="G1424" s="375" t="s">
        <v>144</v>
      </c>
      <c r="H1424" s="322" t="s">
        <v>145</v>
      </c>
      <c r="I1424" s="275">
        <v>435.24</v>
      </c>
      <c r="J1424" s="273">
        <v>11802</v>
      </c>
      <c r="K1424" s="323">
        <f>ROUND(I1424*J1424,2)</f>
        <v>5136702.4800000004</v>
      </c>
      <c r="L1424" s="521"/>
      <c r="M1424" s="355"/>
      <c r="N1424" s="982"/>
      <c r="O1424" s="350"/>
      <c r="P1424" s="350"/>
      <c r="Q1424" s="350"/>
      <c r="R1424" s="352"/>
      <c r="S1424" s="352"/>
      <c r="T1424" s="352"/>
      <c r="U1424" s="352"/>
      <c r="V1424" s="352"/>
      <c r="W1424" s="352"/>
      <c r="X1424" s="352"/>
      <c r="Y1424" s="352"/>
      <c r="Z1424" s="352"/>
      <c r="AA1424" s="352"/>
      <c r="AB1424" s="352"/>
      <c r="AC1424" s="352"/>
      <c r="AD1424" s="352"/>
    </row>
    <row r="1425" spans="2:30" s="353" customFormat="1" ht="18" customHeight="1">
      <c r="B1425" s="349"/>
      <c r="C1425" s="255"/>
      <c r="D1425" s="262">
        <v>10.4</v>
      </c>
      <c r="E1425" s="262"/>
      <c r="F1425" s="262"/>
      <c r="G1425" s="263" t="s">
        <v>146</v>
      </c>
      <c r="H1425" s="264"/>
      <c r="I1425" s="383"/>
      <c r="J1425" s="266">
        <v>0</v>
      </c>
      <c r="K1425" s="267"/>
      <c r="L1425" s="521"/>
      <c r="M1425" s="355"/>
      <c r="N1425" s="982"/>
      <c r="O1425" s="350"/>
      <c r="P1425" s="350"/>
      <c r="Q1425" s="350"/>
      <c r="R1425" s="352"/>
      <c r="S1425" s="352"/>
      <c r="T1425" s="352"/>
      <c r="U1425" s="352"/>
      <c r="V1425" s="352"/>
      <c r="W1425" s="352"/>
      <c r="X1425" s="352"/>
      <c r="Y1425" s="352"/>
      <c r="Z1425" s="352"/>
      <c r="AA1425" s="352"/>
      <c r="AB1425" s="352"/>
      <c r="AC1425" s="352"/>
      <c r="AD1425" s="352"/>
    </row>
    <row r="1426" spans="2:30" s="353" customFormat="1" ht="31.5" customHeight="1">
      <c r="B1426" s="349"/>
      <c r="C1426" s="255"/>
      <c r="D1426" s="690" t="s">
        <v>390</v>
      </c>
      <c r="E1426" s="691"/>
      <c r="F1426" s="691"/>
      <c r="G1426" s="692" t="s">
        <v>819</v>
      </c>
      <c r="H1426" s="322" t="s">
        <v>102</v>
      </c>
      <c r="I1426" s="275">
        <v>8.06</v>
      </c>
      <c r="J1426" s="273">
        <v>96435</v>
      </c>
      <c r="K1426" s="323">
        <f>ROUND(I1426*J1426,2)</f>
        <v>777266.1</v>
      </c>
      <c r="L1426" s="521"/>
      <c r="M1426" s="355"/>
      <c r="N1426" s="982"/>
      <c r="O1426" s="350"/>
      <c r="P1426" s="350"/>
      <c r="Q1426" s="350"/>
      <c r="R1426" s="352"/>
      <c r="S1426" s="352"/>
      <c r="T1426" s="352"/>
      <c r="U1426" s="352"/>
      <c r="V1426" s="352"/>
      <c r="W1426" s="352"/>
      <c r="X1426" s="352"/>
      <c r="Y1426" s="352"/>
      <c r="Z1426" s="352"/>
      <c r="AA1426" s="352"/>
      <c r="AB1426" s="352"/>
      <c r="AC1426" s="352"/>
      <c r="AD1426" s="352"/>
    </row>
    <row r="1427" spans="2:30" s="353" customFormat="1" ht="18" customHeight="1">
      <c r="B1427" s="349"/>
      <c r="C1427" s="255"/>
      <c r="D1427" s="262">
        <v>10.5</v>
      </c>
      <c r="E1427" s="262"/>
      <c r="F1427" s="262"/>
      <c r="G1427" s="263" t="s">
        <v>153</v>
      </c>
      <c r="H1427" s="264"/>
      <c r="I1427" s="383"/>
      <c r="J1427" s="266">
        <v>0</v>
      </c>
      <c r="K1427" s="267"/>
      <c r="L1427" s="521"/>
      <c r="M1427" s="355"/>
      <c r="N1427" s="982"/>
      <c r="O1427" s="350"/>
      <c r="P1427" s="350"/>
      <c r="Q1427" s="350"/>
      <c r="R1427" s="352"/>
      <c r="S1427" s="352"/>
      <c r="T1427" s="352"/>
      <c r="U1427" s="352"/>
      <c r="V1427" s="352"/>
      <c r="W1427" s="352"/>
      <c r="X1427" s="352"/>
      <c r="Y1427" s="352"/>
      <c r="Z1427" s="352"/>
      <c r="AA1427" s="352"/>
      <c r="AB1427" s="352"/>
      <c r="AC1427" s="352"/>
      <c r="AD1427" s="352"/>
    </row>
    <row r="1428" spans="2:30" s="353" customFormat="1" ht="31.5" customHeight="1">
      <c r="B1428" s="349"/>
      <c r="C1428" s="255"/>
      <c r="D1428" s="320" t="s">
        <v>1051</v>
      </c>
      <c r="E1428" s="321"/>
      <c r="F1428" s="321"/>
      <c r="G1428" s="692" t="s">
        <v>155</v>
      </c>
      <c r="H1428" s="322" t="s">
        <v>102</v>
      </c>
      <c r="I1428" s="275">
        <v>35.33</v>
      </c>
      <c r="J1428" s="273">
        <v>167466</v>
      </c>
      <c r="K1428" s="323">
        <f>ROUND(I1428*J1428,2)</f>
        <v>5916573.7800000003</v>
      </c>
      <c r="L1428" s="521"/>
      <c r="M1428" s="355"/>
      <c r="N1428" s="982"/>
      <c r="O1428" s="350"/>
      <c r="P1428" s="350"/>
      <c r="Q1428" s="350"/>
      <c r="R1428" s="352"/>
      <c r="S1428" s="352"/>
      <c r="T1428" s="352"/>
      <c r="U1428" s="352"/>
      <c r="V1428" s="352"/>
      <c r="W1428" s="352"/>
      <c r="X1428" s="352"/>
      <c r="Y1428" s="352"/>
      <c r="Z1428" s="352"/>
      <c r="AA1428" s="352"/>
      <c r="AB1428" s="352"/>
      <c r="AC1428" s="352"/>
      <c r="AD1428" s="352"/>
    </row>
    <row r="1429" spans="2:30" s="353" customFormat="1" ht="18" customHeight="1">
      <c r="B1429" s="349"/>
      <c r="C1429" s="255"/>
      <c r="D1429" s="262">
        <v>10.6</v>
      </c>
      <c r="E1429" s="262"/>
      <c r="F1429" s="262"/>
      <c r="G1429" s="263" t="s">
        <v>176</v>
      </c>
      <c r="H1429" s="264"/>
      <c r="I1429" s="383"/>
      <c r="J1429" s="266">
        <v>0</v>
      </c>
      <c r="K1429" s="267"/>
      <c r="L1429" s="521"/>
      <c r="M1429" s="355"/>
      <c r="N1429" s="982"/>
      <c r="O1429" s="350"/>
      <c r="P1429" s="350"/>
      <c r="Q1429" s="350"/>
      <c r="R1429" s="352"/>
      <c r="S1429" s="352"/>
      <c r="T1429" s="352"/>
      <c r="U1429" s="352"/>
      <c r="V1429" s="352"/>
      <c r="W1429" s="352"/>
      <c r="X1429" s="352"/>
      <c r="Y1429" s="352"/>
      <c r="Z1429" s="352"/>
      <c r="AA1429" s="352"/>
      <c r="AB1429" s="352"/>
      <c r="AC1429" s="352"/>
      <c r="AD1429" s="352"/>
    </row>
    <row r="1430" spans="2:30" s="353" customFormat="1" ht="31.5" customHeight="1">
      <c r="B1430" s="349"/>
      <c r="C1430" s="255"/>
      <c r="D1430" s="320" t="s">
        <v>1052</v>
      </c>
      <c r="E1430" s="321"/>
      <c r="F1430" s="321"/>
      <c r="G1430" s="692" t="s">
        <v>178</v>
      </c>
      <c r="H1430" s="322" t="s">
        <v>102</v>
      </c>
      <c r="I1430" s="275">
        <v>29.17</v>
      </c>
      <c r="J1430" s="273">
        <v>165713</v>
      </c>
      <c r="K1430" s="323">
        <f>ROUND(I1430*J1430,2)</f>
        <v>4833848.21</v>
      </c>
      <c r="L1430" s="521"/>
      <c r="M1430" s="355"/>
      <c r="N1430" s="982"/>
      <c r="O1430" s="350"/>
      <c r="P1430" s="350"/>
      <c r="Q1430" s="350"/>
      <c r="R1430" s="352"/>
      <c r="S1430" s="352"/>
      <c r="T1430" s="352"/>
      <c r="U1430" s="352"/>
      <c r="V1430" s="352"/>
      <c r="W1430" s="352"/>
      <c r="X1430" s="352"/>
      <c r="Y1430" s="352"/>
      <c r="Z1430" s="352"/>
      <c r="AA1430" s="352"/>
      <c r="AB1430" s="352"/>
      <c r="AC1430" s="352"/>
      <c r="AD1430" s="352"/>
    </row>
    <row r="1431" spans="2:30" s="353" customFormat="1" ht="18" customHeight="1">
      <c r="B1431" s="349"/>
      <c r="C1431" s="255"/>
      <c r="D1431" s="262">
        <v>10.7</v>
      </c>
      <c r="E1431" s="262"/>
      <c r="F1431" s="262"/>
      <c r="G1431" s="263" t="s">
        <v>186</v>
      </c>
      <c r="H1431" s="264"/>
      <c r="I1431" s="383"/>
      <c r="J1431" s="266">
        <v>0</v>
      </c>
      <c r="K1431" s="267"/>
      <c r="L1431" s="521"/>
      <c r="M1431" s="355"/>
      <c r="N1431" s="982"/>
      <c r="O1431" s="350"/>
      <c r="P1431" s="350"/>
      <c r="Q1431" s="350"/>
      <c r="R1431" s="352"/>
      <c r="S1431" s="352"/>
      <c r="T1431" s="352"/>
      <c r="U1431" s="352"/>
      <c r="V1431" s="352"/>
      <c r="W1431" s="352"/>
      <c r="X1431" s="352"/>
      <c r="Y1431" s="352"/>
      <c r="Z1431" s="352"/>
      <c r="AA1431" s="352"/>
      <c r="AB1431" s="352"/>
      <c r="AC1431" s="352"/>
      <c r="AD1431" s="352"/>
    </row>
    <row r="1432" spans="2:30" s="353" customFormat="1" ht="47.25" customHeight="1">
      <c r="B1432" s="349"/>
      <c r="C1432" s="255"/>
      <c r="D1432" s="320" t="s">
        <v>1053</v>
      </c>
      <c r="E1432" s="321"/>
      <c r="F1432" s="321"/>
      <c r="G1432" s="692" t="s">
        <v>188</v>
      </c>
      <c r="H1432" s="322" t="s">
        <v>102</v>
      </c>
      <c r="I1432" s="275">
        <v>2.65</v>
      </c>
      <c r="J1432" s="273">
        <v>576646</v>
      </c>
      <c r="K1432" s="323">
        <f>ROUND(I1432*J1432,2)</f>
        <v>1528111.9</v>
      </c>
      <c r="L1432" s="521"/>
      <c r="M1432" s="355"/>
      <c r="N1432" s="982"/>
      <c r="O1432" s="350"/>
      <c r="P1432" s="350"/>
      <c r="Q1432" s="350"/>
      <c r="R1432" s="352"/>
      <c r="S1432" s="352"/>
      <c r="T1432" s="352"/>
      <c r="U1432" s="352"/>
      <c r="V1432" s="352"/>
      <c r="W1432" s="352"/>
      <c r="X1432" s="352"/>
      <c r="Y1432" s="352"/>
      <c r="Z1432" s="352"/>
      <c r="AA1432" s="352"/>
      <c r="AB1432" s="352"/>
      <c r="AC1432" s="352"/>
      <c r="AD1432" s="352"/>
    </row>
    <row r="1433" spans="2:30" s="353" customFormat="1" ht="31.5" customHeight="1">
      <c r="B1433" s="349"/>
      <c r="C1433" s="255"/>
      <c r="D1433" s="320" t="s">
        <v>1054</v>
      </c>
      <c r="E1433" s="321"/>
      <c r="F1433" s="321"/>
      <c r="G1433" s="692" t="s">
        <v>190</v>
      </c>
      <c r="H1433" s="322" t="s">
        <v>102</v>
      </c>
      <c r="I1433" s="275">
        <v>1.89</v>
      </c>
      <c r="J1433" s="273">
        <v>789623</v>
      </c>
      <c r="K1433" s="323">
        <f>ROUND(I1433*J1433,2)</f>
        <v>1492387.47</v>
      </c>
      <c r="L1433" s="521"/>
      <c r="M1433" s="355"/>
      <c r="N1433" s="982"/>
      <c r="O1433" s="350"/>
      <c r="P1433" s="350"/>
      <c r="Q1433" s="350"/>
      <c r="R1433" s="352"/>
      <c r="S1433" s="352"/>
      <c r="T1433" s="352"/>
      <c r="U1433" s="352"/>
      <c r="V1433" s="352"/>
      <c r="W1433" s="352"/>
      <c r="X1433" s="352"/>
      <c r="Y1433" s="352"/>
      <c r="Z1433" s="352"/>
      <c r="AA1433" s="352"/>
      <c r="AB1433" s="352"/>
      <c r="AC1433" s="352"/>
      <c r="AD1433" s="352"/>
    </row>
    <row r="1434" spans="2:30" s="353" customFormat="1" ht="18" customHeight="1">
      <c r="B1434" s="349"/>
      <c r="C1434" s="255"/>
      <c r="D1434" s="276"/>
      <c r="E1434" s="276"/>
      <c r="F1434" s="276"/>
      <c r="G1434" s="277"/>
      <c r="H1434" s="276"/>
      <c r="I1434" s="276" t="s">
        <v>119</v>
      </c>
      <c r="J1434" s="278"/>
      <c r="K1434" s="279">
        <f>SUM(K1408:K1433)</f>
        <v>50981715.789999999</v>
      </c>
      <c r="L1434" s="521"/>
      <c r="M1434" s="355"/>
      <c r="N1434" s="982"/>
      <c r="O1434" s="350"/>
      <c r="P1434" s="350"/>
      <c r="Q1434" s="350"/>
      <c r="R1434" s="352"/>
      <c r="S1434" s="352"/>
      <c r="T1434" s="352"/>
      <c r="U1434" s="352"/>
      <c r="V1434" s="352"/>
      <c r="W1434" s="352"/>
      <c r="X1434" s="352"/>
      <c r="Y1434" s="352"/>
      <c r="Z1434" s="352"/>
      <c r="AA1434" s="352"/>
      <c r="AB1434" s="352"/>
      <c r="AC1434" s="352"/>
      <c r="AD1434" s="352"/>
    </row>
    <row r="1435" spans="2:30" s="353" customFormat="1" ht="18" customHeight="1">
      <c r="B1435" s="349"/>
      <c r="C1435" s="255"/>
      <c r="D1435" s="280"/>
      <c r="E1435" s="280"/>
      <c r="F1435" s="280"/>
      <c r="G1435" s="281"/>
      <c r="H1435" s="280"/>
      <c r="I1435" s="280"/>
      <c r="J1435" s="283"/>
      <c r="K1435" s="284"/>
      <c r="L1435" s="521"/>
      <c r="M1435" s="355"/>
      <c r="N1435" s="982"/>
      <c r="O1435" s="350"/>
      <c r="P1435" s="350"/>
      <c r="Q1435" s="350"/>
      <c r="R1435" s="352"/>
      <c r="S1435" s="352"/>
      <c r="T1435" s="352"/>
      <c r="U1435" s="352"/>
      <c r="V1435" s="352"/>
      <c r="W1435" s="352"/>
      <c r="X1435" s="352"/>
      <c r="Y1435" s="352"/>
      <c r="Z1435" s="352"/>
      <c r="AA1435" s="352"/>
      <c r="AB1435" s="352"/>
      <c r="AC1435" s="352"/>
      <c r="AD1435" s="352"/>
    </row>
    <row r="1436" spans="2:30" s="353" customFormat="1" ht="18" customHeight="1">
      <c r="B1436" s="349"/>
      <c r="C1436" s="255"/>
      <c r="D1436" s="280"/>
      <c r="E1436" s="280"/>
      <c r="F1436" s="280"/>
      <c r="G1436" s="281"/>
      <c r="H1436" s="280"/>
      <c r="I1436" s="280"/>
      <c r="J1436" s="283"/>
      <c r="K1436" s="284"/>
      <c r="L1436" s="521"/>
      <c r="M1436" s="355"/>
      <c r="N1436" s="982"/>
      <c r="O1436" s="350"/>
      <c r="P1436" s="350"/>
      <c r="Q1436" s="350"/>
      <c r="R1436" s="352"/>
      <c r="S1436" s="352"/>
      <c r="T1436" s="352"/>
      <c r="U1436" s="352"/>
      <c r="V1436" s="352"/>
      <c r="W1436" s="352"/>
      <c r="X1436" s="352"/>
      <c r="Y1436" s="352"/>
      <c r="Z1436" s="352"/>
      <c r="AA1436" s="352"/>
      <c r="AB1436" s="352"/>
      <c r="AC1436" s="352"/>
      <c r="AD1436" s="352"/>
    </row>
    <row r="1437" spans="2:30" s="353" customFormat="1" ht="20.25" customHeight="1">
      <c r="B1437" s="349"/>
      <c r="C1437" s="255"/>
      <c r="D1437" s="308">
        <v>11</v>
      </c>
      <c r="E1437" s="308"/>
      <c r="F1437" s="308"/>
      <c r="G1437" s="257" t="s">
        <v>338</v>
      </c>
      <c r="H1437" s="258"/>
      <c r="I1437" s="258"/>
      <c r="J1437" s="259"/>
      <c r="K1437" s="260"/>
      <c r="L1437" s="521"/>
      <c r="M1437" s="355"/>
      <c r="N1437" s="982"/>
      <c r="O1437" s="350"/>
      <c r="P1437" s="350"/>
      <c r="Q1437" s="350"/>
      <c r="R1437" s="352"/>
      <c r="S1437" s="352"/>
      <c r="T1437" s="352"/>
      <c r="U1437" s="352"/>
      <c r="V1437" s="352"/>
      <c r="W1437" s="352"/>
      <c r="X1437" s="352"/>
      <c r="Y1437" s="352"/>
      <c r="Z1437" s="352"/>
      <c r="AA1437" s="352"/>
      <c r="AB1437" s="352"/>
      <c r="AC1437" s="352"/>
      <c r="AD1437" s="352"/>
    </row>
    <row r="1438" spans="2:30" s="353" customFormat="1" ht="18" customHeight="1">
      <c r="B1438" s="349"/>
      <c r="C1438" s="255"/>
      <c r="D1438" s="262">
        <v>11.1</v>
      </c>
      <c r="E1438" s="262"/>
      <c r="F1438" s="262"/>
      <c r="G1438" s="263" t="s">
        <v>338</v>
      </c>
      <c r="H1438" s="264"/>
      <c r="I1438" s="383"/>
      <c r="J1438" s="266"/>
      <c r="K1438" s="267"/>
      <c r="L1438" s="521"/>
      <c r="M1438" s="355"/>
      <c r="N1438" s="982"/>
      <c r="O1438" s="350"/>
      <c r="P1438" s="350"/>
      <c r="Q1438" s="350"/>
      <c r="R1438" s="352"/>
      <c r="S1438" s="352"/>
      <c r="T1438" s="352"/>
      <c r="U1438" s="352"/>
      <c r="V1438" s="352"/>
      <c r="W1438" s="352"/>
      <c r="X1438" s="352"/>
      <c r="Y1438" s="352"/>
      <c r="Z1438" s="352"/>
      <c r="AA1438" s="352"/>
      <c r="AB1438" s="352"/>
      <c r="AC1438" s="352"/>
      <c r="AD1438" s="352"/>
    </row>
    <row r="1439" spans="2:30" s="353" customFormat="1" ht="31.5" customHeight="1">
      <c r="B1439" s="349"/>
      <c r="C1439" s="255"/>
      <c r="D1439" s="320" t="s">
        <v>398</v>
      </c>
      <c r="E1439" s="321"/>
      <c r="F1439" s="321"/>
      <c r="G1439" s="375" t="s">
        <v>1055</v>
      </c>
      <c r="H1439" s="322" t="s">
        <v>102</v>
      </c>
      <c r="I1439" s="275">
        <v>1578.8</v>
      </c>
      <c r="J1439" s="273">
        <v>134999</v>
      </c>
      <c r="K1439" s="323">
        <f t="shared" ref="K1439:K1444" si="62">ROUND(I1439*J1439,2)</f>
        <v>213136421.19999999</v>
      </c>
      <c r="L1439" s="521"/>
      <c r="M1439" s="355"/>
      <c r="N1439" s="982"/>
      <c r="O1439" s="350"/>
      <c r="P1439" s="350"/>
      <c r="Q1439" s="350"/>
      <c r="R1439" s="352"/>
      <c r="S1439" s="352"/>
      <c r="T1439" s="352"/>
      <c r="U1439" s="352"/>
      <c r="V1439" s="352"/>
      <c r="W1439" s="352"/>
      <c r="X1439" s="352"/>
      <c r="Y1439" s="352"/>
      <c r="Z1439" s="352"/>
      <c r="AA1439" s="352"/>
      <c r="AB1439" s="352"/>
      <c r="AC1439" s="352"/>
      <c r="AD1439" s="352"/>
    </row>
    <row r="1440" spans="2:30" s="353" customFormat="1" ht="47.25" customHeight="1">
      <c r="B1440" s="349"/>
      <c r="C1440" s="255"/>
      <c r="D1440" s="320" t="s">
        <v>400</v>
      </c>
      <c r="E1440" s="321"/>
      <c r="F1440" s="321"/>
      <c r="G1440" s="375" t="s">
        <v>335</v>
      </c>
      <c r="H1440" s="322" t="s">
        <v>107</v>
      </c>
      <c r="I1440" s="275">
        <v>782.88</v>
      </c>
      <c r="J1440" s="273">
        <v>82855</v>
      </c>
      <c r="K1440" s="323">
        <f t="shared" si="62"/>
        <v>64865522.399999999</v>
      </c>
      <c r="L1440" s="521"/>
      <c r="M1440" s="355"/>
      <c r="N1440" s="982"/>
      <c r="O1440" s="350"/>
      <c r="P1440" s="350"/>
      <c r="Q1440" s="350"/>
      <c r="R1440" s="352"/>
      <c r="S1440" s="352"/>
      <c r="T1440" s="352"/>
      <c r="U1440" s="352"/>
      <c r="V1440" s="352"/>
      <c r="W1440" s="352"/>
      <c r="X1440" s="352"/>
      <c r="Y1440" s="352"/>
      <c r="Z1440" s="352"/>
      <c r="AA1440" s="352"/>
      <c r="AB1440" s="352"/>
      <c r="AC1440" s="352"/>
      <c r="AD1440" s="352"/>
    </row>
    <row r="1441" spans="2:30" s="353" customFormat="1" ht="31.5" customHeight="1">
      <c r="B1441" s="349"/>
      <c r="C1441" s="255"/>
      <c r="D1441" s="320" t="s">
        <v>402</v>
      </c>
      <c r="E1441" s="321"/>
      <c r="F1441" s="321"/>
      <c r="G1441" s="375" t="s">
        <v>342</v>
      </c>
      <c r="H1441" s="322" t="s">
        <v>343</v>
      </c>
      <c r="I1441" s="275">
        <v>20</v>
      </c>
      <c r="J1441" s="273">
        <v>6387954</v>
      </c>
      <c r="K1441" s="323">
        <f t="shared" si="62"/>
        <v>127759080</v>
      </c>
      <c r="L1441" s="521"/>
      <c r="M1441" s="355"/>
      <c r="N1441" s="982"/>
      <c r="O1441" s="350"/>
      <c r="P1441" s="350"/>
      <c r="Q1441" s="350"/>
      <c r="R1441" s="352"/>
      <c r="S1441" s="352"/>
      <c r="T1441" s="352"/>
      <c r="U1441" s="352"/>
      <c r="V1441" s="352"/>
      <c r="W1441" s="352"/>
      <c r="X1441" s="352"/>
      <c r="Y1441" s="352"/>
      <c r="Z1441" s="352"/>
      <c r="AA1441" s="352"/>
      <c r="AB1441" s="352"/>
      <c r="AC1441" s="352"/>
      <c r="AD1441" s="352"/>
    </row>
    <row r="1442" spans="2:30" s="353" customFormat="1" ht="31.5" customHeight="1">
      <c r="B1442" s="349"/>
      <c r="C1442" s="255"/>
      <c r="D1442" s="320" t="s">
        <v>404</v>
      </c>
      <c r="E1442" s="321"/>
      <c r="F1442" s="321"/>
      <c r="G1442" s="692" t="s">
        <v>347</v>
      </c>
      <c r="H1442" s="322" t="s">
        <v>343</v>
      </c>
      <c r="I1442" s="275">
        <v>10</v>
      </c>
      <c r="J1442" s="273">
        <v>2134473</v>
      </c>
      <c r="K1442" s="323">
        <f t="shared" si="62"/>
        <v>21344730</v>
      </c>
      <c r="L1442" s="521"/>
      <c r="M1442" s="355"/>
      <c r="N1442" s="982"/>
      <c r="O1442" s="350"/>
      <c r="P1442" s="350"/>
      <c r="Q1442" s="350"/>
      <c r="R1442" s="352"/>
      <c r="S1442" s="352"/>
      <c r="T1442" s="352"/>
      <c r="U1442" s="352"/>
      <c r="V1442" s="352"/>
      <c r="W1442" s="352"/>
      <c r="X1442" s="352"/>
      <c r="Y1442" s="352"/>
      <c r="Z1442" s="352"/>
      <c r="AA1442" s="352"/>
      <c r="AB1442" s="352"/>
      <c r="AC1442" s="352"/>
      <c r="AD1442" s="352"/>
    </row>
    <row r="1443" spans="2:30" s="353" customFormat="1" ht="28.5" customHeight="1">
      <c r="B1443" s="349"/>
      <c r="C1443" s="255"/>
      <c r="D1443" s="320" t="s">
        <v>406</v>
      </c>
      <c r="E1443" s="321"/>
      <c r="F1443" s="321"/>
      <c r="G1443" s="699" t="s">
        <v>349</v>
      </c>
      <c r="H1443" s="322" t="s">
        <v>102</v>
      </c>
      <c r="I1443" s="275">
        <v>1390</v>
      </c>
      <c r="J1443" s="273">
        <v>79753</v>
      </c>
      <c r="K1443" s="323">
        <f t="shared" si="62"/>
        <v>110856670</v>
      </c>
      <c r="L1443" s="521"/>
      <c r="M1443" s="355"/>
      <c r="N1443" s="982"/>
      <c r="O1443" s="350"/>
      <c r="P1443" s="350"/>
      <c r="Q1443" s="350"/>
      <c r="R1443" s="352"/>
      <c r="S1443" s="352"/>
      <c r="T1443" s="352"/>
      <c r="U1443" s="352"/>
      <c r="V1443" s="352"/>
      <c r="W1443" s="352"/>
      <c r="X1443" s="352"/>
      <c r="Y1443" s="352"/>
      <c r="Z1443" s="352"/>
      <c r="AA1443" s="352"/>
      <c r="AB1443" s="352"/>
      <c r="AC1443" s="352"/>
      <c r="AD1443" s="352"/>
    </row>
    <row r="1444" spans="2:30" s="353" customFormat="1" ht="18" customHeight="1">
      <c r="B1444" s="349"/>
      <c r="C1444" s="255"/>
      <c r="D1444" s="320" t="s">
        <v>408</v>
      </c>
      <c r="E1444" s="321"/>
      <c r="F1444" s="321"/>
      <c r="G1444" s="692" t="s">
        <v>353</v>
      </c>
      <c r="H1444" s="322" t="s">
        <v>343</v>
      </c>
      <c r="I1444" s="275">
        <v>20</v>
      </c>
      <c r="J1444" s="273">
        <v>284168</v>
      </c>
      <c r="K1444" s="323">
        <f t="shared" si="62"/>
        <v>5683360</v>
      </c>
      <c r="L1444" s="521"/>
      <c r="M1444" s="355"/>
      <c r="N1444" s="982"/>
      <c r="O1444" s="350"/>
      <c r="P1444" s="350"/>
      <c r="Q1444" s="350"/>
      <c r="R1444" s="352"/>
      <c r="S1444" s="352"/>
      <c r="T1444" s="352"/>
      <c r="U1444" s="352"/>
      <c r="V1444" s="352"/>
      <c r="W1444" s="352"/>
      <c r="X1444" s="352"/>
      <c r="Y1444" s="352"/>
      <c r="Z1444" s="352"/>
      <c r="AA1444" s="352"/>
      <c r="AB1444" s="352"/>
      <c r="AC1444" s="352"/>
      <c r="AD1444" s="352"/>
    </row>
    <row r="1445" spans="2:30" s="353" customFormat="1" ht="18" customHeight="1">
      <c r="B1445" s="349"/>
      <c r="C1445" s="255"/>
      <c r="D1445" s="276"/>
      <c r="E1445" s="276"/>
      <c r="F1445" s="276"/>
      <c r="G1445" s="277"/>
      <c r="H1445" s="276"/>
      <c r="I1445" s="276" t="s">
        <v>119</v>
      </c>
      <c r="J1445" s="278"/>
      <c r="K1445" s="279">
        <f>SUM(K1439:K1444)</f>
        <v>543645783.5999999</v>
      </c>
      <c r="L1445" s="521"/>
      <c r="M1445" s="355"/>
      <c r="N1445" s="982"/>
      <c r="O1445" s="350"/>
      <c r="P1445" s="350"/>
      <c r="Q1445" s="350"/>
      <c r="R1445" s="352"/>
      <c r="S1445" s="352"/>
      <c r="T1445" s="352"/>
      <c r="U1445" s="352"/>
      <c r="V1445" s="352"/>
      <c r="W1445" s="352"/>
      <c r="X1445" s="352"/>
      <c r="Y1445" s="352"/>
      <c r="Z1445" s="352"/>
      <c r="AA1445" s="352"/>
      <c r="AB1445" s="352"/>
      <c r="AC1445" s="352"/>
      <c r="AD1445" s="352"/>
    </row>
    <row r="1446" spans="2:30" s="353" customFormat="1" ht="18" customHeight="1">
      <c r="B1446" s="349"/>
      <c r="C1446" s="255"/>
      <c r="D1446" s="280"/>
      <c r="E1446" s="280"/>
      <c r="F1446" s="280"/>
      <c r="G1446" s="281"/>
      <c r="H1446" s="280"/>
      <c r="I1446" s="280"/>
      <c r="J1446" s="283"/>
      <c r="K1446" s="284"/>
      <c r="L1446" s="521"/>
      <c r="M1446" s="355"/>
      <c r="N1446" s="982"/>
      <c r="O1446" s="350"/>
      <c r="P1446" s="350"/>
      <c r="Q1446" s="350"/>
      <c r="R1446" s="352"/>
      <c r="S1446" s="352"/>
      <c r="T1446" s="352"/>
      <c r="U1446" s="352"/>
      <c r="V1446" s="352"/>
      <c r="W1446" s="352"/>
      <c r="X1446" s="352"/>
      <c r="Y1446" s="352"/>
      <c r="Z1446" s="352"/>
      <c r="AA1446" s="352"/>
      <c r="AB1446" s="352"/>
      <c r="AC1446" s="352"/>
      <c r="AD1446" s="352"/>
    </row>
    <row r="1447" spans="2:30" s="353" customFormat="1" ht="18" customHeight="1">
      <c r="B1447" s="349"/>
      <c r="C1447" s="255"/>
      <c r="D1447" s="280"/>
      <c r="E1447" s="280"/>
      <c r="F1447" s="280"/>
      <c r="G1447" s="281"/>
      <c r="H1447" s="280"/>
      <c r="I1447" s="280"/>
      <c r="J1447" s="283"/>
      <c r="K1447" s="284"/>
      <c r="L1447" s="521"/>
      <c r="M1447" s="355"/>
      <c r="N1447" s="982"/>
      <c r="O1447" s="350"/>
      <c r="P1447" s="350"/>
      <c r="Q1447" s="350"/>
      <c r="R1447" s="352"/>
      <c r="S1447" s="352"/>
      <c r="T1447" s="352"/>
      <c r="U1447" s="352"/>
      <c r="V1447" s="352"/>
      <c r="W1447" s="352"/>
      <c r="X1447" s="352"/>
      <c r="Y1447" s="352"/>
      <c r="Z1447" s="352"/>
      <c r="AA1447" s="352"/>
      <c r="AB1447" s="352"/>
      <c r="AC1447" s="352"/>
      <c r="AD1447" s="352"/>
    </row>
    <row r="1448" spans="2:30" s="353" customFormat="1" ht="20.25" customHeight="1">
      <c r="B1448" s="349"/>
      <c r="C1448" s="255"/>
      <c r="D1448" s="308">
        <v>12</v>
      </c>
      <c r="E1448" s="308"/>
      <c r="F1448" s="308"/>
      <c r="G1448" s="257" t="s">
        <v>324</v>
      </c>
      <c r="H1448" s="258"/>
      <c r="I1448" s="258"/>
      <c r="J1448" s="259"/>
      <c r="K1448" s="260"/>
      <c r="L1448" s="521"/>
      <c r="M1448" s="355"/>
      <c r="N1448" s="982"/>
      <c r="O1448" s="350"/>
      <c r="P1448" s="350"/>
      <c r="Q1448" s="350"/>
      <c r="R1448" s="352"/>
      <c r="S1448" s="352"/>
      <c r="T1448" s="352"/>
      <c r="U1448" s="352"/>
      <c r="V1448" s="352"/>
      <c r="W1448" s="352"/>
      <c r="X1448" s="352"/>
      <c r="Y1448" s="352"/>
      <c r="Z1448" s="352"/>
      <c r="AA1448" s="352"/>
      <c r="AB1448" s="352"/>
      <c r="AC1448" s="352"/>
      <c r="AD1448" s="352"/>
    </row>
    <row r="1449" spans="2:30" s="353" customFormat="1" ht="18" customHeight="1">
      <c r="B1449" s="349"/>
      <c r="C1449" s="255"/>
      <c r="D1449" s="320" t="s">
        <v>496</v>
      </c>
      <c r="E1449" s="321"/>
      <c r="F1449" s="321"/>
      <c r="G1449" s="689" t="s">
        <v>327</v>
      </c>
      <c r="H1449" s="322" t="s">
        <v>116</v>
      </c>
      <c r="I1449" s="275">
        <v>20</v>
      </c>
      <c r="J1449" s="273">
        <v>173726</v>
      </c>
      <c r="K1449" s="323">
        <f>ROUND(I1449*J1449,2)</f>
        <v>3474520</v>
      </c>
      <c r="L1449" s="521"/>
      <c r="M1449" s="355"/>
      <c r="N1449" s="982"/>
      <c r="O1449" s="350"/>
      <c r="P1449" s="350"/>
      <c r="Q1449" s="350"/>
      <c r="R1449" s="352"/>
      <c r="S1449" s="352"/>
      <c r="T1449" s="352"/>
      <c r="U1449" s="352"/>
      <c r="V1449" s="352"/>
      <c r="W1449" s="352"/>
      <c r="X1449" s="352"/>
      <c r="Y1449" s="352"/>
      <c r="Z1449" s="352"/>
      <c r="AA1449" s="352"/>
      <c r="AB1449" s="352"/>
      <c r="AC1449" s="352"/>
      <c r="AD1449" s="352"/>
    </row>
    <row r="1450" spans="2:30" s="353" customFormat="1" ht="18" customHeight="1">
      <c r="B1450" s="349"/>
      <c r="C1450" s="255"/>
      <c r="D1450" s="320" t="s">
        <v>498</v>
      </c>
      <c r="E1450" s="321"/>
      <c r="F1450" s="321"/>
      <c r="G1450" s="689" t="s">
        <v>329</v>
      </c>
      <c r="H1450" s="322" t="s">
        <v>102</v>
      </c>
      <c r="I1450" s="275">
        <v>100</v>
      </c>
      <c r="J1450" s="273">
        <v>162405</v>
      </c>
      <c r="K1450" s="323">
        <f>ROUND(I1450*J1450,2)</f>
        <v>16240500</v>
      </c>
      <c r="L1450" s="521"/>
      <c r="M1450" s="355"/>
      <c r="N1450" s="982"/>
      <c r="O1450" s="350"/>
      <c r="P1450" s="350"/>
      <c r="Q1450" s="350"/>
      <c r="R1450" s="352"/>
      <c r="S1450" s="352"/>
      <c r="T1450" s="352"/>
      <c r="U1450" s="352"/>
      <c r="V1450" s="352"/>
      <c r="W1450" s="352"/>
      <c r="X1450" s="352"/>
      <c r="Y1450" s="352"/>
      <c r="Z1450" s="352"/>
      <c r="AA1450" s="352"/>
      <c r="AB1450" s="352"/>
      <c r="AC1450" s="352"/>
      <c r="AD1450" s="352"/>
    </row>
    <row r="1451" spans="2:30" s="353" customFormat="1" ht="47.25" customHeight="1">
      <c r="B1451" s="349"/>
      <c r="C1451" s="255"/>
      <c r="D1451" s="320" t="s">
        <v>500</v>
      </c>
      <c r="E1451" s="321"/>
      <c r="F1451" s="321"/>
      <c r="G1451" s="375" t="s">
        <v>331</v>
      </c>
      <c r="H1451" s="322" t="s">
        <v>102</v>
      </c>
      <c r="I1451" s="275">
        <v>100</v>
      </c>
      <c r="J1451" s="273">
        <v>621803</v>
      </c>
      <c r="K1451" s="323">
        <f>ROUND(I1451*J1451,2)</f>
        <v>62180300</v>
      </c>
      <c r="L1451" s="521"/>
      <c r="M1451" s="355"/>
      <c r="N1451" s="982"/>
      <c r="O1451" s="350"/>
      <c r="P1451" s="350"/>
      <c r="Q1451" s="350"/>
      <c r="R1451" s="352"/>
      <c r="S1451" s="352"/>
      <c r="T1451" s="352"/>
      <c r="U1451" s="352"/>
      <c r="V1451" s="352"/>
      <c r="W1451" s="352"/>
      <c r="X1451" s="352"/>
      <c r="Y1451" s="352"/>
      <c r="Z1451" s="352"/>
      <c r="AA1451" s="352"/>
      <c r="AB1451" s="352"/>
      <c r="AC1451" s="352"/>
      <c r="AD1451" s="352"/>
    </row>
    <row r="1452" spans="2:30" s="353" customFormat="1" ht="31.5" customHeight="1">
      <c r="B1452" s="349"/>
      <c r="C1452" s="255"/>
      <c r="D1452" s="320" t="s">
        <v>502</v>
      </c>
      <c r="E1452" s="321"/>
      <c r="F1452" s="321"/>
      <c r="G1452" s="375" t="s">
        <v>333</v>
      </c>
      <c r="H1452" s="322" t="s">
        <v>98</v>
      </c>
      <c r="I1452" s="275">
        <v>1</v>
      </c>
      <c r="J1452" s="273">
        <v>71078224</v>
      </c>
      <c r="K1452" s="323">
        <f>ROUND(I1452*J1452,2)</f>
        <v>71078224</v>
      </c>
      <c r="L1452" s="521"/>
      <c r="M1452" s="355"/>
      <c r="N1452" s="982"/>
      <c r="O1452" s="350"/>
      <c r="P1452" s="350"/>
      <c r="Q1452" s="350"/>
      <c r="R1452" s="352"/>
      <c r="S1452" s="352"/>
      <c r="T1452" s="352"/>
      <c r="U1452" s="352"/>
      <c r="V1452" s="352"/>
      <c r="W1452" s="352"/>
      <c r="X1452" s="352"/>
      <c r="Y1452" s="352"/>
      <c r="Z1452" s="352"/>
      <c r="AA1452" s="352"/>
      <c r="AB1452" s="352"/>
      <c r="AC1452" s="352"/>
      <c r="AD1452" s="352"/>
    </row>
    <row r="1453" spans="2:30" s="353" customFormat="1" ht="18" customHeight="1">
      <c r="B1453" s="349"/>
      <c r="C1453" s="255"/>
      <c r="D1453" s="276"/>
      <c r="E1453" s="276"/>
      <c r="F1453" s="276"/>
      <c r="G1453" s="277"/>
      <c r="H1453" s="276"/>
      <c r="I1453" s="276" t="s">
        <v>119</v>
      </c>
      <c r="J1453" s="278"/>
      <c r="K1453" s="279">
        <f>SUM(K1449:K1452)</f>
        <v>152973544</v>
      </c>
      <c r="L1453" s="521"/>
      <c r="M1453" s="355"/>
      <c r="N1453" s="982"/>
      <c r="O1453" s="350"/>
      <c r="P1453" s="350"/>
      <c r="Q1453" s="350"/>
      <c r="R1453" s="352"/>
      <c r="S1453" s="352"/>
      <c r="T1453" s="352"/>
      <c r="U1453" s="352"/>
      <c r="V1453" s="352"/>
      <c r="W1453" s="352"/>
      <c r="X1453" s="352"/>
      <c r="Y1453" s="352"/>
      <c r="Z1453" s="352"/>
      <c r="AA1453" s="352"/>
      <c r="AB1453" s="352"/>
      <c r="AC1453" s="352"/>
      <c r="AD1453" s="352"/>
    </row>
    <row r="1454" spans="2:30" s="353" customFormat="1" ht="18" customHeight="1">
      <c r="B1454" s="349"/>
      <c r="C1454" s="255"/>
      <c r="D1454" s="280"/>
      <c r="E1454" s="280"/>
      <c r="F1454" s="280"/>
      <c r="G1454" s="281"/>
      <c r="H1454" s="280"/>
      <c r="I1454" s="280"/>
      <c r="J1454" s="283"/>
      <c r="K1454" s="284"/>
      <c r="L1454" s="521"/>
      <c r="M1454" s="355"/>
      <c r="N1454" s="982"/>
      <c r="O1454" s="350"/>
      <c r="P1454" s="350"/>
      <c r="Q1454" s="350"/>
      <c r="R1454" s="352"/>
      <c r="S1454" s="352"/>
      <c r="T1454" s="352"/>
      <c r="U1454" s="352"/>
      <c r="V1454" s="352"/>
      <c r="W1454" s="352"/>
      <c r="X1454" s="352"/>
      <c r="Y1454" s="352"/>
      <c r="Z1454" s="352"/>
      <c r="AA1454" s="352"/>
      <c r="AB1454" s="352"/>
      <c r="AC1454" s="352"/>
      <c r="AD1454" s="352"/>
    </row>
    <row r="1455" spans="2:30" s="353" customFormat="1" ht="18" customHeight="1">
      <c r="B1455" s="349"/>
      <c r="C1455" s="255"/>
      <c r="D1455" s="280"/>
      <c r="E1455" s="280"/>
      <c r="F1455" s="280"/>
      <c r="G1455" s="281"/>
      <c r="H1455" s="280"/>
      <c r="I1455" s="280"/>
      <c r="J1455" s="283"/>
      <c r="K1455" s="284"/>
      <c r="L1455" s="521"/>
      <c r="M1455" s="355"/>
      <c r="N1455" s="982"/>
      <c r="O1455" s="350"/>
      <c r="P1455" s="350"/>
      <c r="Q1455" s="350"/>
      <c r="R1455" s="352"/>
      <c r="S1455" s="352"/>
      <c r="T1455" s="352"/>
      <c r="U1455" s="352"/>
      <c r="V1455" s="352"/>
      <c r="W1455" s="352"/>
      <c r="X1455" s="352"/>
      <c r="Y1455" s="352"/>
      <c r="Z1455" s="352"/>
      <c r="AA1455" s="352"/>
      <c r="AB1455" s="352"/>
      <c r="AC1455" s="352"/>
      <c r="AD1455" s="352"/>
    </row>
    <row r="1456" spans="2:30" s="353" customFormat="1" ht="20.25" customHeight="1">
      <c r="B1456" s="349"/>
      <c r="C1456" s="255"/>
      <c r="D1456" s="308">
        <v>13</v>
      </c>
      <c r="E1456" s="308"/>
      <c r="F1456" s="308"/>
      <c r="G1456" s="257" t="s">
        <v>1056</v>
      </c>
      <c r="H1456" s="258"/>
      <c r="I1456" s="258"/>
      <c r="J1456" s="259"/>
      <c r="K1456" s="260"/>
      <c r="L1456" s="521"/>
      <c r="M1456" s="355"/>
      <c r="N1456" s="982"/>
      <c r="O1456" s="350"/>
      <c r="P1456" s="350"/>
      <c r="Q1456" s="350"/>
      <c r="R1456" s="352"/>
      <c r="S1456" s="352"/>
      <c r="T1456" s="352"/>
      <c r="U1456" s="352"/>
      <c r="V1456" s="352"/>
      <c r="W1456" s="352"/>
      <c r="X1456" s="352"/>
      <c r="Y1456" s="352"/>
      <c r="Z1456" s="352"/>
      <c r="AA1456" s="352"/>
      <c r="AB1456" s="352"/>
      <c r="AC1456" s="352"/>
      <c r="AD1456" s="352"/>
    </row>
    <row r="1457" spans="2:30" s="353" customFormat="1" ht="18" customHeight="1">
      <c r="B1457" s="349"/>
      <c r="C1457" s="255"/>
      <c r="D1457" s="320" t="s">
        <v>574</v>
      </c>
      <c r="E1457" s="321"/>
      <c r="F1457" s="321"/>
      <c r="G1457" s="689" t="s">
        <v>363</v>
      </c>
      <c r="H1457" s="322" t="s">
        <v>116</v>
      </c>
      <c r="I1457" s="275">
        <v>193.27</v>
      </c>
      <c r="J1457" s="273">
        <v>86955</v>
      </c>
      <c r="K1457" s="323">
        <f t="shared" ref="K1457:K1466" si="63">ROUND(I1457*J1457,2)</f>
        <v>16805792.850000001</v>
      </c>
      <c r="L1457" s="521"/>
      <c r="M1457" s="355"/>
      <c r="N1457" s="982"/>
      <c r="O1457" s="350"/>
      <c r="P1457" s="350"/>
      <c r="Q1457" s="350"/>
      <c r="R1457" s="352"/>
      <c r="S1457" s="352"/>
      <c r="T1457" s="352"/>
      <c r="U1457" s="352"/>
      <c r="V1457" s="352"/>
      <c r="W1457" s="352"/>
      <c r="X1457" s="352"/>
      <c r="Y1457" s="352"/>
      <c r="Z1457" s="352"/>
      <c r="AA1457" s="352"/>
      <c r="AB1457" s="352"/>
      <c r="AC1457" s="352"/>
      <c r="AD1457" s="352"/>
    </row>
    <row r="1458" spans="2:30" s="353" customFormat="1" ht="18" customHeight="1">
      <c r="B1458" s="349"/>
      <c r="C1458" s="255"/>
      <c r="D1458" s="320" t="s">
        <v>576</v>
      </c>
      <c r="E1458" s="321"/>
      <c r="F1458" s="321"/>
      <c r="G1458" s="689" t="s">
        <v>378</v>
      </c>
      <c r="H1458" s="322" t="s">
        <v>116</v>
      </c>
      <c r="I1458" s="275">
        <v>251.25</v>
      </c>
      <c r="J1458" s="273">
        <v>25229</v>
      </c>
      <c r="K1458" s="323">
        <f t="shared" si="63"/>
        <v>6338786.25</v>
      </c>
      <c r="L1458" s="521"/>
      <c r="M1458" s="355"/>
      <c r="N1458" s="982"/>
      <c r="O1458" s="350"/>
      <c r="P1458" s="350"/>
      <c r="Q1458" s="350"/>
      <c r="R1458" s="352"/>
      <c r="S1458" s="352"/>
      <c r="T1458" s="352"/>
      <c r="U1458" s="352"/>
      <c r="V1458" s="352"/>
      <c r="W1458" s="352"/>
      <c r="X1458" s="352"/>
      <c r="Y1458" s="352"/>
      <c r="Z1458" s="352"/>
      <c r="AA1458" s="352"/>
      <c r="AB1458" s="352"/>
      <c r="AC1458" s="352"/>
      <c r="AD1458" s="352"/>
    </row>
    <row r="1459" spans="2:30" s="353" customFormat="1" ht="18" customHeight="1">
      <c r="B1459" s="349"/>
      <c r="C1459" s="255"/>
      <c r="D1459" s="320" t="s">
        <v>578</v>
      </c>
      <c r="E1459" s="321"/>
      <c r="F1459" s="321"/>
      <c r="G1459" s="375" t="s">
        <v>802</v>
      </c>
      <c r="H1459" s="322" t="s">
        <v>116</v>
      </c>
      <c r="I1459" s="275">
        <v>74.45</v>
      </c>
      <c r="J1459" s="273">
        <v>854149</v>
      </c>
      <c r="K1459" s="323">
        <f t="shared" si="63"/>
        <v>63591393.049999997</v>
      </c>
      <c r="L1459" s="521"/>
      <c r="M1459" s="355"/>
      <c r="N1459" s="982"/>
      <c r="O1459" s="350"/>
      <c r="P1459" s="350"/>
      <c r="Q1459" s="350"/>
      <c r="R1459" s="352"/>
      <c r="S1459" s="352"/>
      <c r="T1459" s="352"/>
      <c r="U1459" s="352"/>
      <c r="V1459" s="352"/>
      <c r="W1459" s="352"/>
      <c r="X1459" s="352"/>
      <c r="Y1459" s="352"/>
      <c r="Z1459" s="352"/>
      <c r="AA1459" s="352"/>
      <c r="AB1459" s="352"/>
      <c r="AC1459" s="352"/>
      <c r="AD1459" s="352"/>
    </row>
    <row r="1460" spans="2:30" s="353" customFormat="1" ht="31.5" customHeight="1">
      <c r="B1460" s="349"/>
      <c r="C1460" s="255"/>
      <c r="D1460" s="320" t="s">
        <v>580</v>
      </c>
      <c r="E1460" s="321"/>
      <c r="F1460" s="321"/>
      <c r="G1460" s="375" t="s">
        <v>134</v>
      </c>
      <c r="H1460" s="322" t="s">
        <v>116</v>
      </c>
      <c r="I1460" s="275">
        <v>89.92</v>
      </c>
      <c r="J1460" s="273">
        <v>1402242</v>
      </c>
      <c r="K1460" s="323">
        <f t="shared" si="63"/>
        <v>126089600.64</v>
      </c>
      <c r="L1460" s="521"/>
      <c r="M1460" s="355"/>
      <c r="N1460" s="982"/>
      <c r="O1460" s="350"/>
      <c r="P1460" s="350"/>
      <c r="Q1460" s="350"/>
      <c r="R1460" s="352"/>
      <c r="S1460" s="352"/>
      <c r="T1460" s="352"/>
      <c r="U1460" s="352"/>
      <c r="V1460" s="352"/>
      <c r="W1460" s="352"/>
      <c r="X1460" s="352"/>
      <c r="Y1460" s="352"/>
      <c r="Z1460" s="352"/>
      <c r="AA1460" s="352"/>
      <c r="AB1460" s="352"/>
      <c r="AC1460" s="352"/>
      <c r="AD1460" s="352"/>
    </row>
    <row r="1461" spans="2:30" s="353" customFormat="1" ht="31.5" customHeight="1">
      <c r="B1461" s="349"/>
      <c r="C1461" s="255"/>
      <c r="D1461" s="320" t="s">
        <v>582</v>
      </c>
      <c r="E1461" s="321"/>
      <c r="F1461" s="321"/>
      <c r="G1461" s="692" t="s">
        <v>385</v>
      </c>
      <c r="H1461" s="322" t="s">
        <v>116</v>
      </c>
      <c r="I1461" s="275">
        <v>17.47</v>
      </c>
      <c r="J1461" s="273">
        <v>2343191</v>
      </c>
      <c r="K1461" s="323">
        <f t="shared" si="63"/>
        <v>40935546.770000003</v>
      </c>
      <c r="L1461" s="521"/>
      <c r="M1461" s="355"/>
      <c r="N1461" s="982"/>
      <c r="O1461" s="350"/>
      <c r="P1461" s="350"/>
      <c r="Q1461" s="350"/>
      <c r="R1461" s="352"/>
      <c r="S1461" s="352"/>
      <c r="T1461" s="352"/>
      <c r="U1461" s="352"/>
      <c r="V1461" s="352"/>
      <c r="W1461" s="352"/>
      <c r="X1461" s="352"/>
      <c r="Y1461" s="352"/>
      <c r="Z1461" s="352"/>
      <c r="AA1461" s="352"/>
      <c r="AB1461" s="352"/>
      <c r="AC1461" s="352"/>
      <c r="AD1461" s="352"/>
    </row>
    <row r="1462" spans="2:30" s="353" customFormat="1" ht="31.5" customHeight="1">
      <c r="B1462" s="349"/>
      <c r="C1462" s="255"/>
      <c r="D1462" s="320" t="s">
        <v>1057</v>
      </c>
      <c r="E1462" s="321"/>
      <c r="F1462" s="321"/>
      <c r="G1462" s="375" t="s">
        <v>1058</v>
      </c>
      <c r="H1462" s="322" t="s">
        <v>116</v>
      </c>
      <c r="I1462" s="275">
        <v>12.58</v>
      </c>
      <c r="J1462" s="273">
        <v>2338696</v>
      </c>
      <c r="K1462" s="323">
        <f t="shared" si="63"/>
        <v>29420795.68</v>
      </c>
      <c r="L1462" s="521"/>
      <c r="M1462" s="355"/>
      <c r="N1462" s="982"/>
      <c r="O1462" s="350"/>
      <c r="P1462" s="350"/>
      <c r="Q1462" s="350"/>
      <c r="R1462" s="352"/>
      <c r="S1462" s="352"/>
      <c r="T1462" s="352"/>
      <c r="U1462" s="352"/>
      <c r="V1462" s="352"/>
      <c r="W1462" s="352"/>
      <c r="X1462" s="352"/>
      <c r="Y1462" s="352"/>
      <c r="Z1462" s="352"/>
      <c r="AA1462" s="352"/>
      <c r="AB1462" s="352"/>
      <c r="AC1462" s="352"/>
      <c r="AD1462" s="352"/>
    </row>
    <row r="1463" spans="2:30" s="353" customFormat="1" ht="18" customHeight="1">
      <c r="B1463" s="349"/>
      <c r="C1463" s="255"/>
      <c r="D1463" s="320" t="s">
        <v>1059</v>
      </c>
      <c r="E1463" s="321"/>
      <c r="F1463" s="321"/>
      <c r="G1463" s="692" t="s">
        <v>383</v>
      </c>
      <c r="H1463" s="322" t="s">
        <v>145</v>
      </c>
      <c r="I1463" s="275">
        <v>17140.21</v>
      </c>
      <c r="J1463" s="273">
        <v>11802</v>
      </c>
      <c r="K1463" s="323">
        <f t="shared" si="63"/>
        <v>202288758.41999999</v>
      </c>
      <c r="L1463" s="521"/>
      <c r="M1463" s="355"/>
      <c r="N1463" s="982"/>
      <c r="O1463" s="350"/>
      <c r="P1463" s="350"/>
      <c r="Q1463" s="350"/>
      <c r="R1463" s="352"/>
      <c r="S1463" s="352"/>
      <c r="T1463" s="352"/>
      <c r="U1463" s="352"/>
      <c r="V1463" s="352"/>
      <c r="W1463" s="352"/>
      <c r="X1463" s="352"/>
      <c r="Y1463" s="352"/>
      <c r="Z1463" s="352"/>
      <c r="AA1463" s="352"/>
      <c r="AB1463" s="352"/>
      <c r="AC1463" s="352"/>
      <c r="AD1463" s="352"/>
    </row>
    <row r="1464" spans="2:30" s="353" customFormat="1" ht="31.5" customHeight="1">
      <c r="B1464" s="349"/>
      <c r="C1464" s="255"/>
      <c r="D1464" s="320" t="s">
        <v>1060</v>
      </c>
      <c r="E1464" s="321"/>
      <c r="F1464" s="321"/>
      <c r="G1464" s="692" t="s">
        <v>1061</v>
      </c>
      <c r="H1464" s="322" t="s">
        <v>107</v>
      </c>
      <c r="I1464" s="275">
        <v>295</v>
      </c>
      <c r="J1464" s="273">
        <v>298954</v>
      </c>
      <c r="K1464" s="323">
        <f t="shared" si="63"/>
        <v>88191430</v>
      </c>
      <c r="L1464" s="521"/>
      <c r="M1464" s="355"/>
      <c r="N1464" s="982"/>
      <c r="O1464" s="350"/>
      <c r="P1464" s="350"/>
      <c r="Q1464" s="350"/>
      <c r="R1464" s="352"/>
      <c r="S1464" s="352"/>
      <c r="T1464" s="352"/>
      <c r="U1464" s="352"/>
      <c r="V1464" s="352"/>
      <c r="W1464" s="352"/>
      <c r="X1464" s="352"/>
      <c r="Y1464" s="352"/>
      <c r="Z1464" s="352"/>
      <c r="AA1464" s="352"/>
      <c r="AB1464" s="352"/>
      <c r="AC1464" s="352"/>
      <c r="AD1464" s="352"/>
    </row>
    <row r="1465" spans="2:30" s="353" customFormat="1" ht="31.5" customHeight="1">
      <c r="B1465" s="349"/>
      <c r="C1465" s="255"/>
      <c r="D1465" s="320" t="s">
        <v>1062</v>
      </c>
      <c r="E1465" s="321"/>
      <c r="F1465" s="321"/>
      <c r="G1465" s="692" t="s">
        <v>155</v>
      </c>
      <c r="H1465" s="322" t="s">
        <v>102</v>
      </c>
      <c r="I1465" s="275">
        <v>852.95</v>
      </c>
      <c r="J1465" s="273">
        <v>166936</v>
      </c>
      <c r="K1465" s="323">
        <f t="shared" si="63"/>
        <v>142388061.19999999</v>
      </c>
      <c r="L1465" s="521"/>
      <c r="M1465" s="355"/>
      <c r="N1465" s="982"/>
      <c r="O1465" s="350"/>
      <c r="P1465" s="350"/>
      <c r="Q1465" s="350"/>
      <c r="R1465" s="352"/>
      <c r="S1465" s="352"/>
      <c r="T1465" s="352"/>
      <c r="U1465" s="352"/>
      <c r="V1465" s="352"/>
      <c r="W1465" s="352"/>
      <c r="X1465" s="352"/>
      <c r="Y1465" s="352"/>
      <c r="Z1465" s="352"/>
      <c r="AA1465" s="352"/>
      <c r="AB1465" s="352"/>
      <c r="AC1465" s="352"/>
      <c r="AD1465" s="352"/>
    </row>
    <row r="1466" spans="2:30" s="353" customFormat="1" ht="47.25" customHeight="1">
      <c r="B1466" s="349"/>
      <c r="C1466" s="255"/>
      <c r="D1466" s="320" t="s">
        <v>1063</v>
      </c>
      <c r="E1466" s="321"/>
      <c r="F1466" s="321"/>
      <c r="G1466" s="692" t="s">
        <v>192</v>
      </c>
      <c r="H1466" s="322" t="s">
        <v>102</v>
      </c>
      <c r="I1466" s="275">
        <v>7.75</v>
      </c>
      <c r="J1466" s="273">
        <v>1187377</v>
      </c>
      <c r="K1466" s="323">
        <f t="shared" si="63"/>
        <v>9202171.75</v>
      </c>
      <c r="L1466" s="521"/>
      <c r="M1466" s="355"/>
      <c r="N1466" s="982"/>
      <c r="O1466" s="350"/>
      <c r="P1466" s="350"/>
      <c r="Q1466" s="350"/>
      <c r="R1466" s="352"/>
      <c r="S1466" s="352"/>
      <c r="T1466" s="352"/>
      <c r="U1466" s="352"/>
      <c r="V1466" s="352"/>
      <c r="W1466" s="352"/>
      <c r="X1466" s="352"/>
      <c r="Y1466" s="352"/>
      <c r="Z1466" s="352"/>
      <c r="AA1466" s="352"/>
      <c r="AB1466" s="352"/>
      <c r="AC1466" s="352"/>
      <c r="AD1466" s="352"/>
    </row>
    <row r="1467" spans="2:30" s="353" customFormat="1" ht="18" customHeight="1">
      <c r="B1467" s="349"/>
      <c r="C1467" s="255"/>
      <c r="D1467" s="276"/>
      <c r="E1467" s="276"/>
      <c r="F1467" s="276"/>
      <c r="G1467" s="277"/>
      <c r="H1467" s="276"/>
      <c r="I1467" s="276" t="s">
        <v>119</v>
      </c>
      <c r="J1467" s="278"/>
      <c r="K1467" s="279">
        <f>SUM(K1457:K1466)</f>
        <v>725252336.6099999</v>
      </c>
      <c r="L1467" s="521"/>
      <c r="M1467" s="355"/>
      <c r="N1467" s="982"/>
      <c r="O1467" s="350"/>
      <c r="P1467" s="350"/>
      <c r="Q1467" s="350"/>
      <c r="R1467" s="352"/>
      <c r="S1467" s="352"/>
      <c r="T1467" s="352"/>
      <c r="U1467" s="352"/>
      <c r="V1467" s="352"/>
      <c r="W1467" s="352"/>
      <c r="X1467" s="352"/>
      <c r="Y1467" s="352"/>
      <c r="Z1467" s="352"/>
      <c r="AA1467" s="352"/>
      <c r="AB1467" s="352"/>
      <c r="AC1467" s="352"/>
      <c r="AD1467" s="352"/>
    </row>
    <row r="1468" spans="2:30" s="353" customFormat="1" ht="18" customHeight="1">
      <c r="B1468" s="349"/>
      <c r="C1468" s="255"/>
      <c r="D1468" s="280"/>
      <c r="E1468" s="280"/>
      <c r="F1468" s="280"/>
      <c r="G1468" s="281"/>
      <c r="H1468" s="280"/>
      <c r="I1468" s="280"/>
      <c r="J1468" s="283"/>
      <c r="K1468" s="284"/>
      <c r="L1468" s="521"/>
      <c r="M1468" s="355"/>
      <c r="N1468" s="982"/>
      <c r="O1468" s="350"/>
      <c r="P1468" s="350"/>
      <c r="Q1468" s="350"/>
      <c r="R1468" s="352"/>
      <c r="S1468" s="352"/>
      <c r="T1468" s="352"/>
      <c r="U1468" s="352"/>
      <c r="V1468" s="352"/>
      <c r="W1468" s="352"/>
      <c r="X1468" s="352"/>
      <c r="Y1468" s="352"/>
      <c r="Z1468" s="352"/>
      <c r="AA1468" s="352"/>
      <c r="AB1468" s="352"/>
      <c r="AC1468" s="352"/>
      <c r="AD1468" s="352"/>
    </row>
    <row r="1469" spans="2:30" s="353" customFormat="1" ht="18" customHeight="1">
      <c r="B1469" s="349"/>
      <c r="C1469" s="255"/>
      <c r="D1469" s="280"/>
      <c r="E1469" s="280"/>
      <c r="F1469" s="280"/>
      <c r="G1469" s="281"/>
      <c r="H1469" s="280"/>
      <c r="I1469" s="280"/>
      <c r="J1469" s="283"/>
      <c r="K1469" s="284"/>
      <c r="L1469" s="521"/>
      <c r="M1469" s="355"/>
      <c r="N1469" s="982"/>
      <c r="O1469" s="350"/>
      <c r="P1469" s="350"/>
      <c r="Q1469" s="350"/>
      <c r="R1469" s="352"/>
      <c r="S1469" s="352"/>
      <c r="T1469" s="352"/>
      <c r="U1469" s="352"/>
      <c r="V1469" s="352"/>
      <c r="W1469" s="352"/>
      <c r="X1469" s="352"/>
      <c r="Y1469" s="352"/>
      <c r="Z1469" s="352"/>
      <c r="AA1469" s="352"/>
      <c r="AB1469" s="352"/>
      <c r="AC1469" s="352"/>
      <c r="AD1469" s="352"/>
    </row>
    <row r="1470" spans="2:30" s="353" customFormat="1" ht="20.25" customHeight="1">
      <c r="B1470" s="349"/>
      <c r="C1470" s="255"/>
      <c r="D1470" s="308">
        <v>14</v>
      </c>
      <c r="E1470" s="308"/>
      <c r="F1470" s="308"/>
      <c r="G1470" s="257" t="s">
        <v>395</v>
      </c>
      <c r="H1470" s="258"/>
      <c r="I1470" s="258"/>
      <c r="J1470" s="259"/>
      <c r="K1470" s="260"/>
      <c r="L1470" s="521"/>
      <c r="M1470" s="355"/>
      <c r="N1470" s="982"/>
      <c r="O1470" s="350"/>
      <c r="P1470" s="350"/>
      <c r="Q1470" s="350"/>
      <c r="R1470" s="352"/>
      <c r="S1470" s="352"/>
      <c r="T1470" s="352"/>
      <c r="U1470" s="352"/>
      <c r="V1470" s="352"/>
      <c r="W1470" s="352"/>
      <c r="X1470" s="352"/>
      <c r="Y1470" s="352"/>
      <c r="Z1470" s="352"/>
      <c r="AA1470" s="352"/>
      <c r="AB1470" s="352"/>
      <c r="AC1470" s="352"/>
      <c r="AD1470" s="352"/>
    </row>
    <row r="1471" spans="2:30" s="353" customFormat="1" ht="18" customHeight="1">
      <c r="B1471" s="349"/>
      <c r="C1471" s="255"/>
      <c r="D1471" s="262">
        <v>14.1</v>
      </c>
      <c r="E1471" s="262"/>
      <c r="F1471" s="262"/>
      <c r="G1471" s="263" t="s">
        <v>1064</v>
      </c>
      <c r="H1471" s="264"/>
      <c r="I1471" s="383"/>
      <c r="J1471" s="266"/>
      <c r="K1471" s="267"/>
      <c r="L1471" s="521"/>
      <c r="M1471" s="355"/>
      <c r="N1471" s="982"/>
      <c r="O1471" s="350"/>
      <c r="P1471" s="350"/>
      <c r="Q1471" s="350"/>
      <c r="R1471" s="352"/>
      <c r="S1471" s="352"/>
      <c r="T1471" s="352"/>
      <c r="U1471" s="352"/>
      <c r="V1471" s="352"/>
      <c r="W1471" s="352"/>
      <c r="X1471" s="352"/>
      <c r="Y1471" s="352"/>
      <c r="Z1471" s="352"/>
      <c r="AA1471" s="352"/>
      <c r="AB1471" s="352"/>
      <c r="AC1471" s="352"/>
      <c r="AD1471" s="352"/>
    </row>
    <row r="1472" spans="2:30" s="353" customFormat="1" ht="18" customHeight="1">
      <c r="B1472" s="349"/>
      <c r="C1472" s="255"/>
      <c r="D1472" s="320" t="s">
        <v>603</v>
      </c>
      <c r="E1472" s="321"/>
      <c r="F1472" s="321"/>
      <c r="G1472" s="375" t="s">
        <v>1065</v>
      </c>
      <c r="H1472" s="322" t="s">
        <v>107</v>
      </c>
      <c r="I1472" s="275">
        <v>138.44999999999999</v>
      </c>
      <c r="J1472" s="273">
        <v>64994</v>
      </c>
      <c r="K1472" s="323">
        <f t="shared" ref="K1472:K1483" si="64">ROUND(I1472*J1472,2)</f>
        <v>8998419.3000000007</v>
      </c>
      <c r="L1472" s="521"/>
      <c r="M1472" s="355"/>
      <c r="N1472" s="982"/>
      <c r="O1472" s="350"/>
      <c r="P1472" s="350"/>
      <c r="Q1472" s="350"/>
      <c r="R1472" s="352"/>
      <c r="S1472" s="352"/>
      <c r="T1472" s="352"/>
      <c r="U1472" s="352"/>
      <c r="V1472" s="352"/>
      <c r="W1472" s="352"/>
      <c r="X1472" s="352"/>
      <c r="Y1472" s="352"/>
      <c r="Z1472" s="352"/>
      <c r="AA1472" s="352"/>
      <c r="AB1472" s="352"/>
      <c r="AC1472" s="352"/>
      <c r="AD1472" s="352"/>
    </row>
    <row r="1473" spans="2:30" s="353" customFormat="1" ht="18" customHeight="1">
      <c r="B1473" s="349"/>
      <c r="C1473" s="255"/>
      <c r="D1473" s="320" t="s">
        <v>605</v>
      </c>
      <c r="E1473" s="321"/>
      <c r="F1473" s="321"/>
      <c r="G1473" s="375" t="s">
        <v>1066</v>
      </c>
      <c r="H1473" s="322" t="s">
        <v>107</v>
      </c>
      <c r="I1473" s="275">
        <v>25.39</v>
      </c>
      <c r="J1473" s="273">
        <v>84423</v>
      </c>
      <c r="K1473" s="323">
        <f t="shared" si="64"/>
        <v>2143499.9700000002</v>
      </c>
      <c r="L1473" s="521"/>
      <c r="M1473" s="355"/>
      <c r="N1473" s="982"/>
      <c r="O1473" s="350"/>
      <c r="P1473" s="350"/>
      <c r="Q1473" s="350"/>
      <c r="R1473" s="352"/>
      <c r="S1473" s="352"/>
      <c r="T1473" s="352"/>
      <c r="U1473" s="352"/>
      <c r="V1473" s="352"/>
      <c r="W1473" s="352"/>
      <c r="X1473" s="352"/>
      <c r="Y1473" s="352"/>
      <c r="Z1473" s="352"/>
      <c r="AA1473" s="352"/>
      <c r="AB1473" s="352"/>
      <c r="AC1473" s="352"/>
      <c r="AD1473" s="352"/>
    </row>
    <row r="1474" spans="2:30" s="353" customFormat="1" ht="18" customHeight="1">
      <c r="B1474" s="349"/>
      <c r="C1474" s="255"/>
      <c r="D1474" s="320" t="s">
        <v>607</v>
      </c>
      <c r="E1474" s="321"/>
      <c r="F1474" s="321"/>
      <c r="G1474" s="375" t="s">
        <v>1067</v>
      </c>
      <c r="H1474" s="322" t="s">
        <v>107</v>
      </c>
      <c r="I1474" s="275">
        <v>180.89</v>
      </c>
      <c r="J1474" s="273">
        <v>102887</v>
      </c>
      <c r="K1474" s="323">
        <f t="shared" si="64"/>
        <v>18611229.43</v>
      </c>
      <c r="L1474" s="521"/>
      <c r="M1474" s="355"/>
      <c r="N1474" s="982"/>
      <c r="O1474" s="350"/>
      <c r="P1474" s="350"/>
      <c r="Q1474" s="350"/>
      <c r="R1474" s="352"/>
      <c r="S1474" s="352"/>
      <c r="T1474" s="352"/>
      <c r="U1474" s="352"/>
      <c r="V1474" s="352"/>
      <c r="W1474" s="352"/>
      <c r="X1474" s="352"/>
      <c r="Y1474" s="352"/>
      <c r="Z1474" s="352"/>
      <c r="AA1474" s="352"/>
      <c r="AB1474" s="352"/>
      <c r="AC1474" s="352"/>
      <c r="AD1474" s="352"/>
    </row>
    <row r="1475" spans="2:30" s="353" customFormat="1" ht="18" customHeight="1">
      <c r="B1475" s="349"/>
      <c r="C1475" s="255"/>
      <c r="D1475" s="320" t="s">
        <v>609</v>
      </c>
      <c r="E1475" s="321"/>
      <c r="F1475" s="321"/>
      <c r="G1475" s="375" t="s">
        <v>1068</v>
      </c>
      <c r="H1475" s="322" t="s">
        <v>107</v>
      </c>
      <c r="I1475" s="275">
        <v>24.1</v>
      </c>
      <c r="J1475" s="273">
        <v>207580</v>
      </c>
      <c r="K1475" s="323">
        <f t="shared" si="64"/>
        <v>5002678</v>
      </c>
      <c r="L1475" s="521"/>
      <c r="M1475" s="355"/>
      <c r="N1475" s="982"/>
      <c r="O1475" s="350"/>
      <c r="P1475" s="350"/>
      <c r="Q1475" s="350"/>
      <c r="R1475" s="352"/>
      <c r="S1475" s="352"/>
      <c r="T1475" s="352"/>
      <c r="U1475" s="352"/>
      <c r="V1475" s="352"/>
      <c r="W1475" s="352"/>
      <c r="X1475" s="352"/>
      <c r="Y1475" s="352"/>
      <c r="Z1475" s="352"/>
      <c r="AA1475" s="352"/>
      <c r="AB1475" s="352"/>
      <c r="AC1475" s="352"/>
      <c r="AD1475" s="352"/>
    </row>
    <row r="1476" spans="2:30" s="353" customFormat="1" ht="18" customHeight="1">
      <c r="B1476" s="349"/>
      <c r="C1476" s="255"/>
      <c r="D1476" s="320" t="s">
        <v>1069</v>
      </c>
      <c r="E1476" s="321"/>
      <c r="F1476" s="321"/>
      <c r="G1476" s="375" t="s">
        <v>1070</v>
      </c>
      <c r="H1476" s="322" t="s">
        <v>98</v>
      </c>
      <c r="I1476" s="275">
        <v>44</v>
      </c>
      <c r="J1476" s="273">
        <v>138091</v>
      </c>
      <c r="K1476" s="323">
        <f t="shared" si="64"/>
        <v>6076004</v>
      </c>
      <c r="L1476" s="521"/>
      <c r="M1476" s="355"/>
      <c r="N1476" s="982"/>
      <c r="O1476" s="350"/>
      <c r="P1476" s="350"/>
      <c r="Q1476" s="350"/>
      <c r="R1476" s="352"/>
      <c r="S1476" s="352"/>
      <c r="T1476" s="352"/>
      <c r="U1476" s="352"/>
      <c r="V1476" s="352"/>
      <c r="W1476" s="352"/>
      <c r="X1476" s="352"/>
      <c r="Y1476" s="352"/>
      <c r="Z1476" s="352"/>
      <c r="AA1476" s="352"/>
      <c r="AB1476" s="352"/>
      <c r="AC1476" s="352"/>
      <c r="AD1476" s="352"/>
    </row>
    <row r="1477" spans="2:30" s="353" customFormat="1" ht="18" customHeight="1">
      <c r="B1477" s="349"/>
      <c r="C1477" s="255"/>
      <c r="D1477" s="320" t="s">
        <v>1071</v>
      </c>
      <c r="E1477" s="321"/>
      <c r="F1477" s="321"/>
      <c r="G1477" s="375" t="s">
        <v>1072</v>
      </c>
      <c r="H1477" s="322" t="s">
        <v>98</v>
      </c>
      <c r="I1477" s="275">
        <v>23</v>
      </c>
      <c r="J1477" s="273">
        <v>172725</v>
      </c>
      <c r="K1477" s="323">
        <f t="shared" si="64"/>
        <v>3972675</v>
      </c>
      <c r="L1477" s="521"/>
      <c r="M1477" s="355"/>
      <c r="N1477" s="982"/>
      <c r="O1477" s="350"/>
      <c r="P1477" s="350"/>
      <c r="Q1477" s="350"/>
      <c r="R1477" s="352"/>
      <c r="S1477" s="352"/>
      <c r="T1477" s="352"/>
      <c r="U1477" s="352"/>
      <c r="V1477" s="352"/>
      <c r="W1477" s="352"/>
      <c r="X1477" s="352"/>
      <c r="Y1477" s="352"/>
      <c r="Z1477" s="352"/>
      <c r="AA1477" s="352"/>
      <c r="AB1477" s="352"/>
      <c r="AC1477" s="352"/>
      <c r="AD1477" s="352"/>
    </row>
    <row r="1478" spans="2:30" s="353" customFormat="1" ht="18" customHeight="1">
      <c r="B1478" s="349"/>
      <c r="C1478" s="255"/>
      <c r="D1478" s="320" t="s">
        <v>1073</v>
      </c>
      <c r="E1478" s="321"/>
      <c r="F1478" s="321"/>
      <c r="G1478" s="375" t="s">
        <v>1074</v>
      </c>
      <c r="H1478" s="322" t="s">
        <v>98</v>
      </c>
      <c r="I1478" s="275">
        <v>23</v>
      </c>
      <c r="J1478" s="273">
        <v>127500</v>
      </c>
      <c r="K1478" s="323">
        <f t="shared" si="64"/>
        <v>2932500</v>
      </c>
      <c r="L1478" s="521"/>
      <c r="M1478" s="355"/>
      <c r="N1478" s="982"/>
      <c r="O1478" s="350"/>
      <c r="P1478" s="350"/>
      <c r="Q1478" s="350"/>
      <c r="R1478" s="352"/>
      <c r="S1478" s="352"/>
      <c r="T1478" s="352"/>
      <c r="U1478" s="352"/>
      <c r="V1478" s="352"/>
      <c r="W1478" s="352"/>
      <c r="X1478" s="352"/>
      <c r="Y1478" s="352"/>
      <c r="Z1478" s="352"/>
      <c r="AA1478" s="352"/>
      <c r="AB1478" s="352"/>
      <c r="AC1478" s="352"/>
      <c r="AD1478" s="352"/>
    </row>
    <row r="1479" spans="2:30" s="353" customFormat="1" ht="31.5" customHeight="1">
      <c r="B1479" s="349"/>
      <c r="C1479" s="255"/>
      <c r="D1479" s="320" t="s">
        <v>1075</v>
      </c>
      <c r="E1479" s="321"/>
      <c r="F1479" s="321"/>
      <c r="G1479" s="375" t="s">
        <v>1076</v>
      </c>
      <c r="H1479" s="322" t="s">
        <v>98</v>
      </c>
      <c r="I1479" s="275">
        <v>3</v>
      </c>
      <c r="J1479" s="273">
        <v>2458680</v>
      </c>
      <c r="K1479" s="323">
        <f t="shared" si="64"/>
        <v>7376040</v>
      </c>
      <c r="L1479" s="521"/>
      <c r="M1479" s="355"/>
      <c r="N1479" s="982"/>
      <c r="O1479" s="350"/>
      <c r="P1479" s="350"/>
      <c r="Q1479" s="350"/>
      <c r="R1479" s="352"/>
      <c r="S1479" s="352"/>
      <c r="T1479" s="352"/>
      <c r="U1479" s="352"/>
      <c r="V1479" s="352"/>
      <c r="W1479" s="352"/>
      <c r="X1479" s="352"/>
      <c r="Y1479" s="352"/>
      <c r="Z1479" s="352"/>
      <c r="AA1479" s="352"/>
      <c r="AB1479" s="352"/>
      <c r="AC1479" s="352"/>
      <c r="AD1479" s="352"/>
    </row>
    <row r="1480" spans="2:30" s="353" customFormat="1" ht="31.5" customHeight="1">
      <c r="B1480" s="349"/>
      <c r="C1480" s="255"/>
      <c r="D1480" s="320" t="s">
        <v>1077</v>
      </c>
      <c r="E1480" s="321"/>
      <c r="F1480" s="321"/>
      <c r="G1480" s="531" t="s">
        <v>1078</v>
      </c>
      <c r="H1480" s="322" t="s">
        <v>98</v>
      </c>
      <c r="I1480" s="275">
        <v>28</v>
      </c>
      <c r="J1480" s="273">
        <v>293638</v>
      </c>
      <c r="K1480" s="323">
        <f t="shared" si="64"/>
        <v>8221864</v>
      </c>
      <c r="L1480" s="521"/>
      <c r="M1480" s="355"/>
      <c r="N1480" s="982"/>
      <c r="O1480" s="350"/>
      <c r="P1480" s="350"/>
      <c r="Q1480" s="350"/>
      <c r="R1480" s="352"/>
      <c r="S1480" s="352"/>
      <c r="T1480" s="352"/>
      <c r="U1480" s="352"/>
      <c r="V1480" s="352"/>
      <c r="W1480" s="352"/>
      <c r="X1480" s="352"/>
      <c r="Y1480" s="352"/>
      <c r="Z1480" s="352"/>
      <c r="AA1480" s="352"/>
      <c r="AB1480" s="352"/>
      <c r="AC1480" s="352"/>
      <c r="AD1480" s="352"/>
    </row>
    <row r="1481" spans="2:30" s="353" customFormat="1" ht="47.25" customHeight="1">
      <c r="B1481" s="349"/>
      <c r="C1481" s="255"/>
      <c r="D1481" s="320" t="s">
        <v>1079</v>
      </c>
      <c r="E1481" s="321"/>
      <c r="F1481" s="321"/>
      <c r="G1481" s="531" t="s">
        <v>1080</v>
      </c>
      <c r="H1481" s="322" t="s">
        <v>98</v>
      </c>
      <c r="I1481" s="275">
        <v>13</v>
      </c>
      <c r="J1481" s="273">
        <v>805303</v>
      </c>
      <c r="K1481" s="323">
        <f t="shared" si="64"/>
        <v>10468939</v>
      </c>
      <c r="L1481" s="521"/>
      <c r="M1481" s="355"/>
      <c r="N1481" s="982"/>
      <c r="O1481" s="350"/>
      <c r="P1481" s="350"/>
      <c r="Q1481" s="350"/>
      <c r="R1481" s="352"/>
      <c r="S1481" s="352"/>
      <c r="T1481" s="352"/>
      <c r="U1481" s="352"/>
      <c r="V1481" s="352"/>
      <c r="W1481" s="352"/>
      <c r="X1481" s="352"/>
      <c r="Y1481" s="352"/>
      <c r="Z1481" s="352"/>
      <c r="AA1481" s="352"/>
      <c r="AB1481" s="352"/>
      <c r="AC1481" s="352"/>
      <c r="AD1481" s="352"/>
    </row>
    <row r="1482" spans="2:30" s="353" customFormat="1" ht="47.25" customHeight="1">
      <c r="B1482" s="349"/>
      <c r="C1482" s="255"/>
      <c r="D1482" s="320" t="s">
        <v>1081</v>
      </c>
      <c r="E1482" s="321"/>
      <c r="F1482" s="321"/>
      <c r="G1482" s="531" t="s">
        <v>1082</v>
      </c>
      <c r="H1482" s="322" t="s">
        <v>98</v>
      </c>
      <c r="I1482" s="275">
        <v>1</v>
      </c>
      <c r="J1482" s="273">
        <v>4399924</v>
      </c>
      <c r="K1482" s="323">
        <f t="shared" si="64"/>
        <v>4399924</v>
      </c>
      <c r="L1482" s="521"/>
      <c r="M1482" s="355"/>
      <c r="N1482" s="982"/>
      <c r="O1482" s="350"/>
      <c r="P1482" s="350"/>
      <c r="Q1482" s="350"/>
      <c r="R1482" s="352"/>
      <c r="S1482" s="352"/>
      <c r="T1482" s="352"/>
      <c r="U1482" s="352"/>
      <c r="V1482" s="352"/>
      <c r="W1482" s="352"/>
      <c r="X1482" s="352"/>
      <c r="Y1482" s="352"/>
      <c r="Z1482" s="352"/>
      <c r="AA1482" s="352"/>
      <c r="AB1482" s="352"/>
      <c r="AC1482" s="352"/>
      <c r="AD1482" s="352"/>
    </row>
    <row r="1483" spans="2:30" s="353" customFormat="1" ht="18" customHeight="1">
      <c r="B1483" s="349"/>
      <c r="C1483" s="255"/>
      <c r="D1483" s="320" t="s">
        <v>1083</v>
      </c>
      <c r="E1483" s="321"/>
      <c r="F1483" s="321"/>
      <c r="G1483" s="375" t="s">
        <v>706</v>
      </c>
      <c r="H1483" s="322" t="s">
        <v>98</v>
      </c>
      <c r="I1483" s="275">
        <v>1</v>
      </c>
      <c r="J1483" s="273">
        <v>2267970</v>
      </c>
      <c r="K1483" s="323">
        <f t="shared" si="64"/>
        <v>2267970</v>
      </c>
      <c r="L1483" s="521"/>
      <c r="M1483" s="355"/>
      <c r="N1483" s="982"/>
      <c r="O1483" s="350"/>
      <c r="P1483" s="350"/>
      <c r="Q1483" s="350"/>
      <c r="R1483" s="352"/>
      <c r="S1483" s="352"/>
      <c r="T1483" s="352"/>
      <c r="U1483" s="352"/>
      <c r="V1483" s="352"/>
      <c r="W1483" s="352"/>
      <c r="X1483" s="352"/>
      <c r="Y1483" s="352"/>
      <c r="Z1483" s="352"/>
      <c r="AA1483" s="352"/>
      <c r="AB1483" s="352"/>
      <c r="AC1483" s="352"/>
      <c r="AD1483" s="352"/>
    </row>
    <row r="1484" spans="2:30" s="353" customFormat="1" ht="18" customHeight="1">
      <c r="B1484" s="349"/>
      <c r="C1484" s="255"/>
      <c r="D1484" s="262">
        <v>14.2</v>
      </c>
      <c r="E1484" s="262"/>
      <c r="F1484" s="262"/>
      <c r="G1484" s="263" t="s">
        <v>422</v>
      </c>
      <c r="H1484" s="264"/>
      <c r="I1484" s="383"/>
      <c r="J1484" s="266">
        <v>0</v>
      </c>
      <c r="K1484" s="267"/>
      <c r="L1484" s="521"/>
      <c r="M1484" s="355"/>
      <c r="N1484" s="982"/>
      <c r="O1484" s="350"/>
      <c r="P1484" s="350"/>
      <c r="Q1484" s="350"/>
      <c r="R1484" s="352"/>
      <c r="S1484" s="352"/>
      <c r="T1484" s="352"/>
      <c r="U1484" s="352"/>
      <c r="V1484" s="352"/>
      <c r="W1484" s="352"/>
      <c r="X1484" s="352"/>
      <c r="Y1484" s="352"/>
      <c r="Z1484" s="352"/>
      <c r="AA1484" s="352"/>
      <c r="AB1484" s="352"/>
      <c r="AC1484" s="352"/>
      <c r="AD1484" s="352"/>
    </row>
    <row r="1485" spans="2:30" s="353" customFormat="1" ht="18" customHeight="1">
      <c r="B1485" s="349"/>
      <c r="C1485" s="255"/>
      <c r="D1485" s="320" t="s">
        <v>1084</v>
      </c>
      <c r="E1485" s="321"/>
      <c r="F1485" s="321"/>
      <c r="G1485" s="531" t="s">
        <v>424</v>
      </c>
      <c r="H1485" s="322" t="s">
        <v>107</v>
      </c>
      <c r="I1485" s="275">
        <v>205.91</v>
      </c>
      <c r="J1485" s="273">
        <v>50531</v>
      </c>
      <c r="K1485" s="323">
        <f t="shared" ref="K1485:K1494" si="65">ROUND(I1485*J1485,2)</f>
        <v>10404838.210000001</v>
      </c>
      <c r="L1485" s="521"/>
      <c r="M1485" s="355"/>
      <c r="N1485" s="982"/>
      <c r="O1485" s="350"/>
      <c r="P1485" s="350"/>
      <c r="Q1485" s="350"/>
      <c r="R1485" s="352"/>
      <c r="S1485" s="352"/>
      <c r="T1485" s="352"/>
      <c r="U1485" s="352"/>
      <c r="V1485" s="352"/>
      <c r="W1485" s="352"/>
      <c r="X1485" s="352"/>
      <c r="Y1485" s="352"/>
      <c r="Z1485" s="352"/>
      <c r="AA1485" s="352"/>
      <c r="AB1485" s="352"/>
      <c r="AC1485" s="352"/>
      <c r="AD1485" s="352"/>
    </row>
    <row r="1486" spans="2:30" s="353" customFormat="1" ht="18" customHeight="1">
      <c r="B1486" s="349"/>
      <c r="C1486" s="255"/>
      <c r="D1486" s="320" t="s">
        <v>1085</v>
      </c>
      <c r="E1486" s="321"/>
      <c r="F1486" s="321"/>
      <c r="G1486" s="531" t="s">
        <v>426</v>
      </c>
      <c r="H1486" s="322" t="s">
        <v>107</v>
      </c>
      <c r="I1486" s="275">
        <v>30.4</v>
      </c>
      <c r="J1486" s="273">
        <v>56430</v>
      </c>
      <c r="K1486" s="323">
        <f t="shared" si="65"/>
        <v>1715472</v>
      </c>
      <c r="L1486" s="521"/>
      <c r="M1486" s="355"/>
      <c r="N1486" s="988"/>
      <c r="O1486" s="350"/>
      <c r="P1486" s="354"/>
      <c r="Q1486" s="350"/>
      <c r="R1486" s="355"/>
      <c r="S1486" s="352"/>
      <c r="T1486" s="352"/>
      <c r="U1486" s="352"/>
      <c r="V1486" s="352"/>
      <c r="W1486" s="352"/>
      <c r="X1486" s="352"/>
      <c r="Y1486" s="352"/>
      <c r="Z1486" s="352"/>
      <c r="AA1486" s="352"/>
      <c r="AB1486" s="352"/>
      <c r="AC1486" s="352"/>
      <c r="AD1486" s="352"/>
    </row>
    <row r="1487" spans="2:30" s="353" customFormat="1" ht="18" customHeight="1">
      <c r="B1487" s="349"/>
      <c r="C1487" s="255"/>
      <c r="D1487" s="320" t="s">
        <v>1086</v>
      </c>
      <c r="E1487" s="321"/>
      <c r="F1487" s="321"/>
      <c r="G1487" s="531" t="s">
        <v>428</v>
      </c>
      <c r="H1487" s="322" t="s">
        <v>107</v>
      </c>
      <c r="I1487" s="275">
        <v>122.06</v>
      </c>
      <c r="J1487" s="273">
        <v>52907</v>
      </c>
      <c r="K1487" s="323">
        <f t="shared" si="65"/>
        <v>6457828.4199999999</v>
      </c>
      <c r="L1487" s="521"/>
      <c r="M1487" s="355"/>
      <c r="N1487" s="982"/>
      <c r="O1487" s="350"/>
      <c r="P1487" s="350"/>
      <c r="Q1487" s="350"/>
      <c r="R1487" s="352"/>
      <c r="S1487" s="352"/>
      <c r="T1487" s="352"/>
      <c r="U1487" s="352"/>
      <c r="V1487" s="352"/>
      <c r="W1487" s="352"/>
      <c r="X1487" s="352"/>
      <c r="Y1487" s="352"/>
      <c r="Z1487" s="352"/>
      <c r="AA1487" s="352"/>
      <c r="AB1487" s="352"/>
      <c r="AC1487" s="352"/>
      <c r="AD1487" s="352"/>
    </row>
    <row r="1488" spans="2:30" s="353" customFormat="1" ht="18" customHeight="1">
      <c r="B1488" s="349"/>
      <c r="C1488" s="255"/>
      <c r="D1488" s="320" t="s">
        <v>1087</v>
      </c>
      <c r="E1488" s="321"/>
      <c r="F1488" s="321"/>
      <c r="G1488" s="531" t="s">
        <v>432</v>
      </c>
      <c r="H1488" s="322" t="s">
        <v>107</v>
      </c>
      <c r="I1488" s="275">
        <v>71.739999999999995</v>
      </c>
      <c r="J1488" s="273">
        <v>98044</v>
      </c>
      <c r="K1488" s="323">
        <f t="shared" si="65"/>
        <v>7033676.5599999996</v>
      </c>
      <c r="L1488" s="521"/>
      <c r="M1488" s="355"/>
      <c r="N1488" s="983"/>
      <c r="O1488" s="350"/>
      <c r="P1488" s="350"/>
      <c r="Q1488" s="350"/>
      <c r="R1488" s="352"/>
      <c r="S1488" s="352"/>
      <c r="T1488" s="352"/>
      <c r="U1488" s="352"/>
      <c r="V1488" s="352"/>
      <c r="W1488" s="352"/>
      <c r="X1488" s="352"/>
      <c r="Y1488" s="352"/>
      <c r="Z1488" s="352"/>
      <c r="AA1488" s="352"/>
      <c r="AB1488" s="352"/>
      <c r="AC1488" s="352"/>
      <c r="AD1488" s="352"/>
    </row>
    <row r="1489" spans="2:221" s="389" customFormat="1" ht="18" customHeight="1">
      <c r="B1489" s="388"/>
      <c r="C1489" s="332"/>
      <c r="D1489" s="320" t="s">
        <v>1088</v>
      </c>
      <c r="E1489" s="321"/>
      <c r="F1489" s="321"/>
      <c r="G1489" s="531" t="s">
        <v>1089</v>
      </c>
      <c r="H1489" s="322" t="s">
        <v>98</v>
      </c>
      <c r="I1489" s="275">
        <v>70</v>
      </c>
      <c r="J1489" s="273">
        <v>91674</v>
      </c>
      <c r="K1489" s="323">
        <f t="shared" si="65"/>
        <v>6417180</v>
      </c>
      <c r="L1489" s="697"/>
      <c r="M1489" s="355"/>
      <c r="N1489" s="982"/>
      <c r="O1489" s="350"/>
      <c r="P1489" s="350"/>
      <c r="Q1489" s="350"/>
      <c r="R1489" s="352"/>
      <c r="S1489" s="352"/>
      <c r="T1489" s="352"/>
      <c r="U1489" s="352"/>
      <c r="V1489" s="352"/>
      <c r="W1489" s="352"/>
      <c r="X1489" s="358"/>
      <c r="Y1489" s="358"/>
      <c r="Z1489" s="358"/>
      <c r="AA1489" s="358"/>
    </row>
    <row r="1490" spans="2:221" s="389" customFormat="1" ht="18" customHeight="1">
      <c r="B1490" s="388"/>
      <c r="C1490" s="332"/>
      <c r="D1490" s="320" t="s">
        <v>1090</v>
      </c>
      <c r="E1490" s="321"/>
      <c r="F1490" s="321"/>
      <c r="G1490" s="531" t="s">
        <v>1091</v>
      </c>
      <c r="H1490" s="322" t="s">
        <v>98</v>
      </c>
      <c r="I1490" s="275">
        <v>2</v>
      </c>
      <c r="J1490" s="273">
        <v>464434</v>
      </c>
      <c r="K1490" s="323">
        <f t="shared" si="65"/>
        <v>928868</v>
      </c>
      <c r="L1490" s="697"/>
      <c r="M1490" s="355"/>
      <c r="N1490" s="983"/>
      <c r="O1490" s="350"/>
      <c r="P1490" s="350"/>
      <c r="Q1490" s="350"/>
      <c r="R1490" s="352"/>
      <c r="S1490" s="352"/>
      <c r="T1490" s="352"/>
      <c r="U1490" s="352"/>
      <c r="V1490" s="352"/>
      <c r="W1490" s="352"/>
      <c r="X1490" s="352"/>
      <c r="Y1490" s="352"/>
      <c r="Z1490" s="352"/>
      <c r="AA1490" s="352"/>
      <c r="AB1490" s="390"/>
      <c r="AC1490" s="390"/>
      <c r="AD1490" s="390"/>
      <c r="AE1490" s="390"/>
      <c r="AF1490" s="390"/>
      <c r="AG1490" s="390"/>
      <c r="AH1490" s="390"/>
      <c r="AI1490" s="390"/>
      <c r="AJ1490" s="390"/>
      <c r="AK1490" s="390"/>
      <c r="AL1490" s="390"/>
      <c r="AM1490" s="390"/>
      <c r="AN1490" s="390"/>
      <c r="AO1490" s="390"/>
      <c r="AP1490" s="390"/>
      <c r="AQ1490" s="390"/>
      <c r="AR1490" s="390"/>
      <c r="AS1490" s="390"/>
      <c r="AT1490" s="390"/>
      <c r="AU1490" s="390"/>
      <c r="AV1490" s="390"/>
      <c r="AW1490" s="390"/>
      <c r="AX1490" s="390"/>
      <c r="AY1490" s="390"/>
      <c r="AZ1490" s="390"/>
      <c r="BA1490" s="390"/>
      <c r="BB1490" s="390"/>
      <c r="BC1490" s="390"/>
      <c r="BD1490" s="390"/>
      <c r="BE1490" s="390"/>
      <c r="BF1490" s="390"/>
      <c r="BG1490" s="390"/>
      <c r="BH1490" s="390"/>
      <c r="BI1490" s="390"/>
      <c r="BJ1490" s="390"/>
      <c r="BK1490" s="390"/>
      <c r="BL1490" s="390"/>
      <c r="BM1490" s="390"/>
      <c r="BN1490" s="390"/>
      <c r="BO1490" s="390"/>
      <c r="BP1490" s="390"/>
      <c r="BQ1490" s="390"/>
      <c r="BR1490" s="390"/>
      <c r="BS1490" s="390"/>
      <c r="BT1490" s="390"/>
      <c r="BU1490" s="390"/>
      <c r="BV1490" s="390"/>
      <c r="BW1490" s="390"/>
      <c r="BX1490" s="390"/>
      <c r="BY1490" s="390"/>
      <c r="BZ1490" s="390"/>
      <c r="CA1490" s="390"/>
      <c r="CB1490" s="390"/>
      <c r="CC1490" s="390"/>
      <c r="CD1490" s="390"/>
      <c r="CE1490" s="390"/>
      <c r="CF1490" s="390"/>
      <c r="CG1490" s="390"/>
      <c r="CH1490" s="390"/>
      <c r="CI1490" s="390"/>
      <c r="CJ1490" s="390"/>
      <c r="CK1490" s="390"/>
      <c r="CL1490" s="390"/>
      <c r="CM1490" s="390"/>
      <c r="CN1490" s="390"/>
      <c r="CO1490" s="390"/>
      <c r="CP1490" s="390"/>
      <c r="CQ1490" s="390"/>
      <c r="CR1490" s="390"/>
      <c r="CS1490" s="390"/>
      <c r="CT1490" s="390"/>
      <c r="CU1490" s="390"/>
      <c r="CV1490" s="390"/>
      <c r="CW1490" s="390"/>
      <c r="CX1490" s="390"/>
      <c r="CY1490" s="390"/>
      <c r="CZ1490" s="390"/>
      <c r="DA1490" s="390"/>
      <c r="DB1490" s="390"/>
      <c r="DC1490" s="390"/>
      <c r="DD1490" s="390"/>
      <c r="DE1490" s="390"/>
      <c r="DF1490" s="390"/>
      <c r="DG1490" s="390"/>
      <c r="DH1490" s="390"/>
      <c r="DI1490" s="390"/>
      <c r="DJ1490" s="390"/>
      <c r="DK1490" s="390"/>
      <c r="DL1490" s="390"/>
      <c r="DM1490" s="390"/>
      <c r="DN1490" s="390"/>
      <c r="DO1490" s="390"/>
      <c r="DP1490" s="390"/>
      <c r="DQ1490" s="390"/>
      <c r="DR1490" s="390"/>
      <c r="DS1490" s="390"/>
      <c r="DT1490" s="390"/>
      <c r="DU1490" s="390"/>
      <c r="DV1490" s="390"/>
      <c r="DW1490" s="390"/>
      <c r="DX1490" s="390"/>
      <c r="DY1490" s="390"/>
      <c r="DZ1490" s="390"/>
      <c r="EA1490" s="390"/>
      <c r="EB1490" s="390"/>
      <c r="EC1490" s="390"/>
      <c r="ED1490" s="390"/>
      <c r="EE1490" s="390"/>
      <c r="EF1490" s="390"/>
      <c r="EG1490" s="390"/>
      <c r="EH1490" s="390"/>
      <c r="EI1490" s="390"/>
      <c r="EJ1490" s="390"/>
      <c r="EK1490" s="390"/>
      <c r="EL1490" s="390"/>
      <c r="EM1490" s="390"/>
      <c r="EN1490" s="390"/>
      <c r="EO1490" s="390"/>
      <c r="EP1490" s="390"/>
      <c r="EQ1490" s="390"/>
      <c r="ER1490" s="390"/>
      <c r="ES1490" s="390"/>
      <c r="ET1490" s="390"/>
      <c r="EU1490" s="390"/>
      <c r="EV1490" s="390"/>
      <c r="EW1490" s="390"/>
      <c r="EX1490" s="390"/>
      <c r="EY1490" s="390"/>
      <c r="EZ1490" s="390"/>
      <c r="FA1490" s="390"/>
      <c r="FB1490" s="390"/>
      <c r="FC1490" s="390"/>
      <c r="FD1490" s="390"/>
      <c r="FE1490" s="390"/>
      <c r="FF1490" s="390"/>
      <c r="FG1490" s="390"/>
      <c r="FH1490" s="390"/>
      <c r="FI1490" s="390"/>
      <c r="FJ1490" s="390"/>
      <c r="FK1490" s="390"/>
      <c r="FL1490" s="390"/>
      <c r="FM1490" s="390"/>
      <c r="FN1490" s="390"/>
      <c r="FO1490" s="390"/>
      <c r="FP1490" s="390"/>
      <c r="FQ1490" s="390"/>
      <c r="FR1490" s="390"/>
      <c r="FS1490" s="390"/>
      <c r="FT1490" s="390"/>
      <c r="FU1490" s="390"/>
      <c r="FV1490" s="390"/>
      <c r="FW1490" s="390"/>
      <c r="FX1490" s="390"/>
      <c r="FY1490" s="390"/>
      <c r="FZ1490" s="390"/>
      <c r="GA1490" s="390"/>
      <c r="GB1490" s="390"/>
      <c r="GC1490" s="390"/>
      <c r="GD1490" s="390"/>
      <c r="GE1490" s="390"/>
      <c r="GF1490" s="390"/>
      <c r="GG1490" s="390"/>
      <c r="GH1490" s="390"/>
      <c r="GI1490" s="390"/>
      <c r="GJ1490" s="390"/>
      <c r="GK1490" s="390"/>
      <c r="GL1490" s="390"/>
      <c r="GM1490" s="390"/>
      <c r="GN1490" s="390"/>
      <c r="GO1490" s="390"/>
      <c r="GP1490" s="390"/>
      <c r="GQ1490" s="390"/>
      <c r="GR1490" s="390"/>
      <c r="GS1490" s="390"/>
      <c r="GT1490" s="390"/>
      <c r="GU1490" s="390"/>
      <c r="GV1490" s="390"/>
      <c r="GW1490" s="390"/>
      <c r="GX1490" s="390"/>
      <c r="GY1490" s="390"/>
      <c r="GZ1490" s="390"/>
      <c r="HA1490" s="390"/>
      <c r="HB1490" s="390"/>
      <c r="HC1490" s="390"/>
      <c r="HD1490" s="390"/>
      <c r="HE1490" s="390"/>
      <c r="HF1490" s="390"/>
      <c r="HG1490" s="390"/>
      <c r="HH1490" s="390"/>
      <c r="HI1490" s="390"/>
      <c r="HJ1490" s="390"/>
      <c r="HK1490" s="390"/>
      <c r="HL1490" s="390"/>
      <c r="HM1490" s="390"/>
    </row>
    <row r="1491" spans="2:221" s="389" customFormat="1" ht="18" customHeight="1">
      <c r="B1491" s="388"/>
      <c r="C1491" s="332"/>
      <c r="D1491" s="320" t="s">
        <v>1092</v>
      </c>
      <c r="E1491" s="321"/>
      <c r="F1491" s="321"/>
      <c r="G1491" s="531" t="s">
        <v>1093</v>
      </c>
      <c r="H1491" s="322" t="s">
        <v>98</v>
      </c>
      <c r="I1491" s="275">
        <v>16</v>
      </c>
      <c r="J1491" s="273">
        <v>188147</v>
      </c>
      <c r="K1491" s="323">
        <f t="shared" si="65"/>
        <v>3010352</v>
      </c>
      <c r="L1491" s="697"/>
      <c r="M1491" s="355"/>
      <c r="N1491" s="983"/>
      <c r="O1491" s="350"/>
      <c r="P1491" s="350"/>
      <c r="Q1491" s="350"/>
      <c r="R1491" s="352"/>
      <c r="S1491" s="352"/>
      <c r="T1491" s="352"/>
      <c r="U1491" s="352"/>
      <c r="V1491" s="352"/>
      <c r="W1491" s="352"/>
      <c r="X1491" s="352"/>
      <c r="Y1491" s="352"/>
      <c r="Z1491" s="352"/>
      <c r="AA1491" s="352"/>
      <c r="AB1491" s="390"/>
      <c r="AC1491" s="390"/>
      <c r="AD1491" s="390"/>
      <c r="AE1491" s="390"/>
      <c r="AF1491" s="390"/>
      <c r="AG1491" s="390"/>
      <c r="AH1491" s="390"/>
      <c r="AI1491" s="390"/>
      <c r="AJ1491" s="390"/>
      <c r="AK1491" s="390"/>
      <c r="AL1491" s="390"/>
      <c r="AM1491" s="390"/>
      <c r="AN1491" s="390"/>
      <c r="AO1491" s="390"/>
      <c r="AP1491" s="390"/>
      <c r="AQ1491" s="390"/>
      <c r="AR1491" s="390"/>
      <c r="AS1491" s="390"/>
      <c r="AT1491" s="390"/>
      <c r="AU1491" s="390"/>
      <c r="AV1491" s="390"/>
      <c r="AW1491" s="390"/>
      <c r="AX1491" s="390"/>
      <c r="AY1491" s="390"/>
      <c r="AZ1491" s="390"/>
      <c r="BA1491" s="390"/>
      <c r="BB1491" s="390"/>
      <c r="BC1491" s="390"/>
      <c r="BD1491" s="390"/>
      <c r="BE1491" s="390"/>
      <c r="BF1491" s="390"/>
      <c r="BG1491" s="390"/>
      <c r="BH1491" s="390"/>
      <c r="BI1491" s="390"/>
      <c r="BJ1491" s="390"/>
      <c r="BK1491" s="390"/>
      <c r="BL1491" s="390"/>
      <c r="BM1491" s="390"/>
      <c r="BN1491" s="390"/>
      <c r="BO1491" s="390"/>
      <c r="BP1491" s="390"/>
      <c r="BQ1491" s="390"/>
      <c r="BR1491" s="390"/>
      <c r="BS1491" s="390"/>
      <c r="BT1491" s="390"/>
      <c r="BU1491" s="390"/>
      <c r="BV1491" s="390"/>
      <c r="BW1491" s="390"/>
      <c r="BX1491" s="390"/>
      <c r="BY1491" s="390"/>
      <c r="BZ1491" s="390"/>
      <c r="CA1491" s="390"/>
      <c r="CB1491" s="390"/>
      <c r="CC1491" s="390"/>
      <c r="CD1491" s="390"/>
      <c r="CE1491" s="390"/>
      <c r="CF1491" s="390"/>
      <c r="CG1491" s="390"/>
      <c r="CH1491" s="390"/>
      <c r="CI1491" s="390"/>
      <c r="CJ1491" s="390"/>
      <c r="CK1491" s="390"/>
      <c r="CL1491" s="390"/>
      <c r="CM1491" s="390"/>
      <c r="CN1491" s="390"/>
      <c r="CO1491" s="390"/>
      <c r="CP1491" s="390"/>
      <c r="CQ1491" s="390"/>
      <c r="CR1491" s="390"/>
      <c r="CS1491" s="390"/>
      <c r="CT1491" s="390"/>
      <c r="CU1491" s="390"/>
      <c r="CV1491" s="390"/>
      <c r="CW1491" s="390"/>
      <c r="CX1491" s="390"/>
      <c r="CY1491" s="390"/>
      <c r="CZ1491" s="390"/>
      <c r="DA1491" s="390"/>
      <c r="DB1491" s="390"/>
      <c r="DC1491" s="390"/>
      <c r="DD1491" s="390"/>
      <c r="DE1491" s="390"/>
      <c r="DF1491" s="390"/>
      <c r="DG1491" s="390"/>
      <c r="DH1491" s="390"/>
      <c r="DI1491" s="390"/>
      <c r="DJ1491" s="390"/>
      <c r="DK1491" s="390"/>
      <c r="DL1491" s="390"/>
      <c r="DM1491" s="390"/>
      <c r="DN1491" s="390"/>
      <c r="DO1491" s="390"/>
      <c r="DP1491" s="390"/>
      <c r="DQ1491" s="390"/>
      <c r="DR1491" s="390"/>
      <c r="DS1491" s="390"/>
      <c r="DT1491" s="390"/>
      <c r="DU1491" s="390"/>
      <c r="DV1491" s="390"/>
      <c r="DW1491" s="390"/>
      <c r="DX1491" s="390"/>
      <c r="DY1491" s="390"/>
      <c r="DZ1491" s="390"/>
      <c r="EA1491" s="390"/>
      <c r="EB1491" s="390"/>
      <c r="EC1491" s="390"/>
      <c r="ED1491" s="390"/>
      <c r="EE1491" s="390"/>
      <c r="EF1491" s="390"/>
      <c r="EG1491" s="390"/>
      <c r="EH1491" s="390"/>
      <c r="EI1491" s="390"/>
      <c r="EJ1491" s="390"/>
      <c r="EK1491" s="390"/>
      <c r="EL1491" s="390"/>
      <c r="EM1491" s="390"/>
      <c r="EN1491" s="390"/>
      <c r="EO1491" s="390"/>
      <c r="EP1491" s="390"/>
      <c r="EQ1491" s="390"/>
      <c r="ER1491" s="390"/>
      <c r="ES1491" s="390"/>
      <c r="ET1491" s="390"/>
      <c r="EU1491" s="390"/>
      <c r="EV1491" s="390"/>
      <c r="EW1491" s="390"/>
      <c r="EX1491" s="390"/>
      <c r="EY1491" s="390"/>
      <c r="EZ1491" s="390"/>
      <c r="FA1491" s="390"/>
      <c r="FB1491" s="390"/>
      <c r="FC1491" s="390"/>
      <c r="FD1491" s="390"/>
      <c r="FE1491" s="390"/>
      <c r="FF1491" s="390"/>
      <c r="FG1491" s="390"/>
      <c r="FH1491" s="390"/>
      <c r="FI1491" s="390"/>
      <c r="FJ1491" s="390"/>
      <c r="FK1491" s="390"/>
      <c r="FL1491" s="390"/>
      <c r="FM1491" s="390"/>
      <c r="FN1491" s="390"/>
      <c r="FO1491" s="390"/>
      <c r="FP1491" s="390"/>
      <c r="FQ1491" s="390"/>
      <c r="FR1491" s="390"/>
      <c r="FS1491" s="390"/>
      <c r="FT1491" s="390"/>
      <c r="FU1491" s="390"/>
      <c r="FV1491" s="390"/>
      <c r="FW1491" s="390"/>
      <c r="FX1491" s="390"/>
      <c r="FY1491" s="390"/>
      <c r="FZ1491" s="390"/>
      <c r="GA1491" s="390"/>
      <c r="GB1491" s="390"/>
      <c r="GC1491" s="390"/>
      <c r="GD1491" s="390"/>
      <c r="GE1491" s="390"/>
      <c r="GF1491" s="390"/>
      <c r="GG1491" s="390"/>
      <c r="GH1491" s="390"/>
      <c r="GI1491" s="390"/>
      <c r="GJ1491" s="390"/>
      <c r="GK1491" s="390"/>
      <c r="GL1491" s="390"/>
      <c r="GM1491" s="390"/>
      <c r="GN1491" s="390"/>
      <c r="GO1491" s="390"/>
      <c r="GP1491" s="390"/>
      <c r="GQ1491" s="390"/>
      <c r="GR1491" s="390"/>
      <c r="GS1491" s="390"/>
      <c r="GT1491" s="390"/>
      <c r="GU1491" s="390"/>
      <c r="GV1491" s="390"/>
      <c r="GW1491" s="390"/>
      <c r="GX1491" s="390"/>
      <c r="GY1491" s="390"/>
      <c r="GZ1491" s="390"/>
      <c r="HA1491" s="390"/>
      <c r="HB1491" s="390"/>
      <c r="HC1491" s="390"/>
      <c r="HD1491" s="390"/>
      <c r="HE1491" s="390"/>
      <c r="HF1491" s="390"/>
      <c r="HG1491" s="390"/>
      <c r="HH1491" s="390"/>
      <c r="HI1491" s="390"/>
      <c r="HJ1491" s="390"/>
      <c r="HK1491" s="390"/>
      <c r="HL1491" s="390"/>
      <c r="HM1491" s="390"/>
    </row>
    <row r="1492" spans="2:221" ht="15.75" customHeight="1">
      <c r="B1492" s="238"/>
      <c r="C1492" s="346"/>
      <c r="D1492" s="320" t="s">
        <v>1094</v>
      </c>
      <c r="E1492" s="321"/>
      <c r="F1492" s="321"/>
      <c r="G1492" s="531" t="s">
        <v>1095</v>
      </c>
      <c r="H1492" s="322" t="s">
        <v>98</v>
      </c>
      <c r="I1492" s="275">
        <v>1</v>
      </c>
      <c r="J1492" s="273">
        <v>679222</v>
      </c>
      <c r="K1492" s="323">
        <f t="shared" si="65"/>
        <v>679222</v>
      </c>
      <c r="L1492" s="356"/>
      <c r="M1492" s="355"/>
    </row>
    <row r="1493" spans="2:221" ht="15.75" customHeight="1">
      <c r="B1493" s="238"/>
      <c r="C1493" s="346"/>
      <c r="D1493" s="320" t="s">
        <v>1096</v>
      </c>
      <c r="E1493" s="321"/>
      <c r="F1493" s="321"/>
      <c r="G1493" s="531" t="s">
        <v>1097</v>
      </c>
      <c r="H1493" s="322" t="s">
        <v>98</v>
      </c>
      <c r="I1493" s="275">
        <v>6</v>
      </c>
      <c r="J1493" s="273">
        <v>957188</v>
      </c>
      <c r="K1493" s="323">
        <f t="shared" si="65"/>
        <v>5743128</v>
      </c>
      <c r="L1493" s="356"/>
      <c r="M1493" s="355"/>
    </row>
    <row r="1494" spans="2:221" ht="15.75" customHeight="1">
      <c r="B1494" s="238"/>
      <c r="C1494" s="346"/>
      <c r="D1494" s="320" t="s">
        <v>1098</v>
      </c>
      <c r="E1494" s="321"/>
      <c r="F1494" s="321"/>
      <c r="G1494" s="531" t="s">
        <v>1099</v>
      </c>
      <c r="H1494" s="322" t="s">
        <v>98</v>
      </c>
      <c r="I1494" s="275">
        <v>2</v>
      </c>
      <c r="J1494" s="273">
        <v>1945340</v>
      </c>
      <c r="K1494" s="323">
        <f t="shared" si="65"/>
        <v>3890680</v>
      </c>
      <c r="L1494" s="356"/>
      <c r="M1494" s="355"/>
    </row>
    <row r="1495" spans="2:221" ht="15.75" customHeight="1">
      <c r="B1495" s="238"/>
      <c r="C1495" s="346"/>
      <c r="D1495" s="262">
        <v>14.3</v>
      </c>
      <c r="E1495" s="262"/>
      <c r="F1495" s="262"/>
      <c r="G1495" s="263" t="s">
        <v>1100</v>
      </c>
      <c r="H1495" s="264"/>
      <c r="I1495" s="383"/>
      <c r="J1495" s="266">
        <v>0</v>
      </c>
      <c r="K1495" s="267"/>
      <c r="L1495" s="356"/>
      <c r="M1495" s="355"/>
    </row>
    <row r="1496" spans="2:221" ht="15.75" customHeight="1">
      <c r="B1496" s="238"/>
      <c r="C1496" s="346"/>
      <c r="D1496" s="320" t="s">
        <v>1101</v>
      </c>
      <c r="E1496" s="321"/>
      <c r="F1496" s="321"/>
      <c r="G1496" s="531" t="s">
        <v>1102</v>
      </c>
      <c r="H1496" s="322" t="s">
        <v>98</v>
      </c>
      <c r="I1496" s="275">
        <v>8</v>
      </c>
      <c r="J1496" s="273">
        <v>159755</v>
      </c>
      <c r="K1496" s="323">
        <f t="shared" ref="K1496:K1505" si="66">ROUND(I1496*J1496,2)</f>
        <v>1278040</v>
      </c>
      <c r="L1496" s="356"/>
      <c r="M1496" s="355"/>
    </row>
    <row r="1497" spans="2:221" ht="15.75" customHeight="1">
      <c r="B1497" s="238"/>
      <c r="C1497" s="346"/>
      <c r="D1497" s="320" t="s">
        <v>1103</v>
      </c>
      <c r="E1497" s="321"/>
      <c r="F1497" s="321"/>
      <c r="G1497" s="531" t="s">
        <v>1104</v>
      </c>
      <c r="H1497" s="322" t="s">
        <v>107</v>
      </c>
      <c r="I1497" s="275">
        <v>62.49</v>
      </c>
      <c r="J1497" s="273">
        <v>62324</v>
      </c>
      <c r="K1497" s="323">
        <f t="shared" si="66"/>
        <v>3894626.76</v>
      </c>
      <c r="L1497" s="356"/>
      <c r="M1497" s="355"/>
    </row>
    <row r="1498" spans="2:221" ht="15.75" customHeight="1">
      <c r="B1498" s="238"/>
      <c r="C1498" s="255"/>
      <c r="D1498" s="320" t="s">
        <v>1105</v>
      </c>
      <c r="E1498" s="321"/>
      <c r="F1498" s="321"/>
      <c r="G1498" s="531" t="s">
        <v>836</v>
      </c>
      <c r="H1498" s="322" t="s">
        <v>107</v>
      </c>
      <c r="I1498" s="275">
        <v>210.66</v>
      </c>
      <c r="J1498" s="273">
        <v>101968</v>
      </c>
      <c r="K1498" s="323">
        <f t="shared" si="66"/>
        <v>21480578.879999999</v>
      </c>
      <c r="L1498" s="356"/>
      <c r="M1498" s="355"/>
    </row>
    <row r="1499" spans="2:221" ht="31.5" customHeight="1">
      <c r="B1499" s="238"/>
      <c r="C1499" s="255"/>
      <c r="D1499" s="320" t="s">
        <v>1106</v>
      </c>
      <c r="E1499" s="321"/>
      <c r="F1499" s="321"/>
      <c r="G1499" s="531" t="s">
        <v>1107</v>
      </c>
      <c r="H1499" s="322" t="s">
        <v>107</v>
      </c>
      <c r="I1499" s="275">
        <v>168.68</v>
      </c>
      <c r="J1499" s="273">
        <v>105539</v>
      </c>
      <c r="K1499" s="323">
        <f t="shared" si="66"/>
        <v>17802318.52</v>
      </c>
      <c r="L1499" s="356"/>
      <c r="M1499" s="355"/>
    </row>
    <row r="1500" spans="2:221" ht="15.75" customHeight="1">
      <c r="B1500" s="238"/>
      <c r="C1500" s="255"/>
      <c r="D1500" s="320" t="s">
        <v>1108</v>
      </c>
      <c r="E1500" s="321"/>
      <c r="F1500" s="321"/>
      <c r="G1500" s="531" t="s">
        <v>1109</v>
      </c>
      <c r="H1500" s="322" t="s">
        <v>107</v>
      </c>
      <c r="I1500" s="275">
        <v>26.77</v>
      </c>
      <c r="J1500" s="273">
        <v>208175</v>
      </c>
      <c r="K1500" s="323">
        <f t="shared" si="66"/>
        <v>5572844.75</v>
      </c>
      <c r="L1500" s="356"/>
      <c r="M1500" s="355"/>
    </row>
    <row r="1501" spans="2:221" ht="31.5" customHeight="1">
      <c r="B1501" s="238"/>
      <c r="C1501" s="255"/>
      <c r="D1501" s="320" t="s">
        <v>1110</v>
      </c>
      <c r="E1501" s="321"/>
      <c r="F1501" s="321"/>
      <c r="G1501" s="531" t="s">
        <v>1111</v>
      </c>
      <c r="H1501" s="322" t="s">
        <v>107</v>
      </c>
      <c r="I1501" s="275">
        <v>20.329999999999998</v>
      </c>
      <c r="J1501" s="273">
        <v>211746</v>
      </c>
      <c r="K1501" s="323">
        <f t="shared" si="66"/>
        <v>4304796.18</v>
      </c>
      <c r="L1501" s="356"/>
      <c r="M1501" s="355"/>
    </row>
    <row r="1502" spans="2:221" ht="15.75" customHeight="1">
      <c r="B1502" s="238"/>
      <c r="C1502" s="255"/>
      <c r="D1502" s="320" t="s">
        <v>1112</v>
      </c>
      <c r="E1502" s="321"/>
      <c r="F1502" s="321"/>
      <c r="G1502" s="531" t="s">
        <v>1113</v>
      </c>
      <c r="H1502" s="322" t="s">
        <v>107</v>
      </c>
      <c r="I1502" s="275">
        <v>209.6</v>
      </c>
      <c r="J1502" s="273">
        <v>2072</v>
      </c>
      <c r="K1502" s="323">
        <f t="shared" si="66"/>
        <v>434291.20000000001</v>
      </c>
      <c r="L1502" s="500"/>
      <c r="M1502" s="355"/>
    </row>
    <row r="1503" spans="2:221" ht="15.75" customHeight="1">
      <c r="B1503" s="238"/>
      <c r="C1503" s="255"/>
      <c r="D1503" s="320" t="s">
        <v>1114</v>
      </c>
      <c r="E1503" s="321"/>
      <c r="F1503" s="321"/>
      <c r="G1503" s="531" t="s">
        <v>1115</v>
      </c>
      <c r="H1503" s="322" t="s">
        <v>98</v>
      </c>
      <c r="I1503" s="275">
        <v>27</v>
      </c>
      <c r="J1503" s="273">
        <v>105216</v>
      </c>
      <c r="K1503" s="323">
        <f t="shared" si="66"/>
        <v>2840832</v>
      </c>
      <c r="L1503" s="500"/>
      <c r="M1503" s="355"/>
    </row>
    <row r="1504" spans="2:221" ht="47.25" customHeight="1">
      <c r="B1504" s="238"/>
      <c r="C1504" s="255"/>
      <c r="D1504" s="320" t="s">
        <v>1116</v>
      </c>
      <c r="E1504" s="321"/>
      <c r="F1504" s="321"/>
      <c r="G1504" s="531" t="s">
        <v>867</v>
      </c>
      <c r="H1504" s="322" t="s">
        <v>98</v>
      </c>
      <c r="I1504" s="275">
        <v>12</v>
      </c>
      <c r="J1504" s="273">
        <v>805303</v>
      </c>
      <c r="K1504" s="323">
        <f t="shared" si="66"/>
        <v>9663636</v>
      </c>
      <c r="L1504" s="500"/>
      <c r="M1504" s="355"/>
    </row>
    <row r="1505" spans="2:13" ht="47.25" customHeight="1">
      <c r="B1505" s="238"/>
      <c r="C1505" s="255"/>
      <c r="D1505" s="320" t="s">
        <v>1117</v>
      </c>
      <c r="E1505" s="321"/>
      <c r="F1505" s="321"/>
      <c r="G1505" s="531" t="s">
        <v>839</v>
      </c>
      <c r="H1505" s="322" t="s">
        <v>98</v>
      </c>
      <c r="I1505" s="275">
        <v>1</v>
      </c>
      <c r="J1505" s="273">
        <v>976401</v>
      </c>
      <c r="K1505" s="323">
        <f t="shared" si="66"/>
        <v>976401</v>
      </c>
      <c r="L1505" s="500"/>
      <c r="M1505" s="355"/>
    </row>
    <row r="1506" spans="2:13" ht="15.75" customHeight="1">
      <c r="B1506" s="238"/>
      <c r="C1506" s="255"/>
      <c r="D1506" s="262">
        <v>14.4</v>
      </c>
      <c r="E1506" s="262"/>
      <c r="F1506" s="262"/>
      <c r="G1506" s="263" t="s">
        <v>473</v>
      </c>
      <c r="H1506" s="264"/>
      <c r="I1506" s="383"/>
      <c r="J1506" s="266">
        <v>0</v>
      </c>
      <c r="K1506" s="267"/>
      <c r="L1506" s="356"/>
      <c r="M1506" s="355"/>
    </row>
    <row r="1507" spans="2:13" ht="15.75" customHeight="1">
      <c r="B1507" s="238"/>
      <c r="C1507" s="255"/>
      <c r="D1507" s="320" t="s">
        <v>1118</v>
      </c>
      <c r="E1507" s="321"/>
      <c r="F1507" s="321"/>
      <c r="G1507" s="531" t="s">
        <v>475</v>
      </c>
      <c r="H1507" s="322" t="s">
        <v>98</v>
      </c>
      <c r="I1507" s="275">
        <v>23</v>
      </c>
      <c r="J1507" s="273">
        <v>2473954</v>
      </c>
      <c r="K1507" s="323">
        <f t="shared" ref="K1507:K1517" si="67">ROUND(I1507*J1507,2)</f>
        <v>56900942</v>
      </c>
      <c r="L1507" s="356"/>
      <c r="M1507" s="355"/>
    </row>
    <row r="1508" spans="2:13" ht="15.75" customHeight="1">
      <c r="B1508" s="238"/>
      <c r="C1508" s="255"/>
      <c r="D1508" s="320" t="s">
        <v>1119</v>
      </c>
      <c r="E1508" s="321"/>
      <c r="F1508" s="321"/>
      <c r="G1508" s="531" t="s">
        <v>477</v>
      </c>
      <c r="H1508" s="322" t="s">
        <v>98</v>
      </c>
      <c r="I1508" s="275">
        <v>2</v>
      </c>
      <c r="J1508" s="273">
        <v>1589309</v>
      </c>
      <c r="K1508" s="323">
        <f t="shared" si="67"/>
        <v>3178618</v>
      </c>
      <c r="L1508" s="356"/>
      <c r="M1508" s="355"/>
    </row>
    <row r="1509" spans="2:13" ht="31.5" customHeight="1">
      <c r="B1509" s="238"/>
      <c r="C1509" s="255"/>
      <c r="D1509" s="320" t="s">
        <v>1120</v>
      </c>
      <c r="E1509" s="321"/>
      <c r="F1509" s="321"/>
      <c r="G1509" s="531" t="s">
        <v>479</v>
      </c>
      <c r="H1509" s="322" t="s">
        <v>98</v>
      </c>
      <c r="I1509" s="275">
        <v>23</v>
      </c>
      <c r="J1509" s="273">
        <v>607848</v>
      </c>
      <c r="K1509" s="323">
        <f t="shared" si="67"/>
        <v>13980504</v>
      </c>
      <c r="L1509" s="356"/>
      <c r="M1509" s="355"/>
    </row>
    <row r="1510" spans="2:13" ht="31.5" customHeight="1">
      <c r="B1510" s="238"/>
      <c r="C1510" s="255"/>
      <c r="D1510" s="320" t="s">
        <v>1121</v>
      </c>
      <c r="E1510" s="321"/>
      <c r="F1510" s="321"/>
      <c r="G1510" s="531" t="s">
        <v>483</v>
      </c>
      <c r="H1510" s="322" t="s">
        <v>98</v>
      </c>
      <c r="I1510" s="275">
        <v>2</v>
      </c>
      <c r="J1510" s="273">
        <v>509939</v>
      </c>
      <c r="K1510" s="323">
        <f t="shared" si="67"/>
        <v>1019878</v>
      </c>
      <c r="L1510" s="356"/>
      <c r="M1510" s="355"/>
    </row>
    <row r="1511" spans="2:13" ht="15.75" customHeight="1">
      <c r="B1511" s="238"/>
      <c r="C1511" s="255"/>
      <c r="D1511" s="320" t="s">
        <v>1122</v>
      </c>
      <c r="E1511" s="321"/>
      <c r="F1511" s="321"/>
      <c r="G1511" s="531" t="s">
        <v>1123</v>
      </c>
      <c r="H1511" s="322" t="s">
        <v>98</v>
      </c>
      <c r="I1511" s="275">
        <v>4</v>
      </c>
      <c r="J1511" s="273">
        <v>434691</v>
      </c>
      <c r="K1511" s="323">
        <f t="shared" si="67"/>
        <v>1738764</v>
      </c>
      <c r="L1511" s="356"/>
      <c r="M1511" s="355"/>
    </row>
    <row r="1512" spans="2:13" ht="31.5" customHeight="1">
      <c r="B1512" s="238"/>
      <c r="C1512" s="255"/>
      <c r="D1512" s="320" t="s">
        <v>1124</v>
      </c>
      <c r="E1512" s="321"/>
      <c r="F1512" s="321"/>
      <c r="G1512" s="531" t="s">
        <v>481</v>
      </c>
      <c r="H1512" s="322" t="s">
        <v>98</v>
      </c>
      <c r="I1512" s="275">
        <v>1</v>
      </c>
      <c r="J1512" s="273">
        <v>1433569</v>
      </c>
      <c r="K1512" s="323">
        <f t="shared" si="67"/>
        <v>1433569</v>
      </c>
      <c r="L1512" s="356"/>
      <c r="M1512" s="355"/>
    </row>
    <row r="1513" spans="2:13" ht="31.5" customHeight="1">
      <c r="B1513" s="238"/>
      <c r="C1513" s="255"/>
      <c r="D1513" s="320" t="s">
        <v>1125</v>
      </c>
      <c r="E1513" s="321"/>
      <c r="F1513" s="321"/>
      <c r="G1513" s="531" t="s">
        <v>489</v>
      </c>
      <c r="H1513" s="322" t="s">
        <v>98</v>
      </c>
      <c r="I1513" s="275">
        <v>1</v>
      </c>
      <c r="J1513" s="273">
        <v>1190632</v>
      </c>
      <c r="K1513" s="323">
        <f t="shared" si="67"/>
        <v>1190632</v>
      </c>
      <c r="L1513" s="356"/>
      <c r="M1513" s="355"/>
    </row>
    <row r="1514" spans="2:13" ht="31.5" customHeight="1">
      <c r="B1514" s="238"/>
      <c r="C1514" s="255"/>
      <c r="D1514" s="320" t="s">
        <v>1126</v>
      </c>
      <c r="E1514" s="321"/>
      <c r="F1514" s="321"/>
      <c r="G1514" s="531" t="s">
        <v>491</v>
      </c>
      <c r="H1514" s="322" t="s">
        <v>98</v>
      </c>
      <c r="I1514" s="275">
        <v>1</v>
      </c>
      <c r="J1514" s="273">
        <v>448827</v>
      </c>
      <c r="K1514" s="323">
        <f t="shared" si="67"/>
        <v>448827</v>
      </c>
      <c r="L1514" s="356"/>
      <c r="M1514" s="355"/>
    </row>
    <row r="1515" spans="2:13" ht="15.75" customHeight="1">
      <c r="B1515" s="238"/>
      <c r="C1515" s="255"/>
      <c r="D1515" s="320" t="s">
        <v>1127</v>
      </c>
      <c r="E1515" s="321"/>
      <c r="F1515" s="321"/>
      <c r="G1515" s="531" t="s">
        <v>1128</v>
      </c>
      <c r="H1515" s="322" t="s">
        <v>98</v>
      </c>
      <c r="I1515" s="275">
        <v>27</v>
      </c>
      <c r="J1515" s="273">
        <v>277365</v>
      </c>
      <c r="K1515" s="323">
        <f t="shared" si="67"/>
        <v>7488855</v>
      </c>
      <c r="L1515" s="356"/>
      <c r="M1515" s="355"/>
    </row>
    <row r="1516" spans="2:13" ht="15.75" customHeight="1">
      <c r="B1516" s="238"/>
      <c r="C1516" s="255"/>
      <c r="D1516" s="320" t="s">
        <v>1129</v>
      </c>
      <c r="E1516" s="321"/>
      <c r="F1516" s="321"/>
      <c r="G1516" s="531" t="s">
        <v>487</v>
      </c>
      <c r="H1516" s="322" t="s">
        <v>98</v>
      </c>
      <c r="I1516" s="275">
        <v>2</v>
      </c>
      <c r="J1516" s="273">
        <v>245909</v>
      </c>
      <c r="K1516" s="323">
        <f t="shared" si="67"/>
        <v>491818</v>
      </c>
      <c r="L1516" s="356"/>
      <c r="M1516" s="355"/>
    </row>
    <row r="1517" spans="2:13" ht="31.5" customHeight="1">
      <c r="B1517" s="238"/>
      <c r="C1517" s="255"/>
      <c r="D1517" s="320" t="s">
        <v>1130</v>
      </c>
      <c r="E1517" s="321"/>
      <c r="F1517" s="321"/>
      <c r="G1517" s="531" t="s">
        <v>493</v>
      </c>
      <c r="H1517" s="322" t="s">
        <v>102</v>
      </c>
      <c r="I1517" s="275">
        <v>11.75</v>
      </c>
      <c r="J1517" s="273">
        <v>841607</v>
      </c>
      <c r="K1517" s="323">
        <f t="shared" si="67"/>
        <v>9888882.25</v>
      </c>
      <c r="L1517" s="356"/>
      <c r="M1517" s="355"/>
    </row>
    <row r="1518" spans="2:13" ht="15.75" customHeight="1">
      <c r="B1518" s="238"/>
      <c r="C1518" s="255"/>
      <c r="D1518" s="276"/>
      <c r="E1518" s="276"/>
      <c r="F1518" s="276"/>
      <c r="G1518" s="277"/>
      <c r="H1518" s="276"/>
      <c r="I1518" s="276" t="s">
        <v>119</v>
      </c>
      <c r="J1518" s="278"/>
      <c r="K1518" s="279">
        <f>SUM(K1472:K1517)</f>
        <v>292762642.43000001</v>
      </c>
      <c r="L1518" s="356"/>
      <c r="M1518" s="355"/>
    </row>
    <row r="1519" spans="2:13" ht="15.75" customHeight="1">
      <c r="B1519" s="238"/>
      <c r="C1519" s="255"/>
      <c r="D1519" s="280"/>
      <c r="E1519" s="280"/>
      <c r="F1519" s="280"/>
      <c r="G1519" s="281"/>
      <c r="H1519" s="280"/>
      <c r="I1519" s="280"/>
      <c r="J1519" s="283"/>
      <c r="K1519" s="284"/>
      <c r="L1519" s="356"/>
      <c r="M1519" s="355"/>
    </row>
    <row r="1520" spans="2:13" ht="15.75" customHeight="1">
      <c r="B1520" s="238"/>
      <c r="C1520" s="255"/>
      <c r="D1520" s="280"/>
      <c r="E1520" s="280"/>
      <c r="F1520" s="280"/>
      <c r="G1520" s="281"/>
      <c r="H1520" s="280"/>
      <c r="I1520" s="280"/>
      <c r="J1520" s="283"/>
      <c r="K1520" s="284"/>
      <c r="L1520" s="356"/>
      <c r="M1520" s="355"/>
    </row>
    <row r="1521" spans="2:13" ht="20.25" customHeight="1">
      <c r="B1521" s="238"/>
      <c r="C1521" s="255"/>
      <c r="D1521" s="308">
        <v>15</v>
      </c>
      <c r="E1521" s="308"/>
      <c r="F1521" s="308"/>
      <c r="G1521" s="257" t="s">
        <v>494</v>
      </c>
      <c r="H1521" s="258"/>
      <c r="I1521" s="258"/>
      <c r="J1521" s="259"/>
      <c r="K1521" s="260"/>
      <c r="L1521" s="356"/>
      <c r="M1521" s="355"/>
    </row>
    <row r="1522" spans="2:13" ht="15.75" customHeight="1">
      <c r="B1522" s="238"/>
      <c r="C1522" s="255"/>
      <c r="D1522" s="262">
        <v>15.1</v>
      </c>
      <c r="E1522" s="262"/>
      <c r="F1522" s="262"/>
      <c r="G1522" s="263" t="s">
        <v>494</v>
      </c>
      <c r="H1522" s="264"/>
      <c r="I1522" s="383"/>
      <c r="J1522" s="266"/>
      <c r="K1522" s="267"/>
      <c r="L1522" s="356"/>
      <c r="M1522" s="355"/>
    </row>
    <row r="1523" spans="2:13" ht="31.5" customHeight="1">
      <c r="B1523" s="238"/>
      <c r="C1523" s="255"/>
      <c r="D1523" s="268" t="s">
        <v>612</v>
      </c>
      <c r="E1523" s="269"/>
      <c r="F1523" s="269"/>
      <c r="G1523" s="285" t="s">
        <v>497</v>
      </c>
      <c r="H1523" s="271" t="s">
        <v>98</v>
      </c>
      <c r="I1523" s="275">
        <v>3</v>
      </c>
      <c r="J1523" s="273">
        <v>5853841</v>
      </c>
      <c r="K1523" s="274">
        <f t="shared" ref="K1523:K1534" si="68">ROUND(I1523*J1523,2)</f>
        <v>17561523</v>
      </c>
      <c r="L1523" s="356"/>
      <c r="M1523" s="355"/>
    </row>
    <row r="1524" spans="2:13" ht="31.5" customHeight="1">
      <c r="B1524" s="238"/>
      <c r="C1524" s="255"/>
      <c r="D1524" s="268" t="s">
        <v>614</v>
      </c>
      <c r="E1524" s="269"/>
      <c r="F1524" s="269"/>
      <c r="G1524" s="285" t="s">
        <v>499</v>
      </c>
      <c r="H1524" s="271" t="s">
        <v>107</v>
      </c>
      <c r="I1524" s="275">
        <v>90</v>
      </c>
      <c r="J1524" s="273">
        <v>36913</v>
      </c>
      <c r="K1524" s="274">
        <f t="shared" si="68"/>
        <v>3322170</v>
      </c>
      <c r="L1524" s="356"/>
      <c r="M1524" s="355"/>
    </row>
    <row r="1525" spans="2:13" ht="31.5" customHeight="1">
      <c r="B1525" s="238"/>
      <c r="C1525" s="255"/>
      <c r="D1525" s="268" t="s">
        <v>616</v>
      </c>
      <c r="E1525" s="269"/>
      <c r="F1525" s="269"/>
      <c r="G1525" s="285" t="s">
        <v>501</v>
      </c>
      <c r="H1525" s="271" t="s">
        <v>98</v>
      </c>
      <c r="I1525" s="275">
        <v>2</v>
      </c>
      <c r="J1525" s="273">
        <v>3688483</v>
      </c>
      <c r="K1525" s="274">
        <f t="shared" si="68"/>
        <v>7376966</v>
      </c>
      <c r="L1525" s="356"/>
      <c r="M1525" s="355"/>
    </row>
    <row r="1526" spans="2:13" ht="31.5" customHeight="1">
      <c r="B1526" s="238"/>
      <c r="C1526" s="255"/>
      <c r="D1526" s="268" t="s">
        <v>618</v>
      </c>
      <c r="E1526" s="269"/>
      <c r="F1526" s="269"/>
      <c r="G1526" s="285" t="s">
        <v>503</v>
      </c>
      <c r="H1526" s="271" t="s">
        <v>98</v>
      </c>
      <c r="I1526" s="275">
        <v>1</v>
      </c>
      <c r="J1526" s="273">
        <v>2298094</v>
      </c>
      <c r="K1526" s="274">
        <f t="shared" si="68"/>
        <v>2298094</v>
      </c>
      <c r="L1526" s="356"/>
      <c r="M1526" s="355"/>
    </row>
    <row r="1527" spans="2:13" ht="31.5" customHeight="1">
      <c r="B1527" s="238"/>
      <c r="C1527" s="255"/>
      <c r="D1527" s="268" t="s">
        <v>620</v>
      </c>
      <c r="E1527" s="269"/>
      <c r="F1527" s="269"/>
      <c r="G1527" s="285" t="s">
        <v>505</v>
      </c>
      <c r="H1527" s="271" t="s">
        <v>98</v>
      </c>
      <c r="I1527" s="275">
        <v>1</v>
      </c>
      <c r="J1527" s="273">
        <v>2272623</v>
      </c>
      <c r="K1527" s="274">
        <f t="shared" si="68"/>
        <v>2272623</v>
      </c>
      <c r="L1527" s="356"/>
      <c r="M1527" s="355"/>
    </row>
    <row r="1528" spans="2:13" ht="63" customHeight="1">
      <c r="B1528" s="238"/>
      <c r="C1528" s="255"/>
      <c r="D1528" s="268" t="s">
        <v>622</v>
      </c>
      <c r="E1528" s="269"/>
      <c r="F1528" s="269"/>
      <c r="G1528" s="285" t="s">
        <v>730</v>
      </c>
      <c r="H1528" s="271" t="s">
        <v>98</v>
      </c>
      <c r="I1528" s="275">
        <v>1</v>
      </c>
      <c r="J1528" s="273">
        <v>48699822</v>
      </c>
      <c r="K1528" s="274">
        <f t="shared" si="68"/>
        <v>48699822</v>
      </c>
      <c r="L1528" s="356"/>
      <c r="M1528" s="355"/>
    </row>
    <row r="1529" spans="2:13" ht="31.5" customHeight="1">
      <c r="B1529" s="238"/>
      <c r="C1529" s="255"/>
      <c r="D1529" s="268" t="s">
        <v>1131</v>
      </c>
      <c r="E1529" s="269"/>
      <c r="F1529" s="269"/>
      <c r="G1529" s="285" t="s">
        <v>509</v>
      </c>
      <c r="H1529" s="271" t="s">
        <v>98</v>
      </c>
      <c r="I1529" s="275">
        <v>1</v>
      </c>
      <c r="J1529" s="273">
        <v>5314474</v>
      </c>
      <c r="K1529" s="274">
        <f t="shared" si="68"/>
        <v>5314474</v>
      </c>
      <c r="L1529" s="356"/>
      <c r="M1529" s="355"/>
    </row>
    <row r="1530" spans="2:13" ht="31.5" customHeight="1">
      <c r="B1530" s="238"/>
      <c r="C1530" s="255"/>
      <c r="D1530" s="268" t="s">
        <v>1132</v>
      </c>
      <c r="E1530" s="269"/>
      <c r="F1530" s="269"/>
      <c r="G1530" s="285" t="s">
        <v>511</v>
      </c>
      <c r="H1530" s="271" t="s">
        <v>107</v>
      </c>
      <c r="I1530" s="275">
        <v>66</v>
      </c>
      <c r="J1530" s="273">
        <v>108013</v>
      </c>
      <c r="K1530" s="274">
        <f t="shared" si="68"/>
        <v>7128858</v>
      </c>
      <c r="L1530" s="356"/>
      <c r="M1530" s="355"/>
    </row>
    <row r="1531" spans="2:13" ht="31.5" customHeight="1">
      <c r="B1531" s="238"/>
      <c r="C1531" s="255"/>
      <c r="D1531" s="268" t="s">
        <v>1133</v>
      </c>
      <c r="E1531" s="269"/>
      <c r="F1531" s="269"/>
      <c r="G1531" s="285" t="s">
        <v>895</v>
      </c>
      <c r="H1531" s="271" t="s">
        <v>98</v>
      </c>
      <c r="I1531" s="275">
        <v>1</v>
      </c>
      <c r="J1531" s="273">
        <v>32661612</v>
      </c>
      <c r="K1531" s="274">
        <f t="shared" si="68"/>
        <v>32661612</v>
      </c>
      <c r="L1531" s="356"/>
      <c r="M1531" s="355"/>
    </row>
    <row r="1532" spans="2:13" ht="31.5" customHeight="1">
      <c r="B1532" s="238"/>
      <c r="C1532" s="255"/>
      <c r="D1532" s="268" t="s">
        <v>1134</v>
      </c>
      <c r="E1532" s="269"/>
      <c r="F1532" s="269"/>
      <c r="G1532" s="285" t="s">
        <v>515</v>
      </c>
      <c r="H1532" s="271" t="s">
        <v>98</v>
      </c>
      <c r="I1532" s="275">
        <v>2</v>
      </c>
      <c r="J1532" s="273">
        <v>1321645</v>
      </c>
      <c r="K1532" s="274">
        <f t="shared" si="68"/>
        <v>2643290</v>
      </c>
      <c r="L1532" s="356"/>
      <c r="M1532" s="355"/>
    </row>
    <row r="1533" spans="2:13" ht="47.25" customHeight="1">
      <c r="B1533" s="238"/>
      <c r="C1533" s="255"/>
      <c r="D1533" s="268" t="s">
        <v>1135</v>
      </c>
      <c r="E1533" s="269"/>
      <c r="F1533" s="269"/>
      <c r="G1533" s="285" t="s">
        <v>1136</v>
      </c>
      <c r="H1533" s="271" t="s">
        <v>98</v>
      </c>
      <c r="I1533" s="275">
        <v>1</v>
      </c>
      <c r="J1533" s="273">
        <v>6431639</v>
      </c>
      <c r="K1533" s="274">
        <f t="shared" si="68"/>
        <v>6431639</v>
      </c>
      <c r="L1533" s="356"/>
      <c r="M1533" s="355"/>
    </row>
    <row r="1534" spans="2:13" ht="31.5" customHeight="1">
      <c r="B1534" s="238"/>
      <c r="C1534" s="255"/>
      <c r="D1534" s="268" t="s">
        <v>1137</v>
      </c>
      <c r="E1534" s="269"/>
      <c r="F1534" s="269"/>
      <c r="G1534" s="285" t="s">
        <v>519</v>
      </c>
      <c r="H1534" s="271" t="s">
        <v>102</v>
      </c>
      <c r="I1534" s="275">
        <v>8</v>
      </c>
      <c r="J1534" s="273">
        <v>85554</v>
      </c>
      <c r="K1534" s="274">
        <f t="shared" si="68"/>
        <v>684432</v>
      </c>
      <c r="L1534" s="356"/>
      <c r="M1534" s="355"/>
    </row>
    <row r="1535" spans="2:13" ht="15.75" customHeight="1">
      <c r="B1535" s="238"/>
      <c r="C1535" s="255"/>
      <c r="D1535" s="262"/>
      <c r="E1535" s="262"/>
      <c r="F1535" s="262"/>
      <c r="G1535" s="263" t="s">
        <v>520</v>
      </c>
      <c r="H1535" s="264"/>
      <c r="I1535" s="264"/>
      <c r="J1535" s="266">
        <v>0</v>
      </c>
      <c r="K1535" s="267"/>
      <c r="L1535" s="356"/>
      <c r="M1535" s="355"/>
    </row>
    <row r="1536" spans="2:13" ht="42.75" customHeight="1">
      <c r="B1536" s="238"/>
      <c r="C1536" s="255"/>
      <c r="D1536" s="268" t="s">
        <v>1138</v>
      </c>
      <c r="E1536" s="269"/>
      <c r="F1536" s="269"/>
      <c r="G1536" s="700" t="s">
        <v>522</v>
      </c>
      <c r="H1536" s="271" t="s">
        <v>107</v>
      </c>
      <c r="I1536" s="275">
        <v>80</v>
      </c>
      <c r="J1536" s="273">
        <v>1329451</v>
      </c>
      <c r="K1536" s="274">
        <f t="shared" ref="K1536:K1541" si="69">ROUND(I1536*J1536,2)</f>
        <v>106356080</v>
      </c>
      <c r="L1536" s="356"/>
      <c r="M1536" s="355"/>
    </row>
    <row r="1537" spans="2:13" ht="57" customHeight="1">
      <c r="B1537" s="238"/>
      <c r="C1537" s="255"/>
      <c r="D1537" s="268" t="s">
        <v>1139</v>
      </c>
      <c r="E1537" s="269"/>
      <c r="F1537" s="269"/>
      <c r="G1537" s="700" t="s">
        <v>524</v>
      </c>
      <c r="H1537" s="271" t="s">
        <v>107</v>
      </c>
      <c r="I1537" s="275">
        <v>155</v>
      </c>
      <c r="J1537" s="273">
        <v>93028</v>
      </c>
      <c r="K1537" s="274">
        <f t="shared" si="69"/>
        <v>14419340</v>
      </c>
      <c r="L1537" s="356"/>
      <c r="M1537" s="355"/>
    </row>
    <row r="1538" spans="2:13" ht="71.25" customHeight="1">
      <c r="B1538" s="238"/>
      <c r="C1538" s="255"/>
      <c r="D1538" s="268" t="s">
        <v>1140</v>
      </c>
      <c r="E1538" s="269"/>
      <c r="F1538" s="269"/>
      <c r="G1538" s="700" t="s">
        <v>1141</v>
      </c>
      <c r="H1538" s="271" t="s">
        <v>107</v>
      </c>
      <c r="I1538" s="275">
        <v>115</v>
      </c>
      <c r="J1538" s="273">
        <v>86466</v>
      </c>
      <c r="K1538" s="274">
        <f t="shared" si="69"/>
        <v>9943590</v>
      </c>
      <c r="L1538" s="356"/>
      <c r="M1538" s="355"/>
    </row>
    <row r="1539" spans="2:13" ht="57" customHeight="1">
      <c r="B1539" s="238"/>
      <c r="C1539" s="255"/>
      <c r="D1539" s="268" t="s">
        <v>1142</v>
      </c>
      <c r="E1539" s="269"/>
      <c r="F1539" s="269"/>
      <c r="G1539" s="700" t="s">
        <v>1143</v>
      </c>
      <c r="H1539" s="271" t="s">
        <v>107</v>
      </c>
      <c r="I1539" s="275">
        <v>155</v>
      </c>
      <c r="J1539" s="273">
        <v>222062</v>
      </c>
      <c r="K1539" s="274">
        <f t="shared" si="69"/>
        <v>34419610</v>
      </c>
      <c r="L1539" s="356"/>
      <c r="M1539" s="355"/>
    </row>
    <row r="1540" spans="2:13" ht="57" customHeight="1">
      <c r="B1540" s="238"/>
      <c r="C1540" s="255"/>
      <c r="D1540" s="268" t="s">
        <v>1144</v>
      </c>
      <c r="E1540" s="269"/>
      <c r="F1540" s="269"/>
      <c r="G1540" s="700" t="s">
        <v>530</v>
      </c>
      <c r="H1540" s="271" t="s">
        <v>107</v>
      </c>
      <c r="I1540" s="275">
        <v>140</v>
      </c>
      <c r="J1540" s="273">
        <v>284246</v>
      </c>
      <c r="K1540" s="274">
        <f t="shared" si="69"/>
        <v>39794440</v>
      </c>
      <c r="L1540" s="356"/>
      <c r="M1540" s="355"/>
    </row>
    <row r="1541" spans="2:13" ht="31.5" customHeight="1">
      <c r="B1541" s="238"/>
      <c r="C1541" s="255"/>
      <c r="D1541" s="268" t="s">
        <v>1145</v>
      </c>
      <c r="E1541" s="269"/>
      <c r="F1541" s="269"/>
      <c r="G1541" s="285" t="s">
        <v>532</v>
      </c>
      <c r="H1541" s="271" t="s">
        <v>98</v>
      </c>
      <c r="I1541" s="275">
        <v>12</v>
      </c>
      <c r="J1541" s="273">
        <v>1042418</v>
      </c>
      <c r="K1541" s="274">
        <f t="shared" si="69"/>
        <v>12509016</v>
      </c>
      <c r="L1541" s="356"/>
      <c r="M1541" s="355"/>
    </row>
    <row r="1542" spans="2:13" ht="15.75" customHeight="1">
      <c r="B1542" s="238"/>
      <c r="C1542" s="255"/>
      <c r="D1542" s="262"/>
      <c r="E1542" s="262"/>
      <c r="F1542" s="262"/>
      <c r="G1542" s="263" t="s">
        <v>533</v>
      </c>
      <c r="H1542" s="264"/>
      <c r="I1542" s="264"/>
      <c r="J1542" s="266">
        <v>0</v>
      </c>
      <c r="K1542" s="267"/>
      <c r="L1542" s="356"/>
      <c r="M1542" s="355"/>
    </row>
    <row r="1543" spans="2:13" ht="114" customHeight="1">
      <c r="B1543" s="238"/>
      <c r="C1543" s="255"/>
      <c r="D1543" s="268" t="s">
        <v>1146</v>
      </c>
      <c r="E1543" s="269"/>
      <c r="F1543" s="269"/>
      <c r="G1543" s="700" t="s">
        <v>535</v>
      </c>
      <c r="H1543" s="271" t="s">
        <v>98</v>
      </c>
      <c r="I1543" s="275">
        <v>1</v>
      </c>
      <c r="J1543" s="273">
        <v>20123989</v>
      </c>
      <c r="K1543" s="274">
        <f>ROUND(I1543*J1543,2)</f>
        <v>20123989</v>
      </c>
      <c r="L1543" s="356"/>
      <c r="M1543" s="355"/>
    </row>
    <row r="1544" spans="2:13" ht="47.25" customHeight="1">
      <c r="B1544" s="238"/>
      <c r="C1544" s="255"/>
      <c r="D1544" s="268" t="s">
        <v>1147</v>
      </c>
      <c r="E1544" s="269"/>
      <c r="F1544" s="269"/>
      <c r="G1544" s="285" t="s">
        <v>537</v>
      </c>
      <c r="H1544" s="271" t="s">
        <v>98</v>
      </c>
      <c r="I1544" s="275">
        <v>4</v>
      </c>
      <c r="J1544" s="273">
        <v>3022097</v>
      </c>
      <c r="K1544" s="274">
        <f>ROUND(I1544*J1544,2)</f>
        <v>12088388</v>
      </c>
      <c r="L1544" s="356"/>
      <c r="M1544" s="355"/>
    </row>
    <row r="1545" spans="2:13" ht="47.25" customHeight="1">
      <c r="B1545" s="238"/>
      <c r="C1545" s="255"/>
      <c r="D1545" s="268" t="s">
        <v>1148</v>
      </c>
      <c r="E1545" s="269"/>
      <c r="F1545" s="269"/>
      <c r="G1545" s="285" t="s">
        <v>1149</v>
      </c>
      <c r="H1545" s="271" t="s">
        <v>98</v>
      </c>
      <c r="I1545" s="275">
        <v>1</v>
      </c>
      <c r="J1545" s="273">
        <v>2765477</v>
      </c>
      <c r="K1545" s="274">
        <f>ROUND(I1545*J1545,2)</f>
        <v>2765477</v>
      </c>
      <c r="L1545" s="356"/>
      <c r="M1545" s="355"/>
    </row>
    <row r="1546" spans="2:13" ht="47.25" customHeight="1">
      <c r="B1546" s="238"/>
      <c r="C1546" s="255"/>
      <c r="D1546" s="268" t="s">
        <v>1150</v>
      </c>
      <c r="E1546" s="269"/>
      <c r="F1546" s="269"/>
      <c r="G1546" s="285" t="s">
        <v>1151</v>
      </c>
      <c r="H1546" s="271" t="s">
        <v>98</v>
      </c>
      <c r="I1546" s="275">
        <v>3</v>
      </c>
      <c r="J1546" s="273">
        <v>1606046</v>
      </c>
      <c r="K1546" s="274">
        <f>ROUND(I1546*J1546,2)</f>
        <v>4818138</v>
      </c>
      <c r="L1546" s="356"/>
      <c r="M1546" s="355"/>
    </row>
    <row r="1547" spans="2:13" ht="47.25" customHeight="1">
      <c r="B1547" s="238"/>
      <c r="C1547" s="255"/>
      <c r="D1547" s="268" t="s">
        <v>1152</v>
      </c>
      <c r="E1547" s="269"/>
      <c r="F1547" s="269"/>
      <c r="G1547" s="285" t="s">
        <v>541</v>
      </c>
      <c r="H1547" s="271" t="s">
        <v>98</v>
      </c>
      <c r="I1547" s="275">
        <v>1</v>
      </c>
      <c r="J1547" s="273">
        <v>2120586</v>
      </c>
      <c r="K1547" s="274">
        <f>ROUND(I1547*J1547,2)</f>
        <v>2120586</v>
      </c>
      <c r="L1547" s="356"/>
      <c r="M1547" s="355"/>
    </row>
    <row r="1548" spans="2:13" ht="15.75" customHeight="1">
      <c r="B1548" s="238"/>
      <c r="C1548" s="255"/>
      <c r="D1548" s="262"/>
      <c r="E1548" s="262"/>
      <c r="F1548" s="262"/>
      <c r="G1548" s="263" t="s">
        <v>542</v>
      </c>
      <c r="H1548" s="264"/>
      <c r="I1548" s="264"/>
      <c r="J1548" s="266">
        <v>0</v>
      </c>
      <c r="K1548" s="267"/>
      <c r="L1548" s="356"/>
      <c r="M1548" s="355"/>
    </row>
    <row r="1549" spans="2:13" ht="47.25" customHeight="1">
      <c r="B1549" s="238"/>
      <c r="C1549" s="255"/>
      <c r="D1549" s="320" t="s">
        <v>1153</v>
      </c>
      <c r="E1549" s="321"/>
      <c r="F1549" s="321"/>
      <c r="G1549" s="375" t="s">
        <v>544</v>
      </c>
      <c r="H1549" s="322" t="s">
        <v>98</v>
      </c>
      <c r="I1549" s="275">
        <v>113</v>
      </c>
      <c r="J1549" s="273">
        <v>205380</v>
      </c>
      <c r="K1549" s="323">
        <f>ROUND(I1549*J1549,2)</f>
        <v>23207940</v>
      </c>
      <c r="L1549" s="356"/>
      <c r="M1549" s="355"/>
    </row>
    <row r="1550" spans="2:13" ht="31.5" customHeight="1">
      <c r="B1550" s="238"/>
      <c r="C1550" s="255"/>
      <c r="D1550" s="320" t="s">
        <v>1154</v>
      </c>
      <c r="E1550" s="321"/>
      <c r="F1550" s="321"/>
      <c r="G1550" s="375" t="s">
        <v>546</v>
      </c>
      <c r="H1550" s="322" t="s">
        <v>107</v>
      </c>
      <c r="I1550" s="275">
        <v>1280</v>
      </c>
      <c r="J1550" s="273">
        <v>49433</v>
      </c>
      <c r="K1550" s="323">
        <f>ROUND(I1550*J1550,2)</f>
        <v>63274240</v>
      </c>
      <c r="L1550" s="356"/>
      <c r="M1550" s="355"/>
    </row>
    <row r="1551" spans="2:13" ht="47.25" customHeight="1">
      <c r="B1551" s="238"/>
      <c r="C1551" s="255"/>
      <c r="D1551" s="320" t="s">
        <v>1155</v>
      </c>
      <c r="E1551" s="321"/>
      <c r="F1551" s="321"/>
      <c r="G1551" s="375" t="s">
        <v>548</v>
      </c>
      <c r="H1551" s="322" t="s">
        <v>98</v>
      </c>
      <c r="I1551" s="275">
        <v>14</v>
      </c>
      <c r="J1551" s="273">
        <v>2447144</v>
      </c>
      <c r="K1551" s="323">
        <f>ROUND(I1551*J1551,2)</f>
        <v>34260016</v>
      </c>
      <c r="L1551" s="356"/>
      <c r="M1551" s="355"/>
    </row>
    <row r="1552" spans="2:13" ht="31.5" customHeight="1">
      <c r="B1552" s="238"/>
      <c r="C1552" s="255"/>
      <c r="D1552" s="320" t="s">
        <v>1156</v>
      </c>
      <c r="E1552" s="321"/>
      <c r="F1552" s="321"/>
      <c r="G1552" s="375" t="s">
        <v>550</v>
      </c>
      <c r="H1552" s="322" t="s">
        <v>107</v>
      </c>
      <c r="I1552" s="275">
        <v>720</v>
      </c>
      <c r="J1552" s="273">
        <v>64099</v>
      </c>
      <c r="K1552" s="323">
        <f>ROUND(I1552*J1552,2)</f>
        <v>46151280</v>
      </c>
      <c r="L1552" s="356"/>
      <c r="M1552" s="355"/>
    </row>
    <row r="1553" spans="2:13" ht="15.75" customHeight="1">
      <c r="B1553" s="238"/>
      <c r="C1553" s="255"/>
      <c r="D1553" s="262"/>
      <c r="E1553" s="262"/>
      <c r="F1553" s="262"/>
      <c r="G1553" s="263" t="s">
        <v>551</v>
      </c>
      <c r="H1553" s="264"/>
      <c r="I1553" s="264"/>
      <c r="J1553" s="266">
        <v>0</v>
      </c>
      <c r="K1553" s="267"/>
      <c r="L1553" s="356"/>
      <c r="M1553" s="355"/>
    </row>
    <row r="1554" spans="2:13" ht="31.5" customHeight="1">
      <c r="B1554" s="238"/>
      <c r="C1554" s="255"/>
      <c r="D1554" s="320" t="s">
        <v>1157</v>
      </c>
      <c r="E1554" s="321"/>
      <c r="F1554" s="321"/>
      <c r="G1554" s="375" t="s">
        <v>553</v>
      </c>
      <c r="H1554" s="322" t="s">
        <v>98</v>
      </c>
      <c r="I1554" s="275">
        <v>289</v>
      </c>
      <c r="J1554" s="273">
        <v>320227</v>
      </c>
      <c r="K1554" s="323">
        <f t="shared" ref="K1554:K1563" si="70">ROUND(I1554*J1554,2)</f>
        <v>92545603</v>
      </c>
      <c r="L1554" s="356"/>
      <c r="M1554" s="355"/>
    </row>
    <row r="1555" spans="2:13" ht="31.5" customHeight="1">
      <c r="B1555" s="238"/>
      <c r="C1555" s="255"/>
      <c r="D1555" s="320" t="s">
        <v>1158</v>
      </c>
      <c r="E1555" s="321"/>
      <c r="F1555" s="321"/>
      <c r="G1555" s="375" t="s">
        <v>748</v>
      </c>
      <c r="H1555" s="322" t="s">
        <v>98</v>
      </c>
      <c r="I1555" s="275">
        <v>131</v>
      </c>
      <c r="J1555" s="273">
        <v>271745</v>
      </c>
      <c r="K1555" s="323">
        <f t="shared" si="70"/>
        <v>35598595</v>
      </c>
      <c r="L1555" s="356"/>
      <c r="M1555" s="355"/>
    </row>
    <row r="1556" spans="2:13" ht="31.5" customHeight="1">
      <c r="B1556" s="238"/>
      <c r="C1556" s="255"/>
      <c r="D1556" s="320" t="s">
        <v>1159</v>
      </c>
      <c r="E1556" s="321"/>
      <c r="F1556" s="321"/>
      <c r="G1556" s="375" t="s">
        <v>749</v>
      </c>
      <c r="H1556" s="322" t="s">
        <v>98</v>
      </c>
      <c r="I1556" s="275">
        <v>56</v>
      </c>
      <c r="J1556" s="273">
        <v>224580</v>
      </c>
      <c r="K1556" s="323">
        <f t="shared" si="70"/>
        <v>12576480</v>
      </c>
      <c r="L1556" s="356"/>
      <c r="M1556" s="355"/>
    </row>
    <row r="1557" spans="2:13" ht="31.5" customHeight="1">
      <c r="B1557" s="238"/>
      <c r="C1557" s="255"/>
      <c r="D1557" s="320" t="s">
        <v>1160</v>
      </c>
      <c r="E1557" s="321"/>
      <c r="F1557" s="321"/>
      <c r="G1557" s="375" t="s">
        <v>559</v>
      </c>
      <c r="H1557" s="322" t="s">
        <v>98</v>
      </c>
      <c r="I1557" s="275">
        <v>80</v>
      </c>
      <c r="J1557" s="273">
        <v>347847</v>
      </c>
      <c r="K1557" s="323">
        <f t="shared" si="70"/>
        <v>27827760</v>
      </c>
      <c r="L1557" s="356"/>
      <c r="M1557" s="355"/>
    </row>
    <row r="1558" spans="2:13" ht="31.5" customHeight="1">
      <c r="B1558" s="238"/>
      <c r="C1558" s="255"/>
      <c r="D1558" s="320" t="s">
        <v>1161</v>
      </c>
      <c r="E1558" s="321"/>
      <c r="F1558" s="321"/>
      <c r="G1558" s="375" t="s">
        <v>561</v>
      </c>
      <c r="H1558" s="322" t="s">
        <v>98</v>
      </c>
      <c r="I1558" s="275">
        <v>7</v>
      </c>
      <c r="J1558" s="273">
        <v>478167</v>
      </c>
      <c r="K1558" s="323">
        <f t="shared" si="70"/>
        <v>3347169</v>
      </c>
      <c r="L1558" s="356"/>
      <c r="M1558" s="355"/>
    </row>
    <row r="1559" spans="2:13" ht="31.5" customHeight="1">
      <c r="B1559" s="238"/>
      <c r="C1559" s="255"/>
      <c r="D1559" s="320" t="s">
        <v>1162</v>
      </c>
      <c r="E1559" s="321"/>
      <c r="F1559" s="321"/>
      <c r="G1559" s="375" t="s">
        <v>563</v>
      </c>
      <c r="H1559" s="322" t="s">
        <v>98</v>
      </c>
      <c r="I1559" s="275">
        <v>48</v>
      </c>
      <c r="J1559" s="273">
        <v>194494</v>
      </c>
      <c r="K1559" s="323">
        <f t="shared" si="70"/>
        <v>9335712</v>
      </c>
      <c r="L1559" s="356"/>
      <c r="M1559" s="355"/>
    </row>
    <row r="1560" spans="2:13" ht="15.75" customHeight="1">
      <c r="B1560" s="238"/>
      <c r="C1560" s="255"/>
      <c r="D1560" s="320" t="s">
        <v>1163</v>
      </c>
      <c r="E1560" s="321"/>
      <c r="F1560" s="321"/>
      <c r="G1560" s="375" t="s">
        <v>565</v>
      </c>
      <c r="H1560" s="322" t="s">
        <v>98</v>
      </c>
      <c r="I1560" s="275">
        <v>289</v>
      </c>
      <c r="J1560" s="273">
        <v>309340</v>
      </c>
      <c r="K1560" s="323">
        <f t="shared" si="70"/>
        <v>89399260</v>
      </c>
      <c r="L1560" s="356"/>
      <c r="M1560" s="355"/>
    </row>
    <row r="1561" spans="2:13" ht="15.75" customHeight="1">
      <c r="B1561" s="238"/>
      <c r="C1561" s="255"/>
      <c r="D1561" s="320" t="s">
        <v>1164</v>
      </c>
      <c r="E1561" s="321"/>
      <c r="F1561" s="321"/>
      <c r="G1561" s="375" t="s">
        <v>567</v>
      </c>
      <c r="H1561" s="322" t="s">
        <v>98</v>
      </c>
      <c r="I1561" s="275">
        <v>80</v>
      </c>
      <c r="J1561" s="273">
        <v>912450</v>
      </c>
      <c r="K1561" s="323">
        <f t="shared" si="70"/>
        <v>72996000</v>
      </c>
      <c r="L1561" s="356"/>
      <c r="M1561" s="355"/>
    </row>
    <row r="1562" spans="2:13" ht="15.75" customHeight="1">
      <c r="B1562" s="238"/>
      <c r="C1562" s="255"/>
      <c r="D1562" s="320" t="s">
        <v>1165</v>
      </c>
      <c r="E1562" s="321"/>
      <c r="F1562" s="321"/>
      <c r="G1562" s="375" t="s">
        <v>569</v>
      </c>
      <c r="H1562" s="322" t="s">
        <v>98</v>
      </c>
      <c r="I1562" s="275">
        <v>2</v>
      </c>
      <c r="J1562" s="273">
        <v>202343</v>
      </c>
      <c r="K1562" s="323">
        <f t="shared" si="70"/>
        <v>404686</v>
      </c>
      <c r="L1562" s="356"/>
      <c r="M1562" s="355"/>
    </row>
    <row r="1563" spans="2:13" ht="15.75" customHeight="1">
      <c r="B1563" s="238"/>
      <c r="C1563" s="255"/>
      <c r="D1563" s="320" t="s">
        <v>1166</v>
      </c>
      <c r="E1563" s="321"/>
      <c r="F1563" s="321"/>
      <c r="G1563" s="375" t="s">
        <v>571</v>
      </c>
      <c r="H1563" s="322" t="s">
        <v>98</v>
      </c>
      <c r="I1563" s="275">
        <v>23</v>
      </c>
      <c r="J1563" s="273">
        <v>332273</v>
      </c>
      <c r="K1563" s="323">
        <f t="shared" si="70"/>
        <v>7642279</v>
      </c>
      <c r="L1563" s="356"/>
      <c r="M1563" s="355"/>
    </row>
    <row r="1564" spans="2:13" ht="15.75" customHeight="1">
      <c r="B1564" s="238"/>
      <c r="C1564" s="255"/>
      <c r="D1564" s="276"/>
      <c r="E1564" s="276"/>
      <c r="F1564" s="276"/>
      <c r="G1564" s="277"/>
      <c r="H1564" s="276"/>
      <c r="I1564" s="276" t="s">
        <v>119</v>
      </c>
      <c r="J1564" s="278"/>
      <c r="K1564" s="279">
        <f>SUM(K1523:K1563)</f>
        <v>914321177</v>
      </c>
      <c r="L1564" s="356"/>
      <c r="M1564" s="355"/>
    </row>
    <row r="1565" spans="2:13" ht="15.75" customHeight="1">
      <c r="B1565" s="238"/>
      <c r="C1565" s="255"/>
      <c r="D1565" s="280"/>
      <c r="E1565" s="280"/>
      <c r="F1565" s="280"/>
      <c r="G1565" s="281"/>
      <c r="H1565" s="280"/>
      <c r="I1565" s="280"/>
      <c r="J1565" s="283"/>
      <c r="K1565" s="284"/>
      <c r="L1565" s="356"/>
      <c r="M1565" s="355"/>
    </row>
    <row r="1566" spans="2:13" ht="15.75" customHeight="1">
      <c r="B1566" s="238"/>
      <c r="C1566" s="255"/>
      <c r="D1566" s="280"/>
      <c r="E1566" s="280"/>
      <c r="F1566" s="280"/>
      <c r="G1566" s="281"/>
      <c r="H1566" s="280"/>
      <c r="I1566" s="280"/>
      <c r="J1566" s="283"/>
      <c r="K1566" s="284"/>
      <c r="L1566" s="356"/>
      <c r="M1566" s="355"/>
    </row>
    <row r="1567" spans="2:13" ht="20.25" customHeight="1">
      <c r="B1567" s="238"/>
      <c r="C1567" s="255"/>
      <c r="D1567" s="308">
        <v>16</v>
      </c>
      <c r="E1567" s="308"/>
      <c r="F1567" s="308"/>
      <c r="G1567" s="257" t="s">
        <v>572</v>
      </c>
      <c r="H1567" s="258"/>
      <c r="I1567" s="258"/>
      <c r="J1567" s="259"/>
      <c r="K1567" s="260"/>
      <c r="L1567" s="356"/>
      <c r="M1567" s="355"/>
    </row>
    <row r="1568" spans="2:13" ht="15.75" customHeight="1">
      <c r="B1568" s="238"/>
      <c r="C1568" s="255"/>
      <c r="D1568" s="262">
        <v>16.100000000000001</v>
      </c>
      <c r="E1568" s="262"/>
      <c r="F1568" s="262"/>
      <c r="G1568" s="263" t="s">
        <v>573</v>
      </c>
      <c r="H1568" s="264"/>
      <c r="I1568" s="383"/>
      <c r="J1568" s="266"/>
      <c r="K1568" s="267"/>
      <c r="L1568" s="356"/>
      <c r="M1568" s="355"/>
    </row>
    <row r="1569" spans="2:13" ht="31.5" customHeight="1">
      <c r="B1569" s="238"/>
      <c r="C1569" s="255"/>
      <c r="D1569" s="320" t="s">
        <v>625</v>
      </c>
      <c r="E1569" s="321"/>
      <c r="F1569" s="321"/>
      <c r="G1569" s="375" t="s">
        <v>575</v>
      </c>
      <c r="H1569" s="322" t="s">
        <v>343</v>
      </c>
      <c r="I1569" s="275">
        <v>2</v>
      </c>
      <c r="J1569" s="273">
        <v>20374825</v>
      </c>
      <c r="K1569" s="323">
        <f>ROUND(I1569*J1569,2)</f>
        <v>40749650</v>
      </c>
      <c r="L1569" s="356"/>
      <c r="M1569" s="355"/>
    </row>
    <row r="1570" spans="2:13" ht="31.5" customHeight="1">
      <c r="B1570" s="238"/>
      <c r="C1570" s="255"/>
      <c r="D1570" s="320" t="s">
        <v>628</v>
      </c>
      <c r="E1570" s="321"/>
      <c r="F1570" s="321"/>
      <c r="G1570" s="375" t="s">
        <v>577</v>
      </c>
      <c r="H1570" s="322" t="s">
        <v>343</v>
      </c>
      <c r="I1570" s="275">
        <v>2</v>
      </c>
      <c r="J1570" s="273">
        <v>15957068</v>
      </c>
      <c r="K1570" s="323">
        <f>ROUND(I1570*J1570,2)</f>
        <v>31914136</v>
      </c>
      <c r="L1570" s="356"/>
      <c r="M1570" s="355"/>
    </row>
    <row r="1571" spans="2:13" ht="31.5" customHeight="1">
      <c r="B1571" s="238"/>
      <c r="C1571" s="255"/>
      <c r="D1571" s="320" t="s">
        <v>1167</v>
      </c>
      <c r="E1571" s="321"/>
      <c r="F1571" s="321"/>
      <c r="G1571" s="375" t="s">
        <v>579</v>
      </c>
      <c r="H1571" s="322" t="s">
        <v>343</v>
      </c>
      <c r="I1571" s="275">
        <v>1</v>
      </c>
      <c r="J1571" s="273">
        <v>7242149</v>
      </c>
      <c r="K1571" s="323">
        <f>ROUND(I1571*J1571,2)</f>
        <v>7242149</v>
      </c>
      <c r="L1571" s="356"/>
      <c r="M1571" s="355"/>
    </row>
    <row r="1572" spans="2:13" ht="31.5" customHeight="1">
      <c r="B1572" s="238"/>
      <c r="C1572" s="255"/>
      <c r="D1572" s="320" t="s">
        <v>1168</v>
      </c>
      <c r="E1572" s="321"/>
      <c r="F1572" s="321"/>
      <c r="G1572" s="375" t="s">
        <v>581</v>
      </c>
      <c r="H1572" s="322" t="s">
        <v>343</v>
      </c>
      <c r="I1572" s="275">
        <v>1</v>
      </c>
      <c r="J1572" s="273">
        <v>4822550</v>
      </c>
      <c r="K1572" s="323">
        <f>ROUND(I1572*J1572,2)</f>
        <v>4822550</v>
      </c>
      <c r="L1572" s="356"/>
      <c r="M1572" s="355"/>
    </row>
    <row r="1573" spans="2:13" ht="31.5" customHeight="1">
      <c r="B1573" s="238"/>
      <c r="C1573" s="255"/>
      <c r="D1573" s="320" t="s">
        <v>1169</v>
      </c>
      <c r="E1573" s="321"/>
      <c r="F1573" s="321"/>
      <c r="G1573" s="375" t="s">
        <v>583</v>
      </c>
      <c r="H1573" s="322" t="s">
        <v>343</v>
      </c>
      <c r="I1573" s="275">
        <v>1</v>
      </c>
      <c r="J1573" s="273">
        <v>4281804</v>
      </c>
      <c r="K1573" s="323">
        <f>ROUND(I1573*J1573,2)</f>
        <v>4281804</v>
      </c>
      <c r="L1573" s="356"/>
      <c r="M1573" s="355"/>
    </row>
    <row r="1574" spans="2:13" ht="15.75" customHeight="1">
      <c r="B1574" s="238"/>
      <c r="C1574" s="255"/>
      <c r="D1574" s="262">
        <v>16.2</v>
      </c>
      <c r="E1574" s="262"/>
      <c r="F1574" s="262"/>
      <c r="G1574" s="263" t="s">
        <v>584</v>
      </c>
      <c r="H1574" s="264"/>
      <c r="I1574" s="383"/>
      <c r="J1574" s="266">
        <v>0</v>
      </c>
      <c r="K1574" s="267"/>
      <c r="L1574" s="356"/>
      <c r="M1574" s="355"/>
    </row>
    <row r="1575" spans="2:13" ht="47.25" customHeight="1">
      <c r="B1575" s="238"/>
      <c r="C1575" s="255"/>
      <c r="D1575" s="320" t="s">
        <v>1170</v>
      </c>
      <c r="E1575" s="321"/>
      <c r="F1575" s="321"/>
      <c r="G1575" s="375" t="s">
        <v>592</v>
      </c>
      <c r="H1575" s="322" t="s">
        <v>107</v>
      </c>
      <c r="I1575" s="275">
        <v>26</v>
      </c>
      <c r="J1575" s="273">
        <v>192149</v>
      </c>
      <c r="K1575" s="323">
        <f>ROUND(I1575*J1575,2)</f>
        <v>4995874</v>
      </c>
      <c r="L1575" s="356"/>
      <c r="M1575" s="355"/>
    </row>
    <row r="1576" spans="2:13" ht="47.25" customHeight="1">
      <c r="B1576" s="238"/>
      <c r="C1576" s="255"/>
      <c r="D1576" s="320" t="s">
        <v>1171</v>
      </c>
      <c r="E1576" s="321"/>
      <c r="F1576" s="321"/>
      <c r="G1576" s="375" t="s">
        <v>586</v>
      </c>
      <c r="H1576" s="322" t="s">
        <v>107</v>
      </c>
      <c r="I1576" s="275">
        <v>27</v>
      </c>
      <c r="J1576" s="273">
        <v>158944</v>
      </c>
      <c r="K1576" s="323">
        <f>ROUND(I1576*J1576,2)</f>
        <v>4291488</v>
      </c>
      <c r="L1576" s="356"/>
      <c r="M1576" s="355"/>
    </row>
    <row r="1577" spans="2:13" ht="47.25" customHeight="1">
      <c r="B1577" s="238"/>
      <c r="C1577" s="255"/>
      <c r="D1577" s="320" t="s">
        <v>1172</v>
      </c>
      <c r="E1577" s="321"/>
      <c r="F1577" s="321"/>
      <c r="G1577" s="375" t="s">
        <v>588</v>
      </c>
      <c r="H1577" s="322" t="s">
        <v>107</v>
      </c>
      <c r="I1577" s="275">
        <v>26</v>
      </c>
      <c r="J1577" s="273">
        <v>106319</v>
      </c>
      <c r="K1577" s="323">
        <f>ROUND(I1577*J1577,2)</f>
        <v>2764294</v>
      </c>
      <c r="L1577" s="356"/>
      <c r="M1577" s="355"/>
    </row>
    <row r="1578" spans="2:13" ht="47.25" customHeight="1">
      <c r="B1578" s="238"/>
      <c r="C1578" s="255"/>
      <c r="D1578" s="320" t="s">
        <v>1173</v>
      </c>
      <c r="E1578" s="321"/>
      <c r="F1578" s="321"/>
      <c r="G1578" s="375" t="s">
        <v>590</v>
      </c>
      <c r="H1578" s="322" t="s">
        <v>107</v>
      </c>
      <c r="I1578" s="275">
        <v>27</v>
      </c>
      <c r="J1578" s="273">
        <v>94493</v>
      </c>
      <c r="K1578" s="323">
        <f>ROUND(I1578*J1578,2)</f>
        <v>2551311</v>
      </c>
      <c r="L1578" s="356"/>
      <c r="M1578" s="355"/>
    </row>
    <row r="1579" spans="2:13" ht="15.75" customHeight="1">
      <c r="B1579" s="238"/>
      <c r="C1579" s="255"/>
      <c r="D1579" s="262">
        <v>16.3</v>
      </c>
      <c r="E1579" s="262"/>
      <c r="F1579" s="262"/>
      <c r="G1579" s="263" t="s">
        <v>593</v>
      </c>
      <c r="H1579" s="264"/>
      <c r="I1579" s="383"/>
      <c r="J1579" s="266">
        <v>0</v>
      </c>
      <c r="K1579" s="267"/>
      <c r="L1579" s="356"/>
      <c r="M1579" s="355"/>
    </row>
    <row r="1580" spans="2:13" ht="15.75" customHeight="1">
      <c r="B1580" s="238"/>
      <c r="C1580" s="255"/>
      <c r="D1580" s="320" t="s">
        <v>1174</v>
      </c>
      <c r="E1580" s="321"/>
      <c r="F1580" s="321"/>
      <c r="G1580" s="375" t="s">
        <v>595</v>
      </c>
      <c r="H1580" s="322" t="s">
        <v>107</v>
      </c>
      <c r="I1580" s="275">
        <v>53</v>
      </c>
      <c r="J1580" s="273">
        <v>38745</v>
      </c>
      <c r="K1580" s="323">
        <f>ROUND(I1580*J1580,2)</f>
        <v>2053485</v>
      </c>
      <c r="L1580" s="356"/>
      <c r="M1580" s="355"/>
    </row>
    <row r="1581" spans="2:13" ht="15.75" customHeight="1">
      <c r="B1581" s="238"/>
      <c r="C1581" s="255"/>
      <c r="D1581" s="320" t="s">
        <v>1175</v>
      </c>
      <c r="E1581" s="321"/>
      <c r="F1581" s="321"/>
      <c r="G1581" s="375" t="s">
        <v>597</v>
      </c>
      <c r="H1581" s="322" t="s">
        <v>107</v>
      </c>
      <c r="I1581" s="275">
        <v>53</v>
      </c>
      <c r="J1581" s="273">
        <v>85777</v>
      </c>
      <c r="K1581" s="323">
        <f>ROUND(I1581*J1581,2)</f>
        <v>4546181</v>
      </c>
      <c r="L1581" s="356"/>
      <c r="M1581" s="355"/>
    </row>
    <row r="1582" spans="2:13" ht="15.75" customHeight="1">
      <c r="B1582" s="238"/>
      <c r="C1582" s="255"/>
      <c r="D1582" s="262">
        <v>16.399999999999999</v>
      </c>
      <c r="E1582" s="262"/>
      <c r="F1582" s="262"/>
      <c r="G1582" s="263" t="s">
        <v>598</v>
      </c>
      <c r="H1582" s="264"/>
      <c r="I1582" s="383"/>
      <c r="J1582" s="383">
        <v>0</v>
      </c>
      <c r="K1582" s="384"/>
      <c r="L1582" s="356"/>
      <c r="M1582" s="355"/>
    </row>
    <row r="1583" spans="2:13" ht="31.5" customHeight="1">
      <c r="B1583" s="238"/>
      <c r="C1583" s="255"/>
      <c r="D1583" s="320" t="s">
        <v>1176</v>
      </c>
      <c r="E1583" s="321"/>
      <c r="F1583" s="321"/>
      <c r="G1583" s="375" t="s">
        <v>600</v>
      </c>
      <c r="H1583" s="322" t="s">
        <v>343</v>
      </c>
      <c r="I1583" s="275">
        <v>1</v>
      </c>
      <c r="J1583" s="273">
        <v>11770613</v>
      </c>
      <c r="K1583" s="323">
        <f>ROUND(I1583*J1583,2)</f>
        <v>11770613</v>
      </c>
      <c r="L1583" s="356"/>
      <c r="M1583" s="355"/>
    </row>
    <row r="1584" spans="2:13" ht="15.75" customHeight="1">
      <c r="B1584" s="238"/>
      <c r="C1584" s="255"/>
      <c r="D1584" s="276"/>
      <c r="E1584" s="276"/>
      <c r="F1584" s="276"/>
      <c r="G1584" s="277"/>
      <c r="H1584" s="276"/>
      <c r="I1584" s="276" t="s">
        <v>119</v>
      </c>
      <c r="J1584" s="278"/>
      <c r="K1584" s="279">
        <f>SUM(K1569:K1583)</f>
        <v>121983535</v>
      </c>
      <c r="L1584" s="356"/>
    </row>
    <row r="1585" spans="1:221" s="234" customFormat="1" ht="15.75" customHeight="1">
      <c r="A1585" s="231"/>
      <c r="B1585" s="238"/>
      <c r="C1585" s="255"/>
      <c r="D1585" s="251"/>
      <c r="E1585" s="251"/>
      <c r="F1585" s="251"/>
      <c r="G1585" s="252"/>
      <c r="H1585" s="253"/>
      <c r="I1585" s="253"/>
      <c r="J1585" s="253"/>
      <c r="K1585" s="319"/>
      <c r="L1585" s="356"/>
      <c r="N1585" s="980"/>
      <c r="O1585" s="231"/>
      <c r="P1585" s="231"/>
      <c r="Q1585" s="231"/>
      <c r="R1585" s="231"/>
      <c r="S1585" s="231"/>
      <c r="T1585" s="231"/>
      <c r="U1585" s="231"/>
      <c r="V1585" s="231"/>
      <c r="W1585" s="231"/>
      <c r="X1585" s="231"/>
      <c r="Y1585" s="231"/>
      <c r="Z1585" s="231"/>
      <c r="AA1585" s="231"/>
      <c r="AB1585" s="231"/>
      <c r="AC1585" s="231"/>
      <c r="AD1585" s="231"/>
      <c r="AE1585" s="231"/>
      <c r="AF1585" s="231"/>
      <c r="AG1585" s="231"/>
      <c r="AH1585" s="231"/>
      <c r="AI1585" s="231"/>
      <c r="AJ1585" s="231"/>
      <c r="AK1585" s="231"/>
      <c r="AL1585" s="231"/>
      <c r="AM1585" s="231"/>
      <c r="AN1585" s="231"/>
      <c r="AO1585" s="231"/>
      <c r="AP1585" s="231"/>
      <c r="AQ1585" s="231"/>
      <c r="AR1585" s="231"/>
      <c r="AS1585" s="231"/>
      <c r="AT1585" s="231"/>
      <c r="AU1585" s="231"/>
      <c r="AV1585" s="231"/>
      <c r="AW1585" s="231"/>
      <c r="AX1585" s="231"/>
      <c r="AY1585" s="231"/>
      <c r="AZ1585" s="231"/>
      <c r="BA1585" s="231"/>
      <c r="BB1585" s="231"/>
      <c r="BC1585" s="231"/>
      <c r="BD1585" s="231"/>
      <c r="BE1585" s="231"/>
      <c r="BF1585" s="231"/>
      <c r="BG1585" s="231"/>
      <c r="BH1585" s="231"/>
      <c r="BI1585" s="231"/>
      <c r="BJ1585" s="231"/>
      <c r="BK1585" s="231"/>
      <c r="BL1585" s="231"/>
      <c r="BM1585" s="231"/>
      <c r="BN1585" s="231"/>
      <c r="BO1585" s="231"/>
      <c r="BP1585" s="231"/>
      <c r="BQ1585" s="231"/>
      <c r="BR1585" s="231"/>
      <c r="BS1585" s="231"/>
      <c r="BT1585" s="231"/>
      <c r="BU1585" s="231"/>
      <c r="BV1585" s="231"/>
      <c r="BW1585" s="231"/>
      <c r="BX1585" s="231"/>
      <c r="BY1585" s="231"/>
      <c r="BZ1585" s="231"/>
      <c r="CA1585" s="231"/>
      <c r="CB1585" s="231"/>
      <c r="CC1585" s="231"/>
      <c r="CD1585" s="231"/>
      <c r="CE1585" s="231"/>
      <c r="CF1585" s="231"/>
      <c r="CG1585" s="231"/>
      <c r="CH1585" s="231"/>
      <c r="CI1585" s="231"/>
      <c r="CJ1585" s="231"/>
      <c r="CK1585" s="231"/>
      <c r="CL1585" s="231"/>
      <c r="CM1585" s="231"/>
      <c r="CN1585" s="231"/>
      <c r="CO1585" s="231"/>
      <c r="CP1585" s="231"/>
      <c r="CQ1585" s="231"/>
      <c r="CR1585" s="231"/>
      <c r="CS1585" s="231"/>
      <c r="CT1585" s="231"/>
      <c r="CU1585" s="231"/>
      <c r="CV1585" s="231"/>
      <c r="CW1585" s="231"/>
      <c r="CX1585" s="231"/>
      <c r="CY1585" s="231"/>
      <c r="CZ1585" s="231"/>
      <c r="DA1585" s="231"/>
      <c r="DB1585" s="231"/>
      <c r="DC1585" s="231"/>
      <c r="DD1585" s="231"/>
      <c r="DE1585" s="231"/>
      <c r="DF1585" s="231"/>
      <c r="DG1585" s="231"/>
      <c r="DH1585" s="231"/>
      <c r="DI1585" s="231"/>
      <c r="DJ1585" s="231"/>
      <c r="DK1585" s="231"/>
      <c r="DL1585" s="231"/>
      <c r="DM1585" s="231"/>
      <c r="DN1585" s="231"/>
      <c r="DO1585" s="231"/>
      <c r="DP1585" s="231"/>
      <c r="DQ1585" s="231"/>
      <c r="DR1585" s="231"/>
      <c r="DS1585" s="231"/>
      <c r="DT1585" s="231"/>
      <c r="DU1585" s="231"/>
      <c r="DV1585" s="231"/>
      <c r="DW1585" s="231"/>
      <c r="DX1585" s="231"/>
      <c r="DY1585" s="231"/>
      <c r="DZ1585" s="231"/>
      <c r="EA1585" s="231"/>
      <c r="EB1585" s="231"/>
      <c r="EC1585" s="231"/>
      <c r="ED1585" s="231"/>
      <c r="EE1585" s="231"/>
      <c r="EF1585" s="231"/>
      <c r="EG1585" s="231"/>
      <c r="EH1585" s="231"/>
      <c r="EI1585" s="231"/>
      <c r="EJ1585" s="231"/>
      <c r="EK1585" s="231"/>
      <c r="EL1585" s="231"/>
      <c r="EM1585" s="231"/>
      <c r="EN1585" s="231"/>
      <c r="EO1585" s="231"/>
      <c r="EP1585" s="231"/>
      <c r="EQ1585" s="231"/>
      <c r="ER1585" s="231"/>
      <c r="ES1585" s="231"/>
      <c r="ET1585" s="231"/>
      <c r="EU1585" s="231"/>
      <c r="EV1585" s="231"/>
      <c r="EW1585" s="231"/>
      <c r="EX1585" s="231"/>
      <c r="EY1585" s="231"/>
      <c r="EZ1585" s="231"/>
      <c r="FA1585" s="231"/>
      <c r="FB1585" s="231"/>
      <c r="FC1585" s="231"/>
      <c r="FD1585" s="231"/>
      <c r="FE1585" s="231"/>
      <c r="FF1585" s="231"/>
      <c r="FG1585" s="231"/>
      <c r="FH1585" s="231"/>
      <c r="FI1585" s="231"/>
      <c r="FJ1585" s="231"/>
      <c r="FK1585" s="231"/>
      <c r="FL1585" s="231"/>
      <c r="FM1585" s="231"/>
      <c r="FN1585" s="231"/>
      <c r="FO1585" s="231"/>
      <c r="FP1585" s="231"/>
      <c r="FQ1585" s="231"/>
      <c r="FR1585" s="231"/>
      <c r="FS1585" s="231"/>
      <c r="FT1585" s="231"/>
      <c r="FU1585" s="231"/>
      <c r="FV1585" s="231"/>
      <c r="FW1585" s="231"/>
      <c r="FX1585" s="231"/>
      <c r="FY1585" s="231"/>
      <c r="FZ1585" s="231"/>
      <c r="GA1585" s="231"/>
      <c r="GB1585" s="231"/>
      <c r="GC1585" s="231"/>
      <c r="GD1585" s="231"/>
      <c r="GE1585" s="231"/>
      <c r="GF1585" s="231"/>
      <c r="GG1585" s="231"/>
      <c r="GH1585" s="231"/>
      <c r="GI1585" s="231"/>
      <c r="GJ1585" s="231"/>
      <c r="GK1585" s="231"/>
      <c r="GL1585" s="231"/>
      <c r="GM1585" s="231"/>
      <c r="GN1585" s="231"/>
      <c r="GO1585" s="231"/>
      <c r="GP1585" s="231"/>
      <c r="GQ1585" s="231"/>
      <c r="GR1585" s="231"/>
      <c r="GS1585" s="231"/>
      <c r="GT1585" s="231"/>
      <c r="GU1585" s="231"/>
      <c r="GV1585" s="231"/>
      <c r="GW1585" s="231"/>
      <c r="GX1585" s="231"/>
      <c r="GY1585" s="231"/>
      <c r="GZ1585" s="231"/>
      <c r="HA1585" s="231"/>
      <c r="HB1585" s="231"/>
      <c r="HC1585" s="231"/>
      <c r="HD1585" s="231"/>
      <c r="HE1585" s="231"/>
      <c r="HF1585" s="231"/>
      <c r="HG1585" s="231"/>
      <c r="HH1585" s="231"/>
      <c r="HI1585" s="231"/>
      <c r="HJ1585" s="231"/>
      <c r="HK1585" s="231"/>
      <c r="HL1585" s="231"/>
      <c r="HM1585" s="231"/>
    </row>
    <row r="1586" spans="1:221" s="234" customFormat="1" ht="15.75" customHeight="1">
      <c r="A1586" s="231"/>
      <c r="B1586" s="238"/>
      <c r="C1586" s="255"/>
      <c r="D1586" s="480"/>
      <c r="E1586" s="480"/>
      <c r="F1586" s="480"/>
      <c r="G1586" s="701"/>
      <c r="H1586" s="702"/>
      <c r="I1586" s="703"/>
      <c r="J1586" s="704"/>
      <c r="K1586" s="484"/>
      <c r="L1586" s="356"/>
      <c r="N1586" s="980"/>
      <c r="O1586" s="231"/>
      <c r="P1586" s="231"/>
      <c r="Q1586" s="231"/>
      <c r="R1586" s="231"/>
      <c r="S1586" s="231"/>
      <c r="T1586" s="231"/>
      <c r="U1586" s="231"/>
      <c r="V1586" s="231"/>
      <c r="W1586" s="231"/>
      <c r="X1586" s="231"/>
      <c r="Y1586" s="231"/>
      <c r="Z1586" s="231"/>
      <c r="AA1586" s="231"/>
      <c r="AB1586" s="231"/>
      <c r="AC1586" s="231"/>
      <c r="AD1586" s="231"/>
      <c r="AE1586" s="231"/>
      <c r="AF1586" s="231"/>
      <c r="AG1586" s="231"/>
      <c r="AH1586" s="231"/>
      <c r="AI1586" s="231"/>
      <c r="AJ1586" s="231"/>
      <c r="AK1586" s="231"/>
      <c r="AL1586" s="231"/>
      <c r="AM1586" s="231"/>
      <c r="AN1586" s="231"/>
      <c r="AO1586" s="231"/>
      <c r="AP1586" s="231"/>
      <c r="AQ1586" s="231"/>
      <c r="AR1586" s="231"/>
      <c r="AS1586" s="231"/>
      <c r="AT1586" s="231"/>
      <c r="AU1586" s="231"/>
      <c r="AV1586" s="231"/>
      <c r="AW1586" s="231"/>
      <c r="AX1586" s="231"/>
      <c r="AY1586" s="231"/>
      <c r="AZ1586" s="231"/>
      <c r="BA1586" s="231"/>
      <c r="BB1586" s="231"/>
      <c r="BC1586" s="231"/>
      <c r="BD1586" s="231"/>
      <c r="BE1586" s="231"/>
      <c r="BF1586" s="231"/>
      <c r="BG1586" s="231"/>
      <c r="BH1586" s="231"/>
      <c r="BI1586" s="231"/>
      <c r="BJ1586" s="231"/>
      <c r="BK1586" s="231"/>
      <c r="BL1586" s="231"/>
      <c r="BM1586" s="231"/>
      <c r="BN1586" s="231"/>
      <c r="BO1586" s="231"/>
      <c r="BP1586" s="231"/>
      <c r="BQ1586" s="231"/>
      <c r="BR1586" s="231"/>
      <c r="BS1586" s="231"/>
      <c r="BT1586" s="231"/>
      <c r="BU1586" s="231"/>
      <c r="BV1586" s="231"/>
      <c r="BW1586" s="231"/>
      <c r="BX1586" s="231"/>
      <c r="BY1586" s="231"/>
      <c r="BZ1586" s="231"/>
      <c r="CA1586" s="231"/>
      <c r="CB1586" s="231"/>
      <c r="CC1586" s="231"/>
      <c r="CD1586" s="231"/>
      <c r="CE1586" s="231"/>
      <c r="CF1586" s="231"/>
      <c r="CG1586" s="231"/>
      <c r="CH1586" s="231"/>
      <c r="CI1586" s="231"/>
      <c r="CJ1586" s="231"/>
      <c r="CK1586" s="231"/>
      <c r="CL1586" s="231"/>
      <c r="CM1586" s="231"/>
      <c r="CN1586" s="231"/>
      <c r="CO1586" s="231"/>
      <c r="CP1586" s="231"/>
      <c r="CQ1586" s="231"/>
      <c r="CR1586" s="231"/>
      <c r="CS1586" s="231"/>
      <c r="CT1586" s="231"/>
      <c r="CU1586" s="231"/>
      <c r="CV1586" s="231"/>
      <c r="CW1586" s="231"/>
      <c r="CX1586" s="231"/>
      <c r="CY1586" s="231"/>
      <c r="CZ1586" s="231"/>
      <c r="DA1586" s="231"/>
      <c r="DB1586" s="231"/>
      <c r="DC1586" s="231"/>
      <c r="DD1586" s="231"/>
      <c r="DE1586" s="231"/>
      <c r="DF1586" s="231"/>
      <c r="DG1586" s="231"/>
      <c r="DH1586" s="231"/>
      <c r="DI1586" s="231"/>
      <c r="DJ1586" s="231"/>
      <c r="DK1586" s="231"/>
      <c r="DL1586" s="231"/>
      <c r="DM1586" s="231"/>
      <c r="DN1586" s="231"/>
      <c r="DO1586" s="231"/>
      <c r="DP1586" s="231"/>
      <c r="DQ1586" s="231"/>
      <c r="DR1586" s="231"/>
      <c r="DS1586" s="231"/>
      <c r="DT1586" s="231"/>
      <c r="DU1586" s="231"/>
      <c r="DV1586" s="231"/>
      <c r="DW1586" s="231"/>
      <c r="DX1586" s="231"/>
      <c r="DY1586" s="231"/>
      <c r="DZ1586" s="231"/>
      <c r="EA1586" s="231"/>
      <c r="EB1586" s="231"/>
      <c r="EC1586" s="231"/>
      <c r="ED1586" s="231"/>
      <c r="EE1586" s="231"/>
      <c r="EF1586" s="231"/>
      <c r="EG1586" s="231"/>
      <c r="EH1586" s="231"/>
      <c r="EI1586" s="231"/>
      <c r="EJ1586" s="231"/>
      <c r="EK1586" s="231"/>
      <c r="EL1586" s="231"/>
      <c r="EM1586" s="231"/>
      <c r="EN1586" s="231"/>
      <c r="EO1586" s="231"/>
      <c r="EP1586" s="231"/>
      <c r="EQ1586" s="231"/>
      <c r="ER1586" s="231"/>
      <c r="ES1586" s="231"/>
      <c r="ET1586" s="231"/>
      <c r="EU1586" s="231"/>
      <c r="EV1586" s="231"/>
      <c r="EW1586" s="231"/>
      <c r="EX1586" s="231"/>
      <c r="EY1586" s="231"/>
      <c r="EZ1586" s="231"/>
      <c r="FA1586" s="231"/>
      <c r="FB1586" s="231"/>
      <c r="FC1586" s="231"/>
      <c r="FD1586" s="231"/>
      <c r="FE1586" s="231"/>
      <c r="FF1586" s="231"/>
      <c r="FG1586" s="231"/>
      <c r="FH1586" s="231"/>
      <c r="FI1586" s="231"/>
      <c r="FJ1586" s="231"/>
      <c r="FK1586" s="231"/>
      <c r="FL1586" s="231"/>
      <c r="FM1586" s="231"/>
      <c r="FN1586" s="231"/>
      <c r="FO1586" s="231"/>
      <c r="FP1586" s="231"/>
      <c r="FQ1586" s="231"/>
      <c r="FR1586" s="231"/>
      <c r="FS1586" s="231"/>
      <c r="FT1586" s="231"/>
      <c r="FU1586" s="231"/>
      <c r="FV1586" s="231"/>
      <c r="FW1586" s="231"/>
      <c r="FX1586" s="231"/>
      <c r="FY1586" s="231"/>
      <c r="FZ1586" s="231"/>
      <c r="GA1586" s="231"/>
      <c r="GB1586" s="231"/>
      <c r="GC1586" s="231"/>
      <c r="GD1586" s="231"/>
      <c r="GE1586" s="231"/>
      <c r="GF1586" s="231"/>
      <c r="GG1586" s="231"/>
      <c r="GH1586" s="231"/>
      <c r="GI1586" s="231"/>
      <c r="GJ1586" s="231"/>
      <c r="GK1586" s="231"/>
      <c r="GL1586" s="231"/>
      <c r="GM1586" s="231"/>
      <c r="GN1586" s="231"/>
      <c r="GO1586" s="231"/>
      <c r="GP1586" s="231"/>
      <c r="GQ1586" s="231"/>
      <c r="GR1586" s="231"/>
      <c r="GS1586" s="231"/>
      <c r="GT1586" s="231"/>
      <c r="GU1586" s="231"/>
      <c r="GV1586" s="231"/>
      <c r="GW1586" s="231"/>
      <c r="GX1586" s="231"/>
      <c r="GY1586" s="231"/>
      <c r="GZ1586" s="231"/>
      <c r="HA1586" s="231"/>
      <c r="HB1586" s="231"/>
      <c r="HC1586" s="231"/>
      <c r="HD1586" s="231"/>
      <c r="HE1586" s="231"/>
      <c r="HF1586" s="231"/>
      <c r="HG1586" s="231"/>
      <c r="HH1586" s="231"/>
      <c r="HI1586" s="231"/>
      <c r="HJ1586" s="231"/>
      <c r="HK1586" s="231"/>
      <c r="HL1586" s="231"/>
      <c r="HM1586" s="231"/>
    </row>
    <row r="1587" spans="1:221" s="234" customFormat="1" ht="20.25" customHeight="1">
      <c r="A1587" s="231"/>
      <c r="B1587" s="238"/>
      <c r="C1587" s="255"/>
      <c r="D1587" s="308">
        <v>17</v>
      </c>
      <c r="E1587" s="308"/>
      <c r="F1587" s="308"/>
      <c r="G1587" s="257" t="s">
        <v>601</v>
      </c>
      <c r="H1587" s="258"/>
      <c r="I1587" s="258"/>
      <c r="J1587" s="259"/>
      <c r="K1587" s="260"/>
      <c r="L1587" s="356"/>
      <c r="N1587" s="980"/>
      <c r="O1587" s="231"/>
      <c r="P1587" s="231"/>
      <c r="Q1587" s="231"/>
      <c r="R1587" s="231"/>
      <c r="S1587" s="231"/>
      <c r="T1587" s="231"/>
      <c r="U1587" s="231"/>
      <c r="V1587" s="231"/>
      <c r="W1587" s="231"/>
      <c r="X1587" s="231"/>
      <c r="Y1587" s="231"/>
      <c r="Z1587" s="231"/>
      <c r="AA1587" s="231"/>
      <c r="AB1587" s="231"/>
      <c r="AC1587" s="231"/>
      <c r="AD1587" s="231"/>
      <c r="AE1587" s="231"/>
      <c r="AF1587" s="231"/>
      <c r="AG1587" s="231"/>
      <c r="AH1587" s="231"/>
      <c r="AI1587" s="231"/>
      <c r="AJ1587" s="231"/>
      <c r="AK1587" s="231"/>
      <c r="AL1587" s="231"/>
      <c r="AM1587" s="231"/>
      <c r="AN1587" s="231"/>
      <c r="AO1587" s="231"/>
      <c r="AP1587" s="231"/>
      <c r="AQ1587" s="231"/>
      <c r="AR1587" s="231"/>
      <c r="AS1587" s="231"/>
      <c r="AT1587" s="231"/>
      <c r="AU1587" s="231"/>
      <c r="AV1587" s="231"/>
      <c r="AW1587" s="231"/>
      <c r="AX1587" s="231"/>
      <c r="AY1587" s="231"/>
      <c r="AZ1587" s="231"/>
      <c r="BA1587" s="231"/>
      <c r="BB1587" s="231"/>
      <c r="BC1587" s="231"/>
      <c r="BD1587" s="231"/>
      <c r="BE1587" s="231"/>
      <c r="BF1587" s="231"/>
      <c r="BG1587" s="231"/>
      <c r="BH1587" s="231"/>
      <c r="BI1587" s="231"/>
      <c r="BJ1587" s="231"/>
      <c r="BK1587" s="231"/>
      <c r="BL1587" s="231"/>
      <c r="BM1587" s="231"/>
      <c r="BN1587" s="231"/>
      <c r="BO1587" s="231"/>
      <c r="BP1587" s="231"/>
      <c r="BQ1587" s="231"/>
      <c r="BR1587" s="231"/>
      <c r="BS1587" s="231"/>
      <c r="BT1587" s="231"/>
      <c r="BU1587" s="231"/>
      <c r="BV1587" s="231"/>
      <c r="BW1587" s="231"/>
      <c r="BX1587" s="231"/>
      <c r="BY1587" s="231"/>
      <c r="BZ1587" s="231"/>
      <c r="CA1587" s="231"/>
      <c r="CB1587" s="231"/>
      <c r="CC1587" s="231"/>
      <c r="CD1587" s="231"/>
      <c r="CE1587" s="231"/>
      <c r="CF1587" s="231"/>
      <c r="CG1587" s="231"/>
      <c r="CH1587" s="231"/>
      <c r="CI1587" s="231"/>
      <c r="CJ1587" s="231"/>
      <c r="CK1587" s="231"/>
      <c r="CL1587" s="231"/>
      <c r="CM1587" s="231"/>
      <c r="CN1587" s="231"/>
      <c r="CO1587" s="231"/>
      <c r="CP1587" s="231"/>
      <c r="CQ1587" s="231"/>
      <c r="CR1587" s="231"/>
      <c r="CS1587" s="231"/>
      <c r="CT1587" s="231"/>
      <c r="CU1587" s="231"/>
      <c r="CV1587" s="231"/>
      <c r="CW1587" s="231"/>
      <c r="CX1587" s="231"/>
      <c r="CY1587" s="231"/>
      <c r="CZ1587" s="231"/>
      <c r="DA1587" s="231"/>
      <c r="DB1587" s="231"/>
      <c r="DC1587" s="231"/>
      <c r="DD1587" s="231"/>
      <c r="DE1587" s="231"/>
      <c r="DF1587" s="231"/>
      <c r="DG1587" s="231"/>
      <c r="DH1587" s="231"/>
      <c r="DI1587" s="231"/>
      <c r="DJ1587" s="231"/>
      <c r="DK1587" s="231"/>
      <c r="DL1587" s="231"/>
      <c r="DM1587" s="231"/>
      <c r="DN1587" s="231"/>
      <c r="DO1587" s="231"/>
      <c r="DP1587" s="231"/>
      <c r="DQ1587" s="231"/>
      <c r="DR1587" s="231"/>
      <c r="DS1587" s="231"/>
      <c r="DT1587" s="231"/>
      <c r="DU1587" s="231"/>
      <c r="DV1587" s="231"/>
      <c r="DW1587" s="231"/>
      <c r="DX1587" s="231"/>
      <c r="DY1587" s="231"/>
      <c r="DZ1587" s="231"/>
      <c r="EA1587" s="231"/>
      <c r="EB1587" s="231"/>
      <c r="EC1587" s="231"/>
      <c r="ED1587" s="231"/>
      <c r="EE1587" s="231"/>
      <c r="EF1587" s="231"/>
      <c r="EG1587" s="231"/>
      <c r="EH1587" s="231"/>
      <c r="EI1587" s="231"/>
      <c r="EJ1587" s="231"/>
      <c r="EK1587" s="231"/>
      <c r="EL1587" s="231"/>
      <c r="EM1587" s="231"/>
      <c r="EN1587" s="231"/>
      <c r="EO1587" s="231"/>
      <c r="EP1587" s="231"/>
      <c r="EQ1587" s="231"/>
      <c r="ER1587" s="231"/>
      <c r="ES1587" s="231"/>
      <c r="ET1587" s="231"/>
      <c r="EU1587" s="231"/>
      <c r="EV1587" s="231"/>
      <c r="EW1587" s="231"/>
      <c r="EX1587" s="231"/>
      <c r="EY1587" s="231"/>
      <c r="EZ1587" s="231"/>
      <c r="FA1587" s="231"/>
      <c r="FB1587" s="231"/>
      <c r="FC1587" s="231"/>
      <c r="FD1587" s="231"/>
      <c r="FE1587" s="231"/>
      <c r="FF1587" s="231"/>
      <c r="FG1587" s="231"/>
      <c r="FH1587" s="231"/>
      <c r="FI1587" s="231"/>
      <c r="FJ1587" s="231"/>
      <c r="FK1587" s="231"/>
      <c r="FL1587" s="231"/>
      <c r="FM1587" s="231"/>
      <c r="FN1587" s="231"/>
      <c r="FO1587" s="231"/>
      <c r="FP1587" s="231"/>
      <c r="FQ1587" s="231"/>
      <c r="FR1587" s="231"/>
      <c r="FS1587" s="231"/>
      <c r="FT1587" s="231"/>
      <c r="FU1587" s="231"/>
      <c r="FV1587" s="231"/>
      <c r="FW1587" s="231"/>
      <c r="FX1587" s="231"/>
      <c r="FY1587" s="231"/>
      <c r="FZ1587" s="231"/>
      <c r="GA1587" s="231"/>
      <c r="GB1587" s="231"/>
      <c r="GC1587" s="231"/>
      <c r="GD1587" s="231"/>
      <c r="GE1587" s="231"/>
      <c r="GF1587" s="231"/>
      <c r="GG1587" s="231"/>
      <c r="GH1587" s="231"/>
      <c r="GI1587" s="231"/>
      <c r="GJ1587" s="231"/>
      <c r="GK1587" s="231"/>
      <c r="GL1587" s="231"/>
      <c r="GM1587" s="231"/>
      <c r="GN1587" s="231"/>
      <c r="GO1587" s="231"/>
      <c r="GP1587" s="231"/>
      <c r="GQ1587" s="231"/>
      <c r="GR1587" s="231"/>
      <c r="GS1587" s="231"/>
      <c r="GT1587" s="231"/>
      <c r="GU1587" s="231"/>
      <c r="GV1587" s="231"/>
      <c r="GW1587" s="231"/>
      <c r="GX1587" s="231"/>
      <c r="GY1587" s="231"/>
      <c r="GZ1587" s="231"/>
      <c r="HA1587" s="231"/>
      <c r="HB1587" s="231"/>
      <c r="HC1587" s="231"/>
      <c r="HD1587" s="231"/>
      <c r="HE1587" s="231"/>
      <c r="HF1587" s="231"/>
      <c r="HG1587" s="231"/>
      <c r="HH1587" s="231"/>
      <c r="HI1587" s="231"/>
      <c r="HJ1587" s="231"/>
      <c r="HK1587" s="231"/>
      <c r="HL1587" s="231"/>
      <c r="HM1587" s="231"/>
    </row>
    <row r="1588" spans="1:221" s="234" customFormat="1" ht="15.75" customHeight="1">
      <c r="A1588" s="231"/>
      <c r="B1588" s="238"/>
      <c r="C1588" s="255"/>
      <c r="D1588" s="262">
        <v>17.100000000000001</v>
      </c>
      <c r="E1588" s="262"/>
      <c r="F1588" s="262"/>
      <c r="G1588" s="263" t="s">
        <v>602</v>
      </c>
      <c r="H1588" s="264"/>
      <c r="I1588" s="383"/>
      <c r="J1588" s="266"/>
      <c r="K1588" s="267"/>
      <c r="L1588" s="356"/>
      <c r="N1588" s="980"/>
      <c r="O1588" s="231"/>
      <c r="P1588" s="231"/>
      <c r="Q1588" s="231"/>
      <c r="R1588" s="231"/>
      <c r="S1588" s="231"/>
      <c r="T1588" s="231"/>
      <c r="U1588" s="231"/>
      <c r="V1588" s="231"/>
      <c r="W1588" s="231"/>
      <c r="X1588" s="231"/>
      <c r="Y1588" s="231"/>
      <c r="Z1588" s="231"/>
      <c r="AA1588" s="231"/>
      <c r="AB1588" s="231"/>
      <c r="AC1588" s="231"/>
      <c r="AD1588" s="231"/>
      <c r="AE1588" s="231"/>
      <c r="AF1588" s="231"/>
      <c r="AG1588" s="231"/>
      <c r="AH1588" s="231"/>
      <c r="AI1588" s="231"/>
      <c r="AJ1588" s="231"/>
      <c r="AK1588" s="231"/>
      <c r="AL1588" s="231"/>
      <c r="AM1588" s="231"/>
      <c r="AN1588" s="231"/>
      <c r="AO1588" s="231"/>
      <c r="AP1588" s="231"/>
      <c r="AQ1588" s="231"/>
      <c r="AR1588" s="231"/>
      <c r="AS1588" s="231"/>
      <c r="AT1588" s="231"/>
      <c r="AU1588" s="231"/>
      <c r="AV1588" s="231"/>
      <c r="AW1588" s="231"/>
      <c r="AX1588" s="231"/>
      <c r="AY1588" s="231"/>
      <c r="AZ1588" s="231"/>
      <c r="BA1588" s="231"/>
      <c r="BB1588" s="231"/>
      <c r="BC1588" s="231"/>
      <c r="BD1588" s="231"/>
      <c r="BE1588" s="231"/>
      <c r="BF1588" s="231"/>
      <c r="BG1588" s="231"/>
      <c r="BH1588" s="231"/>
      <c r="BI1588" s="231"/>
      <c r="BJ1588" s="231"/>
      <c r="BK1588" s="231"/>
      <c r="BL1588" s="231"/>
      <c r="BM1588" s="231"/>
      <c r="BN1588" s="231"/>
      <c r="BO1588" s="231"/>
      <c r="BP1588" s="231"/>
      <c r="BQ1588" s="231"/>
      <c r="BR1588" s="231"/>
      <c r="BS1588" s="231"/>
      <c r="BT1588" s="231"/>
      <c r="BU1588" s="231"/>
      <c r="BV1588" s="231"/>
      <c r="BW1588" s="231"/>
      <c r="BX1588" s="231"/>
      <c r="BY1588" s="231"/>
      <c r="BZ1588" s="231"/>
      <c r="CA1588" s="231"/>
      <c r="CB1588" s="231"/>
      <c r="CC1588" s="231"/>
      <c r="CD1588" s="231"/>
      <c r="CE1588" s="231"/>
      <c r="CF1588" s="231"/>
      <c r="CG1588" s="231"/>
      <c r="CH1588" s="231"/>
      <c r="CI1588" s="231"/>
      <c r="CJ1588" s="231"/>
      <c r="CK1588" s="231"/>
      <c r="CL1588" s="231"/>
      <c r="CM1588" s="231"/>
      <c r="CN1588" s="231"/>
      <c r="CO1588" s="231"/>
      <c r="CP1588" s="231"/>
      <c r="CQ1588" s="231"/>
      <c r="CR1588" s="231"/>
      <c r="CS1588" s="231"/>
      <c r="CT1588" s="231"/>
      <c r="CU1588" s="231"/>
      <c r="CV1588" s="231"/>
      <c r="CW1588" s="231"/>
      <c r="CX1588" s="231"/>
      <c r="CY1588" s="231"/>
      <c r="CZ1588" s="231"/>
      <c r="DA1588" s="231"/>
      <c r="DB1588" s="231"/>
      <c r="DC1588" s="231"/>
      <c r="DD1588" s="231"/>
      <c r="DE1588" s="231"/>
      <c r="DF1588" s="231"/>
      <c r="DG1588" s="231"/>
      <c r="DH1588" s="231"/>
      <c r="DI1588" s="231"/>
      <c r="DJ1588" s="231"/>
      <c r="DK1588" s="231"/>
      <c r="DL1588" s="231"/>
      <c r="DM1588" s="231"/>
      <c r="DN1588" s="231"/>
      <c r="DO1588" s="231"/>
      <c r="DP1588" s="231"/>
      <c r="DQ1588" s="231"/>
      <c r="DR1588" s="231"/>
      <c r="DS1588" s="231"/>
      <c r="DT1588" s="231"/>
      <c r="DU1588" s="231"/>
      <c r="DV1588" s="231"/>
      <c r="DW1588" s="231"/>
      <c r="DX1588" s="231"/>
      <c r="DY1588" s="231"/>
      <c r="DZ1588" s="231"/>
      <c r="EA1588" s="231"/>
      <c r="EB1588" s="231"/>
      <c r="EC1588" s="231"/>
      <c r="ED1588" s="231"/>
      <c r="EE1588" s="231"/>
      <c r="EF1588" s="231"/>
      <c r="EG1588" s="231"/>
      <c r="EH1588" s="231"/>
      <c r="EI1588" s="231"/>
      <c r="EJ1588" s="231"/>
      <c r="EK1588" s="231"/>
      <c r="EL1588" s="231"/>
      <c r="EM1588" s="231"/>
      <c r="EN1588" s="231"/>
      <c r="EO1588" s="231"/>
      <c r="EP1588" s="231"/>
      <c r="EQ1588" s="231"/>
      <c r="ER1588" s="231"/>
      <c r="ES1588" s="231"/>
      <c r="ET1588" s="231"/>
      <c r="EU1588" s="231"/>
      <c r="EV1588" s="231"/>
      <c r="EW1588" s="231"/>
      <c r="EX1588" s="231"/>
      <c r="EY1588" s="231"/>
      <c r="EZ1588" s="231"/>
      <c r="FA1588" s="231"/>
      <c r="FB1588" s="231"/>
      <c r="FC1588" s="231"/>
      <c r="FD1588" s="231"/>
      <c r="FE1588" s="231"/>
      <c r="FF1588" s="231"/>
      <c r="FG1588" s="231"/>
      <c r="FH1588" s="231"/>
      <c r="FI1588" s="231"/>
      <c r="FJ1588" s="231"/>
      <c r="FK1588" s="231"/>
      <c r="FL1588" s="231"/>
      <c r="FM1588" s="231"/>
      <c r="FN1588" s="231"/>
      <c r="FO1588" s="231"/>
      <c r="FP1588" s="231"/>
      <c r="FQ1588" s="231"/>
      <c r="FR1588" s="231"/>
      <c r="FS1588" s="231"/>
      <c r="FT1588" s="231"/>
      <c r="FU1588" s="231"/>
      <c r="FV1588" s="231"/>
      <c r="FW1588" s="231"/>
      <c r="FX1588" s="231"/>
      <c r="FY1588" s="231"/>
      <c r="FZ1588" s="231"/>
      <c r="GA1588" s="231"/>
      <c r="GB1588" s="231"/>
      <c r="GC1588" s="231"/>
      <c r="GD1588" s="231"/>
      <c r="GE1588" s="231"/>
      <c r="GF1588" s="231"/>
      <c r="GG1588" s="231"/>
      <c r="GH1588" s="231"/>
      <c r="GI1588" s="231"/>
      <c r="GJ1588" s="231"/>
      <c r="GK1588" s="231"/>
      <c r="GL1588" s="231"/>
      <c r="GM1588" s="231"/>
      <c r="GN1588" s="231"/>
      <c r="GO1588" s="231"/>
      <c r="GP1588" s="231"/>
      <c r="GQ1588" s="231"/>
      <c r="GR1588" s="231"/>
      <c r="GS1588" s="231"/>
      <c r="GT1588" s="231"/>
      <c r="GU1588" s="231"/>
      <c r="GV1588" s="231"/>
      <c r="GW1588" s="231"/>
      <c r="GX1588" s="231"/>
      <c r="GY1588" s="231"/>
      <c r="GZ1588" s="231"/>
      <c r="HA1588" s="231"/>
      <c r="HB1588" s="231"/>
      <c r="HC1588" s="231"/>
      <c r="HD1588" s="231"/>
      <c r="HE1588" s="231"/>
      <c r="HF1588" s="231"/>
      <c r="HG1588" s="231"/>
      <c r="HH1588" s="231"/>
      <c r="HI1588" s="231"/>
      <c r="HJ1588" s="231"/>
      <c r="HK1588" s="231"/>
      <c r="HL1588" s="231"/>
      <c r="HM1588" s="231"/>
    </row>
    <row r="1589" spans="1:221" s="234" customFormat="1" ht="15.75" customHeight="1">
      <c r="A1589" s="231"/>
      <c r="B1589" s="238"/>
      <c r="C1589" s="255"/>
      <c r="D1589" s="320" t="s">
        <v>631</v>
      </c>
      <c r="E1589" s="321"/>
      <c r="F1589" s="321"/>
      <c r="G1589" s="375" t="s">
        <v>922</v>
      </c>
      <c r="H1589" s="251" t="s">
        <v>98</v>
      </c>
      <c r="I1589" s="275">
        <v>33</v>
      </c>
      <c r="J1589" s="705">
        <v>1992315</v>
      </c>
      <c r="K1589" s="323">
        <f t="shared" ref="K1589:K1594" si="71">ROUND(I1589*J1589,2)</f>
        <v>65746395</v>
      </c>
      <c r="L1589" s="356"/>
      <c r="N1589" s="980"/>
      <c r="O1589" s="231"/>
      <c r="P1589" s="231"/>
      <c r="Q1589" s="231"/>
      <c r="R1589" s="231"/>
      <c r="S1589" s="231"/>
      <c r="T1589" s="231"/>
      <c r="U1589" s="231"/>
      <c r="V1589" s="231"/>
      <c r="W1589" s="231"/>
      <c r="X1589" s="231"/>
      <c r="Y1589" s="231"/>
      <c r="Z1589" s="231"/>
      <c r="AA1589" s="231"/>
      <c r="AB1589" s="231"/>
      <c r="AC1589" s="231"/>
      <c r="AD1589" s="231"/>
      <c r="AE1589" s="231"/>
      <c r="AF1589" s="231"/>
      <c r="AG1589" s="231"/>
      <c r="AH1589" s="231"/>
      <c r="AI1589" s="231"/>
      <c r="AJ1589" s="231"/>
      <c r="AK1589" s="231"/>
      <c r="AL1589" s="231"/>
      <c r="AM1589" s="231"/>
      <c r="AN1589" s="231"/>
      <c r="AO1589" s="231"/>
      <c r="AP1589" s="231"/>
      <c r="AQ1589" s="231"/>
      <c r="AR1589" s="231"/>
      <c r="AS1589" s="231"/>
      <c r="AT1589" s="231"/>
      <c r="AU1589" s="231"/>
      <c r="AV1589" s="231"/>
      <c r="AW1589" s="231"/>
      <c r="AX1589" s="231"/>
      <c r="AY1589" s="231"/>
      <c r="AZ1589" s="231"/>
      <c r="BA1589" s="231"/>
      <c r="BB1589" s="231"/>
      <c r="BC1589" s="231"/>
      <c r="BD1589" s="231"/>
      <c r="BE1589" s="231"/>
      <c r="BF1589" s="231"/>
      <c r="BG1589" s="231"/>
      <c r="BH1589" s="231"/>
      <c r="BI1589" s="231"/>
      <c r="BJ1589" s="231"/>
      <c r="BK1589" s="231"/>
      <c r="BL1589" s="231"/>
      <c r="BM1589" s="231"/>
      <c r="BN1589" s="231"/>
      <c r="BO1589" s="231"/>
      <c r="BP1589" s="231"/>
      <c r="BQ1589" s="231"/>
      <c r="BR1589" s="231"/>
      <c r="BS1589" s="231"/>
      <c r="BT1589" s="231"/>
      <c r="BU1589" s="231"/>
      <c r="BV1589" s="231"/>
      <c r="BW1589" s="231"/>
      <c r="BX1589" s="231"/>
      <c r="BY1589" s="231"/>
      <c r="BZ1589" s="231"/>
      <c r="CA1589" s="231"/>
      <c r="CB1589" s="231"/>
      <c r="CC1589" s="231"/>
      <c r="CD1589" s="231"/>
      <c r="CE1589" s="231"/>
      <c r="CF1589" s="231"/>
      <c r="CG1589" s="231"/>
      <c r="CH1589" s="231"/>
      <c r="CI1589" s="231"/>
      <c r="CJ1589" s="231"/>
      <c r="CK1589" s="231"/>
      <c r="CL1589" s="231"/>
      <c r="CM1589" s="231"/>
      <c r="CN1589" s="231"/>
      <c r="CO1589" s="231"/>
      <c r="CP1589" s="231"/>
      <c r="CQ1589" s="231"/>
      <c r="CR1589" s="231"/>
      <c r="CS1589" s="231"/>
      <c r="CT1589" s="231"/>
      <c r="CU1589" s="231"/>
      <c r="CV1589" s="231"/>
      <c r="CW1589" s="231"/>
      <c r="CX1589" s="231"/>
      <c r="CY1589" s="231"/>
      <c r="CZ1589" s="231"/>
      <c r="DA1589" s="231"/>
      <c r="DB1589" s="231"/>
      <c r="DC1589" s="231"/>
      <c r="DD1589" s="231"/>
      <c r="DE1589" s="231"/>
      <c r="DF1589" s="231"/>
      <c r="DG1589" s="231"/>
      <c r="DH1589" s="231"/>
      <c r="DI1589" s="231"/>
      <c r="DJ1589" s="231"/>
      <c r="DK1589" s="231"/>
      <c r="DL1589" s="231"/>
      <c r="DM1589" s="231"/>
      <c r="DN1589" s="231"/>
      <c r="DO1589" s="231"/>
      <c r="DP1589" s="231"/>
      <c r="DQ1589" s="231"/>
      <c r="DR1589" s="231"/>
      <c r="DS1589" s="231"/>
      <c r="DT1589" s="231"/>
      <c r="DU1589" s="231"/>
      <c r="DV1589" s="231"/>
      <c r="DW1589" s="231"/>
      <c r="DX1589" s="231"/>
      <c r="DY1589" s="231"/>
      <c r="DZ1589" s="231"/>
      <c r="EA1589" s="231"/>
      <c r="EB1589" s="231"/>
      <c r="EC1589" s="231"/>
      <c r="ED1589" s="231"/>
      <c r="EE1589" s="231"/>
      <c r="EF1589" s="231"/>
      <c r="EG1589" s="231"/>
      <c r="EH1589" s="231"/>
      <c r="EI1589" s="231"/>
      <c r="EJ1589" s="231"/>
      <c r="EK1589" s="231"/>
      <c r="EL1589" s="231"/>
      <c r="EM1589" s="231"/>
      <c r="EN1589" s="231"/>
      <c r="EO1589" s="231"/>
      <c r="EP1589" s="231"/>
      <c r="EQ1589" s="231"/>
      <c r="ER1589" s="231"/>
      <c r="ES1589" s="231"/>
      <c r="ET1589" s="231"/>
      <c r="EU1589" s="231"/>
      <c r="EV1589" s="231"/>
      <c r="EW1589" s="231"/>
      <c r="EX1589" s="231"/>
      <c r="EY1589" s="231"/>
      <c r="EZ1589" s="231"/>
      <c r="FA1589" s="231"/>
      <c r="FB1589" s="231"/>
      <c r="FC1589" s="231"/>
      <c r="FD1589" s="231"/>
      <c r="FE1589" s="231"/>
      <c r="FF1589" s="231"/>
      <c r="FG1589" s="231"/>
      <c r="FH1589" s="231"/>
      <c r="FI1589" s="231"/>
      <c r="FJ1589" s="231"/>
      <c r="FK1589" s="231"/>
      <c r="FL1589" s="231"/>
      <c r="FM1589" s="231"/>
      <c r="FN1589" s="231"/>
      <c r="FO1589" s="231"/>
      <c r="FP1589" s="231"/>
      <c r="FQ1589" s="231"/>
      <c r="FR1589" s="231"/>
      <c r="FS1589" s="231"/>
      <c r="FT1589" s="231"/>
      <c r="FU1589" s="231"/>
      <c r="FV1589" s="231"/>
      <c r="FW1589" s="231"/>
      <c r="FX1589" s="231"/>
      <c r="FY1589" s="231"/>
      <c r="FZ1589" s="231"/>
      <c r="GA1589" s="231"/>
      <c r="GB1589" s="231"/>
      <c r="GC1589" s="231"/>
      <c r="GD1589" s="231"/>
      <c r="GE1589" s="231"/>
      <c r="GF1589" s="231"/>
      <c r="GG1589" s="231"/>
      <c r="GH1589" s="231"/>
      <c r="GI1589" s="231"/>
      <c r="GJ1589" s="231"/>
      <c r="GK1589" s="231"/>
      <c r="GL1589" s="231"/>
      <c r="GM1589" s="231"/>
      <c r="GN1589" s="231"/>
      <c r="GO1589" s="231"/>
      <c r="GP1589" s="231"/>
      <c r="GQ1589" s="231"/>
      <c r="GR1589" s="231"/>
      <c r="GS1589" s="231"/>
      <c r="GT1589" s="231"/>
      <c r="GU1589" s="231"/>
      <c r="GV1589" s="231"/>
      <c r="GW1589" s="231"/>
      <c r="GX1589" s="231"/>
      <c r="GY1589" s="231"/>
      <c r="GZ1589" s="231"/>
      <c r="HA1589" s="231"/>
      <c r="HB1589" s="231"/>
      <c r="HC1589" s="231"/>
      <c r="HD1589" s="231"/>
      <c r="HE1589" s="231"/>
      <c r="HF1589" s="231"/>
      <c r="HG1589" s="231"/>
      <c r="HH1589" s="231"/>
      <c r="HI1589" s="231"/>
      <c r="HJ1589" s="231"/>
      <c r="HK1589" s="231"/>
      <c r="HL1589" s="231"/>
      <c r="HM1589" s="231"/>
    </row>
    <row r="1590" spans="1:221" s="234" customFormat="1" ht="15.75" customHeight="1">
      <c r="A1590" s="231"/>
      <c r="B1590" s="238"/>
      <c r="C1590" s="255"/>
      <c r="D1590" s="320" t="s">
        <v>633</v>
      </c>
      <c r="E1590" s="321"/>
      <c r="F1590" s="321"/>
      <c r="G1590" s="375" t="s">
        <v>923</v>
      </c>
      <c r="H1590" s="251" t="s">
        <v>98</v>
      </c>
      <c r="I1590" s="275">
        <v>27</v>
      </c>
      <c r="J1590" s="705">
        <v>3156975</v>
      </c>
      <c r="K1590" s="323">
        <f t="shared" si="71"/>
        <v>85238325</v>
      </c>
      <c r="L1590" s="356"/>
      <c r="N1590" s="980"/>
      <c r="O1590" s="231"/>
      <c r="P1590" s="231"/>
      <c r="Q1590" s="231"/>
      <c r="R1590" s="231"/>
      <c r="S1590" s="231"/>
      <c r="T1590" s="231"/>
      <c r="U1590" s="231"/>
      <c r="V1590" s="231"/>
      <c r="W1590" s="231"/>
      <c r="X1590" s="231"/>
      <c r="Y1590" s="231"/>
      <c r="Z1590" s="231"/>
      <c r="AA1590" s="231"/>
      <c r="AB1590" s="231"/>
      <c r="AC1590" s="231"/>
      <c r="AD1590" s="231"/>
      <c r="AE1590" s="231"/>
      <c r="AF1590" s="231"/>
      <c r="AG1590" s="231"/>
      <c r="AH1590" s="231"/>
      <c r="AI1590" s="231"/>
      <c r="AJ1590" s="231"/>
      <c r="AK1590" s="231"/>
      <c r="AL1590" s="231"/>
      <c r="AM1590" s="231"/>
      <c r="AN1590" s="231"/>
      <c r="AO1590" s="231"/>
      <c r="AP1590" s="231"/>
      <c r="AQ1590" s="231"/>
      <c r="AR1590" s="231"/>
      <c r="AS1590" s="231"/>
      <c r="AT1590" s="231"/>
      <c r="AU1590" s="231"/>
      <c r="AV1590" s="231"/>
      <c r="AW1590" s="231"/>
      <c r="AX1590" s="231"/>
      <c r="AY1590" s="231"/>
      <c r="AZ1590" s="231"/>
      <c r="BA1590" s="231"/>
      <c r="BB1590" s="231"/>
      <c r="BC1590" s="231"/>
      <c r="BD1590" s="231"/>
      <c r="BE1590" s="231"/>
      <c r="BF1590" s="231"/>
      <c r="BG1590" s="231"/>
      <c r="BH1590" s="231"/>
      <c r="BI1590" s="231"/>
      <c r="BJ1590" s="231"/>
      <c r="BK1590" s="231"/>
      <c r="BL1590" s="231"/>
      <c r="BM1590" s="231"/>
      <c r="BN1590" s="231"/>
      <c r="BO1590" s="231"/>
      <c r="BP1590" s="231"/>
      <c r="BQ1590" s="231"/>
      <c r="BR1590" s="231"/>
      <c r="BS1590" s="231"/>
      <c r="BT1590" s="231"/>
      <c r="BU1590" s="231"/>
      <c r="BV1590" s="231"/>
      <c r="BW1590" s="231"/>
      <c r="BX1590" s="231"/>
      <c r="BY1590" s="231"/>
      <c r="BZ1590" s="231"/>
      <c r="CA1590" s="231"/>
      <c r="CB1590" s="231"/>
      <c r="CC1590" s="231"/>
      <c r="CD1590" s="231"/>
      <c r="CE1590" s="231"/>
      <c r="CF1590" s="231"/>
      <c r="CG1590" s="231"/>
      <c r="CH1590" s="231"/>
      <c r="CI1590" s="231"/>
      <c r="CJ1590" s="231"/>
      <c r="CK1590" s="231"/>
      <c r="CL1590" s="231"/>
      <c r="CM1590" s="231"/>
      <c r="CN1590" s="231"/>
      <c r="CO1590" s="231"/>
      <c r="CP1590" s="231"/>
      <c r="CQ1590" s="231"/>
      <c r="CR1590" s="231"/>
      <c r="CS1590" s="231"/>
      <c r="CT1590" s="231"/>
      <c r="CU1590" s="231"/>
      <c r="CV1590" s="231"/>
      <c r="CW1590" s="231"/>
      <c r="CX1590" s="231"/>
      <c r="CY1590" s="231"/>
      <c r="CZ1590" s="231"/>
      <c r="DA1590" s="231"/>
      <c r="DB1590" s="231"/>
      <c r="DC1590" s="231"/>
      <c r="DD1590" s="231"/>
      <c r="DE1590" s="231"/>
      <c r="DF1590" s="231"/>
      <c r="DG1590" s="231"/>
      <c r="DH1590" s="231"/>
      <c r="DI1590" s="231"/>
      <c r="DJ1590" s="231"/>
      <c r="DK1590" s="231"/>
      <c r="DL1590" s="231"/>
      <c r="DM1590" s="231"/>
      <c r="DN1590" s="231"/>
      <c r="DO1590" s="231"/>
      <c r="DP1590" s="231"/>
      <c r="DQ1590" s="231"/>
      <c r="DR1590" s="231"/>
      <c r="DS1590" s="231"/>
      <c r="DT1590" s="231"/>
      <c r="DU1590" s="231"/>
      <c r="DV1590" s="231"/>
      <c r="DW1590" s="231"/>
      <c r="DX1590" s="231"/>
      <c r="DY1590" s="231"/>
      <c r="DZ1590" s="231"/>
      <c r="EA1590" s="231"/>
      <c r="EB1590" s="231"/>
      <c r="EC1590" s="231"/>
      <c r="ED1590" s="231"/>
      <c r="EE1590" s="231"/>
      <c r="EF1590" s="231"/>
      <c r="EG1590" s="231"/>
      <c r="EH1590" s="231"/>
      <c r="EI1590" s="231"/>
      <c r="EJ1590" s="231"/>
      <c r="EK1590" s="231"/>
      <c r="EL1590" s="231"/>
      <c r="EM1590" s="231"/>
      <c r="EN1590" s="231"/>
      <c r="EO1590" s="231"/>
      <c r="EP1590" s="231"/>
      <c r="EQ1590" s="231"/>
      <c r="ER1590" s="231"/>
      <c r="ES1590" s="231"/>
      <c r="ET1590" s="231"/>
      <c r="EU1590" s="231"/>
      <c r="EV1590" s="231"/>
      <c r="EW1590" s="231"/>
      <c r="EX1590" s="231"/>
      <c r="EY1590" s="231"/>
      <c r="EZ1590" s="231"/>
      <c r="FA1590" s="231"/>
      <c r="FB1590" s="231"/>
      <c r="FC1590" s="231"/>
      <c r="FD1590" s="231"/>
      <c r="FE1590" s="231"/>
      <c r="FF1590" s="231"/>
      <c r="FG1590" s="231"/>
      <c r="FH1590" s="231"/>
      <c r="FI1590" s="231"/>
      <c r="FJ1590" s="231"/>
      <c r="FK1590" s="231"/>
      <c r="FL1590" s="231"/>
      <c r="FM1590" s="231"/>
      <c r="FN1590" s="231"/>
      <c r="FO1590" s="231"/>
      <c r="FP1590" s="231"/>
      <c r="FQ1590" s="231"/>
      <c r="FR1590" s="231"/>
      <c r="FS1590" s="231"/>
      <c r="FT1590" s="231"/>
      <c r="FU1590" s="231"/>
      <c r="FV1590" s="231"/>
      <c r="FW1590" s="231"/>
      <c r="FX1590" s="231"/>
      <c r="FY1590" s="231"/>
      <c r="FZ1590" s="231"/>
      <c r="GA1590" s="231"/>
      <c r="GB1590" s="231"/>
      <c r="GC1590" s="231"/>
      <c r="GD1590" s="231"/>
      <c r="GE1590" s="231"/>
      <c r="GF1590" s="231"/>
      <c r="GG1590" s="231"/>
      <c r="GH1590" s="231"/>
      <c r="GI1590" s="231"/>
      <c r="GJ1590" s="231"/>
      <c r="GK1590" s="231"/>
      <c r="GL1590" s="231"/>
      <c r="GM1590" s="231"/>
      <c r="GN1590" s="231"/>
      <c r="GO1590" s="231"/>
      <c r="GP1590" s="231"/>
      <c r="GQ1590" s="231"/>
      <c r="GR1590" s="231"/>
      <c r="GS1590" s="231"/>
      <c r="GT1590" s="231"/>
      <c r="GU1590" s="231"/>
      <c r="GV1590" s="231"/>
      <c r="GW1590" s="231"/>
      <c r="GX1590" s="231"/>
      <c r="GY1590" s="231"/>
      <c r="GZ1590" s="231"/>
      <c r="HA1590" s="231"/>
      <c r="HB1590" s="231"/>
      <c r="HC1590" s="231"/>
      <c r="HD1590" s="231"/>
      <c r="HE1590" s="231"/>
      <c r="HF1590" s="231"/>
      <c r="HG1590" s="231"/>
      <c r="HH1590" s="231"/>
      <c r="HI1590" s="231"/>
      <c r="HJ1590" s="231"/>
      <c r="HK1590" s="231"/>
      <c r="HL1590" s="231"/>
      <c r="HM1590" s="231"/>
    </row>
    <row r="1591" spans="1:221" s="234" customFormat="1" ht="15.75" customHeight="1">
      <c r="A1591" s="231"/>
      <c r="B1591" s="238"/>
      <c r="C1591" s="255"/>
      <c r="D1591" s="320" t="s">
        <v>1177</v>
      </c>
      <c r="E1591" s="321"/>
      <c r="F1591" s="321"/>
      <c r="G1591" s="375" t="s">
        <v>604</v>
      </c>
      <c r="H1591" s="251" t="s">
        <v>98</v>
      </c>
      <c r="I1591" s="275">
        <v>11</v>
      </c>
      <c r="J1591" s="705">
        <v>1163424</v>
      </c>
      <c r="K1591" s="323">
        <f t="shared" si="71"/>
        <v>12797664</v>
      </c>
      <c r="L1591" s="356"/>
      <c r="N1591" s="980"/>
      <c r="O1591" s="231"/>
      <c r="P1591" s="231"/>
      <c r="Q1591" s="231"/>
      <c r="R1591" s="231"/>
      <c r="S1591" s="231"/>
      <c r="T1591" s="231"/>
      <c r="U1591" s="231"/>
      <c r="V1591" s="231"/>
      <c r="W1591" s="231"/>
      <c r="X1591" s="231"/>
      <c r="Y1591" s="231"/>
      <c r="Z1591" s="231"/>
      <c r="AA1591" s="231"/>
      <c r="AB1591" s="231"/>
      <c r="AC1591" s="231"/>
      <c r="AD1591" s="231"/>
      <c r="AE1591" s="231"/>
      <c r="AF1591" s="231"/>
      <c r="AG1591" s="231"/>
      <c r="AH1591" s="231"/>
      <c r="AI1591" s="231"/>
      <c r="AJ1591" s="231"/>
      <c r="AK1591" s="231"/>
      <c r="AL1591" s="231"/>
      <c r="AM1591" s="231"/>
      <c r="AN1591" s="231"/>
      <c r="AO1591" s="231"/>
      <c r="AP1591" s="231"/>
      <c r="AQ1591" s="231"/>
      <c r="AR1591" s="231"/>
      <c r="AS1591" s="231"/>
      <c r="AT1591" s="231"/>
      <c r="AU1591" s="231"/>
      <c r="AV1591" s="231"/>
      <c r="AW1591" s="231"/>
      <c r="AX1591" s="231"/>
      <c r="AY1591" s="231"/>
      <c r="AZ1591" s="231"/>
      <c r="BA1591" s="231"/>
      <c r="BB1591" s="231"/>
      <c r="BC1591" s="231"/>
      <c r="BD1591" s="231"/>
      <c r="BE1591" s="231"/>
      <c r="BF1591" s="231"/>
      <c r="BG1591" s="231"/>
      <c r="BH1591" s="231"/>
      <c r="BI1591" s="231"/>
      <c r="BJ1591" s="231"/>
      <c r="BK1591" s="231"/>
      <c r="BL1591" s="231"/>
      <c r="BM1591" s="231"/>
      <c r="BN1591" s="231"/>
      <c r="BO1591" s="231"/>
      <c r="BP1591" s="231"/>
      <c r="BQ1591" s="231"/>
      <c r="BR1591" s="231"/>
      <c r="BS1591" s="231"/>
      <c r="BT1591" s="231"/>
      <c r="BU1591" s="231"/>
      <c r="BV1591" s="231"/>
      <c r="BW1591" s="231"/>
      <c r="BX1591" s="231"/>
      <c r="BY1591" s="231"/>
      <c r="BZ1591" s="231"/>
      <c r="CA1591" s="231"/>
      <c r="CB1591" s="231"/>
      <c r="CC1591" s="231"/>
      <c r="CD1591" s="231"/>
      <c r="CE1591" s="231"/>
      <c r="CF1591" s="231"/>
      <c r="CG1591" s="231"/>
      <c r="CH1591" s="231"/>
      <c r="CI1591" s="231"/>
      <c r="CJ1591" s="231"/>
      <c r="CK1591" s="231"/>
      <c r="CL1591" s="231"/>
      <c r="CM1591" s="231"/>
      <c r="CN1591" s="231"/>
      <c r="CO1591" s="231"/>
      <c r="CP1591" s="231"/>
      <c r="CQ1591" s="231"/>
      <c r="CR1591" s="231"/>
      <c r="CS1591" s="231"/>
      <c r="CT1591" s="231"/>
      <c r="CU1591" s="231"/>
      <c r="CV1591" s="231"/>
      <c r="CW1591" s="231"/>
      <c r="CX1591" s="231"/>
      <c r="CY1591" s="231"/>
      <c r="CZ1591" s="231"/>
      <c r="DA1591" s="231"/>
      <c r="DB1591" s="231"/>
      <c r="DC1591" s="231"/>
      <c r="DD1591" s="231"/>
      <c r="DE1591" s="231"/>
      <c r="DF1591" s="231"/>
      <c r="DG1591" s="231"/>
      <c r="DH1591" s="231"/>
      <c r="DI1591" s="231"/>
      <c r="DJ1591" s="231"/>
      <c r="DK1591" s="231"/>
      <c r="DL1591" s="231"/>
      <c r="DM1591" s="231"/>
      <c r="DN1591" s="231"/>
      <c r="DO1591" s="231"/>
      <c r="DP1591" s="231"/>
      <c r="DQ1591" s="231"/>
      <c r="DR1591" s="231"/>
      <c r="DS1591" s="231"/>
      <c r="DT1591" s="231"/>
      <c r="DU1591" s="231"/>
      <c r="DV1591" s="231"/>
      <c r="DW1591" s="231"/>
      <c r="DX1591" s="231"/>
      <c r="DY1591" s="231"/>
      <c r="DZ1591" s="231"/>
      <c r="EA1591" s="231"/>
      <c r="EB1591" s="231"/>
      <c r="EC1591" s="231"/>
      <c r="ED1591" s="231"/>
      <c r="EE1591" s="231"/>
      <c r="EF1591" s="231"/>
      <c r="EG1591" s="231"/>
      <c r="EH1591" s="231"/>
      <c r="EI1591" s="231"/>
      <c r="EJ1591" s="231"/>
      <c r="EK1591" s="231"/>
      <c r="EL1591" s="231"/>
      <c r="EM1591" s="231"/>
      <c r="EN1591" s="231"/>
      <c r="EO1591" s="231"/>
      <c r="EP1591" s="231"/>
      <c r="EQ1591" s="231"/>
      <c r="ER1591" s="231"/>
      <c r="ES1591" s="231"/>
      <c r="ET1591" s="231"/>
      <c r="EU1591" s="231"/>
      <c r="EV1591" s="231"/>
      <c r="EW1591" s="231"/>
      <c r="EX1591" s="231"/>
      <c r="EY1591" s="231"/>
      <c r="EZ1591" s="231"/>
      <c r="FA1591" s="231"/>
      <c r="FB1591" s="231"/>
      <c r="FC1591" s="231"/>
      <c r="FD1591" s="231"/>
      <c r="FE1591" s="231"/>
      <c r="FF1591" s="231"/>
      <c r="FG1591" s="231"/>
      <c r="FH1591" s="231"/>
      <c r="FI1591" s="231"/>
      <c r="FJ1591" s="231"/>
      <c r="FK1591" s="231"/>
      <c r="FL1591" s="231"/>
      <c r="FM1591" s="231"/>
      <c r="FN1591" s="231"/>
      <c r="FO1591" s="231"/>
      <c r="FP1591" s="231"/>
      <c r="FQ1591" s="231"/>
      <c r="FR1591" s="231"/>
      <c r="FS1591" s="231"/>
      <c r="FT1591" s="231"/>
      <c r="FU1591" s="231"/>
      <c r="FV1591" s="231"/>
      <c r="FW1591" s="231"/>
      <c r="FX1591" s="231"/>
      <c r="FY1591" s="231"/>
      <c r="FZ1591" s="231"/>
      <c r="GA1591" s="231"/>
      <c r="GB1591" s="231"/>
      <c r="GC1591" s="231"/>
      <c r="GD1591" s="231"/>
      <c r="GE1591" s="231"/>
      <c r="GF1591" s="231"/>
      <c r="GG1591" s="231"/>
      <c r="GH1591" s="231"/>
      <c r="GI1591" s="231"/>
      <c r="GJ1591" s="231"/>
      <c r="GK1591" s="231"/>
      <c r="GL1591" s="231"/>
      <c r="GM1591" s="231"/>
      <c r="GN1591" s="231"/>
      <c r="GO1591" s="231"/>
      <c r="GP1591" s="231"/>
      <c r="GQ1591" s="231"/>
      <c r="GR1591" s="231"/>
      <c r="GS1591" s="231"/>
      <c r="GT1591" s="231"/>
      <c r="GU1591" s="231"/>
      <c r="GV1591" s="231"/>
      <c r="GW1591" s="231"/>
      <c r="GX1591" s="231"/>
      <c r="GY1591" s="231"/>
      <c r="GZ1591" s="231"/>
      <c r="HA1591" s="231"/>
      <c r="HB1591" s="231"/>
      <c r="HC1591" s="231"/>
      <c r="HD1591" s="231"/>
      <c r="HE1591" s="231"/>
      <c r="HF1591" s="231"/>
      <c r="HG1591" s="231"/>
      <c r="HH1591" s="231"/>
      <c r="HI1591" s="231"/>
      <c r="HJ1591" s="231"/>
      <c r="HK1591" s="231"/>
      <c r="HL1591" s="231"/>
      <c r="HM1591" s="231"/>
    </row>
    <row r="1592" spans="1:221" s="234" customFormat="1" ht="15.75" customHeight="1">
      <c r="A1592" s="231"/>
      <c r="B1592" s="238"/>
      <c r="C1592" s="255"/>
      <c r="D1592" s="320" t="s">
        <v>1178</v>
      </c>
      <c r="E1592" s="321"/>
      <c r="F1592" s="321"/>
      <c r="G1592" s="375" t="s">
        <v>767</v>
      </c>
      <c r="H1592" s="251" t="s">
        <v>98</v>
      </c>
      <c r="I1592" s="275">
        <v>11</v>
      </c>
      <c r="J1592" s="705">
        <v>1312488</v>
      </c>
      <c r="K1592" s="323">
        <f t="shared" si="71"/>
        <v>14437368</v>
      </c>
      <c r="L1592" s="356"/>
      <c r="N1592" s="980"/>
      <c r="O1592" s="231"/>
      <c r="P1592" s="231"/>
      <c r="Q1592" s="231"/>
      <c r="R1592" s="231"/>
      <c r="S1592" s="231"/>
      <c r="T1592" s="231"/>
      <c r="U1592" s="231"/>
      <c r="V1592" s="231"/>
      <c r="W1592" s="231"/>
      <c r="X1592" s="231"/>
      <c r="Y1592" s="231"/>
      <c r="Z1592" s="231"/>
      <c r="AA1592" s="231"/>
      <c r="AB1592" s="231"/>
      <c r="AC1592" s="231"/>
      <c r="AD1592" s="231"/>
      <c r="AE1592" s="231"/>
      <c r="AF1592" s="231"/>
      <c r="AG1592" s="231"/>
      <c r="AH1592" s="231"/>
      <c r="AI1592" s="231"/>
      <c r="AJ1592" s="231"/>
      <c r="AK1592" s="231"/>
      <c r="AL1592" s="231"/>
      <c r="AM1592" s="231"/>
      <c r="AN1592" s="231"/>
      <c r="AO1592" s="231"/>
      <c r="AP1592" s="231"/>
      <c r="AQ1592" s="231"/>
      <c r="AR1592" s="231"/>
      <c r="AS1592" s="231"/>
      <c r="AT1592" s="231"/>
      <c r="AU1592" s="231"/>
      <c r="AV1592" s="231"/>
      <c r="AW1592" s="231"/>
      <c r="AX1592" s="231"/>
      <c r="AY1592" s="231"/>
      <c r="AZ1592" s="231"/>
      <c r="BA1592" s="231"/>
      <c r="BB1592" s="231"/>
      <c r="BC1592" s="231"/>
      <c r="BD1592" s="231"/>
      <c r="BE1592" s="231"/>
      <c r="BF1592" s="231"/>
      <c r="BG1592" s="231"/>
      <c r="BH1592" s="231"/>
      <c r="BI1592" s="231"/>
      <c r="BJ1592" s="231"/>
      <c r="BK1592" s="231"/>
      <c r="BL1592" s="231"/>
      <c r="BM1592" s="231"/>
      <c r="BN1592" s="231"/>
      <c r="BO1592" s="231"/>
      <c r="BP1592" s="231"/>
      <c r="BQ1592" s="231"/>
      <c r="BR1592" s="231"/>
      <c r="BS1592" s="231"/>
      <c r="BT1592" s="231"/>
      <c r="BU1592" s="231"/>
      <c r="BV1592" s="231"/>
      <c r="BW1592" s="231"/>
      <c r="BX1592" s="231"/>
      <c r="BY1592" s="231"/>
      <c r="BZ1592" s="231"/>
      <c r="CA1592" s="231"/>
      <c r="CB1592" s="231"/>
      <c r="CC1592" s="231"/>
      <c r="CD1592" s="231"/>
      <c r="CE1592" s="231"/>
      <c r="CF1592" s="231"/>
      <c r="CG1592" s="231"/>
      <c r="CH1592" s="231"/>
      <c r="CI1592" s="231"/>
      <c r="CJ1592" s="231"/>
      <c r="CK1592" s="231"/>
      <c r="CL1592" s="231"/>
      <c r="CM1592" s="231"/>
      <c r="CN1592" s="231"/>
      <c r="CO1592" s="231"/>
      <c r="CP1592" s="231"/>
      <c r="CQ1592" s="231"/>
      <c r="CR1592" s="231"/>
      <c r="CS1592" s="231"/>
      <c r="CT1592" s="231"/>
      <c r="CU1592" s="231"/>
      <c r="CV1592" s="231"/>
      <c r="CW1592" s="231"/>
      <c r="CX1592" s="231"/>
      <c r="CY1592" s="231"/>
      <c r="CZ1592" s="231"/>
      <c r="DA1592" s="231"/>
      <c r="DB1592" s="231"/>
      <c r="DC1592" s="231"/>
      <c r="DD1592" s="231"/>
      <c r="DE1592" s="231"/>
      <c r="DF1592" s="231"/>
      <c r="DG1592" s="231"/>
      <c r="DH1592" s="231"/>
      <c r="DI1592" s="231"/>
      <c r="DJ1592" s="231"/>
      <c r="DK1592" s="231"/>
      <c r="DL1592" s="231"/>
      <c r="DM1592" s="231"/>
      <c r="DN1592" s="231"/>
      <c r="DO1592" s="231"/>
      <c r="DP1592" s="231"/>
      <c r="DQ1592" s="231"/>
      <c r="DR1592" s="231"/>
      <c r="DS1592" s="231"/>
      <c r="DT1592" s="231"/>
      <c r="DU1592" s="231"/>
      <c r="DV1592" s="231"/>
      <c r="DW1592" s="231"/>
      <c r="DX1592" s="231"/>
      <c r="DY1592" s="231"/>
      <c r="DZ1592" s="231"/>
      <c r="EA1592" s="231"/>
      <c r="EB1592" s="231"/>
      <c r="EC1592" s="231"/>
      <c r="ED1592" s="231"/>
      <c r="EE1592" s="231"/>
      <c r="EF1592" s="231"/>
      <c r="EG1592" s="231"/>
      <c r="EH1592" s="231"/>
      <c r="EI1592" s="231"/>
      <c r="EJ1592" s="231"/>
      <c r="EK1592" s="231"/>
      <c r="EL1592" s="231"/>
      <c r="EM1592" s="231"/>
      <c r="EN1592" s="231"/>
      <c r="EO1592" s="231"/>
      <c r="EP1592" s="231"/>
      <c r="EQ1592" s="231"/>
      <c r="ER1592" s="231"/>
      <c r="ES1592" s="231"/>
      <c r="ET1592" s="231"/>
      <c r="EU1592" s="231"/>
      <c r="EV1592" s="231"/>
      <c r="EW1592" s="231"/>
      <c r="EX1592" s="231"/>
      <c r="EY1592" s="231"/>
      <c r="EZ1592" s="231"/>
      <c r="FA1592" s="231"/>
      <c r="FB1592" s="231"/>
      <c r="FC1592" s="231"/>
      <c r="FD1592" s="231"/>
      <c r="FE1592" s="231"/>
      <c r="FF1592" s="231"/>
      <c r="FG1592" s="231"/>
      <c r="FH1592" s="231"/>
      <c r="FI1592" s="231"/>
      <c r="FJ1592" s="231"/>
      <c r="FK1592" s="231"/>
      <c r="FL1592" s="231"/>
      <c r="FM1592" s="231"/>
      <c r="FN1592" s="231"/>
      <c r="FO1592" s="231"/>
      <c r="FP1592" s="231"/>
      <c r="FQ1592" s="231"/>
      <c r="FR1592" s="231"/>
      <c r="FS1592" s="231"/>
      <c r="FT1592" s="231"/>
      <c r="FU1592" s="231"/>
      <c r="FV1592" s="231"/>
      <c r="FW1592" s="231"/>
      <c r="FX1592" s="231"/>
      <c r="FY1592" s="231"/>
      <c r="FZ1592" s="231"/>
      <c r="GA1592" s="231"/>
      <c r="GB1592" s="231"/>
      <c r="GC1592" s="231"/>
      <c r="GD1592" s="231"/>
      <c r="GE1592" s="231"/>
      <c r="GF1592" s="231"/>
      <c r="GG1592" s="231"/>
      <c r="GH1592" s="231"/>
      <c r="GI1592" s="231"/>
      <c r="GJ1592" s="231"/>
      <c r="GK1592" s="231"/>
      <c r="GL1592" s="231"/>
      <c r="GM1592" s="231"/>
      <c r="GN1592" s="231"/>
      <c r="GO1592" s="231"/>
      <c r="GP1592" s="231"/>
      <c r="GQ1592" s="231"/>
      <c r="GR1592" s="231"/>
      <c r="GS1592" s="231"/>
      <c r="GT1592" s="231"/>
      <c r="GU1592" s="231"/>
      <c r="GV1592" s="231"/>
      <c r="GW1592" s="231"/>
      <c r="GX1592" s="231"/>
      <c r="GY1592" s="231"/>
      <c r="GZ1592" s="231"/>
      <c r="HA1592" s="231"/>
      <c r="HB1592" s="231"/>
      <c r="HC1592" s="231"/>
      <c r="HD1592" s="231"/>
      <c r="HE1592" s="231"/>
      <c r="HF1592" s="231"/>
      <c r="HG1592" s="231"/>
      <c r="HH1592" s="231"/>
      <c r="HI1592" s="231"/>
      <c r="HJ1592" s="231"/>
      <c r="HK1592" s="231"/>
      <c r="HL1592" s="231"/>
      <c r="HM1592" s="231"/>
    </row>
    <row r="1593" spans="1:221" s="234" customFormat="1" ht="31.5" customHeight="1">
      <c r="A1593" s="231"/>
      <c r="B1593" s="238"/>
      <c r="C1593" s="255"/>
      <c r="D1593" s="320" t="s">
        <v>1179</v>
      </c>
      <c r="E1593" s="321"/>
      <c r="F1593" s="321"/>
      <c r="G1593" s="375" t="s">
        <v>608</v>
      </c>
      <c r="H1593" s="251" t="s">
        <v>98</v>
      </c>
      <c r="I1593" s="275">
        <v>36</v>
      </c>
      <c r="J1593" s="705">
        <v>592245</v>
      </c>
      <c r="K1593" s="323">
        <f t="shared" si="71"/>
        <v>21320820</v>
      </c>
      <c r="L1593" s="356"/>
      <c r="N1593" s="980"/>
      <c r="O1593" s="231"/>
      <c r="P1593" s="231"/>
      <c r="Q1593" s="231"/>
      <c r="R1593" s="231"/>
      <c r="S1593" s="231"/>
      <c r="T1593" s="231"/>
      <c r="U1593" s="231"/>
      <c r="V1593" s="231"/>
      <c r="W1593" s="231"/>
      <c r="X1593" s="231"/>
      <c r="Y1593" s="231"/>
      <c r="Z1593" s="231"/>
      <c r="AA1593" s="231"/>
      <c r="AB1593" s="231"/>
      <c r="AC1593" s="231"/>
      <c r="AD1593" s="231"/>
      <c r="AE1593" s="231"/>
      <c r="AF1593" s="231"/>
      <c r="AG1593" s="231"/>
      <c r="AH1593" s="231"/>
      <c r="AI1593" s="231"/>
      <c r="AJ1593" s="231"/>
      <c r="AK1593" s="231"/>
      <c r="AL1593" s="231"/>
      <c r="AM1593" s="231"/>
      <c r="AN1593" s="231"/>
      <c r="AO1593" s="231"/>
      <c r="AP1593" s="231"/>
      <c r="AQ1593" s="231"/>
      <c r="AR1593" s="231"/>
      <c r="AS1593" s="231"/>
      <c r="AT1593" s="231"/>
      <c r="AU1593" s="231"/>
      <c r="AV1593" s="231"/>
      <c r="AW1593" s="231"/>
      <c r="AX1593" s="231"/>
      <c r="AY1593" s="231"/>
      <c r="AZ1593" s="231"/>
      <c r="BA1593" s="231"/>
      <c r="BB1593" s="231"/>
      <c r="BC1593" s="231"/>
      <c r="BD1593" s="231"/>
      <c r="BE1593" s="231"/>
      <c r="BF1593" s="231"/>
      <c r="BG1593" s="231"/>
      <c r="BH1593" s="231"/>
      <c r="BI1593" s="231"/>
      <c r="BJ1593" s="231"/>
      <c r="BK1593" s="231"/>
      <c r="BL1593" s="231"/>
      <c r="BM1593" s="231"/>
      <c r="BN1593" s="231"/>
      <c r="BO1593" s="231"/>
      <c r="BP1593" s="231"/>
      <c r="BQ1593" s="231"/>
      <c r="BR1593" s="231"/>
      <c r="BS1593" s="231"/>
      <c r="BT1593" s="231"/>
      <c r="BU1593" s="231"/>
      <c r="BV1593" s="231"/>
      <c r="BW1593" s="231"/>
      <c r="BX1593" s="231"/>
      <c r="BY1593" s="231"/>
      <c r="BZ1593" s="231"/>
      <c r="CA1593" s="231"/>
      <c r="CB1593" s="231"/>
      <c r="CC1593" s="231"/>
      <c r="CD1593" s="231"/>
      <c r="CE1593" s="231"/>
      <c r="CF1593" s="231"/>
      <c r="CG1593" s="231"/>
      <c r="CH1593" s="231"/>
      <c r="CI1593" s="231"/>
      <c r="CJ1593" s="231"/>
      <c r="CK1593" s="231"/>
      <c r="CL1593" s="231"/>
      <c r="CM1593" s="231"/>
      <c r="CN1593" s="231"/>
      <c r="CO1593" s="231"/>
      <c r="CP1593" s="231"/>
      <c r="CQ1593" s="231"/>
      <c r="CR1593" s="231"/>
      <c r="CS1593" s="231"/>
      <c r="CT1593" s="231"/>
      <c r="CU1593" s="231"/>
      <c r="CV1593" s="231"/>
      <c r="CW1593" s="231"/>
      <c r="CX1593" s="231"/>
      <c r="CY1593" s="231"/>
      <c r="CZ1593" s="231"/>
      <c r="DA1593" s="231"/>
      <c r="DB1593" s="231"/>
      <c r="DC1593" s="231"/>
      <c r="DD1593" s="231"/>
      <c r="DE1593" s="231"/>
      <c r="DF1593" s="231"/>
      <c r="DG1593" s="231"/>
      <c r="DH1593" s="231"/>
      <c r="DI1593" s="231"/>
      <c r="DJ1593" s="231"/>
      <c r="DK1593" s="231"/>
      <c r="DL1593" s="231"/>
      <c r="DM1593" s="231"/>
      <c r="DN1593" s="231"/>
      <c r="DO1593" s="231"/>
      <c r="DP1593" s="231"/>
      <c r="DQ1593" s="231"/>
      <c r="DR1593" s="231"/>
      <c r="DS1593" s="231"/>
      <c r="DT1593" s="231"/>
      <c r="DU1593" s="231"/>
      <c r="DV1593" s="231"/>
      <c r="DW1593" s="231"/>
      <c r="DX1593" s="231"/>
      <c r="DY1593" s="231"/>
      <c r="DZ1593" s="231"/>
      <c r="EA1593" s="231"/>
      <c r="EB1593" s="231"/>
      <c r="EC1593" s="231"/>
      <c r="ED1593" s="231"/>
      <c r="EE1593" s="231"/>
      <c r="EF1593" s="231"/>
      <c r="EG1593" s="231"/>
      <c r="EH1593" s="231"/>
      <c r="EI1593" s="231"/>
      <c r="EJ1593" s="231"/>
      <c r="EK1593" s="231"/>
      <c r="EL1593" s="231"/>
      <c r="EM1593" s="231"/>
      <c r="EN1593" s="231"/>
      <c r="EO1593" s="231"/>
      <c r="EP1593" s="231"/>
      <c r="EQ1593" s="231"/>
      <c r="ER1593" s="231"/>
      <c r="ES1593" s="231"/>
      <c r="ET1593" s="231"/>
      <c r="EU1593" s="231"/>
      <c r="EV1593" s="231"/>
      <c r="EW1593" s="231"/>
      <c r="EX1593" s="231"/>
      <c r="EY1593" s="231"/>
      <c r="EZ1593" s="231"/>
      <c r="FA1593" s="231"/>
      <c r="FB1593" s="231"/>
      <c r="FC1593" s="231"/>
      <c r="FD1593" s="231"/>
      <c r="FE1593" s="231"/>
      <c r="FF1593" s="231"/>
      <c r="FG1593" s="231"/>
      <c r="FH1593" s="231"/>
      <c r="FI1593" s="231"/>
      <c r="FJ1593" s="231"/>
      <c r="FK1593" s="231"/>
      <c r="FL1593" s="231"/>
      <c r="FM1593" s="231"/>
      <c r="FN1593" s="231"/>
      <c r="FO1593" s="231"/>
      <c r="FP1593" s="231"/>
      <c r="FQ1593" s="231"/>
      <c r="FR1593" s="231"/>
      <c r="FS1593" s="231"/>
      <c r="FT1593" s="231"/>
      <c r="FU1593" s="231"/>
      <c r="FV1593" s="231"/>
      <c r="FW1593" s="231"/>
      <c r="FX1593" s="231"/>
      <c r="FY1593" s="231"/>
      <c r="FZ1593" s="231"/>
      <c r="GA1593" s="231"/>
      <c r="GB1593" s="231"/>
      <c r="GC1593" s="231"/>
      <c r="GD1593" s="231"/>
      <c r="GE1593" s="231"/>
      <c r="GF1593" s="231"/>
      <c r="GG1593" s="231"/>
      <c r="GH1593" s="231"/>
      <c r="GI1593" s="231"/>
      <c r="GJ1593" s="231"/>
      <c r="GK1593" s="231"/>
      <c r="GL1593" s="231"/>
      <c r="GM1593" s="231"/>
      <c r="GN1593" s="231"/>
      <c r="GO1593" s="231"/>
      <c r="GP1593" s="231"/>
      <c r="GQ1593" s="231"/>
      <c r="GR1593" s="231"/>
      <c r="GS1593" s="231"/>
      <c r="GT1593" s="231"/>
      <c r="GU1593" s="231"/>
      <c r="GV1593" s="231"/>
      <c r="GW1593" s="231"/>
      <c r="GX1593" s="231"/>
      <c r="GY1593" s="231"/>
      <c r="GZ1593" s="231"/>
      <c r="HA1593" s="231"/>
      <c r="HB1593" s="231"/>
      <c r="HC1593" s="231"/>
      <c r="HD1593" s="231"/>
      <c r="HE1593" s="231"/>
      <c r="HF1593" s="231"/>
      <c r="HG1593" s="231"/>
      <c r="HH1593" s="231"/>
      <c r="HI1593" s="231"/>
      <c r="HJ1593" s="231"/>
      <c r="HK1593" s="231"/>
      <c r="HL1593" s="231"/>
      <c r="HM1593" s="231"/>
    </row>
    <row r="1594" spans="1:221" s="234" customFormat="1" ht="15.75" customHeight="1">
      <c r="A1594" s="231"/>
      <c r="B1594" s="238"/>
      <c r="C1594" s="255"/>
      <c r="D1594" s="320" t="s">
        <v>1180</v>
      </c>
      <c r="E1594" s="321"/>
      <c r="F1594" s="321"/>
      <c r="G1594" s="375" t="s">
        <v>610</v>
      </c>
      <c r="H1594" s="251" t="s">
        <v>98</v>
      </c>
      <c r="I1594" s="275">
        <v>440</v>
      </c>
      <c r="J1594" s="705">
        <v>332055</v>
      </c>
      <c r="K1594" s="323">
        <f t="shared" si="71"/>
        <v>146104200</v>
      </c>
      <c r="L1594" s="356"/>
      <c r="N1594" s="980"/>
      <c r="O1594" s="231"/>
      <c r="P1594" s="231"/>
      <c r="Q1594" s="231"/>
      <c r="R1594" s="231"/>
      <c r="S1594" s="231"/>
      <c r="T1594" s="231"/>
      <c r="U1594" s="231"/>
      <c r="V1594" s="231"/>
      <c r="W1594" s="231"/>
      <c r="X1594" s="231"/>
      <c r="Y1594" s="231"/>
      <c r="Z1594" s="231"/>
      <c r="AA1594" s="231"/>
      <c r="AB1594" s="231"/>
      <c r="AC1594" s="231"/>
      <c r="AD1594" s="231"/>
      <c r="AE1594" s="231"/>
      <c r="AF1594" s="231"/>
      <c r="AG1594" s="231"/>
      <c r="AH1594" s="231"/>
      <c r="AI1594" s="231"/>
      <c r="AJ1594" s="231"/>
      <c r="AK1594" s="231"/>
      <c r="AL1594" s="231"/>
      <c r="AM1594" s="231"/>
      <c r="AN1594" s="231"/>
      <c r="AO1594" s="231"/>
      <c r="AP1594" s="231"/>
      <c r="AQ1594" s="231"/>
      <c r="AR1594" s="231"/>
      <c r="AS1594" s="231"/>
      <c r="AT1594" s="231"/>
      <c r="AU1594" s="231"/>
      <c r="AV1594" s="231"/>
      <c r="AW1594" s="231"/>
      <c r="AX1594" s="231"/>
      <c r="AY1594" s="231"/>
      <c r="AZ1594" s="231"/>
      <c r="BA1594" s="231"/>
      <c r="BB1594" s="231"/>
      <c r="BC1594" s="231"/>
      <c r="BD1594" s="231"/>
      <c r="BE1594" s="231"/>
      <c r="BF1594" s="231"/>
      <c r="BG1594" s="231"/>
      <c r="BH1594" s="231"/>
      <c r="BI1594" s="231"/>
      <c r="BJ1594" s="231"/>
      <c r="BK1594" s="231"/>
      <c r="BL1594" s="231"/>
      <c r="BM1594" s="231"/>
      <c r="BN1594" s="231"/>
      <c r="BO1594" s="231"/>
      <c r="BP1594" s="231"/>
      <c r="BQ1594" s="231"/>
      <c r="BR1594" s="231"/>
      <c r="BS1594" s="231"/>
      <c r="BT1594" s="231"/>
      <c r="BU1594" s="231"/>
      <c r="BV1594" s="231"/>
      <c r="BW1594" s="231"/>
      <c r="BX1594" s="231"/>
      <c r="BY1594" s="231"/>
      <c r="BZ1594" s="231"/>
      <c r="CA1594" s="231"/>
      <c r="CB1594" s="231"/>
      <c r="CC1594" s="231"/>
      <c r="CD1594" s="231"/>
      <c r="CE1594" s="231"/>
      <c r="CF1594" s="231"/>
      <c r="CG1594" s="231"/>
      <c r="CH1594" s="231"/>
      <c r="CI1594" s="231"/>
      <c r="CJ1594" s="231"/>
      <c r="CK1594" s="231"/>
      <c r="CL1594" s="231"/>
      <c r="CM1594" s="231"/>
      <c r="CN1594" s="231"/>
      <c r="CO1594" s="231"/>
      <c r="CP1594" s="231"/>
      <c r="CQ1594" s="231"/>
      <c r="CR1594" s="231"/>
      <c r="CS1594" s="231"/>
      <c r="CT1594" s="231"/>
      <c r="CU1594" s="231"/>
      <c r="CV1594" s="231"/>
      <c r="CW1594" s="231"/>
      <c r="CX1594" s="231"/>
      <c r="CY1594" s="231"/>
      <c r="CZ1594" s="231"/>
      <c r="DA1594" s="231"/>
      <c r="DB1594" s="231"/>
      <c r="DC1594" s="231"/>
      <c r="DD1594" s="231"/>
      <c r="DE1594" s="231"/>
      <c r="DF1594" s="231"/>
      <c r="DG1594" s="231"/>
      <c r="DH1594" s="231"/>
      <c r="DI1594" s="231"/>
      <c r="DJ1594" s="231"/>
      <c r="DK1594" s="231"/>
      <c r="DL1594" s="231"/>
      <c r="DM1594" s="231"/>
      <c r="DN1594" s="231"/>
      <c r="DO1594" s="231"/>
      <c r="DP1594" s="231"/>
      <c r="DQ1594" s="231"/>
      <c r="DR1594" s="231"/>
      <c r="DS1594" s="231"/>
      <c r="DT1594" s="231"/>
      <c r="DU1594" s="231"/>
      <c r="DV1594" s="231"/>
      <c r="DW1594" s="231"/>
      <c r="DX1594" s="231"/>
      <c r="DY1594" s="231"/>
      <c r="DZ1594" s="231"/>
      <c r="EA1594" s="231"/>
      <c r="EB1594" s="231"/>
      <c r="EC1594" s="231"/>
      <c r="ED1594" s="231"/>
      <c r="EE1594" s="231"/>
      <c r="EF1594" s="231"/>
      <c r="EG1594" s="231"/>
      <c r="EH1594" s="231"/>
      <c r="EI1594" s="231"/>
      <c r="EJ1594" s="231"/>
      <c r="EK1594" s="231"/>
      <c r="EL1594" s="231"/>
      <c r="EM1594" s="231"/>
      <c r="EN1594" s="231"/>
      <c r="EO1594" s="231"/>
      <c r="EP1594" s="231"/>
      <c r="EQ1594" s="231"/>
      <c r="ER1594" s="231"/>
      <c r="ES1594" s="231"/>
      <c r="ET1594" s="231"/>
      <c r="EU1594" s="231"/>
      <c r="EV1594" s="231"/>
      <c r="EW1594" s="231"/>
      <c r="EX1594" s="231"/>
      <c r="EY1594" s="231"/>
      <c r="EZ1594" s="231"/>
      <c r="FA1594" s="231"/>
      <c r="FB1594" s="231"/>
      <c r="FC1594" s="231"/>
      <c r="FD1594" s="231"/>
      <c r="FE1594" s="231"/>
      <c r="FF1594" s="231"/>
      <c r="FG1594" s="231"/>
      <c r="FH1594" s="231"/>
      <c r="FI1594" s="231"/>
      <c r="FJ1594" s="231"/>
      <c r="FK1594" s="231"/>
      <c r="FL1594" s="231"/>
      <c r="FM1594" s="231"/>
      <c r="FN1594" s="231"/>
      <c r="FO1594" s="231"/>
      <c r="FP1594" s="231"/>
      <c r="FQ1594" s="231"/>
      <c r="FR1594" s="231"/>
      <c r="FS1594" s="231"/>
      <c r="FT1594" s="231"/>
      <c r="FU1594" s="231"/>
      <c r="FV1594" s="231"/>
      <c r="FW1594" s="231"/>
      <c r="FX1594" s="231"/>
      <c r="FY1594" s="231"/>
      <c r="FZ1594" s="231"/>
      <c r="GA1594" s="231"/>
      <c r="GB1594" s="231"/>
      <c r="GC1594" s="231"/>
      <c r="GD1594" s="231"/>
      <c r="GE1594" s="231"/>
      <c r="GF1594" s="231"/>
      <c r="GG1594" s="231"/>
      <c r="GH1594" s="231"/>
      <c r="GI1594" s="231"/>
      <c r="GJ1594" s="231"/>
      <c r="GK1594" s="231"/>
      <c r="GL1594" s="231"/>
      <c r="GM1594" s="231"/>
      <c r="GN1594" s="231"/>
      <c r="GO1594" s="231"/>
      <c r="GP1594" s="231"/>
      <c r="GQ1594" s="231"/>
      <c r="GR1594" s="231"/>
      <c r="GS1594" s="231"/>
      <c r="GT1594" s="231"/>
      <c r="GU1594" s="231"/>
      <c r="GV1594" s="231"/>
      <c r="GW1594" s="231"/>
      <c r="GX1594" s="231"/>
      <c r="GY1594" s="231"/>
      <c r="GZ1594" s="231"/>
      <c r="HA1594" s="231"/>
      <c r="HB1594" s="231"/>
      <c r="HC1594" s="231"/>
      <c r="HD1594" s="231"/>
      <c r="HE1594" s="231"/>
      <c r="HF1594" s="231"/>
      <c r="HG1594" s="231"/>
      <c r="HH1594" s="231"/>
      <c r="HI1594" s="231"/>
      <c r="HJ1594" s="231"/>
      <c r="HK1594" s="231"/>
      <c r="HL1594" s="231"/>
      <c r="HM1594" s="231"/>
    </row>
    <row r="1595" spans="1:221" s="234" customFormat="1" ht="15.75" customHeight="1">
      <c r="A1595" s="231"/>
      <c r="B1595" s="238"/>
      <c r="C1595" s="255"/>
      <c r="D1595" s="276"/>
      <c r="E1595" s="276"/>
      <c r="F1595" s="276"/>
      <c r="G1595" s="277"/>
      <c r="H1595" s="277"/>
      <c r="I1595" s="277"/>
      <c r="J1595" s="524" t="s">
        <v>119</v>
      </c>
      <c r="K1595" s="279">
        <f>SUM(K1589:K1594)</f>
        <v>345644772</v>
      </c>
      <c r="L1595" s="356"/>
      <c r="N1595" s="980"/>
      <c r="O1595" s="231"/>
      <c r="P1595" s="231"/>
      <c r="Q1595" s="231"/>
      <c r="R1595" s="231"/>
      <c r="S1595" s="231"/>
      <c r="T1595" s="231"/>
      <c r="U1595" s="231"/>
      <c r="V1595" s="231"/>
      <c r="W1595" s="231"/>
      <c r="X1595" s="231"/>
      <c r="Y1595" s="231"/>
      <c r="Z1595" s="231"/>
      <c r="AA1595" s="231"/>
      <c r="AB1595" s="231"/>
      <c r="AC1595" s="231"/>
      <c r="AD1595" s="231"/>
      <c r="AE1595" s="231"/>
      <c r="AF1595" s="231"/>
      <c r="AG1595" s="231"/>
      <c r="AH1595" s="231"/>
      <c r="AI1595" s="231"/>
      <c r="AJ1595" s="231"/>
      <c r="AK1595" s="231"/>
      <c r="AL1595" s="231"/>
      <c r="AM1595" s="231"/>
      <c r="AN1595" s="231"/>
      <c r="AO1595" s="231"/>
      <c r="AP1595" s="231"/>
      <c r="AQ1595" s="231"/>
      <c r="AR1595" s="231"/>
      <c r="AS1595" s="231"/>
      <c r="AT1595" s="231"/>
      <c r="AU1595" s="231"/>
      <c r="AV1595" s="231"/>
      <c r="AW1595" s="231"/>
      <c r="AX1595" s="231"/>
      <c r="AY1595" s="231"/>
      <c r="AZ1595" s="231"/>
      <c r="BA1595" s="231"/>
      <c r="BB1595" s="231"/>
      <c r="BC1595" s="231"/>
      <c r="BD1595" s="231"/>
      <c r="BE1595" s="231"/>
      <c r="BF1595" s="231"/>
      <c r="BG1595" s="231"/>
      <c r="BH1595" s="231"/>
      <c r="BI1595" s="231"/>
      <c r="BJ1595" s="231"/>
      <c r="BK1595" s="231"/>
      <c r="BL1595" s="231"/>
      <c r="BM1595" s="231"/>
      <c r="BN1595" s="231"/>
      <c r="BO1595" s="231"/>
      <c r="BP1595" s="231"/>
      <c r="BQ1595" s="231"/>
      <c r="BR1595" s="231"/>
      <c r="BS1595" s="231"/>
      <c r="BT1595" s="231"/>
      <c r="BU1595" s="231"/>
      <c r="BV1595" s="231"/>
      <c r="BW1595" s="231"/>
      <c r="BX1595" s="231"/>
      <c r="BY1595" s="231"/>
      <c r="BZ1595" s="231"/>
      <c r="CA1595" s="231"/>
      <c r="CB1595" s="231"/>
      <c r="CC1595" s="231"/>
      <c r="CD1595" s="231"/>
      <c r="CE1595" s="231"/>
      <c r="CF1595" s="231"/>
      <c r="CG1595" s="231"/>
      <c r="CH1595" s="231"/>
      <c r="CI1595" s="231"/>
      <c r="CJ1595" s="231"/>
      <c r="CK1595" s="231"/>
      <c r="CL1595" s="231"/>
      <c r="CM1595" s="231"/>
      <c r="CN1595" s="231"/>
      <c r="CO1595" s="231"/>
      <c r="CP1595" s="231"/>
      <c r="CQ1595" s="231"/>
      <c r="CR1595" s="231"/>
      <c r="CS1595" s="231"/>
      <c r="CT1595" s="231"/>
      <c r="CU1595" s="231"/>
      <c r="CV1595" s="231"/>
      <c r="CW1595" s="231"/>
      <c r="CX1595" s="231"/>
      <c r="CY1595" s="231"/>
      <c r="CZ1595" s="231"/>
      <c r="DA1595" s="231"/>
      <c r="DB1595" s="231"/>
      <c r="DC1595" s="231"/>
      <c r="DD1595" s="231"/>
      <c r="DE1595" s="231"/>
      <c r="DF1595" s="231"/>
      <c r="DG1595" s="231"/>
      <c r="DH1595" s="231"/>
      <c r="DI1595" s="231"/>
      <c r="DJ1595" s="231"/>
      <c r="DK1595" s="231"/>
      <c r="DL1595" s="231"/>
      <c r="DM1595" s="231"/>
      <c r="DN1595" s="231"/>
      <c r="DO1595" s="231"/>
      <c r="DP1595" s="231"/>
      <c r="DQ1595" s="231"/>
      <c r="DR1595" s="231"/>
      <c r="DS1595" s="231"/>
      <c r="DT1595" s="231"/>
      <c r="DU1595" s="231"/>
      <c r="DV1595" s="231"/>
      <c r="DW1595" s="231"/>
      <c r="DX1595" s="231"/>
      <c r="DY1595" s="231"/>
      <c r="DZ1595" s="231"/>
      <c r="EA1595" s="231"/>
      <c r="EB1595" s="231"/>
      <c r="EC1595" s="231"/>
      <c r="ED1595" s="231"/>
      <c r="EE1595" s="231"/>
      <c r="EF1595" s="231"/>
      <c r="EG1595" s="231"/>
      <c r="EH1595" s="231"/>
      <c r="EI1595" s="231"/>
      <c r="EJ1595" s="231"/>
      <c r="EK1595" s="231"/>
      <c r="EL1595" s="231"/>
      <c r="EM1595" s="231"/>
      <c r="EN1595" s="231"/>
      <c r="EO1595" s="231"/>
      <c r="EP1595" s="231"/>
      <c r="EQ1595" s="231"/>
      <c r="ER1595" s="231"/>
      <c r="ES1595" s="231"/>
      <c r="ET1595" s="231"/>
      <c r="EU1595" s="231"/>
      <c r="EV1595" s="231"/>
      <c r="EW1595" s="231"/>
      <c r="EX1595" s="231"/>
      <c r="EY1595" s="231"/>
      <c r="EZ1595" s="231"/>
      <c r="FA1595" s="231"/>
      <c r="FB1595" s="231"/>
      <c r="FC1595" s="231"/>
      <c r="FD1595" s="231"/>
      <c r="FE1595" s="231"/>
      <c r="FF1595" s="231"/>
      <c r="FG1595" s="231"/>
      <c r="FH1595" s="231"/>
      <c r="FI1595" s="231"/>
      <c r="FJ1595" s="231"/>
      <c r="FK1595" s="231"/>
      <c r="FL1595" s="231"/>
      <c r="FM1595" s="231"/>
      <c r="FN1595" s="231"/>
      <c r="FO1595" s="231"/>
      <c r="FP1595" s="231"/>
      <c r="FQ1595" s="231"/>
      <c r="FR1595" s="231"/>
      <c r="FS1595" s="231"/>
      <c r="FT1595" s="231"/>
      <c r="FU1595" s="231"/>
      <c r="FV1595" s="231"/>
      <c r="FW1595" s="231"/>
      <c r="FX1595" s="231"/>
      <c r="FY1595" s="231"/>
      <c r="FZ1595" s="231"/>
      <c r="GA1595" s="231"/>
      <c r="GB1595" s="231"/>
      <c r="GC1595" s="231"/>
      <c r="GD1595" s="231"/>
      <c r="GE1595" s="231"/>
      <c r="GF1595" s="231"/>
      <c r="GG1595" s="231"/>
      <c r="GH1595" s="231"/>
      <c r="GI1595" s="231"/>
      <c r="GJ1595" s="231"/>
      <c r="GK1595" s="231"/>
      <c r="GL1595" s="231"/>
      <c r="GM1595" s="231"/>
      <c r="GN1595" s="231"/>
      <c r="GO1595" s="231"/>
      <c r="GP1595" s="231"/>
      <c r="GQ1595" s="231"/>
      <c r="GR1595" s="231"/>
      <c r="GS1595" s="231"/>
      <c r="GT1595" s="231"/>
      <c r="GU1595" s="231"/>
      <c r="GV1595" s="231"/>
      <c r="GW1595" s="231"/>
      <c r="GX1595" s="231"/>
      <c r="GY1595" s="231"/>
      <c r="GZ1595" s="231"/>
      <c r="HA1595" s="231"/>
      <c r="HB1595" s="231"/>
      <c r="HC1595" s="231"/>
      <c r="HD1595" s="231"/>
      <c r="HE1595" s="231"/>
      <c r="HF1595" s="231"/>
      <c r="HG1595" s="231"/>
      <c r="HH1595" s="231"/>
      <c r="HI1595" s="231"/>
      <c r="HJ1595" s="231"/>
      <c r="HK1595" s="231"/>
      <c r="HL1595" s="231"/>
      <c r="HM1595" s="231"/>
    </row>
    <row r="1596" spans="1:221" s="234" customFormat="1" ht="15.75" customHeight="1">
      <c r="A1596" s="231"/>
      <c r="B1596" s="238"/>
      <c r="C1596" s="255"/>
      <c r="D1596" s="799"/>
      <c r="E1596" s="800"/>
      <c r="F1596" s="800"/>
      <c r="G1596" s="800"/>
      <c r="H1596" s="800"/>
      <c r="I1596" s="800"/>
      <c r="J1596" s="800"/>
      <c r="K1596" s="706"/>
      <c r="L1596" s="356"/>
      <c r="N1596" s="980"/>
      <c r="O1596" s="231"/>
      <c r="P1596" s="231"/>
      <c r="Q1596" s="231"/>
      <c r="R1596" s="231"/>
      <c r="S1596" s="231"/>
      <c r="T1596" s="231"/>
      <c r="U1596" s="231"/>
      <c r="V1596" s="231"/>
      <c r="W1596" s="231"/>
      <c r="X1596" s="231"/>
      <c r="Y1596" s="231"/>
      <c r="Z1596" s="231"/>
      <c r="AA1596" s="231"/>
      <c r="AB1596" s="231"/>
      <c r="AC1596" s="231"/>
      <c r="AD1596" s="231"/>
      <c r="AE1596" s="231"/>
      <c r="AF1596" s="231"/>
      <c r="AG1596" s="231"/>
      <c r="AH1596" s="231"/>
      <c r="AI1596" s="231"/>
      <c r="AJ1596" s="231"/>
      <c r="AK1596" s="231"/>
      <c r="AL1596" s="231"/>
      <c r="AM1596" s="231"/>
      <c r="AN1596" s="231"/>
      <c r="AO1596" s="231"/>
      <c r="AP1596" s="231"/>
      <c r="AQ1596" s="231"/>
      <c r="AR1596" s="231"/>
      <c r="AS1596" s="231"/>
      <c r="AT1596" s="231"/>
      <c r="AU1596" s="231"/>
      <c r="AV1596" s="231"/>
      <c r="AW1596" s="231"/>
      <c r="AX1596" s="231"/>
      <c r="AY1596" s="231"/>
      <c r="AZ1596" s="231"/>
      <c r="BA1596" s="231"/>
      <c r="BB1596" s="231"/>
      <c r="BC1596" s="231"/>
      <c r="BD1596" s="231"/>
      <c r="BE1596" s="231"/>
      <c r="BF1596" s="231"/>
      <c r="BG1596" s="231"/>
      <c r="BH1596" s="231"/>
      <c r="BI1596" s="231"/>
      <c r="BJ1596" s="231"/>
      <c r="BK1596" s="231"/>
      <c r="BL1596" s="231"/>
      <c r="BM1596" s="231"/>
      <c r="BN1596" s="231"/>
      <c r="BO1596" s="231"/>
      <c r="BP1596" s="231"/>
      <c r="BQ1596" s="231"/>
      <c r="BR1596" s="231"/>
      <c r="BS1596" s="231"/>
      <c r="BT1596" s="231"/>
      <c r="BU1596" s="231"/>
      <c r="BV1596" s="231"/>
      <c r="BW1596" s="231"/>
      <c r="BX1596" s="231"/>
      <c r="BY1596" s="231"/>
      <c r="BZ1596" s="231"/>
      <c r="CA1596" s="231"/>
      <c r="CB1596" s="231"/>
      <c r="CC1596" s="231"/>
      <c r="CD1596" s="231"/>
      <c r="CE1596" s="231"/>
      <c r="CF1596" s="231"/>
      <c r="CG1596" s="231"/>
      <c r="CH1596" s="231"/>
      <c r="CI1596" s="231"/>
      <c r="CJ1596" s="231"/>
      <c r="CK1596" s="231"/>
      <c r="CL1596" s="231"/>
      <c r="CM1596" s="231"/>
      <c r="CN1596" s="231"/>
      <c r="CO1596" s="231"/>
      <c r="CP1596" s="231"/>
      <c r="CQ1596" s="231"/>
      <c r="CR1596" s="231"/>
      <c r="CS1596" s="231"/>
      <c r="CT1596" s="231"/>
      <c r="CU1596" s="231"/>
      <c r="CV1596" s="231"/>
      <c r="CW1596" s="231"/>
      <c r="CX1596" s="231"/>
      <c r="CY1596" s="231"/>
      <c r="CZ1596" s="231"/>
      <c r="DA1596" s="231"/>
      <c r="DB1596" s="231"/>
      <c r="DC1596" s="231"/>
      <c r="DD1596" s="231"/>
      <c r="DE1596" s="231"/>
      <c r="DF1596" s="231"/>
      <c r="DG1596" s="231"/>
      <c r="DH1596" s="231"/>
      <c r="DI1596" s="231"/>
      <c r="DJ1596" s="231"/>
      <c r="DK1596" s="231"/>
      <c r="DL1596" s="231"/>
      <c r="DM1596" s="231"/>
      <c r="DN1596" s="231"/>
      <c r="DO1596" s="231"/>
      <c r="DP1596" s="231"/>
      <c r="DQ1596" s="231"/>
      <c r="DR1596" s="231"/>
      <c r="DS1596" s="231"/>
      <c r="DT1596" s="231"/>
      <c r="DU1596" s="231"/>
      <c r="DV1596" s="231"/>
      <c r="DW1596" s="231"/>
      <c r="DX1596" s="231"/>
      <c r="DY1596" s="231"/>
      <c r="DZ1596" s="231"/>
      <c r="EA1596" s="231"/>
      <c r="EB1596" s="231"/>
      <c r="EC1596" s="231"/>
      <c r="ED1596" s="231"/>
      <c r="EE1596" s="231"/>
      <c r="EF1596" s="231"/>
      <c r="EG1596" s="231"/>
      <c r="EH1596" s="231"/>
      <c r="EI1596" s="231"/>
      <c r="EJ1596" s="231"/>
      <c r="EK1596" s="231"/>
      <c r="EL1596" s="231"/>
      <c r="EM1596" s="231"/>
      <c r="EN1596" s="231"/>
      <c r="EO1596" s="231"/>
      <c r="EP1596" s="231"/>
      <c r="EQ1596" s="231"/>
      <c r="ER1596" s="231"/>
      <c r="ES1596" s="231"/>
      <c r="ET1596" s="231"/>
      <c r="EU1596" s="231"/>
      <c r="EV1596" s="231"/>
      <c r="EW1596" s="231"/>
      <c r="EX1596" s="231"/>
      <c r="EY1596" s="231"/>
      <c r="EZ1596" s="231"/>
      <c r="FA1596" s="231"/>
      <c r="FB1596" s="231"/>
      <c r="FC1596" s="231"/>
      <c r="FD1596" s="231"/>
      <c r="FE1596" s="231"/>
      <c r="FF1596" s="231"/>
      <c r="FG1596" s="231"/>
      <c r="FH1596" s="231"/>
      <c r="FI1596" s="231"/>
      <c r="FJ1596" s="231"/>
      <c r="FK1596" s="231"/>
      <c r="FL1596" s="231"/>
      <c r="FM1596" s="231"/>
      <c r="FN1596" s="231"/>
      <c r="FO1596" s="231"/>
      <c r="FP1596" s="231"/>
      <c r="FQ1596" s="231"/>
      <c r="FR1596" s="231"/>
      <c r="FS1596" s="231"/>
      <c r="FT1596" s="231"/>
      <c r="FU1596" s="231"/>
      <c r="FV1596" s="231"/>
      <c r="FW1596" s="231"/>
      <c r="FX1596" s="231"/>
      <c r="FY1596" s="231"/>
      <c r="FZ1596" s="231"/>
      <c r="GA1596" s="231"/>
      <c r="GB1596" s="231"/>
      <c r="GC1596" s="231"/>
      <c r="GD1596" s="231"/>
      <c r="GE1596" s="231"/>
      <c r="GF1596" s="231"/>
      <c r="GG1596" s="231"/>
      <c r="GH1596" s="231"/>
      <c r="GI1596" s="231"/>
      <c r="GJ1596" s="231"/>
      <c r="GK1596" s="231"/>
      <c r="GL1596" s="231"/>
      <c r="GM1596" s="231"/>
      <c r="GN1596" s="231"/>
      <c r="GO1596" s="231"/>
      <c r="GP1596" s="231"/>
      <c r="GQ1596" s="231"/>
      <c r="GR1596" s="231"/>
      <c r="GS1596" s="231"/>
      <c r="GT1596" s="231"/>
      <c r="GU1596" s="231"/>
      <c r="GV1596" s="231"/>
      <c r="GW1596" s="231"/>
      <c r="GX1596" s="231"/>
      <c r="GY1596" s="231"/>
      <c r="GZ1596" s="231"/>
      <c r="HA1596" s="231"/>
      <c r="HB1596" s="231"/>
      <c r="HC1596" s="231"/>
      <c r="HD1596" s="231"/>
      <c r="HE1596" s="231"/>
      <c r="HF1596" s="231"/>
      <c r="HG1596" s="231"/>
      <c r="HH1596" s="231"/>
      <c r="HI1596" s="231"/>
      <c r="HJ1596" s="231"/>
      <c r="HK1596" s="231"/>
      <c r="HL1596" s="231"/>
      <c r="HM1596" s="231"/>
    </row>
    <row r="1597" spans="1:221" s="234" customFormat="1" ht="15.75" customHeight="1">
      <c r="A1597" s="231"/>
      <c r="B1597" s="238"/>
      <c r="C1597" s="255"/>
      <c r="D1597" s="548"/>
      <c r="E1597" s="548"/>
      <c r="F1597" s="548"/>
      <c r="G1597" s="549"/>
      <c r="H1597" s="548"/>
      <c r="I1597" s="707"/>
      <c r="J1597" s="671"/>
      <c r="K1597" s="551"/>
      <c r="L1597" s="356"/>
      <c r="N1597" s="980"/>
      <c r="O1597" s="231"/>
      <c r="P1597" s="231"/>
      <c r="Q1597" s="231"/>
      <c r="R1597" s="231"/>
      <c r="S1597" s="231"/>
      <c r="T1597" s="231"/>
      <c r="U1597" s="231"/>
      <c r="V1597" s="231"/>
      <c r="W1597" s="231"/>
      <c r="X1597" s="231"/>
      <c r="Y1597" s="231"/>
      <c r="Z1597" s="231"/>
      <c r="AA1597" s="231"/>
      <c r="AB1597" s="231"/>
      <c r="AC1597" s="231"/>
      <c r="AD1597" s="231"/>
      <c r="AE1597" s="231"/>
      <c r="AF1597" s="231"/>
      <c r="AG1597" s="231"/>
      <c r="AH1597" s="231"/>
      <c r="AI1597" s="231"/>
      <c r="AJ1597" s="231"/>
      <c r="AK1597" s="231"/>
      <c r="AL1597" s="231"/>
      <c r="AM1597" s="231"/>
      <c r="AN1597" s="231"/>
      <c r="AO1597" s="231"/>
      <c r="AP1597" s="231"/>
      <c r="AQ1597" s="231"/>
      <c r="AR1597" s="231"/>
      <c r="AS1597" s="231"/>
      <c r="AT1597" s="231"/>
      <c r="AU1597" s="231"/>
      <c r="AV1597" s="231"/>
      <c r="AW1597" s="231"/>
      <c r="AX1597" s="231"/>
      <c r="AY1597" s="231"/>
      <c r="AZ1597" s="231"/>
      <c r="BA1597" s="231"/>
      <c r="BB1597" s="231"/>
      <c r="BC1597" s="231"/>
      <c r="BD1597" s="231"/>
      <c r="BE1597" s="231"/>
      <c r="BF1597" s="231"/>
      <c r="BG1597" s="231"/>
      <c r="BH1597" s="231"/>
      <c r="BI1597" s="231"/>
      <c r="BJ1597" s="231"/>
      <c r="BK1597" s="231"/>
      <c r="BL1597" s="231"/>
      <c r="BM1597" s="231"/>
      <c r="BN1597" s="231"/>
      <c r="BO1597" s="231"/>
      <c r="BP1597" s="231"/>
      <c r="BQ1597" s="231"/>
      <c r="BR1597" s="231"/>
      <c r="BS1597" s="231"/>
      <c r="BT1597" s="231"/>
      <c r="BU1597" s="231"/>
      <c r="BV1597" s="231"/>
      <c r="BW1597" s="231"/>
      <c r="BX1597" s="231"/>
      <c r="BY1597" s="231"/>
      <c r="BZ1597" s="231"/>
      <c r="CA1597" s="231"/>
      <c r="CB1597" s="231"/>
      <c r="CC1597" s="231"/>
      <c r="CD1597" s="231"/>
      <c r="CE1597" s="231"/>
      <c r="CF1597" s="231"/>
      <c r="CG1597" s="231"/>
      <c r="CH1597" s="231"/>
      <c r="CI1597" s="231"/>
      <c r="CJ1597" s="231"/>
      <c r="CK1597" s="231"/>
      <c r="CL1597" s="231"/>
      <c r="CM1597" s="231"/>
      <c r="CN1597" s="231"/>
      <c r="CO1597" s="231"/>
      <c r="CP1597" s="231"/>
      <c r="CQ1597" s="231"/>
      <c r="CR1597" s="231"/>
      <c r="CS1597" s="231"/>
      <c r="CT1597" s="231"/>
      <c r="CU1597" s="231"/>
      <c r="CV1597" s="231"/>
      <c r="CW1597" s="231"/>
      <c r="CX1597" s="231"/>
      <c r="CY1597" s="231"/>
      <c r="CZ1597" s="231"/>
      <c r="DA1597" s="231"/>
      <c r="DB1597" s="231"/>
      <c r="DC1597" s="231"/>
      <c r="DD1597" s="231"/>
      <c r="DE1597" s="231"/>
      <c r="DF1597" s="231"/>
      <c r="DG1597" s="231"/>
      <c r="DH1597" s="231"/>
      <c r="DI1597" s="231"/>
      <c r="DJ1597" s="231"/>
      <c r="DK1597" s="231"/>
      <c r="DL1597" s="231"/>
      <c r="DM1597" s="231"/>
      <c r="DN1597" s="231"/>
      <c r="DO1597" s="231"/>
      <c r="DP1597" s="231"/>
      <c r="DQ1597" s="231"/>
      <c r="DR1597" s="231"/>
      <c r="DS1597" s="231"/>
      <c r="DT1597" s="231"/>
      <c r="DU1597" s="231"/>
      <c r="DV1597" s="231"/>
      <c r="DW1597" s="231"/>
      <c r="DX1597" s="231"/>
      <c r="DY1597" s="231"/>
      <c r="DZ1597" s="231"/>
      <c r="EA1597" s="231"/>
      <c r="EB1597" s="231"/>
      <c r="EC1597" s="231"/>
      <c r="ED1597" s="231"/>
      <c r="EE1597" s="231"/>
      <c r="EF1597" s="231"/>
      <c r="EG1597" s="231"/>
      <c r="EH1597" s="231"/>
      <c r="EI1597" s="231"/>
      <c r="EJ1597" s="231"/>
      <c r="EK1597" s="231"/>
      <c r="EL1597" s="231"/>
      <c r="EM1597" s="231"/>
      <c r="EN1597" s="231"/>
      <c r="EO1597" s="231"/>
      <c r="EP1597" s="231"/>
      <c r="EQ1597" s="231"/>
      <c r="ER1597" s="231"/>
      <c r="ES1597" s="231"/>
      <c r="ET1597" s="231"/>
      <c r="EU1597" s="231"/>
      <c r="EV1597" s="231"/>
      <c r="EW1597" s="231"/>
      <c r="EX1597" s="231"/>
      <c r="EY1597" s="231"/>
      <c r="EZ1597" s="231"/>
      <c r="FA1597" s="231"/>
      <c r="FB1597" s="231"/>
      <c r="FC1597" s="231"/>
      <c r="FD1597" s="231"/>
      <c r="FE1597" s="231"/>
      <c r="FF1597" s="231"/>
      <c r="FG1597" s="231"/>
      <c r="FH1597" s="231"/>
      <c r="FI1597" s="231"/>
      <c r="FJ1597" s="231"/>
      <c r="FK1597" s="231"/>
      <c r="FL1597" s="231"/>
      <c r="FM1597" s="231"/>
      <c r="FN1597" s="231"/>
      <c r="FO1597" s="231"/>
      <c r="FP1597" s="231"/>
      <c r="FQ1597" s="231"/>
      <c r="FR1597" s="231"/>
      <c r="FS1597" s="231"/>
      <c r="FT1597" s="231"/>
      <c r="FU1597" s="231"/>
      <c r="FV1597" s="231"/>
      <c r="FW1597" s="231"/>
      <c r="FX1597" s="231"/>
      <c r="FY1597" s="231"/>
      <c r="FZ1597" s="231"/>
      <c r="GA1597" s="231"/>
      <c r="GB1597" s="231"/>
      <c r="GC1597" s="231"/>
      <c r="GD1597" s="231"/>
      <c r="GE1597" s="231"/>
      <c r="GF1597" s="231"/>
      <c r="GG1597" s="231"/>
      <c r="GH1597" s="231"/>
      <c r="GI1597" s="231"/>
      <c r="GJ1597" s="231"/>
      <c r="GK1597" s="231"/>
      <c r="GL1597" s="231"/>
      <c r="GM1597" s="231"/>
      <c r="GN1597" s="231"/>
      <c r="GO1597" s="231"/>
      <c r="GP1597" s="231"/>
      <c r="GQ1597" s="231"/>
      <c r="GR1597" s="231"/>
      <c r="GS1597" s="231"/>
      <c r="GT1597" s="231"/>
      <c r="GU1597" s="231"/>
      <c r="GV1597" s="231"/>
      <c r="GW1597" s="231"/>
      <c r="GX1597" s="231"/>
      <c r="GY1597" s="231"/>
      <c r="GZ1597" s="231"/>
      <c r="HA1597" s="231"/>
      <c r="HB1597" s="231"/>
      <c r="HC1597" s="231"/>
      <c r="HD1597" s="231"/>
      <c r="HE1597" s="231"/>
      <c r="HF1597" s="231"/>
      <c r="HG1597" s="231"/>
      <c r="HH1597" s="231"/>
      <c r="HI1597" s="231"/>
      <c r="HJ1597" s="231"/>
      <c r="HK1597" s="231"/>
      <c r="HL1597" s="231"/>
      <c r="HM1597" s="231"/>
    </row>
    <row r="1598" spans="1:221" s="234" customFormat="1" ht="15.75" customHeight="1">
      <c r="A1598" s="231"/>
      <c r="B1598" s="238"/>
      <c r="C1598" s="255"/>
      <c r="D1598" s="420">
        <v>18</v>
      </c>
      <c r="E1598" s="421"/>
      <c r="F1598" s="421"/>
      <c r="G1598" s="422" t="s">
        <v>611</v>
      </c>
      <c r="H1598" s="423"/>
      <c r="I1598" s="423"/>
      <c r="J1598" s="425"/>
      <c r="K1598" s="426">
        <f>SUM(K1599:K1604)</f>
        <v>48500000</v>
      </c>
      <c r="L1598" s="356"/>
      <c r="N1598" s="980"/>
      <c r="O1598" s="231"/>
      <c r="P1598" s="231"/>
      <c r="Q1598" s="231"/>
      <c r="R1598" s="231"/>
      <c r="S1598" s="231"/>
      <c r="T1598" s="231"/>
      <c r="U1598" s="231"/>
      <c r="V1598" s="231"/>
      <c r="W1598" s="231"/>
      <c r="X1598" s="231"/>
      <c r="Y1598" s="231"/>
      <c r="Z1598" s="231"/>
      <c r="AA1598" s="231"/>
      <c r="AB1598" s="231"/>
      <c r="AC1598" s="231"/>
      <c r="AD1598" s="231"/>
      <c r="AE1598" s="231"/>
      <c r="AF1598" s="231"/>
      <c r="AG1598" s="231"/>
      <c r="AH1598" s="231"/>
      <c r="AI1598" s="231"/>
      <c r="AJ1598" s="231"/>
      <c r="AK1598" s="231"/>
      <c r="AL1598" s="231"/>
      <c r="AM1598" s="231"/>
      <c r="AN1598" s="231"/>
      <c r="AO1598" s="231"/>
      <c r="AP1598" s="231"/>
      <c r="AQ1598" s="231"/>
      <c r="AR1598" s="231"/>
      <c r="AS1598" s="231"/>
      <c r="AT1598" s="231"/>
      <c r="AU1598" s="231"/>
      <c r="AV1598" s="231"/>
      <c r="AW1598" s="231"/>
      <c r="AX1598" s="231"/>
      <c r="AY1598" s="231"/>
      <c r="AZ1598" s="231"/>
      <c r="BA1598" s="231"/>
      <c r="BB1598" s="231"/>
      <c r="BC1598" s="231"/>
      <c r="BD1598" s="231"/>
      <c r="BE1598" s="231"/>
      <c r="BF1598" s="231"/>
      <c r="BG1598" s="231"/>
      <c r="BH1598" s="231"/>
      <c r="BI1598" s="231"/>
      <c r="BJ1598" s="231"/>
      <c r="BK1598" s="231"/>
      <c r="BL1598" s="231"/>
      <c r="BM1598" s="231"/>
      <c r="BN1598" s="231"/>
      <c r="BO1598" s="231"/>
      <c r="BP1598" s="231"/>
      <c r="BQ1598" s="231"/>
      <c r="BR1598" s="231"/>
      <c r="BS1598" s="231"/>
      <c r="BT1598" s="231"/>
      <c r="BU1598" s="231"/>
      <c r="BV1598" s="231"/>
      <c r="BW1598" s="231"/>
      <c r="BX1598" s="231"/>
      <c r="BY1598" s="231"/>
      <c r="BZ1598" s="231"/>
      <c r="CA1598" s="231"/>
      <c r="CB1598" s="231"/>
      <c r="CC1598" s="231"/>
      <c r="CD1598" s="231"/>
      <c r="CE1598" s="231"/>
      <c r="CF1598" s="231"/>
      <c r="CG1598" s="231"/>
      <c r="CH1598" s="231"/>
      <c r="CI1598" s="231"/>
      <c r="CJ1598" s="231"/>
      <c r="CK1598" s="231"/>
      <c r="CL1598" s="231"/>
      <c r="CM1598" s="231"/>
      <c r="CN1598" s="231"/>
      <c r="CO1598" s="231"/>
      <c r="CP1598" s="231"/>
      <c r="CQ1598" s="231"/>
      <c r="CR1598" s="231"/>
      <c r="CS1598" s="231"/>
      <c r="CT1598" s="231"/>
      <c r="CU1598" s="231"/>
      <c r="CV1598" s="231"/>
      <c r="CW1598" s="231"/>
      <c r="CX1598" s="231"/>
      <c r="CY1598" s="231"/>
      <c r="CZ1598" s="231"/>
      <c r="DA1598" s="231"/>
      <c r="DB1598" s="231"/>
      <c r="DC1598" s="231"/>
      <c r="DD1598" s="231"/>
      <c r="DE1598" s="231"/>
      <c r="DF1598" s="231"/>
      <c r="DG1598" s="231"/>
      <c r="DH1598" s="231"/>
      <c r="DI1598" s="231"/>
      <c r="DJ1598" s="231"/>
      <c r="DK1598" s="231"/>
      <c r="DL1598" s="231"/>
      <c r="DM1598" s="231"/>
      <c r="DN1598" s="231"/>
      <c r="DO1598" s="231"/>
      <c r="DP1598" s="231"/>
      <c r="DQ1598" s="231"/>
      <c r="DR1598" s="231"/>
      <c r="DS1598" s="231"/>
      <c r="DT1598" s="231"/>
      <c r="DU1598" s="231"/>
      <c r="DV1598" s="231"/>
      <c r="DW1598" s="231"/>
      <c r="DX1598" s="231"/>
      <c r="DY1598" s="231"/>
      <c r="DZ1598" s="231"/>
      <c r="EA1598" s="231"/>
      <c r="EB1598" s="231"/>
      <c r="EC1598" s="231"/>
      <c r="ED1598" s="231"/>
      <c r="EE1598" s="231"/>
      <c r="EF1598" s="231"/>
      <c r="EG1598" s="231"/>
      <c r="EH1598" s="231"/>
      <c r="EI1598" s="231"/>
      <c r="EJ1598" s="231"/>
      <c r="EK1598" s="231"/>
      <c r="EL1598" s="231"/>
      <c r="EM1598" s="231"/>
      <c r="EN1598" s="231"/>
      <c r="EO1598" s="231"/>
      <c r="EP1598" s="231"/>
      <c r="EQ1598" s="231"/>
      <c r="ER1598" s="231"/>
      <c r="ES1598" s="231"/>
      <c r="ET1598" s="231"/>
      <c r="EU1598" s="231"/>
      <c r="EV1598" s="231"/>
      <c r="EW1598" s="231"/>
      <c r="EX1598" s="231"/>
      <c r="EY1598" s="231"/>
      <c r="EZ1598" s="231"/>
      <c r="FA1598" s="231"/>
      <c r="FB1598" s="231"/>
      <c r="FC1598" s="231"/>
      <c r="FD1598" s="231"/>
      <c r="FE1598" s="231"/>
      <c r="FF1598" s="231"/>
      <c r="FG1598" s="231"/>
      <c r="FH1598" s="231"/>
      <c r="FI1598" s="231"/>
      <c r="FJ1598" s="231"/>
      <c r="FK1598" s="231"/>
      <c r="FL1598" s="231"/>
      <c r="FM1598" s="231"/>
      <c r="FN1598" s="231"/>
      <c r="FO1598" s="231"/>
      <c r="FP1598" s="231"/>
      <c r="FQ1598" s="231"/>
      <c r="FR1598" s="231"/>
      <c r="FS1598" s="231"/>
      <c r="FT1598" s="231"/>
      <c r="FU1598" s="231"/>
      <c r="FV1598" s="231"/>
      <c r="FW1598" s="231"/>
      <c r="FX1598" s="231"/>
      <c r="FY1598" s="231"/>
      <c r="FZ1598" s="231"/>
      <c r="GA1598" s="231"/>
      <c r="GB1598" s="231"/>
      <c r="GC1598" s="231"/>
      <c r="GD1598" s="231"/>
      <c r="GE1598" s="231"/>
      <c r="GF1598" s="231"/>
      <c r="GG1598" s="231"/>
      <c r="GH1598" s="231"/>
      <c r="GI1598" s="231"/>
      <c r="GJ1598" s="231"/>
      <c r="GK1598" s="231"/>
      <c r="GL1598" s="231"/>
      <c r="GM1598" s="231"/>
      <c r="GN1598" s="231"/>
      <c r="GO1598" s="231"/>
      <c r="GP1598" s="231"/>
      <c r="GQ1598" s="231"/>
      <c r="GR1598" s="231"/>
      <c r="GS1598" s="231"/>
      <c r="GT1598" s="231"/>
      <c r="GU1598" s="231"/>
      <c r="GV1598" s="231"/>
      <c r="GW1598" s="231"/>
      <c r="GX1598" s="231"/>
      <c r="GY1598" s="231"/>
      <c r="GZ1598" s="231"/>
      <c r="HA1598" s="231"/>
      <c r="HB1598" s="231"/>
      <c r="HC1598" s="231"/>
      <c r="HD1598" s="231"/>
      <c r="HE1598" s="231"/>
      <c r="HF1598" s="231"/>
      <c r="HG1598" s="231"/>
      <c r="HH1598" s="231"/>
      <c r="HI1598" s="231"/>
      <c r="HJ1598" s="231"/>
      <c r="HK1598" s="231"/>
      <c r="HL1598" s="231"/>
      <c r="HM1598" s="231"/>
    </row>
    <row r="1599" spans="1:221" s="234" customFormat="1" ht="15.75" customHeight="1">
      <c r="A1599" s="231"/>
      <c r="B1599" s="238"/>
      <c r="C1599" s="255"/>
      <c r="D1599" s="318">
        <v>18.100000000000001</v>
      </c>
      <c r="E1599" s="318"/>
      <c r="F1599" s="318"/>
      <c r="G1599" s="427" t="s">
        <v>613</v>
      </c>
      <c r="H1599" s="251" t="s">
        <v>98</v>
      </c>
      <c r="I1599" s="275">
        <v>1</v>
      </c>
      <c r="J1599" s="705">
        <v>2500000</v>
      </c>
      <c r="K1599" s="274">
        <f t="shared" ref="K1599:K1604" si="72">ROUND(I1599*J1599,2)</f>
        <v>2500000</v>
      </c>
      <c r="L1599" s="356"/>
      <c r="N1599" s="980"/>
      <c r="O1599" s="231"/>
      <c r="P1599" s="231"/>
      <c r="Q1599" s="231"/>
      <c r="R1599" s="231"/>
      <c r="S1599" s="231"/>
      <c r="T1599" s="231"/>
      <c r="U1599" s="231"/>
      <c r="V1599" s="231"/>
      <c r="W1599" s="231"/>
      <c r="X1599" s="231"/>
      <c r="Y1599" s="231"/>
      <c r="Z1599" s="231"/>
      <c r="AA1599" s="231"/>
      <c r="AB1599" s="231"/>
      <c r="AC1599" s="231"/>
      <c r="AD1599" s="231"/>
      <c r="AE1599" s="231"/>
      <c r="AF1599" s="231"/>
      <c r="AG1599" s="231"/>
      <c r="AH1599" s="231"/>
      <c r="AI1599" s="231"/>
      <c r="AJ1599" s="231"/>
      <c r="AK1599" s="231"/>
      <c r="AL1599" s="231"/>
      <c r="AM1599" s="231"/>
      <c r="AN1599" s="231"/>
      <c r="AO1599" s="231"/>
      <c r="AP1599" s="231"/>
      <c r="AQ1599" s="231"/>
      <c r="AR1599" s="231"/>
      <c r="AS1599" s="231"/>
      <c r="AT1599" s="231"/>
      <c r="AU1599" s="231"/>
      <c r="AV1599" s="231"/>
      <c r="AW1599" s="231"/>
      <c r="AX1599" s="231"/>
      <c r="AY1599" s="231"/>
      <c r="AZ1599" s="231"/>
      <c r="BA1599" s="231"/>
      <c r="BB1599" s="231"/>
      <c r="BC1599" s="231"/>
      <c r="BD1599" s="231"/>
      <c r="BE1599" s="231"/>
      <c r="BF1599" s="231"/>
      <c r="BG1599" s="231"/>
      <c r="BH1599" s="231"/>
      <c r="BI1599" s="231"/>
      <c r="BJ1599" s="231"/>
      <c r="BK1599" s="231"/>
      <c r="BL1599" s="231"/>
      <c r="BM1599" s="231"/>
      <c r="BN1599" s="231"/>
      <c r="BO1599" s="231"/>
      <c r="BP1599" s="231"/>
      <c r="BQ1599" s="231"/>
      <c r="BR1599" s="231"/>
      <c r="BS1599" s="231"/>
      <c r="BT1599" s="231"/>
      <c r="BU1599" s="231"/>
      <c r="BV1599" s="231"/>
      <c r="BW1599" s="231"/>
      <c r="BX1599" s="231"/>
      <c r="BY1599" s="231"/>
      <c r="BZ1599" s="231"/>
      <c r="CA1599" s="231"/>
      <c r="CB1599" s="231"/>
      <c r="CC1599" s="231"/>
      <c r="CD1599" s="231"/>
      <c r="CE1599" s="231"/>
      <c r="CF1599" s="231"/>
      <c r="CG1599" s="231"/>
      <c r="CH1599" s="231"/>
      <c r="CI1599" s="231"/>
      <c r="CJ1599" s="231"/>
      <c r="CK1599" s="231"/>
      <c r="CL1599" s="231"/>
      <c r="CM1599" s="231"/>
      <c r="CN1599" s="231"/>
      <c r="CO1599" s="231"/>
      <c r="CP1599" s="231"/>
      <c r="CQ1599" s="231"/>
      <c r="CR1599" s="231"/>
      <c r="CS1599" s="231"/>
      <c r="CT1599" s="231"/>
      <c r="CU1599" s="231"/>
      <c r="CV1599" s="231"/>
      <c r="CW1599" s="231"/>
      <c r="CX1599" s="231"/>
      <c r="CY1599" s="231"/>
      <c r="CZ1599" s="231"/>
      <c r="DA1599" s="231"/>
      <c r="DB1599" s="231"/>
      <c r="DC1599" s="231"/>
      <c r="DD1599" s="231"/>
      <c r="DE1599" s="231"/>
      <c r="DF1599" s="231"/>
      <c r="DG1599" s="231"/>
      <c r="DH1599" s="231"/>
      <c r="DI1599" s="231"/>
      <c r="DJ1599" s="231"/>
      <c r="DK1599" s="231"/>
      <c r="DL1599" s="231"/>
      <c r="DM1599" s="231"/>
      <c r="DN1599" s="231"/>
      <c r="DO1599" s="231"/>
      <c r="DP1599" s="231"/>
      <c r="DQ1599" s="231"/>
      <c r="DR1599" s="231"/>
      <c r="DS1599" s="231"/>
      <c r="DT1599" s="231"/>
      <c r="DU1599" s="231"/>
      <c r="DV1599" s="231"/>
      <c r="DW1599" s="231"/>
      <c r="DX1599" s="231"/>
      <c r="DY1599" s="231"/>
      <c r="DZ1599" s="231"/>
      <c r="EA1599" s="231"/>
      <c r="EB1599" s="231"/>
      <c r="EC1599" s="231"/>
      <c r="ED1599" s="231"/>
      <c r="EE1599" s="231"/>
      <c r="EF1599" s="231"/>
      <c r="EG1599" s="231"/>
      <c r="EH1599" s="231"/>
      <c r="EI1599" s="231"/>
      <c r="EJ1599" s="231"/>
      <c r="EK1599" s="231"/>
      <c r="EL1599" s="231"/>
      <c r="EM1599" s="231"/>
      <c r="EN1599" s="231"/>
      <c r="EO1599" s="231"/>
      <c r="EP1599" s="231"/>
      <c r="EQ1599" s="231"/>
      <c r="ER1599" s="231"/>
      <c r="ES1599" s="231"/>
      <c r="ET1599" s="231"/>
      <c r="EU1599" s="231"/>
      <c r="EV1599" s="231"/>
      <c r="EW1599" s="231"/>
      <c r="EX1599" s="231"/>
      <c r="EY1599" s="231"/>
      <c r="EZ1599" s="231"/>
      <c r="FA1599" s="231"/>
      <c r="FB1599" s="231"/>
      <c r="FC1599" s="231"/>
      <c r="FD1599" s="231"/>
      <c r="FE1599" s="231"/>
      <c r="FF1599" s="231"/>
      <c r="FG1599" s="231"/>
      <c r="FH1599" s="231"/>
      <c r="FI1599" s="231"/>
      <c r="FJ1599" s="231"/>
      <c r="FK1599" s="231"/>
      <c r="FL1599" s="231"/>
      <c r="FM1599" s="231"/>
      <c r="FN1599" s="231"/>
      <c r="FO1599" s="231"/>
      <c r="FP1599" s="231"/>
      <c r="FQ1599" s="231"/>
      <c r="FR1599" s="231"/>
      <c r="FS1599" s="231"/>
      <c r="FT1599" s="231"/>
      <c r="FU1599" s="231"/>
      <c r="FV1599" s="231"/>
      <c r="FW1599" s="231"/>
      <c r="FX1599" s="231"/>
      <c r="FY1599" s="231"/>
      <c r="FZ1599" s="231"/>
      <c r="GA1599" s="231"/>
      <c r="GB1599" s="231"/>
      <c r="GC1599" s="231"/>
      <c r="GD1599" s="231"/>
      <c r="GE1599" s="231"/>
      <c r="GF1599" s="231"/>
      <c r="GG1599" s="231"/>
      <c r="GH1599" s="231"/>
      <c r="GI1599" s="231"/>
      <c r="GJ1599" s="231"/>
      <c r="GK1599" s="231"/>
      <c r="GL1599" s="231"/>
      <c r="GM1599" s="231"/>
      <c r="GN1599" s="231"/>
      <c r="GO1599" s="231"/>
      <c r="GP1599" s="231"/>
      <c r="GQ1599" s="231"/>
      <c r="GR1599" s="231"/>
      <c r="GS1599" s="231"/>
      <c r="GT1599" s="231"/>
      <c r="GU1599" s="231"/>
      <c r="GV1599" s="231"/>
      <c r="GW1599" s="231"/>
      <c r="GX1599" s="231"/>
      <c r="GY1599" s="231"/>
      <c r="GZ1599" s="231"/>
      <c r="HA1599" s="231"/>
      <c r="HB1599" s="231"/>
      <c r="HC1599" s="231"/>
      <c r="HD1599" s="231"/>
      <c r="HE1599" s="231"/>
      <c r="HF1599" s="231"/>
      <c r="HG1599" s="231"/>
      <c r="HH1599" s="231"/>
      <c r="HI1599" s="231"/>
      <c r="HJ1599" s="231"/>
      <c r="HK1599" s="231"/>
      <c r="HL1599" s="231"/>
      <c r="HM1599" s="231"/>
    </row>
    <row r="1600" spans="1:221" s="234" customFormat="1" ht="15.75" customHeight="1">
      <c r="A1600" s="231"/>
      <c r="B1600" s="238"/>
      <c r="C1600" s="255"/>
      <c r="D1600" s="318">
        <v>18.100000000000001</v>
      </c>
      <c r="E1600" s="318"/>
      <c r="F1600" s="318"/>
      <c r="G1600" s="427" t="s">
        <v>615</v>
      </c>
      <c r="H1600" s="251" t="s">
        <v>98</v>
      </c>
      <c r="I1600" s="275">
        <v>1</v>
      </c>
      <c r="J1600" s="705">
        <v>2500000</v>
      </c>
      <c r="K1600" s="274">
        <f t="shared" si="72"/>
        <v>2500000</v>
      </c>
      <c r="L1600" s="356"/>
      <c r="N1600" s="980"/>
      <c r="O1600" s="231"/>
      <c r="P1600" s="231"/>
      <c r="Q1600" s="231"/>
      <c r="R1600" s="231"/>
      <c r="S1600" s="231"/>
      <c r="T1600" s="231"/>
      <c r="U1600" s="231"/>
      <c r="V1600" s="231"/>
      <c r="W1600" s="231"/>
      <c r="X1600" s="231"/>
      <c r="Y1600" s="231"/>
      <c r="Z1600" s="231"/>
      <c r="AA1600" s="231"/>
      <c r="AB1600" s="231"/>
      <c r="AC1600" s="231"/>
      <c r="AD1600" s="231"/>
      <c r="AE1600" s="231"/>
      <c r="AF1600" s="231"/>
      <c r="AG1600" s="231"/>
      <c r="AH1600" s="231"/>
      <c r="AI1600" s="231"/>
      <c r="AJ1600" s="231"/>
      <c r="AK1600" s="231"/>
      <c r="AL1600" s="231"/>
      <c r="AM1600" s="231"/>
      <c r="AN1600" s="231"/>
      <c r="AO1600" s="231"/>
      <c r="AP1600" s="231"/>
      <c r="AQ1600" s="231"/>
      <c r="AR1600" s="231"/>
      <c r="AS1600" s="231"/>
      <c r="AT1600" s="231"/>
      <c r="AU1600" s="231"/>
      <c r="AV1600" s="231"/>
      <c r="AW1600" s="231"/>
      <c r="AX1600" s="231"/>
      <c r="AY1600" s="231"/>
      <c r="AZ1600" s="231"/>
      <c r="BA1600" s="231"/>
      <c r="BB1600" s="231"/>
      <c r="BC1600" s="231"/>
      <c r="BD1600" s="231"/>
      <c r="BE1600" s="231"/>
      <c r="BF1600" s="231"/>
      <c r="BG1600" s="231"/>
      <c r="BH1600" s="231"/>
      <c r="BI1600" s="231"/>
      <c r="BJ1600" s="231"/>
      <c r="BK1600" s="231"/>
      <c r="BL1600" s="231"/>
      <c r="BM1600" s="231"/>
      <c r="BN1600" s="231"/>
      <c r="BO1600" s="231"/>
      <c r="BP1600" s="231"/>
      <c r="BQ1600" s="231"/>
      <c r="BR1600" s="231"/>
      <c r="BS1600" s="231"/>
      <c r="BT1600" s="231"/>
      <c r="BU1600" s="231"/>
      <c r="BV1600" s="231"/>
      <c r="BW1600" s="231"/>
      <c r="BX1600" s="231"/>
      <c r="BY1600" s="231"/>
      <c r="BZ1600" s="231"/>
      <c r="CA1600" s="231"/>
      <c r="CB1600" s="231"/>
      <c r="CC1600" s="231"/>
      <c r="CD1600" s="231"/>
      <c r="CE1600" s="231"/>
      <c r="CF1600" s="231"/>
      <c r="CG1600" s="231"/>
      <c r="CH1600" s="231"/>
      <c r="CI1600" s="231"/>
      <c r="CJ1600" s="231"/>
      <c r="CK1600" s="231"/>
      <c r="CL1600" s="231"/>
      <c r="CM1600" s="231"/>
      <c r="CN1600" s="231"/>
      <c r="CO1600" s="231"/>
      <c r="CP1600" s="231"/>
      <c r="CQ1600" s="231"/>
      <c r="CR1600" s="231"/>
      <c r="CS1600" s="231"/>
      <c r="CT1600" s="231"/>
      <c r="CU1600" s="231"/>
      <c r="CV1600" s="231"/>
      <c r="CW1600" s="231"/>
      <c r="CX1600" s="231"/>
      <c r="CY1600" s="231"/>
      <c r="CZ1600" s="231"/>
      <c r="DA1600" s="231"/>
      <c r="DB1600" s="231"/>
      <c r="DC1600" s="231"/>
      <c r="DD1600" s="231"/>
      <c r="DE1600" s="231"/>
      <c r="DF1600" s="231"/>
      <c r="DG1600" s="231"/>
      <c r="DH1600" s="231"/>
      <c r="DI1600" s="231"/>
      <c r="DJ1600" s="231"/>
      <c r="DK1600" s="231"/>
      <c r="DL1600" s="231"/>
      <c r="DM1600" s="231"/>
      <c r="DN1600" s="231"/>
      <c r="DO1600" s="231"/>
      <c r="DP1600" s="231"/>
      <c r="DQ1600" s="231"/>
      <c r="DR1600" s="231"/>
      <c r="DS1600" s="231"/>
      <c r="DT1600" s="231"/>
      <c r="DU1600" s="231"/>
      <c r="DV1600" s="231"/>
      <c r="DW1600" s="231"/>
      <c r="DX1600" s="231"/>
      <c r="DY1600" s="231"/>
      <c r="DZ1600" s="231"/>
      <c r="EA1600" s="231"/>
      <c r="EB1600" s="231"/>
      <c r="EC1600" s="231"/>
      <c r="ED1600" s="231"/>
      <c r="EE1600" s="231"/>
      <c r="EF1600" s="231"/>
      <c r="EG1600" s="231"/>
      <c r="EH1600" s="231"/>
      <c r="EI1600" s="231"/>
      <c r="EJ1600" s="231"/>
      <c r="EK1600" s="231"/>
      <c r="EL1600" s="231"/>
      <c r="EM1600" s="231"/>
      <c r="EN1600" s="231"/>
      <c r="EO1600" s="231"/>
      <c r="EP1600" s="231"/>
      <c r="EQ1600" s="231"/>
      <c r="ER1600" s="231"/>
      <c r="ES1600" s="231"/>
      <c r="ET1600" s="231"/>
      <c r="EU1600" s="231"/>
      <c r="EV1600" s="231"/>
      <c r="EW1600" s="231"/>
      <c r="EX1600" s="231"/>
      <c r="EY1600" s="231"/>
      <c r="EZ1600" s="231"/>
      <c r="FA1600" s="231"/>
      <c r="FB1600" s="231"/>
      <c r="FC1600" s="231"/>
      <c r="FD1600" s="231"/>
      <c r="FE1600" s="231"/>
      <c r="FF1600" s="231"/>
      <c r="FG1600" s="231"/>
      <c r="FH1600" s="231"/>
      <c r="FI1600" s="231"/>
      <c r="FJ1600" s="231"/>
      <c r="FK1600" s="231"/>
      <c r="FL1600" s="231"/>
      <c r="FM1600" s="231"/>
      <c r="FN1600" s="231"/>
      <c r="FO1600" s="231"/>
      <c r="FP1600" s="231"/>
      <c r="FQ1600" s="231"/>
      <c r="FR1600" s="231"/>
      <c r="FS1600" s="231"/>
      <c r="FT1600" s="231"/>
      <c r="FU1600" s="231"/>
      <c r="FV1600" s="231"/>
      <c r="FW1600" s="231"/>
      <c r="FX1600" s="231"/>
      <c r="FY1600" s="231"/>
      <c r="FZ1600" s="231"/>
      <c r="GA1600" s="231"/>
      <c r="GB1600" s="231"/>
      <c r="GC1600" s="231"/>
      <c r="GD1600" s="231"/>
      <c r="GE1600" s="231"/>
      <c r="GF1600" s="231"/>
      <c r="GG1600" s="231"/>
      <c r="GH1600" s="231"/>
      <c r="GI1600" s="231"/>
      <c r="GJ1600" s="231"/>
      <c r="GK1600" s="231"/>
      <c r="GL1600" s="231"/>
      <c r="GM1600" s="231"/>
      <c r="GN1600" s="231"/>
      <c r="GO1600" s="231"/>
      <c r="GP1600" s="231"/>
      <c r="GQ1600" s="231"/>
      <c r="GR1600" s="231"/>
      <c r="GS1600" s="231"/>
      <c r="GT1600" s="231"/>
      <c r="GU1600" s="231"/>
      <c r="GV1600" s="231"/>
      <c r="GW1600" s="231"/>
      <c r="GX1600" s="231"/>
      <c r="GY1600" s="231"/>
      <c r="GZ1600" s="231"/>
      <c r="HA1600" s="231"/>
      <c r="HB1600" s="231"/>
      <c r="HC1600" s="231"/>
      <c r="HD1600" s="231"/>
      <c r="HE1600" s="231"/>
      <c r="HF1600" s="231"/>
      <c r="HG1600" s="231"/>
      <c r="HH1600" s="231"/>
      <c r="HI1600" s="231"/>
      <c r="HJ1600" s="231"/>
      <c r="HK1600" s="231"/>
      <c r="HL1600" s="231"/>
      <c r="HM1600" s="231"/>
    </row>
    <row r="1601" spans="2:14" ht="15.75" customHeight="1">
      <c r="B1601" s="238"/>
      <c r="C1601" s="255"/>
      <c r="D1601" s="318">
        <v>18.100000000000001</v>
      </c>
      <c r="E1601" s="318"/>
      <c r="F1601" s="318"/>
      <c r="G1601" s="427" t="s">
        <v>617</v>
      </c>
      <c r="H1601" s="251" t="s">
        <v>98</v>
      </c>
      <c r="I1601" s="275">
        <v>1</v>
      </c>
      <c r="J1601" s="705">
        <v>2500000</v>
      </c>
      <c r="K1601" s="274">
        <f t="shared" si="72"/>
        <v>2500000</v>
      </c>
      <c r="L1601" s="356"/>
    </row>
    <row r="1602" spans="2:14" ht="15.75" customHeight="1">
      <c r="B1602" s="238"/>
      <c r="C1602" s="255"/>
      <c r="D1602" s="318">
        <v>18.100000000000001</v>
      </c>
      <c r="E1602" s="318"/>
      <c r="F1602" s="318"/>
      <c r="G1602" s="427" t="s">
        <v>619</v>
      </c>
      <c r="H1602" s="251" t="s">
        <v>98</v>
      </c>
      <c r="I1602" s="275">
        <v>1</v>
      </c>
      <c r="J1602" s="705">
        <v>15000000</v>
      </c>
      <c r="K1602" s="274">
        <f t="shared" si="72"/>
        <v>15000000</v>
      </c>
      <c r="L1602" s="356"/>
    </row>
    <row r="1603" spans="2:14" ht="15.75" customHeight="1">
      <c r="B1603" s="238"/>
      <c r="C1603" s="255"/>
      <c r="D1603" s="318">
        <v>18.100000000000001</v>
      </c>
      <c r="E1603" s="318"/>
      <c r="F1603" s="318"/>
      <c r="G1603" s="427" t="s">
        <v>621</v>
      </c>
      <c r="H1603" s="251" t="s">
        <v>98</v>
      </c>
      <c r="I1603" s="275">
        <v>1</v>
      </c>
      <c r="J1603" s="705">
        <v>18000000</v>
      </c>
      <c r="K1603" s="274">
        <f t="shared" si="72"/>
        <v>18000000</v>
      </c>
      <c r="L1603" s="356"/>
    </row>
    <row r="1604" spans="2:14" ht="15.75" customHeight="1">
      <c r="B1604" s="238"/>
      <c r="C1604" s="255"/>
      <c r="D1604" s="318">
        <v>18.100000000000001</v>
      </c>
      <c r="E1604" s="318"/>
      <c r="F1604" s="318"/>
      <c r="G1604" s="427" t="s">
        <v>623</v>
      </c>
      <c r="H1604" s="251" t="s">
        <v>98</v>
      </c>
      <c r="I1604" s="275">
        <v>1</v>
      </c>
      <c r="J1604" s="705">
        <v>8000000</v>
      </c>
      <c r="K1604" s="274">
        <f t="shared" si="72"/>
        <v>8000000</v>
      </c>
      <c r="L1604" s="356"/>
    </row>
    <row r="1605" spans="2:14" ht="15.75" customHeight="1">
      <c r="B1605" s="238"/>
      <c r="C1605" s="255"/>
      <c r="D1605" s="434"/>
      <c r="E1605" s="434"/>
      <c r="F1605" s="434"/>
      <c r="G1605" s="435"/>
      <c r="H1605" s="436"/>
      <c r="I1605" s="428"/>
      <c r="J1605" s="436"/>
      <c r="K1605" s="437"/>
      <c r="L1605" s="356"/>
    </row>
    <row r="1606" spans="2:14" ht="15.75" customHeight="1">
      <c r="B1606" s="238"/>
      <c r="C1606" s="255"/>
      <c r="D1606" s="420">
        <v>19</v>
      </c>
      <c r="E1606" s="421"/>
      <c r="F1606" s="421"/>
      <c r="G1606" s="422" t="s">
        <v>624</v>
      </c>
      <c r="H1606" s="423"/>
      <c r="I1606" s="424"/>
      <c r="J1606" s="425"/>
      <c r="K1606" s="426">
        <f>SUM(K1607:K1608)</f>
        <v>27163430</v>
      </c>
      <c r="L1606" s="356"/>
    </row>
    <row r="1607" spans="2:14" ht="15.75" customHeight="1">
      <c r="B1607" s="238"/>
      <c r="C1607" s="255"/>
      <c r="D1607" s="678">
        <v>19.100000000000001</v>
      </c>
      <c r="E1607" s="679"/>
      <c r="F1607" s="679"/>
      <c r="G1607" s="680" t="s">
        <v>626</v>
      </c>
      <c r="H1607" s="679" t="s">
        <v>98</v>
      </c>
      <c r="I1607" s="275">
        <v>1</v>
      </c>
      <c r="J1607" s="708">
        <v>18778200</v>
      </c>
      <c r="K1607" s="683">
        <f>ROUND(I1607*J1607,2)</f>
        <v>18778200</v>
      </c>
      <c r="L1607" s="356"/>
    </row>
    <row r="1608" spans="2:14" ht="15.75" customHeight="1">
      <c r="B1608" s="238"/>
      <c r="C1608" s="255"/>
      <c r="D1608" s="678">
        <v>19.2</v>
      </c>
      <c r="E1608" s="679"/>
      <c r="F1608" s="679"/>
      <c r="G1608" s="680" t="s">
        <v>926</v>
      </c>
      <c r="H1608" s="679" t="s">
        <v>98</v>
      </c>
      <c r="I1608" s="275">
        <v>1</v>
      </c>
      <c r="J1608" s="708">
        <v>8385230</v>
      </c>
      <c r="K1608" s="683">
        <f>ROUND(I1608*J1608,2)</f>
        <v>8385230</v>
      </c>
      <c r="L1608" s="356"/>
    </row>
    <row r="1609" spans="2:14" ht="15.75" customHeight="1">
      <c r="B1609" s="238"/>
      <c r="C1609" s="255"/>
      <c r="D1609" s="517"/>
      <c r="E1609" s="517"/>
      <c r="F1609" s="517"/>
      <c r="G1609" s="518"/>
      <c r="H1609" s="519"/>
      <c r="I1609" s="709"/>
      <c r="J1609" s="519"/>
      <c r="K1609" s="684"/>
      <c r="L1609" s="356"/>
    </row>
    <row r="1610" spans="2:14" ht="15.75" customHeight="1">
      <c r="B1610" s="238"/>
      <c r="C1610" s="255"/>
      <c r="D1610" s="420">
        <v>20</v>
      </c>
      <c r="E1610" s="421"/>
      <c r="F1610" s="421"/>
      <c r="G1610" s="422" t="s">
        <v>630</v>
      </c>
      <c r="H1610" s="423"/>
      <c r="I1610" s="424"/>
      <c r="J1610" s="425"/>
      <c r="K1610" s="426">
        <f>SUM(K1611:K1612)</f>
        <v>130912349.23999999</v>
      </c>
      <c r="L1610" s="356"/>
    </row>
    <row r="1611" spans="2:14" ht="15.75" customHeight="1">
      <c r="B1611" s="238"/>
      <c r="C1611" s="255"/>
      <c r="D1611" s="318">
        <v>20.100000000000001</v>
      </c>
      <c r="E1611" s="318"/>
      <c r="F1611" s="318"/>
      <c r="G1611" s="427" t="s">
        <v>632</v>
      </c>
      <c r="H1611" s="251" t="s">
        <v>98</v>
      </c>
      <c r="I1611" s="275">
        <v>1</v>
      </c>
      <c r="J1611" s="705">
        <v>80422349.103264779</v>
      </c>
      <c r="K1611" s="274">
        <f>ROUND(I1611*J1611,2)</f>
        <v>80422349.099999994</v>
      </c>
      <c r="L1611" s="356"/>
    </row>
    <row r="1612" spans="2:14" ht="15.75" customHeight="1">
      <c r="B1612" s="238"/>
      <c r="C1612" s="255"/>
      <c r="D1612" s="318">
        <v>20.2</v>
      </c>
      <c r="E1612" s="318"/>
      <c r="F1612" s="318"/>
      <c r="G1612" s="427" t="s">
        <v>634</v>
      </c>
      <c r="H1612" s="251" t="s">
        <v>98</v>
      </c>
      <c r="I1612" s="275">
        <v>1</v>
      </c>
      <c r="J1612" s="705">
        <v>50490000.140000001</v>
      </c>
      <c r="K1612" s="274">
        <f>ROUND(I1612*J1612,2)</f>
        <v>50490000.140000001</v>
      </c>
      <c r="L1612" s="356"/>
    </row>
    <row r="1613" spans="2:14" ht="15.75" customHeight="1">
      <c r="B1613" s="238"/>
      <c r="C1613" s="255"/>
      <c r="D1613" s="438"/>
      <c r="E1613" s="438"/>
      <c r="F1613" s="438"/>
      <c r="G1613" s="439"/>
      <c r="H1613" s="440"/>
      <c r="I1613" s="440"/>
      <c r="J1613" s="441"/>
      <c r="K1613" s="442"/>
      <c r="L1613" s="356"/>
    </row>
    <row r="1614" spans="2:14" s="456" customFormat="1" ht="27.75" customHeight="1" thickBot="1">
      <c r="B1614" s="448"/>
      <c r="C1614" s="449"/>
      <c r="D1614" s="232"/>
      <c r="E1614" s="232"/>
      <c r="F1614" s="232"/>
      <c r="G1614" s="710" t="s">
        <v>18</v>
      </c>
      <c r="H1614" s="711"/>
      <c r="I1614" s="712"/>
      <c r="J1614" s="713"/>
      <c r="K1614" s="714">
        <f>SUM(K1056:K1584)/2</f>
        <v>9355005086.7599983</v>
      </c>
      <c r="L1614" s="455"/>
      <c r="N1614" s="986"/>
    </row>
    <row r="1615" spans="2:14" s="456" customFormat="1" ht="27.75" customHeight="1" thickBot="1">
      <c r="B1615" s="448"/>
      <c r="C1615" s="449"/>
      <c r="D1615" s="232"/>
      <c r="E1615" s="232"/>
      <c r="F1615" s="232"/>
      <c r="G1615" s="457" t="s">
        <v>19</v>
      </c>
      <c r="H1615" s="458"/>
      <c r="I1615" s="459"/>
      <c r="J1615" s="460"/>
      <c r="K1615" s="461">
        <f>+K1614+K1610+K1606+K1598+K1595</f>
        <v>9907225637.9999981</v>
      </c>
      <c r="L1615" s="455"/>
      <c r="M1615" s="355"/>
      <c r="N1615" s="986"/>
    </row>
    <row r="1616" spans="2:14" s="456" customFormat="1" ht="15" customHeight="1" thickBot="1">
      <c r="B1616" s="448"/>
      <c r="C1616" s="449"/>
      <c r="D1616" s="232"/>
      <c r="E1616" s="232"/>
      <c r="F1616" s="232"/>
      <c r="G1616" s="232"/>
      <c r="H1616" s="232"/>
      <c r="I1616" s="232"/>
      <c r="J1616" s="463"/>
      <c r="K1616" s="464"/>
      <c r="L1616" s="455"/>
      <c r="N1616" s="986"/>
    </row>
    <row r="1617" spans="1:221" s="456" customFormat="1" ht="15" customHeight="1">
      <c r="B1617" s="448"/>
      <c r="C1617" s="465"/>
      <c r="D1617" s="466"/>
      <c r="E1617" s="466"/>
      <c r="F1617" s="466"/>
      <c r="G1617" s="466"/>
      <c r="H1617" s="466"/>
      <c r="I1617" s="466"/>
      <c r="J1617" s="467"/>
      <c r="K1617" s="468"/>
      <c r="L1617" s="455"/>
      <c r="N1617" s="986"/>
    </row>
    <row r="1618" spans="1:221" s="456" customFormat="1" ht="40.5" customHeight="1">
      <c r="B1618" s="448"/>
      <c r="C1618" s="781" t="s">
        <v>20</v>
      </c>
      <c r="D1618" s="782"/>
      <c r="E1618" s="782"/>
      <c r="F1618" s="782"/>
      <c r="G1618" s="783"/>
      <c r="H1618" s="784" t="s">
        <v>97</v>
      </c>
      <c r="I1618" s="785"/>
      <c r="J1618" s="786"/>
      <c r="K1618" s="90" t="s">
        <v>21</v>
      </c>
      <c r="L1618" s="455"/>
      <c r="N1618" s="986"/>
    </row>
    <row r="1619" spans="1:221" s="456" customFormat="1" ht="40.5" customHeight="1">
      <c r="B1619" s="448"/>
      <c r="C1619" s="781" t="s">
        <v>635</v>
      </c>
      <c r="D1619" s="782"/>
      <c r="E1619" s="782"/>
      <c r="F1619" s="782"/>
      <c r="G1619" s="783"/>
      <c r="H1619" s="787" t="s">
        <v>23</v>
      </c>
      <c r="I1619" s="788"/>
      <c r="J1619" s="469" t="s">
        <v>24</v>
      </c>
      <c r="K1619" s="470">
        <v>0.24</v>
      </c>
      <c r="L1619" s="455"/>
      <c r="N1619" s="986"/>
    </row>
    <row r="1620" spans="1:221" s="456" customFormat="1" ht="40.5" customHeight="1">
      <c r="B1620" s="448"/>
      <c r="C1620" s="781" t="s">
        <v>26</v>
      </c>
      <c r="D1620" s="782"/>
      <c r="E1620" s="782"/>
      <c r="F1620" s="782"/>
      <c r="G1620" s="783"/>
      <c r="H1620" s="789" t="s">
        <v>636</v>
      </c>
      <c r="I1620" s="790"/>
      <c r="J1620" s="469" t="s">
        <v>28</v>
      </c>
      <c r="K1620" s="470">
        <v>0.01</v>
      </c>
      <c r="L1620" s="455"/>
      <c r="N1620" s="986"/>
    </row>
    <row r="1621" spans="1:221" s="456" customFormat="1" ht="24.75" customHeight="1">
      <c r="B1621" s="448"/>
      <c r="C1621" s="471"/>
      <c r="D1621" s="472"/>
      <c r="E1621" s="473"/>
      <c r="F1621" s="473"/>
      <c r="G1621" s="474"/>
      <c r="H1621" s="784" t="s">
        <v>79</v>
      </c>
      <c r="I1621" s="786"/>
      <c r="J1621" s="469" t="s">
        <v>30</v>
      </c>
      <c r="K1621" s="470">
        <v>0.05</v>
      </c>
      <c r="L1621" s="455"/>
      <c r="N1621" s="986"/>
    </row>
    <row r="1622" spans="1:221" s="456" customFormat="1" ht="24.75" customHeight="1">
      <c r="B1622" s="448"/>
      <c r="C1622" s="475"/>
      <c r="D1622" s="476"/>
      <c r="E1622" s="476"/>
      <c r="F1622" s="476"/>
      <c r="G1622" s="477"/>
      <c r="H1622" s="787" t="s">
        <v>31</v>
      </c>
      <c r="I1622" s="788"/>
      <c r="J1622" s="469" t="s">
        <v>32</v>
      </c>
      <c r="K1622" s="470">
        <v>0.3</v>
      </c>
      <c r="L1622" s="455"/>
      <c r="N1622" s="986"/>
    </row>
    <row r="1623" spans="1:221" s="456" customFormat="1" ht="31.5" customHeight="1" thickBot="1">
      <c r="B1623" s="448"/>
      <c r="C1623" s="532"/>
      <c r="D1623" s="533"/>
      <c r="E1623" s="533"/>
      <c r="F1623" s="533"/>
      <c r="G1623" s="534"/>
      <c r="H1623" s="776" t="s">
        <v>637</v>
      </c>
      <c r="I1623" s="777"/>
      <c r="J1623" s="535" t="s">
        <v>638</v>
      </c>
      <c r="K1623" s="536">
        <v>0.18</v>
      </c>
      <c r="L1623" s="455"/>
      <c r="N1623" s="986"/>
    </row>
    <row r="1624" spans="1:221" s="234" customFormat="1" ht="15.75" customHeight="1" thickBot="1">
      <c r="A1624" s="231"/>
      <c r="B1624" s="238"/>
      <c r="C1624" s="255"/>
      <c r="D1624" s="715"/>
      <c r="E1624" s="715"/>
      <c r="F1624" s="715"/>
      <c r="G1624" s="716"/>
      <c r="H1624" s="715"/>
      <c r="I1624" s="717"/>
      <c r="J1624" s="718"/>
      <c r="K1624" s="719"/>
      <c r="L1624" s="356"/>
      <c r="N1624" s="980"/>
      <c r="O1624" s="231"/>
      <c r="P1624" s="231"/>
      <c r="Q1624" s="231"/>
      <c r="R1624" s="231"/>
      <c r="S1624" s="231"/>
      <c r="T1624" s="231"/>
      <c r="U1624" s="231"/>
      <c r="V1624" s="231"/>
      <c r="W1624" s="231"/>
      <c r="X1624" s="231"/>
      <c r="Y1624" s="231"/>
      <c r="Z1624" s="231"/>
      <c r="AA1624" s="231"/>
      <c r="AB1624" s="231"/>
      <c r="AC1624" s="231"/>
      <c r="AD1624" s="231"/>
      <c r="AE1624" s="231"/>
      <c r="AF1624" s="231"/>
      <c r="AG1624" s="231"/>
      <c r="AH1624" s="231"/>
      <c r="AI1624" s="231"/>
      <c r="AJ1624" s="231"/>
      <c r="AK1624" s="231"/>
      <c r="AL1624" s="231"/>
      <c r="AM1624" s="231"/>
      <c r="AN1624" s="231"/>
      <c r="AO1624" s="231"/>
      <c r="AP1624" s="231"/>
      <c r="AQ1624" s="231"/>
      <c r="AR1624" s="231"/>
      <c r="AS1624" s="231"/>
      <c r="AT1624" s="231"/>
      <c r="AU1624" s="231"/>
      <c r="AV1624" s="231"/>
      <c r="AW1624" s="231"/>
      <c r="AX1624" s="231"/>
      <c r="AY1624" s="231"/>
      <c r="AZ1624" s="231"/>
      <c r="BA1624" s="231"/>
      <c r="BB1624" s="231"/>
      <c r="BC1624" s="231"/>
      <c r="BD1624" s="231"/>
      <c r="BE1624" s="231"/>
      <c r="BF1624" s="231"/>
      <c r="BG1624" s="231"/>
      <c r="BH1624" s="231"/>
      <c r="BI1624" s="231"/>
      <c r="BJ1624" s="231"/>
      <c r="BK1624" s="231"/>
      <c r="BL1624" s="231"/>
      <c r="BM1624" s="231"/>
      <c r="BN1624" s="231"/>
      <c r="BO1624" s="231"/>
      <c r="BP1624" s="231"/>
      <c r="BQ1624" s="231"/>
      <c r="BR1624" s="231"/>
      <c r="BS1624" s="231"/>
      <c r="BT1624" s="231"/>
      <c r="BU1624" s="231"/>
      <c r="BV1624" s="231"/>
      <c r="BW1624" s="231"/>
      <c r="BX1624" s="231"/>
      <c r="BY1624" s="231"/>
      <c r="BZ1624" s="231"/>
      <c r="CA1624" s="231"/>
      <c r="CB1624" s="231"/>
      <c r="CC1624" s="231"/>
      <c r="CD1624" s="231"/>
      <c r="CE1624" s="231"/>
      <c r="CF1624" s="231"/>
      <c r="CG1624" s="231"/>
      <c r="CH1624" s="231"/>
      <c r="CI1624" s="231"/>
      <c r="CJ1624" s="231"/>
      <c r="CK1624" s="231"/>
      <c r="CL1624" s="231"/>
      <c r="CM1624" s="231"/>
      <c r="CN1624" s="231"/>
      <c r="CO1624" s="231"/>
      <c r="CP1624" s="231"/>
      <c r="CQ1624" s="231"/>
      <c r="CR1624" s="231"/>
      <c r="CS1624" s="231"/>
      <c r="CT1624" s="231"/>
      <c r="CU1624" s="231"/>
      <c r="CV1624" s="231"/>
      <c r="CW1624" s="231"/>
      <c r="CX1624" s="231"/>
      <c r="CY1624" s="231"/>
      <c r="CZ1624" s="231"/>
      <c r="DA1624" s="231"/>
      <c r="DB1624" s="231"/>
      <c r="DC1624" s="231"/>
      <c r="DD1624" s="231"/>
      <c r="DE1624" s="231"/>
      <c r="DF1624" s="231"/>
      <c r="DG1624" s="231"/>
      <c r="DH1624" s="231"/>
      <c r="DI1624" s="231"/>
      <c r="DJ1624" s="231"/>
      <c r="DK1624" s="231"/>
      <c r="DL1624" s="231"/>
      <c r="DM1624" s="231"/>
      <c r="DN1624" s="231"/>
      <c r="DO1624" s="231"/>
      <c r="DP1624" s="231"/>
      <c r="DQ1624" s="231"/>
      <c r="DR1624" s="231"/>
      <c r="DS1624" s="231"/>
      <c r="DT1624" s="231"/>
      <c r="DU1624" s="231"/>
      <c r="DV1624" s="231"/>
      <c r="DW1624" s="231"/>
      <c r="DX1624" s="231"/>
      <c r="DY1624" s="231"/>
      <c r="DZ1624" s="231"/>
      <c r="EA1624" s="231"/>
      <c r="EB1624" s="231"/>
      <c r="EC1624" s="231"/>
      <c r="ED1624" s="231"/>
      <c r="EE1624" s="231"/>
      <c r="EF1624" s="231"/>
      <c r="EG1624" s="231"/>
      <c r="EH1624" s="231"/>
      <c r="EI1624" s="231"/>
      <c r="EJ1624" s="231"/>
      <c r="EK1624" s="231"/>
      <c r="EL1624" s="231"/>
      <c r="EM1624" s="231"/>
      <c r="EN1624" s="231"/>
      <c r="EO1624" s="231"/>
      <c r="EP1624" s="231"/>
      <c r="EQ1624" s="231"/>
      <c r="ER1624" s="231"/>
      <c r="ES1624" s="231"/>
      <c r="ET1624" s="231"/>
      <c r="EU1624" s="231"/>
      <c r="EV1624" s="231"/>
      <c r="EW1624" s="231"/>
      <c r="EX1624" s="231"/>
      <c r="EY1624" s="231"/>
      <c r="EZ1624" s="231"/>
      <c r="FA1624" s="231"/>
      <c r="FB1624" s="231"/>
      <c r="FC1624" s="231"/>
      <c r="FD1624" s="231"/>
      <c r="FE1624" s="231"/>
      <c r="FF1624" s="231"/>
      <c r="FG1624" s="231"/>
      <c r="FH1624" s="231"/>
      <c r="FI1624" s="231"/>
      <c r="FJ1624" s="231"/>
      <c r="FK1624" s="231"/>
      <c r="FL1624" s="231"/>
      <c r="FM1624" s="231"/>
      <c r="FN1624" s="231"/>
      <c r="FO1624" s="231"/>
      <c r="FP1624" s="231"/>
      <c r="FQ1624" s="231"/>
      <c r="FR1624" s="231"/>
      <c r="FS1624" s="231"/>
      <c r="FT1624" s="231"/>
      <c r="FU1624" s="231"/>
      <c r="FV1624" s="231"/>
      <c r="FW1624" s="231"/>
      <c r="FX1624" s="231"/>
      <c r="FY1624" s="231"/>
      <c r="FZ1624" s="231"/>
      <c r="GA1624" s="231"/>
      <c r="GB1624" s="231"/>
      <c r="GC1624" s="231"/>
      <c r="GD1624" s="231"/>
      <c r="GE1624" s="231"/>
      <c r="GF1624" s="231"/>
      <c r="GG1624" s="231"/>
      <c r="GH1624" s="231"/>
      <c r="GI1624" s="231"/>
      <c r="GJ1624" s="231"/>
      <c r="GK1624" s="231"/>
      <c r="GL1624" s="231"/>
      <c r="GM1624" s="231"/>
      <c r="GN1624" s="231"/>
      <c r="GO1624" s="231"/>
      <c r="GP1624" s="231"/>
      <c r="GQ1624" s="231"/>
      <c r="GR1624" s="231"/>
      <c r="GS1624" s="231"/>
      <c r="GT1624" s="231"/>
      <c r="GU1624" s="231"/>
      <c r="GV1624" s="231"/>
      <c r="GW1624" s="231"/>
      <c r="GX1624" s="231"/>
      <c r="GY1624" s="231"/>
      <c r="GZ1624" s="231"/>
      <c r="HA1624" s="231"/>
      <c r="HB1624" s="231"/>
      <c r="HC1624" s="231"/>
      <c r="HD1624" s="231"/>
      <c r="HE1624" s="231"/>
      <c r="HF1624" s="231"/>
      <c r="HG1624" s="231"/>
      <c r="HH1624" s="231"/>
      <c r="HI1624" s="231"/>
      <c r="HJ1624" s="231"/>
      <c r="HK1624" s="231"/>
      <c r="HL1624" s="231"/>
      <c r="HM1624" s="231"/>
    </row>
    <row r="1625" spans="1:221" s="234" customFormat="1" ht="33.75" customHeight="1">
      <c r="A1625" s="231"/>
      <c r="B1625" s="238"/>
      <c r="C1625" s="778" t="s">
        <v>1181</v>
      </c>
      <c r="D1625" s="779"/>
      <c r="E1625" s="779"/>
      <c r="F1625" s="779"/>
      <c r="G1625" s="779"/>
      <c r="H1625" s="779"/>
      <c r="I1625" s="779"/>
      <c r="J1625" s="779"/>
      <c r="K1625" s="780"/>
      <c r="L1625" s="356"/>
      <c r="N1625" s="980"/>
      <c r="O1625" s="231"/>
      <c r="P1625" s="231"/>
      <c r="Q1625" s="231"/>
      <c r="R1625" s="231"/>
      <c r="S1625" s="231"/>
      <c r="T1625" s="231"/>
      <c r="U1625" s="231"/>
      <c r="V1625" s="231"/>
      <c r="W1625" s="231"/>
      <c r="X1625" s="231"/>
      <c r="Y1625" s="231"/>
      <c r="Z1625" s="231"/>
      <c r="AA1625" s="231"/>
      <c r="AB1625" s="231"/>
      <c r="AC1625" s="231"/>
      <c r="AD1625" s="231"/>
      <c r="AE1625" s="231"/>
      <c r="AF1625" s="231"/>
      <c r="AG1625" s="231"/>
      <c r="AH1625" s="231"/>
      <c r="AI1625" s="231"/>
      <c r="AJ1625" s="231"/>
      <c r="AK1625" s="231"/>
      <c r="AL1625" s="231"/>
      <c r="AM1625" s="231"/>
      <c r="AN1625" s="231"/>
      <c r="AO1625" s="231"/>
      <c r="AP1625" s="231"/>
      <c r="AQ1625" s="231"/>
      <c r="AR1625" s="231"/>
      <c r="AS1625" s="231"/>
      <c r="AT1625" s="231"/>
      <c r="AU1625" s="231"/>
      <c r="AV1625" s="231"/>
      <c r="AW1625" s="231"/>
      <c r="AX1625" s="231"/>
      <c r="AY1625" s="231"/>
      <c r="AZ1625" s="231"/>
      <c r="BA1625" s="231"/>
      <c r="BB1625" s="231"/>
      <c r="BC1625" s="231"/>
      <c r="BD1625" s="231"/>
      <c r="BE1625" s="231"/>
      <c r="BF1625" s="231"/>
      <c r="BG1625" s="231"/>
      <c r="BH1625" s="231"/>
      <c r="BI1625" s="231"/>
      <c r="BJ1625" s="231"/>
      <c r="BK1625" s="231"/>
      <c r="BL1625" s="231"/>
      <c r="BM1625" s="231"/>
      <c r="BN1625" s="231"/>
      <c r="BO1625" s="231"/>
      <c r="BP1625" s="231"/>
      <c r="BQ1625" s="231"/>
      <c r="BR1625" s="231"/>
      <c r="BS1625" s="231"/>
      <c r="BT1625" s="231"/>
      <c r="BU1625" s="231"/>
      <c r="BV1625" s="231"/>
      <c r="BW1625" s="231"/>
      <c r="BX1625" s="231"/>
      <c r="BY1625" s="231"/>
      <c r="BZ1625" s="231"/>
      <c r="CA1625" s="231"/>
      <c r="CB1625" s="231"/>
      <c r="CC1625" s="231"/>
      <c r="CD1625" s="231"/>
      <c r="CE1625" s="231"/>
      <c r="CF1625" s="231"/>
      <c r="CG1625" s="231"/>
      <c r="CH1625" s="231"/>
      <c r="CI1625" s="231"/>
      <c r="CJ1625" s="231"/>
      <c r="CK1625" s="231"/>
      <c r="CL1625" s="231"/>
      <c r="CM1625" s="231"/>
      <c r="CN1625" s="231"/>
      <c r="CO1625" s="231"/>
      <c r="CP1625" s="231"/>
      <c r="CQ1625" s="231"/>
      <c r="CR1625" s="231"/>
      <c r="CS1625" s="231"/>
      <c r="CT1625" s="231"/>
      <c r="CU1625" s="231"/>
      <c r="CV1625" s="231"/>
      <c r="CW1625" s="231"/>
      <c r="CX1625" s="231"/>
      <c r="CY1625" s="231"/>
      <c r="CZ1625" s="231"/>
      <c r="DA1625" s="231"/>
      <c r="DB1625" s="231"/>
      <c r="DC1625" s="231"/>
      <c r="DD1625" s="231"/>
      <c r="DE1625" s="231"/>
      <c r="DF1625" s="231"/>
      <c r="DG1625" s="231"/>
      <c r="DH1625" s="231"/>
      <c r="DI1625" s="231"/>
      <c r="DJ1625" s="231"/>
      <c r="DK1625" s="231"/>
      <c r="DL1625" s="231"/>
      <c r="DM1625" s="231"/>
      <c r="DN1625" s="231"/>
      <c r="DO1625" s="231"/>
      <c r="DP1625" s="231"/>
      <c r="DQ1625" s="231"/>
      <c r="DR1625" s="231"/>
      <c r="DS1625" s="231"/>
      <c r="DT1625" s="231"/>
      <c r="DU1625" s="231"/>
      <c r="DV1625" s="231"/>
      <c r="DW1625" s="231"/>
      <c r="DX1625" s="231"/>
      <c r="DY1625" s="231"/>
      <c r="DZ1625" s="231"/>
      <c r="EA1625" s="231"/>
      <c r="EB1625" s="231"/>
      <c r="EC1625" s="231"/>
      <c r="ED1625" s="231"/>
      <c r="EE1625" s="231"/>
      <c r="EF1625" s="231"/>
      <c r="EG1625" s="231"/>
      <c r="EH1625" s="231"/>
      <c r="EI1625" s="231"/>
      <c r="EJ1625" s="231"/>
      <c r="EK1625" s="231"/>
      <c r="EL1625" s="231"/>
      <c r="EM1625" s="231"/>
      <c r="EN1625" s="231"/>
      <c r="EO1625" s="231"/>
      <c r="EP1625" s="231"/>
      <c r="EQ1625" s="231"/>
      <c r="ER1625" s="231"/>
      <c r="ES1625" s="231"/>
      <c r="ET1625" s="231"/>
      <c r="EU1625" s="231"/>
      <c r="EV1625" s="231"/>
      <c r="EW1625" s="231"/>
      <c r="EX1625" s="231"/>
      <c r="EY1625" s="231"/>
      <c r="EZ1625" s="231"/>
      <c r="FA1625" s="231"/>
      <c r="FB1625" s="231"/>
      <c r="FC1625" s="231"/>
      <c r="FD1625" s="231"/>
      <c r="FE1625" s="231"/>
      <c r="FF1625" s="231"/>
      <c r="FG1625" s="231"/>
      <c r="FH1625" s="231"/>
      <c r="FI1625" s="231"/>
      <c r="FJ1625" s="231"/>
      <c r="FK1625" s="231"/>
      <c r="FL1625" s="231"/>
      <c r="FM1625" s="231"/>
      <c r="FN1625" s="231"/>
      <c r="FO1625" s="231"/>
      <c r="FP1625" s="231"/>
      <c r="FQ1625" s="231"/>
      <c r="FR1625" s="231"/>
      <c r="FS1625" s="231"/>
      <c r="FT1625" s="231"/>
      <c r="FU1625" s="231"/>
      <c r="FV1625" s="231"/>
      <c r="FW1625" s="231"/>
      <c r="FX1625" s="231"/>
      <c r="FY1625" s="231"/>
      <c r="FZ1625" s="231"/>
      <c r="GA1625" s="231"/>
      <c r="GB1625" s="231"/>
      <c r="GC1625" s="231"/>
      <c r="GD1625" s="231"/>
      <c r="GE1625" s="231"/>
      <c r="GF1625" s="231"/>
      <c r="GG1625" s="231"/>
      <c r="GH1625" s="231"/>
      <c r="GI1625" s="231"/>
      <c r="GJ1625" s="231"/>
      <c r="GK1625" s="231"/>
      <c r="GL1625" s="231"/>
      <c r="GM1625" s="231"/>
      <c r="GN1625" s="231"/>
      <c r="GO1625" s="231"/>
      <c r="GP1625" s="231"/>
      <c r="GQ1625" s="231"/>
      <c r="GR1625" s="231"/>
      <c r="GS1625" s="231"/>
      <c r="GT1625" s="231"/>
      <c r="GU1625" s="231"/>
      <c r="GV1625" s="231"/>
      <c r="GW1625" s="231"/>
      <c r="GX1625" s="231"/>
      <c r="GY1625" s="231"/>
      <c r="GZ1625" s="231"/>
      <c r="HA1625" s="231"/>
      <c r="HB1625" s="231"/>
      <c r="HC1625" s="231"/>
      <c r="HD1625" s="231"/>
      <c r="HE1625" s="231"/>
      <c r="HF1625" s="231"/>
      <c r="HG1625" s="231"/>
      <c r="HH1625" s="231"/>
      <c r="HI1625" s="231"/>
      <c r="HJ1625" s="231"/>
      <c r="HK1625" s="231"/>
      <c r="HL1625" s="231"/>
      <c r="HM1625" s="231"/>
    </row>
    <row r="1626" spans="1:221" s="234" customFormat="1" ht="20.25" customHeight="1">
      <c r="A1626" s="231"/>
      <c r="B1626" s="238"/>
      <c r="C1626" s="720"/>
      <c r="D1626" s="256">
        <v>1</v>
      </c>
      <c r="E1626" s="256"/>
      <c r="F1626" s="256"/>
      <c r="G1626" s="257" t="s">
        <v>99</v>
      </c>
      <c r="H1626" s="258"/>
      <c r="I1626" s="258"/>
      <c r="J1626" s="259"/>
      <c r="K1626" s="260"/>
      <c r="L1626" s="356"/>
      <c r="N1626" s="980"/>
      <c r="O1626" s="231"/>
      <c r="P1626" s="231"/>
      <c r="Q1626" s="231"/>
      <c r="R1626" s="231"/>
      <c r="S1626" s="231"/>
      <c r="T1626" s="231"/>
      <c r="U1626" s="231"/>
      <c r="V1626" s="231"/>
      <c r="W1626" s="231"/>
      <c r="X1626" s="231"/>
      <c r="Y1626" s="231"/>
      <c r="Z1626" s="231"/>
      <c r="AA1626" s="231"/>
      <c r="AB1626" s="231"/>
      <c r="AC1626" s="231"/>
      <c r="AD1626" s="231"/>
      <c r="AE1626" s="231"/>
      <c r="AF1626" s="231"/>
      <c r="AG1626" s="231"/>
      <c r="AH1626" s="231"/>
      <c r="AI1626" s="231"/>
      <c r="AJ1626" s="231"/>
      <c r="AK1626" s="231"/>
      <c r="AL1626" s="231"/>
      <c r="AM1626" s="231"/>
      <c r="AN1626" s="231"/>
      <c r="AO1626" s="231"/>
      <c r="AP1626" s="231"/>
      <c r="AQ1626" s="231"/>
      <c r="AR1626" s="231"/>
      <c r="AS1626" s="231"/>
      <c r="AT1626" s="231"/>
      <c r="AU1626" s="231"/>
      <c r="AV1626" s="231"/>
      <c r="AW1626" s="231"/>
      <c r="AX1626" s="231"/>
      <c r="AY1626" s="231"/>
      <c r="AZ1626" s="231"/>
      <c r="BA1626" s="231"/>
      <c r="BB1626" s="231"/>
      <c r="BC1626" s="231"/>
      <c r="BD1626" s="231"/>
      <c r="BE1626" s="231"/>
      <c r="BF1626" s="231"/>
      <c r="BG1626" s="231"/>
      <c r="BH1626" s="231"/>
      <c r="BI1626" s="231"/>
      <c r="BJ1626" s="231"/>
      <c r="BK1626" s="231"/>
      <c r="BL1626" s="231"/>
      <c r="BM1626" s="231"/>
      <c r="BN1626" s="231"/>
      <c r="BO1626" s="231"/>
      <c r="BP1626" s="231"/>
      <c r="BQ1626" s="231"/>
      <c r="BR1626" s="231"/>
      <c r="BS1626" s="231"/>
      <c r="BT1626" s="231"/>
      <c r="BU1626" s="231"/>
      <c r="BV1626" s="231"/>
      <c r="BW1626" s="231"/>
      <c r="BX1626" s="231"/>
      <c r="BY1626" s="231"/>
      <c r="BZ1626" s="231"/>
      <c r="CA1626" s="231"/>
      <c r="CB1626" s="231"/>
      <c r="CC1626" s="231"/>
      <c r="CD1626" s="231"/>
      <c r="CE1626" s="231"/>
      <c r="CF1626" s="231"/>
      <c r="CG1626" s="231"/>
      <c r="CH1626" s="231"/>
      <c r="CI1626" s="231"/>
      <c r="CJ1626" s="231"/>
      <c r="CK1626" s="231"/>
      <c r="CL1626" s="231"/>
      <c r="CM1626" s="231"/>
      <c r="CN1626" s="231"/>
      <c r="CO1626" s="231"/>
      <c r="CP1626" s="231"/>
      <c r="CQ1626" s="231"/>
      <c r="CR1626" s="231"/>
      <c r="CS1626" s="231"/>
      <c r="CT1626" s="231"/>
      <c r="CU1626" s="231"/>
      <c r="CV1626" s="231"/>
      <c r="CW1626" s="231"/>
      <c r="CX1626" s="231"/>
      <c r="CY1626" s="231"/>
      <c r="CZ1626" s="231"/>
      <c r="DA1626" s="231"/>
      <c r="DB1626" s="231"/>
      <c r="DC1626" s="231"/>
      <c r="DD1626" s="231"/>
      <c r="DE1626" s="231"/>
      <c r="DF1626" s="231"/>
      <c r="DG1626" s="231"/>
      <c r="DH1626" s="231"/>
      <c r="DI1626" s="231"/>
      <c r="DJ1626" s="231"/>
      <c r="DK1626" s="231"/>
      <c r="DL1626" s="231"/>
      <c r="DM1626" s="231"/>
      <c r="DN1626" s="231"/>
      <c r="DO1626" s="231"/>
      <c r="DP1626" s="231"/>
      <c r="DQ1626" s="231"/>
      <c r="DR1626" s="231"/>
      <c r="DS1626" s="231"/>
      <c r="DT1626" s="231"/>
      <c r="DU1626" s="231"/>
      <c r="DV1626" s="231"/>
      <c r="DW1626" s="231"/>
      <c r="DX1626" s="231"/>
      <c r="DY1626" s="231"/>
      <c r="DZ1626" s="231"/>
      <c r="EA1626" s="231"/>
      <c r="EB1626" s="231"/>
      <c r="EC1626" s="231"/>
      <c r="ED1626" s="231"/>
      <c r="EE1626" s="231"/>
      <c r="EF1626" s="231"/>
      <c r="EG1626" s="231"/>
      <c r="EH1626" s="231"/>
      <c r="EI1626" s="231"/>
      <c r="EJ1626" s="231"/>
      <c r="EK1626" s="231"/>
      <c r="EL1626" s="231"/>
      <c r="EM1626" s="231"/>
      <c r="EN1626" s="231"/>
      <c r="EO1626" s="231"/>
      <c r="EP1626" s="231"/>
      <c r="EQ1626" s="231"/>
      <c r="ER1626" s="231"/>
      <c r="ES1626" s="231"/>
      <c r="ET1626" s="231"/>
      <c r="EU1626" s="231"/>
      <c r="EV1626" s="231"/>
      <c r="EW1626" s="231"/>
      <c r="EX1626" s="231"/>
      <c r="EY1626" s="231"/>
      <c r="EZ1626" s="231"/>
      <c r="FA1626" s="231"/>
      <c r="FB1626" s="231"/>
      <c r="FC1626" s="231"/>
      <c r="FD1626" s="231"/>
      <c r="FE1626" s="231"/>
      <c r="FF1626" s="231"/>
      <c r="FG1626" s="231"/>
      <c r="FH1626" s="231"/>
      <c r="FI1626" s="231"/>
      <c r="FJ1626" s="231"/>
      <c r="FK1626" s="231"/>
      <c r="FL1626" s="231"/>
      <c r="FM1626" s="231"/>
      <c r="FN1626" s="231"/>
      <c r="FO1626" s="231"/>
      <c r="FP1626" s="231"/>
      <c r="FQ1626" s="231"/>
      <c r="FR1626" s="231"/>
      <c r="FS1626" s="231"/>
      <c r="FT1626" s="231"/>
      <c r="FU1626" s="231"/>
      <c r="FV1626" s="231"/>
      <c r="FW1626" s="231"/>
      <c r="FX1626" s="231"/>
      <c r="FY1626" s="231"/>
      <c r="FZ1626" s="231"/>
      <c r="GA1626" s="231"/>
      <c r="GB1626" s="231"/>
      <c r="GC1626" s="231"/>
      <c r="GD1626" s="231"/>
      <c r="GE1626" s="231"/>
      <c r="GF1626" s="231"/>
      <c r="GG1626" s="231"/>
      <c r="GH1626" s="231"/>
      <c r="GI1626" s="231"/>
      <c r="GJ1626" s="231"/>
      <c r="GK1626" s="231"/>
      <c r="GL1626" s="231"/>
      <c r="GM1626" s="231"/>
      <c r="GN1626" s="231"/>
      <c r="GO1626" s="231"/>
      <c r="GP1626" s="231"/>
      <c r="GQ1626" s="231"/>
      <c r="GR1626" s="231"/>
      <c r="GS1626" s="231"/>
      <c r="GT1626" s="231"/>
      <c r="GU1626" s="231"/>
      <c r="GV1626" s="231"/>
      <c r="GW1626" s="231"/>
      <c r="GX1626" s="231"/>
      <c r="GY1626" s="231"/>
      <c r="GZ1626" s="231"/>
      <c r="HA1626" s="231"/>
      <c r="HB1626" s="231"/>
      <c r="HC1626" s="231"/>
      <c r="HD1626" s="231"/>
      <c r="HE1626" s="231"/>
      <c r="HF1626" s="231"/>
      <c r="HG1626" s="231"/>
      <c r="HH1626" s="231"/>
      <c r="HI1626" s="231"/>
      <c r="HJ1626" s="231"/>
      <c r="HK1626" s="231"/>
      <c r="HL1626" s="231"/>
      <c r="HM1626" s="231"/>
    </row>
    <row r="1627" spans="1:221" s="234" customFormat="1" ht="15.75" customHeight="1">
      <c r="A1627" s="231"/>
      <c r="B1627" s="238"/>
      <c r="C1627" s="255"/>
      <c r="D1627" s="262">
        <v>1.1000000000000001</v>
      </c>
      <c r="E1627" s="262"/>
      <c r="F1627" s="262"/>
      <c r="G1627" s="263" t="s">
        <v>640</v>
      </c>
      <c r="H1627" s="264"/>
      <c r="I1627" s="383"/>
      <c r="J1627" s="266"/>
      <c r="K1627" s="267"/>
      <c r="L1627" s="356"/>
      <c r="N1627" s="980"/>
      <c r="O1627" s="231"/>
      <c r="P1627" s="231"/>
      <c r="Q1627" s="231"/>
      <c r="R1627" s="231"/>
      <c r="S1627" s="231"/>
      <c r="T1627" s="231"/>
      <c r="U1627" s="231"/>
      <c r="V1627" s="231"/>
      <c r="W1627" s="231"/>
      <c r="X1627" s="231"/>
      <c r="Y1627" s="231"/>
      <c r="Z1627" s="231"/>
      <c r="AA1627" s="231"/>
      <c r="AB1627" s="231"/>
      <c r="AC1627" s="231"/>
      <c r="AD1627" s="231"/>
      <c r="AE1627" s="231"/>
      <c r="AF1627" s="231"/>
      <c r="AG1627" s="231"/>
      <c r="AH1627" s="231"/>
      <c r="AI1627" s="231"/>
      <c r="AJ1627" s="231"/>
      <c r="AK1627" s="231"/>
      <c r="AL1627" s="231"/>
      <c r="AM1627" s="231"/>
      <c r="AN1627" s="231"/>
      <c r="AO1627" s="231"/>
      <c r="AP1627" s="231"/>
      <c r="AQ1627" s="231"/>
      <c r="AR1627" s="231"/>
      <c r="AS1627" s="231"/>
      <c r="AT1627" s="231"/>
      <c r="AU1627" s="231"/>
      <c r="AV1627" s="231"/>
      <c r="AW1627" s="231"/>
      <c r="AX1627" s="231"/>
      <c r="AY1627" s="231"/>
      <c r="AZ1627" s="231"/>
      <c r="BA1627" s="231"/>
      <c r="BB1627" s="231"/>
      <c r="BC1627" s="231"/>
      <c r="BD1627" s="231"/>
      <c r="BE1627" s="231"/>
      <c r="BF1627" s="231"/>
      <c r="BG1627" s="231"/>
      <c r="BH1627" s="231"/>
      <c r="BI1627" s="231"/>
      <c r="BJ1627" s="231"/>
      <c r="BK1627" s="231"/>
      <c r="BL1627" s="231"/>
      <c r="BM1627" s="231"/>
      <c r="BN1627" s="231"/>
      <c r="BO1627" s="231"/>
      <c r="BP1627" s="231"/>
      <c r="BQ1627" s="231"/>
      <c r="BR1627" s="231"/>
      <c r="BS1627" s="231"/>
      <c r="BT1627" s="231"/>
      <c r="BU1627" s="231"/>
      <c r="BV1627" s="231"/>
      <c r="BW1627" s="231"/>
      <c r="BX1627" s="231"/>
      <c r="BY1627" s="231"/>
      <c r="BZ1627" s="231"/>
      <c r="CA1627" s="231"/>
      <c r="CB1627" s="231"/>
      <c r="CC1627" s="231"/>
      <c r="CD1627" s="231"/>
      <c r="CE1627" s="231"/>
      <c r="CF1627" s="231"/>
      <c r="CG1627" s="231"/>
      <c r="CH1627" s="231"/>
      <c r="CI1627" s="231"/>
      <c r="CJ1627" s="231"/>
      <c r="CK1627" s="231"/>
      <c r="CL1627" s="231"/>
      <c r="CM1627" s="231"/>
      <c r="CN1627" s="231"/>
      <c r="CO1627" s="231"/>
      <c r="CP1627" s="231"/>
      <c r="CQ1627" s="231"/>
      <c r="CR1627" s="231"/>
      <c r="CS1627" s="231"/>
      <c r="CT1627" s="231"/>
      <c r="CU1627" s="231"/>
      <c r="CV1627" s="231"/>
      <c r="CW1627" s="231"/>
      <c r="CX1627" s="231"/>
      <c r="CY1627" s="231"/>
      <c r="CZ1627" s="231"/>
      <c r="DA1627" s="231"/>
      <c r="DB1627" s="231"/>
      <c r="DC1627" s="231"/>
      <c r="DD1627" s="231"/>
      <c r="DE1627" s="231"/>
      <c r="DF1627" s="231"/>
      <c r="DG1627" s="231"/>
      <c r="DH1627" s="231"/>
      <c r="DI1627" s="231"/>
      <c r="DJ1627" s="231"/>
      <c r="DK1627" s="231"/>
      <c r="DL1627" s="231"/>
      <c r="DM1627" s="231"/>
      <c r="DN1627" s="231"/>
      <c r="DO1627" s="231"/>
      <c r="DP1627" s="231"/>
      <c r="DQ1627" s="231"/>
      <c r="DR1627" s="231"/>
      <c r="DS1627" s="231"/>
      <c r="DT1627" s="231"/>
      <c r="DU1627" s="231"/>
      <c r="DV1627" s="231"/>
      <c r="DW1627" s="231"/>
      <c r="DX1627" s="231"/>
      <c r="DY1627" s="231"/>
      <c r="DZ1627" s="231"/>
      <c r="EA1627" s="231"/>
      <c r="EB1627" s="231"/>
      <c r="EC1627" s="231"/>
      <c r="ED1627" s="231"/>
      <c r="EE1627" s="231"/>
      <c r="EF1627" s="231"/>
      <c r="EG1627" s="231"/>
      <c r="EH1627" s="231"/>
      <c r="EI1627" s="231"/>
      <c r="EJ1627" s="231"/>
      <c r="EK1627" s="231"/>
      <c r="EL1627" s="231"/>
      <c r="EM1627" s="231"/>
      <c r="EN1627" s="231"/>
      <c r="EO1627" s="231"/>
      <c r="EP1627" s="231"/>
      <c r="EQ1627" s="231"/>
      <c r="ER1627" s="231"/>
      <c r="ES1627" s="231"/>
      <c r="ET1627" s="231"/>
      <c r="EU1627" s="231"/>
      <c r="EV1627" s="231"/>
      <c r="EW1627" s="231"/>
      <c r="EX1627" s="231"/>
      <c r="EY1627" s="231"/>
      <c r="EZ1627" s="231"/>
      <c r="FA1627" s="231"/>
      <c r="FB1627" s="231"/>
      <c r="FC1627" s="231"/>
      <c r="FD1627" s="231"/>
      <c r="FE1627" s="231"/>
      <c r="FF1627" s="231"/>
      <c r="FG1627" s="231"/>
      <c r="FH1627" s="231"/>
      <c r="FI1627" s="231"/>
      <c r="FJ1627" s="231"/>
      <c r="FK1627" s="231"/>
      <c r="FL1627" s="231"/>
      <c r="FM1627" s="231"/>
      <c r="FN1627" s="231"/>
      <c r="FO1627" s="231"/>
      <c r="FP1627" s="231"/>
      <c r="FQ1627" s="231"/>
      <c r="FR1627" s="231"/>
      <c r="FS1627" s="231"/>
      <c r="FT1627" s="231"/>
      <c r="FU1627" s="231"/>
      <c r="FV1627" s="231"/>
      <c r="FW1627" s="231"/>
      <c r="FX1627" s="231"/>
      <c r="FY1627" s="231"/>
      <c r="FZ1627" s="231"/>
      <c r="GA1627" s="231"/>
      <c r="GB1627" s="231"/>
      <c r="GC1627" s="231"/>
      <c r="GD1627" s="231"/>
      <c r="GE1627" s="231"/>
      <c r="GF1627" s="231"/>
      <c r="GG1627" s="231"/>
      <c r="GH1627" s="231"/>
      <c r="GI1627" s="231"/>
      <c r="GJ1627" s="231"/>
      <c r="GK1627" s="231"/>
      <c r="GL1627" s="231"/>
      <c r="GM1627" s="231"/>
      <c r="GN1627" s="231"/>
      <c r="GO1627" s="231"/>
      <c r="GP1627" s="231"/>
      <c r="GQ1627" s="231"/>
      <c r="GR1627" s="231"/>
      <c r="GS1627" s="231"/>
      <c r="GT1627" s="231"/>
      <c r="GU1627" s="231"/>
      <c r="GV1627" s="231"/>
      <c r="GW1627" s="231"/>
      <c r="GX1627" s="231"/>
      <c r="GY1627" s="231"/>
      <c r="GZ1627" s="231"/>
      <c r="HA1627" s="231"/>
      <c r="HB1627" s="231"/>
      <c r="HC1627" s="231"/>
      <c r="HD1627" s="231"/>
      <c r="HE1627" s="231"/>
      <c r="HF1627" s="231"/>
      <c r="HG1627" s="231"/>
      <c r="HH1627" s="231"/>
      <c r="HI1627" s="231"/>
      <c r="HJ1627" s="231"/>
      <c r="HK1627" s="231"/>
      <c r="HL1627" s="231"/>
      <c r="HM1627" s="231"/>
    </row>
    <row r="1628" spans="1:221" s="234" customFormat="1" ht="15.75" hidden="1" customHeight="1">
      <c r="A1628" s="231"/>
      <c r="B1628" s="238"/>
      <c r="C1628" s="255"/>
      <c r="D1628" s="268"/>
      <c r="E1628" s="269"/>
      <c r="F1628" s="269"/>
      <c r="G1628" s="487"/>
      <c r="H1628" s="271"/>
      <c r="I1628" s="488"/>
      <c r="J1628" s="408"/>
      <c r="K1628" s="274"/>
      <c r="L1628" s="356"/>
      <c r="N1628" s="980"/>
      <c r="O1628" s="231"/>
      <c r="P1628" s="231"/>
      <c r="Q1628" s="231"/>
      <c r="R1628" s="231"/>
      <c r="S1628" s="231"/>
      <c r="T1628" s="231"/>
      <c r="U1628" s="231"/>
      <c r="V1628" s="231"/>
      <c r="W1628" s="231"/>
      <c r="X1628" s="231"/>
      <c r="Y1628" s="231"/>
      <c r="Z1628" s="231"/>
      <c r="AA1628" s="231"/>
      <c r="AB1628" s="231"/>
      <c r="AC1628" s="231"/>
      <c r="AD1628" s="231"/>
      <c r="AE1628" s="231"/>
      <c r="AF1628" s="231"/>
      <c r="AG1628" s="231"/>
      <c r="AH1628" s="231"/>
      <c r="AI1628" s="231"/>
      <c r="AJ1628" s="231"/>
      <c r="AK1628" s="231"/>
      <c r="AL1628" s="231"/>
      <c r="AM1628" s="231"/>
      <c r="AN1628" s="231"/>
      <c r="AO1628" s="231"/>
      <c r="AP1628" s="231"/>
      <c r="AQ1628" s="231"/>
      <c r="AR1628" s="231"/>
      <c r="AS1628" s="231"/>
      <c r="AT1628" s="231"/>
      <c r="AU1628" s="231"/>
      <c r="AV1628" s="231"/>
      <c r="AW1628" s="231"/>
      <c r="AX1628" s="231"/>
      <c r="AY1628" s="231"/>
      <c r="AZ1628" s="231"/>
      <c r="BA1628" s="231"/>
      <c r="BB1628" s="231"/>
      <c r="BC1628" s="231"/>
      <c r="BD1628" s="231"/>
      <c r="BE1628" s="231"/>
      <c r="BF1628" s="231"/>
      <c r="BG1628" s="231"/>
      <c r="BH1628" s="231"/>
      <c r="BI1628" s="231"/>
      <c r="BJ1628" s="231"/>
      <c r="BK1628" s="231"/>
      <c r="BL1628" s="231"/>
      <c r="BM1628" s="231"/>
      <c r="BN1628" s="231"/>
      <c r="BO1628" s="231"/>
      <c r="BP1628" s="231"/>
      <c r="BQ1628" s="231"/>
      <c r="BR1628" s="231"/>
      <c r="BS1628" s="231"/>
      <c r="BT1628" s="231"/>
      <c r="BU1628" s="231"/>
      <c r="BV1628" s="231"/>
      <c r="BW1628" s="231"/>
      <c r="BX1628" s="231"/>
      <c r="BY1628" s="231"/>
      <c r="BZ1628" s="231"/>
      <c r="CA1628" s="231"/>
      <c r="CB1628" s="231"/>
      <c r="CC1628" s="231"/>
      <c r="CD1628" s="231"/>
      <c r="CE1628" s="231"/>
      <c r="CF1628" s="231"/>
      <c r="CG1628" s="231"/>
      <c r="CH1628" s="231"/>
      <c r="CI1628" s="231"/>
      <c r="CJ1628" s="231"/>
      <c r="CK1628" s="231"/>
      <c r="CL1628" s="231"/>
      <c r="CM1628" s="231"/>
      <c r="CN1628" s="231"/>
      <c r="CO1628" s="231"/>
      <c r="CP1628" s="231"/>
      <c r="CQ1628" s="231"/>
      <c r="CR1628" s="231"/>
      <c r="CS1628" s="231"/>
      <c r="CT1628" s="231"/>
      <c r="CU1628" s="231"/>
      <c r="CV1628" s="231"/>
      <c r="CW1628" s="231"/>
      <c r="CX1628" s="231"/>
      <c r="CY1628" s="231"/>
      <c r="CZ1628" s="231"/>
      <c r="DA1628" s="231"/>
      <c r="DB1628" s="231"/>
      <c r="DC1628" s="231"/>
      <c r="DD1628" s="231"/>
      <c r="DE1628" s="231"/>
      <c r="DF1628" s="231"/>
      <c r="DG1628" s="231"/>
      <c r="DH1628" s="231"/>
      <c r="DI1628" s="231"/>
      <c r="DJ1628" s="231"/>
      <c r="DK1628" s="231"/>
      <c r="DL1628" s="231"/>
      <c r="DM1628" s="231"/>
      <c r="DN1628" s="231"/>
      <c r="DO1628" s="231"/>
      <c r="DP1628" s="231"/>
      <c r="DQ1628" s="231"/>
      <c r="DR1628" s="231"/>
      <c r="DS1628" s="231"/>
      <c r="DT1628" s="231"/>
      <c r="DU1628" s="231"/>
      <c r="DV1628" s="231"/>
      <c r="DW1628" s="231"/>
      <c r="DX1628" s="231"/>
      <c r="DY1628" s="231"/>
      <c r="DZ1628" s="231"/>
      <c r="EA1628" s="231"/>
      <c r="EB1628" s="231"/>
      <c r="EC1628" s="231"/>
      <c r="ED1628" s="231"/>
      <c r="EE1628" s="231"/>
      <c r="EF1628" s="231"/>
      <c r="EG1628" s="231"/>
      <c r="EH1628" s="231"/>
      <c r="EI1628" s="231"/>
      <c r="EJ1628" s="231"/>
      <c r="EK1628" s="231"/>
      <c r="EL1628" s="231"/>
      <c r="EM1628" s="231"/>
      <c r="EN1628" s="231"/>
      <c r="EO1628" s="231"/>
      <c r="EP1628" s="231"/>
      <c r="EQ1628" s="231"/>
      <c r="ER1628" s="231"/>
      <c r="ES1628" s="231"/>
      <c r="ET1628" s="231"/>
      <c r="EU1628" s="231"/>
      <c r="EV1628" s="231"/>
      <c r="EW1628" s="231"/>
      <c r="EX1628" s="231"/>
      <c r="EY1628" s="231"/>
      <c r="EZ1628" s="231"/>
      <c r="FA1628" s="231"/>
      <c r="FB1628" s="231"/>
      <c r="FC1628" s="231"/>
      <c r="FD1628" s="231"/>
      <c r="FE1628" s="231"/>
      <c r="FF1628" s="231"/>
      <c r="FG1628" s="231"/>
      <c r="FH1628" s="231"/>
      <c r="FI1628" s="231"/>
      <c r="FJ1628" s="231"/>
      <c r="FK1628" s="231"/>
      <c r="FL1628" s="231"/>
      <c r="FM1628" s="231"/>
      <c r="FN1628" s="231"/>
      <c r="FO1628" s="231"/>
      <c r="FP1628" s="231"/>
      <c r="FQ1628" s="231"/>
      <c r="FR1628" s="231"/>
      <c r="FS1628" s="231"/>
      <c r="FT1628" s="231"/>
      <c r="FU1628" s="231"/>
      <c r="FV1628" s="231"/>
      <c r="FW1628" s="231"/>
      <c r="FX1628" s="231"/>
      <c r="FY1628" s="231"/>
      <c r="FZ1628" s="231"/>
      <c r="GA1628" s="231"/>
      <c r="GB1628" s="231"/>
      <c r="GC1628" s="231"/>
      <c r="GD1628" s="231"/>
      <c r="GE1628" s="231"/>
      <c r="GF1628" s="231"/>
      <c r="GG1628" s="231"/>
      <c r="GH1628" s="231"/>
      <c r="GI1628" s="231"/>
      <c r="GJ1628" s="231"/>
      <c r="GK1628" s="231"/>
      <c r="GL1628" s="231"/>
      <c r="GM1628" s="231"/>
      <c r="GN1628" s="231"/>
      <c r="GO1628" s="231"/>
      <c r="GP1628" s="231"/>
      <c r="GQ1628" s="231"/>
      <c r="GR1628" s="231"/>
      <c r="GS1628" s="231"/>
      <c r="GT1628" s="231"/>
      <c r="GU1628" s="231"/>
      <c r="GV1628" s="231"/>
      <c r="GW1628" s="231"/>
      <c r="GX1628" s="231"/>
      <c r="GY1628" s="231"/>
      <c r="GZ1628" s="231"/>
      <c r="HA1628" s="231"/>
      <c r="HB1628" s="231"/>
      <c r="HC1628" s="231"/>
      <c r="HD1628" s="231"/>
      <c r="HE1628" s="231"/>
      <c r="HF1628" s="231"/>
      <c r="HG1628" s="231"/>
      <c r="HH1628" s="231"/>
      <c r="HI1628" s="231"/>
      <c r="HJ1628" s="231"/>
      <c r="HK1628" s="231"/>
      <c r="HL1628" s="231"/>
      <c r="HM1628" s="231"/>
    </row>
    <row r="1629" spans="1:221" s="234" customFormat="1" ht="15.75" customHeight="1">
      <c r="A1629" s="231"/>
      <c r="B1629" s="238"/>
      <c r="C1629" s="255"/>
      <c r="D1629" s="268" t="s">
        <v>100</v>
      </c>
      <c r="E1629" s="269"/>
      <c r="F1629" s="269"/>
      <c r="G1629" s="487" t="s">
        <v>101</v>
      </c>
      <c r="H1629" s="271" t="s">
        <v>102</v>
      </c>
      <c r="I1629" s="488">
        <v>90.2</v>
      </c>
      <c r="J1629" s="408">
        <v>18059</v>
      </c>
      <c r="K1629" s="274">
        <f t="shared" ref="K1629:K1634" si="73">ROUND(I1629*J1629,2)</f>
        <v>1628921.8</v>
      </c>
      <c r="L1629" s="356"/>
      <c r="N1629" s="980"/>
      <c r="O1629" s="231"/>
      <c r="P1629" s="231"/>
      <c r="Q1629" s="231"/>
      <c r="R1629" s="231"/>
      <c r="S1629" s="231"/>
      <c r="T1629" s="231"/>
      <c r="U1629" s="231"/>
      <c r="V1629" s="231"/>
      <c r="W1629" s="231"/>
      <c r="X1629" s="231"/>
      <c r="Y1629" s="231"/>
      <c r="Z1629" s="231"/>
      <c r="AA1629" s="231"/>
      <c r="AB1629" s="231"/>
      <c r="AC1629" s="231"/>
      <c r="AD1629" s="231"/>
      <c r="AE1629" s="231"/>
      <c r="AF1629" s="231"/>
      <c r="AG1629" s="231"/>
      <c r="AH1629" s="231"/>
      <c r="AI1629" s="231"/>
      <c r="AJ1629" s="231"/>
      <c r="AK1629" s="231"/>
      <c r="AL1629" s="231"/>
      <c r="AM1629" s="231"/>
      <c r="AN1629" s="231"/>
      <c r="AO1629" s="231"/>
      <c r="AP1629" s="231"/>
      <c r="AQ1629" s="231"/>
      <c r="AR1629" s="231"/>
      <c r="AS1629" s="231"/>
      <c r="AT1629" s="231"/>
      <c r="AU1629" s="231"/>
      <c r="AV1629" s="231"/>
      <c r="AW1629" s="231"/>
      <c r="AX1629" s="231"/>
      <c r="AY1629" s="231"/>
      <c r="AZ1629" s="231"/>
      <c r="BA1629" s="231"/>
      <c r="BB1629" s="231"/>
      <c r="BC1629" s="231"/>
      <c r="BD1629" s="231"/>
      <c r="BE1629" s="231"/>
      <c r="BF1629" s="231"/>
      <c r="BG1629" s="231"/>
      <c r="BH1629" s="231"/>
      <c r="BI1629" s="231"/>
      <c r="BJ1629" s="231"/>
      <c r="BK1629" s="231"/>
      <c r="BL1629" s="231"/>
      <c r="BM1629" s="231"/>
      <c r="BN1629" s="231"/>
      <c r="BO1629" s="231"/>
      <c r="BP1629" s="231"/>
      <c r="BQ1629" s="231"/>
      <c r="BR1629" s="231"/>
      <c r="BS1629" s="231"/>
      <c r="BT1629" s="231"/>
      <c r="BU1629" s="231"/>
      <c r="BV1629" s="231"/>
      <c r="BW1629" s="231"/>
      <c r="BX1629" s="231"/>
      <c r="BY1629" s="231"/>
      <c r="BZ1629" s="231"/>
      <c r="CA1629" s="231"/>
      <c r="CB1629" s="231"/>
      <c r="CC1629" s="231"/>
      <c r="CD1629" s="231"/>
      <c r="CE1629" s="231"/>
      <c r="CF1629" s="231"/>
      <c r="CG1629" s="231"/>
      <c r="CH1629" s="231"/>
      <c r="CI1629" s="231"/>
      <c r="CJ1629" s="231"/>
      <c r="CK1629" s="231"/>
      <c r="CL1629" s="231"/>
      <c r="CM1629" s="231"/>
      <c r="CN1629" s="231"/>
      <c r="CO1629" s="231"/>
      <c r="CP1629" s="231"/>
      <c r="CQ1629" s="231"/>
      <c r="CR1629" s="231"/>
      <c r="CS1629" s="231"/>
      <c r="CT1629" s="231"/>
      <c r="CU1629" s="231"/>
      <c r="CV1629" s="231"/>
      <c r="CW1629" s="231"/>
      <c r="CX1629" s="231"/>
      <c r="CY1629" s="231"/>
      <c r="CZ1629" s="231"/>
      <c r="DA1629" s="231"/>
      <c r="DB1629" s="231"/>
      <c r="DC1629" s="231"/>
      <c r="DD1629" s="231"/>
      <c r="DE1629" s="231"/>
      <c r="DF1629" s="231"/>
      <c r="DG1629" s="231"/>
      <c r="DH1629" s="231"/>
      <c r="DI1629" s="231"/>
      <c r="DJ1629" s="231"/>
      <c r="DK1629" s="231"/>
      <c r="DL1629" s="231"/>
      <c r="DM1629" s="231"/>
      <c r="DN1629" s="231"/>
      <c r="DO1629" s="231"/>
      <c r="DP1629" s="231"/>
      <c r="DQ1629" s="231"/>
      <c r="DR1629" s="231"/>
      <c r="DS1629" s="231"/>
      <c r="DT1629" s="231"/>
      <c r="DU1629" s="231"/>
      <c r="DV1629" s="231"/>
      <c r="DW1629" s="231"/>
      <c r="DX1629" s="231"/>
      <c r="DY1629" s="231"/>
      <c r="DZ1629" s="231"/>
      <c r="EA1629" s="231"/>
      <c r="EB1629" s="231"/>
      <c r="EC1629" s="231"/>
      <c r="ED1629" s="231"/>
      <c r="EE1629" s="231"/>
      <c r="EF1629" s="231"/>
      <c r="EG1629" s="231"/>
      <c r="EH1629" s="231"/>
      <c r="EI1629" s="231"/>
      <c r="EJ1629" s="231"/>
      <c r="EK1629" s="231"/>
      <c r="EL1629" s="231"/>
      <c r="EM1629" s="231"/>
      <c r="EN1629" s="231"/>
      <c r="EO1629" s="231"/>
      <c r="EP1629" s="231"/>
      <c r="EQ1629" s="231"/>
      <c r="ER1629" s="231"/>
      <c r="ES1629" s="231"/>
      <c r="ET1629" s="231"/>
      <c r="EU1629" s="231"/>
      <c r="EV1629" s="231"/>
      <c r="EW1629" s="231"/>
      <c r="EX1629" s="231"/>
      <c r="EY1629" s="231"/>
      <c r="EZ1629" s="231"/>
      <c r="FA1629" s="231"/>
      <c r="FB1629" s="231"/>
      <c r="FC1629" s="231"/>
      <c r="FD1629" s="231"/>
      <c r="FE1629" s="231"/>
      <c r="FF1629" s="231"/>
      <c r="FG1629" s="231"/>
      <c r="FH1629" s="231"/>
      <c r="FI1629" s="231"/>
      <c r="FJ1629" s="231"/>
      <c r="FK1629" s="231"/>
      <c r="FL1629" s="231"/>
      <c r="FM1629" s="231"/>
      <c r="FN1629" s="231"/>
      <c r="FO1629" s="231"/>
      <c r="FP1629" s="231"/>
      <c r="FQ1629" s="231"/>
      <c r="FR1629" s="231"/>
      <c r="FS1629" s="231"/>
      <c r="FT1629" s="231"/>
      <c r="FU1629" s="231"/>
      <c r="FV1629" s="231"/>
      <c r="FW1629" s="231"/>
      <c r="FX1629" s="231"/>
      <c r="FY1629" s="231"/>
      <c r="FZ1629" s="231"/>
      <c r="GA1629" s="231"/>
      <c r="GB1629" s="231"/>
      <c r="GC1629" s="231"/>
      <c r="GD1629" s="231"/>
      <c r="GE1629" s="231"/>
      <c r="GF1629" s="231"/>
      <c r="GG1629" s="231"/>
      <c r="GH1629" s="231"/>
      <c r="GI1629" s="231"/>
      <c r="GJ1629" s="231"/>
      <c r="GK1629" s="231"/>
      <c r="GL1629" s="231"/>
      <c r="GM1629" s="231"/>
      <c r="GN1629" s="231"/>
      <c r="GO1629" s="231"/>
      <c r="GP1629" s="231"/>
      <c r="GQ1629" s="231"/>
      <c r="GR1629" s="231"/>
      <c r="GS1629" s="231"/>
      <c r="GT1629" s="231"/>
      <c r="GU1629" s="231"/>
      <c r="GV1629" s="231"/>
      <c r="GW1629" s="231"/>
      <c r="GX1629" s="231"/>
      <c r="GY1629" s="231"/>
      <c r="GZ1629" s="231"/>
      <c r="HA1629" s="231"/>
      <c r="HB1629" s="231"/>
      <c r="HC1629" s="231"/>
      <c r="HD1629" s="231"/>
      <c r="HE1629" s="231"/>
      <c r="HF1629" s="231"/>
      <c r="HG1629" s="231"/>
      <c r="HH1629" s="231"/>
      <c r="HI1629" s="231"/>
      <c r="HJ1629" s="231"/>
      <c r="HK1629" s="231"/>
      <c r="HL1629" s="231"/>
      <c r="HM1629" s="231"/>
    </row>
    <row r="1630" spans="1:221" s="234" customFormat="1" ht="15.75" customHeight="1">
      <c r="A1630" s="231"/>
      <c r="B1630" s="238"/>
      <c r="C1630" s="255"/>
      <c r="D1630" s="268" t="s">
        <v>103</v>
      </c>
      <c r="E1630" s="269"/>
      <c r="F1630" s="269"/>
      <c r="G1630" s="487" t="s">
        <v>641</v>
      </c>
      <c r="H1630" s="271" t="s">
        <v>107</v>
      </c>
      <c r="I1630" s="488">
        <v>21</v>
      </c>
      <c r="J1630" s="408">
        <v>16721</v>
      </c>
      <c r="K1630" s="274">
        <f t="shared" si="73"/>
        <v>351141</v>
      </c>
      <c r="L1630" s="356"/>
      <c r="N1630" s="980"/>
      <c r="O1630" s="231"/>
      <c r="P1630" s="231"/>
      <c r="Q1630" s="231"/>
      <c r="R1630" s="231"/>
      <c r="S1630" s="231"/>
      <c r="T1630" s="231"/>
      <c r="U1630" s="231"/>
      <c r="V1630" s="231"/>
      <c r="W1630" s="231"/>
      <c r="X1630" s="231"/>
      <c r="Y1630" s="231"/>
      <c r="Z1630" s="231"/>
      <c r="AA1630" s="231"/>
      <c r="AB1630" s="231"/>
      <c r="AC1630" s="231"/>
      <c r="AD1630" s="231"/>
      <c r="AE1630" s="231"/>
      <c r="AF1630" s="231"/>
      <c r="AG1630" s="231"/>
      <c r="AH1630" s="231"/>
      <c r="AI1630" s="231"/>
      <c r="AJ1630" s="231"/>
      <c r="AK1630" s="231"/>
      <c r="AL1630" s="231"/>
      <c r="AM1630" s="231"/>
      <c r="AN1630" s="231"/>
      <c r="AO1630" s="231"/>
      <c r="AP1630" s="231"/>
      <c r="AQ1630" s="231"/>
      <c r="AR1630" s="231"/>
      <c r="AS1630" s="231"/>
      <c r="AT1630" s="231"/>
      <c r="AU1630" s="231"/>
      <c r="AV1630" s="231"/>
      <c r="AW1630" s="231"/>
      <c r="AX1630" s="231"/>
      <c r="AY1630" s="231"/>
      <c r="AZ1630" s="231"/>
      <c r="BA1630" s="231"/>
      <c r="BB1630" s="231"/>
      <c r="BC1630" s="231"/>
      <c r="BD1630" s="231"/>
      <c r="BE1630" s="231"/>
      <c r="BF1630" s="231"/>
      <c r="BG1630" s="231"/>
      <c r="BH1630" s="231"/>
      <c r="BI1630" s="231"/>
      <c r="BJ1630" s="231"/>
      <c r="BK1630" s="231"/>
      <c r="BL1630" s="231"/>
      <c r="BM1630" s="231"/>
      <c r="BN1630" s="231"/>
      <c r="BO1630" s="231"/>
      <c r="BP1630" s="231"/>
      <c r="BQ1630" s="231"/>
      <c r="BR1630" s="231"/>
      <c r="BS1630" s="231"/>
      <c r="BT1630" s="231"/>
      <c r="BU1630" s="231"/>
      <c r="BV1630" s="231"/>
      <c r="BW1630" s="231"/>
      <c r="BX1630" s="231"/>
      <c r="BY1630" s="231"/>
      <c r="BZ1630" s="231"/>
      <c r="CA1630" s="231"/>
      <c r="CB1630" s="231"/>
      <c r="CC1630" s="231"/>
      <c r="CD1630" s="231"/>
      <c r="CE1630" s="231"/>
      <c r="CF1630" s="231"/>
      <c r="CG1630" s="231"/>
      <c r="CH1630" s="231"/>
      <c r="CI1630" s="231"/>
      <c r="CJ1630" s="231"/>
      <c r="CK1630" s="231"/>
      <c r="CL1630" s="231"/>
      <c r="CM1630" s="231"/>
      <c r="CN1630" s="231"/>
      <c r="CO1630" s="231"/>
      <c r="CP1630" s="231"/>
      <c r="CQ1630" s="231"/>
      <c r="CR1630" s="231"/>
      <c r="CS1630" s="231"/>
      <c r="CT1630" s="231"/>
      <c r="CU1630" s="231"/>
      <c r="CV1630" s="231"/>
      <c r="CW1630" s="231"/>
      <c r="CX1630" s="231"/>
      <c r="CY1630" s="231"/>
      <c r="CZ1630" s="231"/>
      <c r="DA1630" s="231"/>
      <c r="DB1630" s="231"/>
      <c r="DC1630" s="231"/>
      <c r="DD1630" s="231"/>
      <c r="DE1630" s="231"/>
      <c r="DF1630" s="231"/>
      <c r="DG1630" s="231"/>
      <c r="DH1630" s="231"/>
      <c r="DI1630" s="231"/>
      <c r="DJ1630" s="231"/>
      <c r="DK1630" s="231"/>
      <c r="DL1630" s="231"/>
      <c r="DM1630" s="231"/>
      <c r="DN1630" s="231"/>
      <c r="DO1630" s="231"/>
      <c r="DP1630" s="231"/>
      <c r="DQ1630" s="231"/>
      <c r="DR1630" s="231"/>
      <c r="DS1630" s="231"/>
      <c r="DT1630" s="231"/>
      <c r="DU1630" s="231"/>
      <c r="DV1630" s="231"/>
      <c r="DW1630" s="231"/>
      <c r="DX1630" s="231"/>
      <c r="DY1630" s="231"/>
      <c r="DZ1630" s="231"/>
      <c r="EA1630" s="231"/>
      <c r="EB1630" s="231"/>
      <c r="EC1630" s="231"/>
      <c r="ED1630" s="231"/>
      <c r="EE1630" s="231"/>
      <c r="EF1630" s="231"/>
      <c r="EG1630" s="231"/>
      <c r="EH1630" s="231"/>
      <c r="EI1630" s="231"/>
      <c r="EJ1630" s="231"/>
      <c r="EK1630" s="231"/>
      <c r="EL1630" s="231"/>
      <c r="EM1630" s="231"/>
      <c r="EN1630" s="231"/>
      <c r="EO1630" s="231"/>
      <c r="EP1630" s="231"/>
      <c r="EQ1630" s="231"/>
      <c r="ER1630" s="231"/>
      <c r="ES1630" s="231"/>
      <c r="ET1630" s="231"/>
      <c r="EU1630" s="231"/>
      <c r="EV1630" s="231"/>
      <c r="EW1630" s="231"/>
      <c r="EX1630" s="231"/>
      <c r="EY1630" s="231"/>
      <c r="EZ1630" s="231"/>
      <c r="FA1630" s="231"/>
      <c r="FB1630" s="231"/>
      <c r="FC1630" s="231"/>
      <c r="FD1630" s="231"/>
      <c r="FE1630" s="231"/>
      <c r="FF1630" s="231"/>
      <c r="FG1630" s="231"/>
      <c r="FH1630" s="231"/>
      <c r="FI1630" s="231"/>
      <c r="FJ1630" s="231"/>
      <c r="FK1630" s="231"/>
      <c r="FL1630" s="231"/>
      <c r="FM1630" s="231"/>
      <c r="FN1630" s="231"/>
      <c r="FO1630" s="231"/>
      <c r="FP1630" s="231"/>
      <c r="FQ1630" s="231"/>
      <c r="FR1630" s="231"/>
      <c r="FS1630" s="231"/>
      <c r="FT1630" s="231"/>
      <c r="FU1630" s="231"/>
      <c r="FV1630" s="231"/>
      <c r="FW1630" s="231"/>
      <c r="FX1630" s="231"/>
      <c r="FY1630" s="231"/>
      <c r="FZ1630" s="231"/>
      <c r="GA1630" s="231"/>
      <c r="GB1630" s="231"/>
      <c r="GC1630" s="231"/>
      <c r="GD1630" s="231"/>
      <c r="GE1630" s="231"/>
      <c r="GF1630" s="231"/>
      <c r="GG1630" s="231"/>
      <c r="GH1630" s="231"/>
      <c r="GI1630" s="231"/>
      <c r="GJ1630" s="231"/>
      <c r="GK1630" s="231"/>
      <c r="GL1630" s="231"/>
      <c r="GM1630" s="231"/>
      <c r="GN1630" s="231"/>
      <c r="GO1630" s="231"/>
      <c r="GP1630" s="231"/>
      <c r="GQ1630" s="231"/>
      <c r="GR1630" s="231"/>
      <c r="GS1630" s="231"/>
      <c r="GT1630" s="231"/>
      <c r="GU1630" s="231"/>
      <c r="GV1630" s="231"/>
      <c r="GW1630" s="231"/>
      <c r="GX1630" s="231"/>
      <c r="GY1630" s="231"/>
      <c r="GZ1630" s="231"/>
      <c r="HA1630" s="231"/>
      <c r="HB1630" s="231"/>
      <c r="HC1630" s="231"/>
      <c r="HD1630" s="231"/>
      <c r="HE1630" s="231"/>
      <c r="HF1630" s="231"/>
      <c r="HG1630" s="231"/>
      <c r="HH1630" s="231"/>
      <c r="HI1630" s="231"/>
      <c r="HJ1630" s="231"/>
      <c r="HK1630" s="231"/>
      <c r="HL1630" s="231"/>
      <c r="HM1630" s="231"/>
    </row>
    <row r="1631" spans="1:221" s="234" customFormat="1" ht="15.75" customHeight="1">
      <c r="A1631" s="231"/>
      <c r="B1631" s="238"/>
      <c r="C1631" s="255"/>
      <c r="D1631" s="268" t="s">
        <v>105</v>
      </c>
      <c r="E1631" s="269"/>
      <c r="F1631" s="269"/>
      <c r="G1631" s="487" t="s">
        <v>104</v>
      </c>
      <c r="H1631" s="271" t="s">
        <v>102</v>
      </c>
      <c r="I1631" s="488">
        <v>594.35</v>
      </c>
      <c r="J1631" s="408">
        <v>53510</v>
      </c>
      <c r="K1631" s="274">
        <f t="shared" si="73"/>
        <v>31803668.5</v>
      </c>
      <c r="L1631" s="356"/>
      <c r="N1631" s="980"/>
      <c r="O1631" s="231"/>
      <c r="P1631" s="231"/>
      <c r="Q1631" s="231"/>
      <c r="R1631" s="231"/>
      <c r="S1631" s="231"/>
      <c r="T1631" s="231"/>
      <c r="U1631" s="231"/>
      <c r="V1631" s="231"/>
      <c r="W1631" s="231"/>
      <c r="X1631" s="231"/>
      <c r="Y1631" s="231"/>
      <c r="Z1631" s="231"/>
      <c r="AA1631" s="231"/>
      <c r="AB1631" s="231"/>
      <c r="AC1631" s="231"/>
      <c r="AD1631" s="231"/>
      <c r="AE1631" s="231"/>
      <c r="AF1631" s="231"/>
      <c r="AG1631" s="231"/>
      <c r="AH1631" s="231"/>
      <c r="AI1631" s="231"/>
      <c r="AJ1631" s="231"/>
      <c r="AK1631" s="231"/>
      <c r="AL1631" s="231"/>
      <c r="AM1631" s="231"/>
      <c r="AN1631" s="231"/>
      <c r="AO1631" s="231"/>
      <c r="AP1631" s="231"/>
      <c r="AQ1631" s="231"/>
      <c r="AR1631" s="231"/>
      <c r="AS1631" s="231"/>
      <c r="AT1631" s="231"/>
      <c r="AU1631" s="231"/>
      <c r="AV1631" s="231"/>
      <c r="AW1631" s="231"/>
      <c r="AX1631" s="231"/>
      <c r="AY1631" s="231"/>
      <c r="AZ1631" s="231"/>
      <c r="BA1631" s="231"/>
      <c r="BB1631" s="231"/>
      <c r="BC1631" s="231"/>
      <c r="BD1631" s="231"/>
      <c r="BE1631" s="231"/>
      <c r="BF1631" s="231"/>
      <c r="BG1631" s="231"/>
      <c r="BH1631" s="231"/>
      <c r="BI1631" s="231"/>
      <c r="BJ1631" s="231"/>
      <c r="BK1631" s="231"/>
      <c r="BL1631" s="231"/>
      <c r="BM1631" s="231"/>
      <c r="BN1631" s="231"/>
      <c r="BO1631" s="231"/>
      <c r="BP1631" s="231"/>
      <c r="BQ1631" s="231"/>
      <c r="BR1631" s="231"/>
      <c r="BS1631" s="231"/>
      <c r="BT1631" s="231"/>
      <c r="BU1631" s="231"/>
      <c r="BV1631" s="231"/>
      <c r="BW1631" s="231"/>
      <c r="BX1631" s="231"/>
      <c r="BY1631" s="231"/>
      <c r="BZ1631" s="231"/>
      <c r="CA1631" s="231"/>
      <c r="CB1631" s="231"/>
      <c r="CC1631" s="231"/>
      <c r="CD1631" s="231"/>
      <c r="CE1631" s="231"/>
      <c r="CF1631" s="231"/>
      <c r="CG1631" s="231"/>
      <c r="CH1631" s="231"/>
      <c r="CI1631" s="231"/>
      <c r="CJ1631" s="231"/>
      <c r="CK1631" s="231"/>
      <c r="CL1631" s="231"/>
      <c r="CM1631" s="231"/>
      <c r="CN1631" s="231"/>
      <c r="CO1631" s="231"/>
      <c r="CP1631" s="231"/>
      <c r="CQ1631" s="231"/>
      <c r="CR1631" s="231"/>
      <c r="CS1631" s="231"/>
      <c r="CT1631" s="231"/>
      <c r="CU1631" s="231"/>
      <c r="CV1631" s="231"/>
      <c r="CW1631" s="231"/>
      <c r="CX1631" s="231"/>
      <c r="CY1631" s="231"/>
      <c r="CZ1631" s="231"/>
      <c r="DA1631" s="231"/>
      <c r="DB1631" s="231"/>
      <c r="DC1631" s="231"/>
      <c r="DD1631" s="231"/>
      <c r="DE1631" s="231"/>
      <c r="DF1631" s="231"/>
      <c r="DG1631" s="231"/>
      <c r="DH1631" s="231"/>
      <c r="DI1631" s="231"/>
      <c r="DJ1631" s="231"/>
      <c r="DK1631" s="231"/>
      <c r="DL1631" s="231"/>
      <c r="DM1631" s="231"/>
      <c r="DN1631" s="231"/>
      <c r="DO1631" s="231"/>
      <c r="DP1631" s="231"/>
      <c r="DQ1631" s="231"/>
      <c r="DR1631" s="231"/>
      <c r="DS1631" s="231"/>
      <c r="DT1631" s="231"/>
      <c r="DU1631" s="231"/>
      <c r="DV1631" s="231"/>
      <c r="DW1631" s="231"/>
      <c r="DX1631" s="231"/>
      <c r="DY1631" s="231"/>
      <c r="DZ1631" s="231"/>
      <c r="EA1631" s="231"/>
      <c r="EB1631" s="231"/>
      <c r="EC1631" s="231"/>
      <c r="ED1631" s="231"/>
      <c r="EE1631" s="231"/>
      <c r="EF1631" s="231"/>
      <c r="EG1631" s="231"/>
      <c r="EH1631" s="231"/>
      <c r="EI1631" s="231"/>
      <c r="EJ1631" s="231"/>
      <c r="EK1631" s="231"/>
      <c r="EL1631" s="231"/>
      <c r="EM1631" s="231"/>
      <c r="EN1631" s="231"/>
      <c r="EO1631" s="231"/>
      <c r="EP1631" s="231"/>
      <c r="EQ1631" s="231"/>
      <c r="ER1631" s="231"/>
      <c r="ES1631" s="231"/>
      <c r="ET1631" s="231"/>
      <c r="EU1631" s="231"/>
      <c r="EV1631" s="231"/>
      <c r="EW1631" s="231"/>
      <c r="EX1631" s="231"/>
      <c r="EY1631" s="231"/>
      <c r="EZ1631" s="231"/>
      <c r="FA1631" s="231"/>
      <c r="FB1631" s="231"/>
      <c r="FC1631" s="231"/>
      <c r="FD1631" s="231"/>
      <c r="FE1631" s="231"/>
      <c r="FF1631" s="231"/>
      <c r="FG1631" s="231"/>
      <c r="FH1631" s="231"/>
      <c r="FI1631" s="231"/>
      <c r="FJ1631" s="231"/>
      <c r="FK1631" s="231"/>
      <c r="FL1631" s="231"/>
      <c r="FM1631" s="231"/>
      <c r="FN1631" s="231"/>
      <c r="FO1631" s="231"/>
      <c r="FP1631" s="231"/>
      <c r="FQ1631" s="231"/>
      <c r="FR1631" s="231"/>
      <c r="FS1631" s="231"/>
      <c r="FT1631" s="231"/>
      <c r="FU1631" s="231"/>
      <c r="FV1631" s="231"/>
      <c r="FW1631" s="231"/>
      <c r="FX1631" s="231"/>
      <c r="FY1631" s="231"/>
      <c r="FZ1631" s="231"/>
      <c r="GA1631" s="231"/>
      <c r="GB1631" s="231"/>
      <c r="GC1631" s="231"/>
      <c r="GD1631" s="231"/>
      <c r="GE1631" s="231"/>
      <c r="GF1631" s="231"/>
      <c r="GG1631" s="231"/>
      <c r="GH1631" s="231"/>
      <c r="GI1631" s="231"/>
      <c r="GJ1631" s="231"/>
      <c r="GK1631" s="231"/>
      <c r="GL1631" s="231"/>
      <c r="GM1631" s="231"/>
      <c r="GN1631" s="231"/>
      <c r="GO1631" s="231"/>
      <c r="GP1631" s="231"/>
      <c r="GQ1631" s="231"/>
      <c r="GR1631" s="231"/>
      <c r="GS1631" s="231"/>
      <c r="GT1631" s="231"/>
      <c r="GU1631" s="231"/>
      <c r="GV1631" s="231"/>
      <c r="GW1631" s="231"/>
      <c r="GX1631" s="231"/>
      <c r="GY1631" s="231"/>
      <c r="GZ1631" s="231"/>
      <c r="HA1631" s="231"/>
      <c r="HB1631" s="231"/>
      <c r="HC1631" s="231"/>
      <c r="HD1631" s="231"/>
      <c r="HE1631" s="231"/>
      <c r="HF1631" s="231"/>
      <c r="HG1631" s="231"/>
      <c r="HH1631" s="231"/>
      <c r="HI1631" s="231"/>
      <c r="HJ1631" s="231"/>
      <c r="HK1631" s="231"/>
      <c r="HL1631" s="231"/>
      <c r="HM1631" s="231"/>
    </row>
    <row r="1632" spans="1:221" s="234" customFormat="1" ht="15.75" customHeight="1">
      <c r="A1632" s="231"/>
      <c r="B1632" s="238"/>
      <c r="C1632" s="255"/>
      <c r="D1632" s="268" t="s">
        <v>108</v>
      </c>
      <c r="E1632" s="269"/>
      <c r="F1632" s="269"/>
      <c r="G1632" s="487" t="s">
        <v>106</v>
      </c>
      <c r="H1632" s="271" t="s">
        <v>107</v>
      </c>
      <c r="I1632" s="488">
        <v>164</v>
      </c>
      <c r="J1632" s="408">
        <v>26699</v>
      </c>
      <c r="K1632" s="274">
        <f t="shared" si="73"/>
        <v>4378636</v>
      </c>
      <c r="L1632" s="356"/>
      <c r="N1632" s="980"/>
      <c r="O1632" s="231"/>
      <c r="P1632" s="231"/>
      <c r="Q1632" s="231"/>
      <c r="R1632" s="231"/>
      <c r="S1632" s="231"/>
      <c r="T1632" s="231"/>
      <c r="U1632" s="231"/>
      <c r="V1632" s="231"/>
      <c r="W1632" s="231"/>
      <c r="X1632" s="231"/>
      <c r="Y1632" s="231"/>
      <c r="Z1632" s="231"/>
      <c r="AA1632" s="231"/>
      <c r="AB1632" s="231"/>
      <c r="AC1632" s="231"/>
      <c r="AD1632" s="231"/>
      <c r="AE1632" s="231"/>
      <c r="AF1632" s="231"/>
      <c r="AG1632" s="231"/>
      <c r="AH1632" s="231"/>
      <c r="AI1632" s="231"/>
      <c r="AJ1632" s="231"/>
      <c r="AK1632" s="231"/>
      <c r="AL1632" s="231"/>
      <c r="AM1632" s="231"/>
      <c r="AN1632" s="231"/>
      <c r="AO1632" s="231"/>
      <c r="AP1632" s="231"/>
      <c r="AQ1632" s="231"/>
      <c r="AR1632" s="231"/>
      <c r="AS1632" s="231"/>
      <c r="AT1632" s="231"/>
      <c r="AU1632" s="231"/>
      <c r="AV1632" s="231"/>
      <c r="AW1632" s="231"/>
      <c r="AX1632" s="231"/>
      <c r="AY1632" s="231"/>
      <c r="AZ1632" s="231"/>
      <c r="BA1632" s="231"/>
      <c r="BB1632" s="231"/>
      <c r="BC1632" s="231"/>
      <c r="BD1632" s="231"/>
      <c r="BE1632" s="231"/>
      <c r="BF1632" s="231"/>
      <c r="BG1632" s="231"/>
      <c r="BH1632" s="231"/>
      <c r="BI1632" s="231"/>
      <c r="BJ1632" s="231"/>
      <c r="BK1632" s="231"/>
      <c r="BL1632" s="231"/>
      <c r="BM1632" s="231"/>
      <c r="BN1632" s="231"/>
      <c r="BO1632" s="231"/>
      <c r="BP1632" s="231"/>
      <c r="BQ1632" s="231"/>
      <c r="BR1632" s="231"/>
      <c r="BS1632" s="231"/>
      <c r="BT1632" s="231"/>
      <c r="BU1632" s="231"/>
      <c r="BV1632" s="231"/>
      <c r="BW1632" s="231"/>
      <c r="BX1632" s="231"/>
      <c r="BY1632" s="231"/>
      <c r="BZ1632" s="231"/>
      <c r="CA1632" s="231"/>
      <c r="CB1632" s="231"/>
      <c r="CC1632" s="231"/>
      <c r="CD1632" s="231"/>
      <c r="CE1632" s="231"/>
      <c r="CF1632" s="231"/>
      <c r="CG1632" s="231"/>
      <c r="CH1632" s="231"/>
      <c r="CI1632" s="231"/>
      <c r="CJ1632" s="231"/>
      <c r="CK1632" s="231"/>
      <c r="CL1632" s="231"/>
      <c r="CM1632" s="231"/>
      <c r="CN1632" s="231"/>
      <c r="CO1632" s="231"/>
      <c r="CP1632" s="231"/>
      <c r="CQ1632" s="231"/>
      <c r="CR1632" s="231"/>
      <c r="CS1632" s="231"/>
      <c r="CT1632" s="231"/>
      <c r="CU1632" s="231"/>
      <c r="CV1632" s="231"/>
      <c r="CW1632" s="231"/>
      <c r="CX1632" s="231"/>
      <c r="CY1632" s="231"/>
      <c r="CZ1632" s="231"/>
      <c r="DA1632" s="231"/>
      <c r="DB1632" s="231"/>
      <c r="DC1632" s="231"/>
      <c r="DD1632" s="231"/>
      <c r="DE1632" s="231"/>
      <c r="DF1632" s="231"/>
      <c r="DG1632" s="231"/>
      <c r="DH1632" s="231"/>
      <c r="DI1632" s="231"/>
      <c r="DJ1632" s="231"/>
      <c r="DK1632" s="231"/>
      <c r="DL1632" s="231"/>
      <c r="DM1632" s="231"/>
      <c r="DN1632" s="231"/>
      <c r="DO1632" s="231"/>
      <c r="DP1632" s="231"/>
      <c r="DQ1632" s="231"/>
      <c r="DR1632" s="231"/>
      <c r="DS1632" s="231"/>
      <c r="DT1632" s="231"/>
      <c r="DU1632" s="231"/>
      <c r="DV1632" s="231"/>
      <c r="DW1632" s="231"/>
      <c r="DX1632" s="231"/>
      <c r="DY1632" s="231"/>
      <c r="DZ1632" s="231"/>
      <c r="EA1632" s="231"/>
      <c r="EB1632" s="231"/>
      <c r="EC1632" s="231"/>
      <c r="ED1632" s="231"/>
      <c r="EE1632" s="231"/>
      <c r="EF1632" s="231"/>
      <c r="EG1632" s="231"/>
      <c r="EH1632" s="231"/>
      <c r="EI1632" s="231"/>
      <c r="EJ1632" s="231"/>
      <c r="EK1632" s="231"/>
      <c r="EL1632" s="231"/>
      <c r="EM1632" s="231"/>
      <c r="EN1632" s="231"/>
      <c r="EO1632" s="231"/>
      <c r="EP1632" s="231"/>
      <c r="EQ1632" s="231"/>
      <c r="ER1632" s="231"/>
      <c r="ES1632" s="231"/>
      <c r="ET1632" s="231"/>
      <c r="EU1632" s="231"/>
      <c r="EV1632" s="231"/>
      <c r="EW1632" s="231"/>
      <c r="EX1632" s="231"/>
      <c r="EY1632" s="231"/>
      <c r="EZ1632" s="231"/>
      <c r="FA1632" s="231"/>
      <c r="FB1632" s="231"/>
      <c r="FC1632" s="231"/>
      <c r="FD1632" s="231"/>
      <c r="FE1632" s="231"/>
      <c r="FF1632" s="231"/>
      <c r="FG1632" s="231"/>
      <c r="FH1632" s="231"/>
      <c r="FI1632" s="231"/>
      <c r="FJ1632" s="231"/>
      <c r="FK1632" s="231"/>
      <c r="FL1632" s="231"/>
      <c r="FM1632" s="231"/>
      <c r="FN1632" s="231"/>
      <c r="FO1632" s="231"/>
      <c r="FP1632" s="231"/>
      <c r="FQ1632" s="231"/>
      <c r="FR1632" s="231"/>
      <c r="FS1632" s="231"/>
      <c r="FT1632" s="231"/>
      <c r="FU1632" s="231"/>
      <c r="FV1632" s="231"/>
      <c r="FW1632" s="231"/>
      <c r="FX1632" s="231"/>
      <c r="FY1632" s="231"/>
      <c r="FZ1632" s="231"/>
      <c r="GA1632" s="231"/>
      <c r="GB1632" s="231"/>
      <c r="GC1632" s="231"/>
      <c r="GD1632" s="231"/>
      <c r="GE1632" s="231"/>
      <c r="GF1632" s="231"/>
      <c r="GG1632" s="231"/>
      <c r="GH1632" s="231"/>
      <c r="GI1632" s="231"/>
      <c r="GJ1632" s="231"/>
      <c r="GK1632" s="231"/>
      <c r="GL1632" s="231"/>
      <c r="GM1632" s="231"/>
      <c r="GN1632" s="231"/>
      <c r="GO1632" s="231"/>
      <c r="GP1632" s="231"/>
      <c r="GQ1632" s="231"/>
      <c r="GR1632" s="231"/>
      <c r="GS1632" s="231"/>
      <c r="GT1632" s="231"/>
      <c r="GU1632" s="231"/>
      <c r="GV1632" s="231"/>
      <c r="GW1632" s="231"/>
      <c r="GX1632" s="231"/>
      <c r="GY1632" s="231"/>
      <c r="GZ1632" s="231"/>
      <c r="HA1632" s="231"/>
      <c r="HB1632" s="231"/>
      <c r="HC1632" s="231"/>
      <c r="HD1632" s="231"/>
      <c r="HE1632" s="231"/>
      <c r="HF1632" s="231"/>
      <c r="HG1632" s="231"/>
      <c r="HH1632" s="231"/>
      <c r="HI1632" s="231"/>
      <c r="HJ1632" s="231"/>
      <c r="HK1632" s="231"/>
      <c r="HL1632" s="231"/>
      <c r="HM1632" s="231"/>
    </row>
    <row r="1633" spans="2:30" ht="15.75" customHeight="1">
      <c r="B1633" s="238"/>
      <c r="C1633" s="255"/>
      <c r="D1633" s="268" t="s">
        <v>112</v>
      </c>
      <c r="E1633" s="269"/>
      <c r="F1633" s="269"/>
      <c r="G1633" s="487" t="s">
        <v>109</v>
      </c>
      <c r="H1633" s="271" t="s">
        <v>102</v>
      </c>
      <c r="I1633" s="488">
        <v>536.97</v>
      </c>
      <c r="J1633" s="408">
        <v>45484</v>
      </c>
      <c r="K1633" s="274">
        <f t="shared" si="73"/>
        <v>24423543.48</v>
      </c>
      <c r="L1633" s="356"/>
    </row>
    <row r="1634" spans="2:30" ht="31.5" customHeight="1">
      <c r="B1634" s="238"/>
      <c r="C1634" s="255"/>
      <c r="D1634" s="320" t="s">
        <v>114</v>
      </c>
      <c r="E1634" s="321"/>
      <c r="F1634" s="321"/>
      <c r="G1634" s="721" t="s">
        <v>643</v>
      </c>
      <c r="H1634" s="322" t="s">
        <v>102</v>
      </c>
      <c r="I1634" s="488">
        <v>536.97</v>
      </c>
      <c r="J1634" s="408">
        <v>42056</v>
      </c>
      <c r="K1634" s="323">
        <f t="shared" si="73"/>
        <v>22582810.32</v>
      </c>
      <c r="L1634" s="356"/>
    </row>
    <row r="1635" spans="2:30" ht="15.75" hidden="1" customHeight="1">
      <c r="B1635" s="238"/>
      <c r="C1635" s="255"/>
      <c r="D1635" s="268"/>
      <c r="E1635" s="269"/>
      <c r="F1635" s="269"/>
      <c r="G1635" s="487"/>
      <c r="H1635" s="271"/>
      <c r="I1635" s="488"/>
      <c r="J1635" s="408">
        <v>0</v>
      </c>
      <c r="K1635" s="274"/>
      <c r="L1635" s="356"/>
    </row>
    <row r="1636" spans="2:30" ht="15.75" customHeight="1">
      <c r="B1636" s="238"/>
      <c r="C1636" s="255"/>
      <c r="D1636" s="262">
        <v>1.2</v>
      </c>
      <c r="E1636" s="262"/>
      <c r="F1636" s="262"/>
      <c r="G1636" s="263" t="s">
        <v>99</v>
      </c>
      <c r="H1636" s="264"/>
      <c r="I1636" s="383"/>
      <c r="J1636" s="266">
        <v>0</v>
      </c>
      <c r="K1636" s="267"/>
      <c r="L1636" s="356"/>
    </row>
    <row r="1637" spans="2:30" ht="15.75" customHeight="1">
      <c r="B1637" s="238"/>
      <c r="C1637" s="255"/>
      <c r="D1637" s="320" t="s">
        <v>644</v>
      </c>
      <c r="E1637" s="321"/>
      <c r="F1637" s="321"/>
      <c r="G1637" s="721" t="s">
        <v>645</v>
      </c>
      <c r="H1637" s="322" t="s">
        <v>116</v>
      </c>
      <c r="I1637" s="488">
        <v>165</v>
      </c>
      <c r="J1637" s="408">
        <v>86955</v>
      </c>
      <c r="K1637" s="323">
        <f>ROUND(I1637*J1637,2)</f>
        <v>14347575</v>
      </c>
      <c r="L1637" s="356"/>
    </row>
    <row r="1638" spans="2:30" ht="31.5" customHeight="1">
      <c r="B1638" s="238"/>
      <c r="C1638" s="255"/>
      <c r="D1638" s="320" t="s">
        <v>646</v>
      </c>
      <c r="E1638" s="321"/>
      <c r="F1638" s="321"/>
      <c r="G1638" s="721" t="s">
        <v>115</v>
      </c>
      <c r="H1638" s="322" t="s">
        <v>116</v>
      </c>
      <c r="I1638" s="488">
        <v>275</v>
      </c>
      <c r="J1638" s="408">
        <v>216481</v>
      </c>
      <c r="K1638" s="323">
        <f>ROUND(I1638*J1638,2)</f>
        <v>59532275</v>
      </c>
      <c r="L1638" s="356"/>
    </row>
    <row r="1639" spans="2:30" ht="15.75" customHeight="1">
      <c r="B1639" s="238"/>
      <c r="C1639" s="255"/>
      <c r="D1639" s="320" t="s">
        <v>647</v>
      </c>
      <c r="E1639" s="321"/>
      <c r="F1639" s="321"/>
      <c r="G1639" s="721" t="s">
        <v>118</v>
      </c>
      <c r="H1639" s="322" t="s">
        <v>116</v>
      </c>
      <c r="I1639" s="488">
        <v>357.5</v>
      </c>
      <c r="J1639" s="408">
        <v>25229</v>
      </c>
      <c r="K1639" s="323">
        <f>ROUND(I1639*J1639,2)</f>
        <v>9019367.5</v>
      </c>
      <c r="L1639" s="356"/>
    </row>
    <row r="1640" spans="2:30" ht="15.75" customHeight="1">
      <c r="B1640" s="238"/>
      <c r="C1640" s="255"/>
      <c r="D1640" s="276"/>
      <c r="E1640" s="276"/>
      <c r="F1640" s="276"/>
      <c r="G1640" s="277"/>
      <c r="H1640" s="276"/>
      <c r="I1640" s="276" t="s">
        <v>119</v>
      </c>
      <c r="J1640" s="278"/>
      <c r="K1640" s="279">
        <f>SUM(K1628:K1639)</f>
        <v>168067938.59999999</v>
      </c>
      <c r="L1640" s="356"/>
    </row>
    <row r="1641" spans="2:30" ht="15.75" customHeight="1">
      <c r="B1641" s="238"/>
      <c r="C1641" s="255"/>
      <c r="D1641" s="494"/>
      <c r="E1641" s="494"/>
      <c r="F1641" s="494"/>
      <c r="G1641" s="495"/>
      <c r="H1641" s="494"/>
      <c r="I1641" s="494"/>
      <c r="J1641" s="496"/>
      <c r="K1641" s="497"/>
      <c r="L1641" s="356"/>
    </row>
    <row r="1642" spans="2:30" ht="28.5" customHeight="1">
      <c r="B1642" s="238"/>
      <c r="C1642" s="348"/>
      <c r="D1642" s="256">
        <v>2</v>
      </c>
      <c r="E1642" s="256"/>
      <c r="F1642" s="256"/>
      <c r="G1642" s="257" t="s">
        <v>1182</v>
      </c>
      <c r="H1642" s="258"/>
      <c r="I1642" s="258"/>
      <c r="J1642" s="259"/>
      <c r="K1642" s="260"/>
      <c r="L1642" s="261"/>
    </row>
    <row r="1643" spans="2:30" s="353" customFormat="1" ht="18" customHeight="1">
      <c r="B1643" s="349"/>
      <c r="C1643" s="255"/>
      <c r="D1643" s="262">
        <v>2.1</v>
      </c>
      <c r="E1643" s="262"/>
      <c r="F1643" s="262"/>
      <c r="G1643" s="263" t="s">
        <v>121</v>
      </c>
      <c r="H1643" s="264"/>
      <c r="I1643" s="383"/>
      <c r="J1643" s="266"/>
      <c r="K1643" s="267"/>
      <c r="L1643" s="521"/>
      <c r="M1643" s="234"/>
      <c r="N1643" s="982"/>
      <c r="O1643" s="350"/>
      <c r="P1643" s="350"/>
      <c r="Q1643" s="350"/>
      <c r="R1643" s="352"/>
      <c r="S1643" s="352"/>
      <c r="T1643" s="352"/>
      <c r="U1643" s="352"/>
      <c r="V1643" s="352"/>
      <c r="W1643" s="352"/>
      <c r="X1643" s="352"/>
      <c r="Y1643" s="352"/>
      <c r="Z1643" s="352"/>
      <c r="AA1643" s="352"/>
      <c r="AB1643" s="352"/>
      <c r="AC1643" s="352"/>
      <c r="AD1643" s="352"/>
    </row>
    <row r="1644" spans="2:30" ht="15.75" customHeight="1">
      <c r="B1644" s="238"/>
      <c r="C1644" s="255"/>
      <c r="D1644" s="268" t="s">
        <v>122</v>
      </c>
      <c r="E1644" s="269"/>
      <c r="F1644" s="269"/>
      <c r="G1644" s="487" t="s">
        <v>645</v>
      </c>
      <c r="H1644" s="271" t="s">
        <v>116</v>
      </c>
      <c r="I1644" s="488">
        <v>270.10000000000002</v>
      </c>
      <c r="J1644" s="408">
        <v>86955</v>
      </c>
      <c r="K1644" s="274">
        <f>ROUND(I1644*J1644,2)</f>
        <v>23486545.5</v>
      </c>
      <c r="L1644" s="356"/>
    </row>
    <row r="1645" spans="2:30" ht="31.5" customHeight="1">
      <c r="B1645" s="238"/>
      <c r="C1645" s="255"/>
      <c r="D1645" s="268" t="s">
        <v>124</v>
      </c>
      <c r="E1645" s="269"/>
      <c r="F1645" s="269"/>
      <c r="G1645" s="487" t="s">
        <v>115</v>
      </c>
      <c r="H1645" s="271" t="s">
        <v>116</v>
      </c>
      <c r="I1645" s="488">
        <v>100.82</v>
      </c>
      <c r="J1645" s="408">
        <v>216481</v>
      </c>
      <c r="K1645" s="274">
        <f>ROUND(I1645*J1645,2)</f>
        <v>21825614.420000002</v>
      </c>
      <c r="L1645" s="356"/>
    </row>
    <row r="1646" spans="2:30" ht="15.75" customHeight="1">
      <c r="B1646" s="238"/>
      <c r="C1646" s="255"/>
      <c r="D1646" s="268" t="s">
        <v>649</v>
      </c>
      <c r="E1646" s="269"/>
      <c r="F1646" s="269"/>
      <c r="G1646" s="487" t="s">
        <v>118</v>
      </c>
      <c r="H1646" s="271" t="s">
        <v>116</v>
      </c>
      <c r="I1646" s="488">
        <v>351.13</v>
      </c>
      <c r="J1646" s="408">
        <v>25229</v>
      </c>
      <c r="K1646" s="274">
        <f>ROUND(I1646*J1646,2)</f>
        <v>8858658.7699999996</v>
      </c>
      <c r="L1646" s="356"/>
    </row>
    <row r="1647" spans="2:30" ht="15.75" customHeight="1">
      <c r="B1647" s="238"/>
      <c r="C1647" s="255"/>
      <c r="D1647" s="262">
        <v>2.2000000000000002</v>
      </c>
      <c r="E1647" s="262"/>
      <c r="F1647" s="262"/>
      <c r="G1647" s="263" t="s">
        <v>648</v>
      </c>
      <c r="H1647" s="264"/>
      <c r="I1647" s="383"/>
      <c r="J1647" s="266">
        <v>0</v>
      </c>
      <c r="K1647" s="267"/>
      <c r="L1647" s="356"/>
    </row>
    <row r="1648" spans="2:30" ht="31.5" customHeight="1">
      <c r="B1648" s="238"/>
      <c r="C1648" s="255"/>
      <c r="D1648" s="268" t="s">
        <v>127</v>
      </c>
      <c r="E1648" s="269"/>
      <c r="F1648" s="269"/>
      <c r="G1648" s="325" t="s">
        <v>128</v>
      </c>
      <c r="H1648" s="271" t="s">
        <v>116</v>
      </c>
      <c r="I1648" s="488">
        <v>2.11</v>
      </c>
      <c r="J1648" s="408">
        <v>922099</v>
      </c>
      <c r="K1648" s="274">
        <f t="shared" ref="K1648:K1653" si="74">ROUND(I1648*J1648,2)</f>
        <v>1945628.89</v>
      </c>
      <c r="L1648" s="356"/>
    </row>
    <row r="1649" spans="1:221" s="234" customFormat="1" ht="15.75" customHeight="1">
      <c r="A1649" s="231"/>
      <c r="B1649" s="238"/>
      <c r="C1649" s="255"/>
      <c r="D1649" s="268" t="s">
        <v>129</v>
      </c>
      <c r="E1649" s="269"/>
      <c r="F1649" s="269"/>
      <c r="G1649" s="325" t="s">
        <v>802</v>
      </c>
      <c r="H1649" s="271" t="s">
        <v>116</v>
      </c>
      <c r="I1649" s="488">
        <v>21.13</v>
      </c>
      <c r="J1649" s="408">
        <v>889967</v>
      </c>
      <c r="K1649" s="274">
        <f t="shared" si="74"/>
        <v>18805002.710000001</v>
      </c>
      <c r="L1649" s="356"/>
      <c r="N1649" s="980"/>
      <c r="O1649" s="231"/>
      <c r="P1649" s="231"/>
      <c r="Q1649" s="231"/>
      <c r="R1649" s="231"/>
      <c r="S1649" s="231"/>
      <c r="T1649" s="231"/>
      <c r="U1649" s="231"/>
      <c r="V1649" s="231"/>
      <c r="W1649" s="231"/>
      <c r="X1649" s="231"/>
      <c r="Y1649" s="231"/>
      <c r="Z1649" s="231"/>
      <c r="AA1649" s="231"/>
      <c r="AB1649" s="231"/>
      <c r="AC1649" s="231"/>
      <c r="AD1649" s="231"/>
      <c r="AE1649" s="231"/>
      <c r="AF1649" s="231"/>
      <c r="AG1649" s="231"/>
      <c r="AH1649" s="231"/>
      <c r="AI1649" s="231"/>
      <c r="AJ1649" s="231"/>
      <c r="AK1649" s="231"/>
      <c r="AL1649" s="231"/>
      <c r="AM1649" s="231"/>
      <c r="AN1649" s="231"/>
      <c r="AO1649" s="231"/>
      <c r="AP1649" s="231"/>
      <c r="AQ1649" s="231"/>
      <c r="AR1649" s="231"/>
      <c r="AS1649" s="231"/>
      <c r="AT1649" s="231"/>
      <c r="AU1649" s="231"/>
      <c r="AV1649" s="231"/>
      <c r="AW1649" s="231"/>
      <c r="AX1649" s="231"/>
      <c r="AY1649" s="231"/>
      <c r="AZ1649" s="231"/>
      <c r="BA1649" s="231"/>
      <c r="BB1649" s="231"/>
      <c r="BC1649" s="231"/>
      <c r="BD1649" s="231"/>
      <c r="BE1649" s="231"/>
      <c r="BF1649" s="231"/>
      <c r="BG1649" s="231"/>
      <c r="BH1649" s="231"/>
      <c r="BI1649" s="231"/>
      <c r="BJ1649" s="231"/>
      <c r="BK1649" s="231"/>
      <c r="BL1649" s="231"/>
      <c r="BM1649" s="231"/>
      <c r="BN1649" s="231"/>
      <c r="BO1649" s="231"/>
      <c r="BP1649" s="231"/>
      <c r="BQ1649" s="231"/>
      <c r="BR1649" s="231"/>
      <c r="BS1649" s="231"/>
      <c r="BT1649" s="231"/>
      <c r="BU1649" s="231"/>
      <c r="BV1649" s="231"/>
      <c r="BW1649" s="231"/>
      <c r="BX1649" s="231"/>
      <c r="BY1649" s="231"/>
      <c r="BZ1649" s="231"/>
      <c r="CA1649" s="231"/>
      <c r="CB1649" s="231"/>
      <c r="CC1649" s="231"/>
      <c r="CD1649" s="231"/>
      <c r="CE1649" s="231"/>
      <c r="CF1649" s="231"/>
      <c r="CG1649" s="231"/>
      <c r="CH1649" s="231"/>
      <c r="CI1649" s="231"/>
      <c r="CJ1649" s="231"/>
      <c r="CK1649" s="231"/>
      <c r="CL1649" s="231"/>
      <c r="CM1649" s="231"/>
      <c r="CN1649" s="231"/>
      <c r="CO1649" s="231"/>
      <c r="CP1649" s="231"/>
      <c r="CQ1649" s="231"/>
      <c r="CR1649" s="231"/>
      <c r="CS1649" s="231"/>
      <c r="CT1649" s="231"/>
      <c r="CU1649" s="231"/>
      <c r="CV1649" s="231"/>
      <c r="CW1649" s="231"/>
      <c r="CX1649" s="231"/>
      <c r="CY1649" s="231"/>
      <c r="CZ1649" s="231"/>
      <c r="DA1649" s="231"/>
      <c r="DB1649" s="231"/>
      <c r="DC1649" s="231"/>
      <c r="DD1649" s="231"/>
      <c r="DE1649" s="231"/>
      <c r="DF1649" s="231"/>
      <c r="DG1649" s="231"/>
      <c r="DH1649" s="231"/>
      <c r="DI1649" s="231"/>
      <c r="DJ1649" s="231"/>
      <c r="DK1649" s="231"/>
      <c r="DL1649" s="231"/>
      <c r="DM1649" s="231"/>
      <c r="DN1649" s="231"/>
      <c r="DO1649" s="231"/>
      <c r="DP1649" s="231"/>
      <c r="DQ1649" s="231"/>
      <c r="DR1649" s="231"/>
      <c r="DS1649" s="231"/>
      <c r="DT1649" s="231"/>
      <c r="DU1649" s="231"/>
      <c r="DV1649" s="231"/>
      <c r="DW1649" s="231"/>
      <c r="DX1649" s="231"/>
      <c r="DY1649" s="231"/>
      <c r="DZ1649" s="231"/>
      <c r="EA1649" s="231"/>
      <c r="EB1649" s="231"/>
      <c r="EC1649" s="231"/>
      <c r="ED1649" s="231"/>
      <c r="EE1649" s="231"/>
      <c r="EF1649" s="231"/>
      <c r="EG1649" s="231"/>
      <c r="EH1649" s="231"/>
      <c r="EI1649" s="231"/>
      <c r="EJ1649" s="231"/>
      <c r="EK1649" s="231"/>
      <c r="EL1649" s="231"/>
      <c r="EM1649" s="231"/>
      <c r="EN1649" s="231"/>
      <c r="EO1649" s="231"/>
      <c r="EP1649" s="231"/>
      <c r="EQ1649" s="231"/>
      <c r="ER1649" s="231"/>
      <c r="ES1649" s="231"/>
      <c r="ET1649" s="231"/>
      <c r="EU1649" s="231"/>
      <c r="EV1649" s="231"/>
      <c r="EW1649" s="231"/>
      <c r="EX1649" s="231"/>
      <c r="EY1649" s="231"/>
      <c r="EZ1649" s="231"/>
      <c r="FA1649" s="231"/>
      <c r="FB1649" s="231"/>
      <c r="FC1649" s="231"/>
      <c r="FD1649" s="231"/>
      <c r="FE1649" s="231"/>
      <c r="FF1649" s="231"/>
      <c r="FG1649" s="231"/>
      <c r="FH1649" s="231"/>
      <c r="FI1649" s="231"/>
      <c r="FJ1649" s="231"/>
      <c r="FK1649" s="231"/>
      <c r="FL1649" s="231"/>
      <c r="FM1649" s="231"/>
      <c r="FN1649" s="231"/>
      <c r="FO1649" s="231"/>
      <c r="FP1649" s="231"/>
      <c r="FQ1649" s="231"/>
      <c r="FR1649" s="231"/>
      <c r="FS1649" s="231"/>
      <c r="FT1649" s="231"/>
      <c r="FU1649" s="231"/>
      <c r="FV1649" s="231"/>
      <c r="FW1649" s="231"/>
      <c r="FX1649" s="231"/>
      <c r="FY1649" s="231"/>
      <c r="FZ1649" s="231"/>
      <c r="GA1649" s="231"/>
      <c r="GB1649" s="231"/>
      <c r="GC1649" s="231"/>
      <c r="GD1649" s="231"/>
      <c r="GE1649" s="231"/>
      <c r="GF1649" s="231"/>
      <c r="GG1649" s="231"/>
      <c r="GH1649" s="231"/>
      <c r="GI1649" s="231"/>
      <c r="GJ1649" s="231"/>
      <c r="GK1649" s="231"/>
      <c r="GL1649" s="231"/>
      <c r="GM1649" s="231"/>
      <c r="GN1649" s="231"/>
      <c r="GO1649" s="231"/>
      <c r="GP1649" s="231"/>
      <c r="GQ1649" s="231"/>
      <c r="GR1649" s="231"/>
      <c r="GS1649" s="231"/>
      <c r="GT1649" s="231"/>
      <c r="GU1649" s="231"/>
      <c r="GV1649" s="231"/>
      <c r="GW1649" s="231"/>
      <c r="GX1649" s="231"/>
      <c r="GY1649" s="231"/>
      <c r="GZ1649" s="231"/>
      <c r="HA1649" s="231"/>
      <c r="HB1649" s="231"/>
      <c r="HC1649" s="231"/>
      <c r="HD1649" s="231"/>
      <c r="HE1649" s="231"/>
      <c r="HF1649" s="231"/>
      <c r="HG1649" s="231"/>
      <c r="HH1649" s="231"/>
      <c r="HI1649" s="231"/>
      <c r="HJ1649" s="231"/>
      <c r="HK1649" s="231"/>
      <c r="HL1649" s="231"/>
      <c r="HM1649" s="231"/>
    </row>
    <row r="1650" spans="1:221" s="234" customFormat="1" ht="15.75" customHeight="1">
      <c r="A1650" s="231"/>
      <c r="B1650" s="238"/>
      <c r="C1650" s="255"/>
      <c r="D1650" s="268" t="s">
        <v>131</v>
      </c>
      <c r="E1650" s="269"/>
      <c r="F1650" s="269"/>
      <c r="G1650" s="325" t="s">
        <v>130</v>
      </c>
      <c r="H1650" s="271" t="s">
        <v>116</v>
      </c>
      <c r="I1650" s="488">
        <v>16.899999999999999</v>
      </c>
      <c r="J1650" s="408">
        <v>1222802</v>
      </c>
      <c r="K1650" s="274">
        <f t="shared" si="74"/>
        <v>20665353.800000001</v>
      </c>
      <c r="L1650" s="356"/>
      <c r="N1650" s="980"/>
      <c r="O1650" s="231"/>
      <c r="P1650" s="231"/>
      <c r="Q1650" s="231"/>
      <c r="R1650" s="231"/>
      <c r="S1650" s="231"/>
      <c r="T1650" s="231"/>
      <c r="U1650" s="231"/>
      <c r="V1650" s="231"/>
      <c r="W1650" s="231"/>
      <c r="X1650" s="231"/>
      <c r="Y1650" s="231"/>
      <c r="Z1650" s="231"/>
      <c r="AA1650" s="231"/>
      <c r="AB1650" s="231"/>
      <c r="AC1650" s="231"/>
      <c r="AD1650" s="231"/>
      <c r="AE1650" s="231"/>
      <c r="AF1650" s="231"/>
      <c r="AG1650" s="231"/>
      <c r="AH1650" s="231"/>
      <c r="AI1650" s="231"/>
      <c r="AJ1650" s="231"/>
      <c r="AK1650" s="231"/>
      <c r="AL1650" s="231"/>
      <c r="AM1650" s="231"/>
      <c r="AN1650" s="231"/>
      <c r="AO1650" s="231"/>
      <c r="AP1650" s="231"/>
      <c r="AQ1650" s="231"/>
      <c r="AR1650" s="231"/>
      <c r="AS1650" s="231"/>
      <c r="AT1650" s="231"/>
      <c r="AU1650" s="231"/>
      <c r="AV1650" s="231"/>
      <c r="AW1650" s="231"/>
      <c r="AX1650" s="231"/>
      <c r="AY1650" s="231"/>
      <c r="AZ1650" s="231"/>
      <c r="BA1650" s="231"/>
      <c r="BB1650" s="231"/>
      <c r="BC1650" s="231"/>
      <c r="BD1650" s="231"/>
      <c r="BE1650" s="231"/>
      <c r="BF1650" s="231"/>
      <c r="BG1650" s="231"/>
      <c r="BH1650" s="231"/>
      <c r="BI1650" s="231"/>
      <c r="BJ1650" s="231"/>
      <c r="BK1650" s="231"/>
      <c r="BL1650" s="231"/>
      <c r="BM1650" s="231"/>
      <c r="BN1650" s="231"/>
      <c r="BO1650" s="231"/>
      <c r="BP1650" s="231"/>
      <c r="BQ1650" s="231"/>
      <c r="BR1650" s="231"/>
      <c r="BS1650" s="231"/>
      <c r="BT1650" s="231"/>
      <c r="BU1650" s="231"/>
      <c r="BV1650" s="231"/>
      <c r="BW1650" s="231"/>
      <c r="BX1650" s="231"/>
      <c r="BY1650" s="231"/>
      <c r="BZ1650" s="231"/>
      <c r="CA1650" s="231"/>
      <c r="CB1650" s="231"/>
      <c r="CC1650" s="231"/>
      <c r="CD1650" s="231"/>
      <c r="CE1650" s="231"/>
      <c r="CF1650" s="231"/>
      <c r="CG1650" s="231"/>
      <c r="CH1650" s="231"/>
      <c r="CI1650" s="231"/>
      <c r="CJ1650" s="231"/>
      <c r="CK1650" s="231"/>
      <c r="CL1650" s="231"/>
      <c r="CM1650" s="231"/>
      <c r="CN1650" s="231"/>
      <c r="CO1650" s="231"/>
      <c r="CP1650" s="231"/>
      <c r="CQ1650" s="231"/>
      <c r="CR1650" s="231"/>
      <c r="CS1650" s="231"/>
      <c r="CT1650" s="231"/>
      <c r="CU1650" s="231"/>
      <c r="CV1650" s="231"/>
      <c r="CW1650" s="231"/>
      <c r="CX1650" s="231"/>
      <c r="CY1650" s="231"/>
      <c r="CZ1650" s="231"/>
      <c r="DA1650" s="231"/>
      <c r="DB1650" s="231"/>
      <c r="DC1650" s="231"/>
      <c r="DD1650" s="231"/>
      <c r="DE1650" s="231"/>
      <c r="DF1650" s="231"/>
      <c r="DG1650" s="231"/>
      <c r="DH1650" s="231"/>
      <c r="DI1650" s="231"/>
      <c r="DJ1650" s="231"/>
      <c r="DK1650" s="231"/>
      <c r="DL1650" s="231"/>
      <c r="DM1650" s="231"/>
      <c r="DN1650" s="231"/>
      <c r="DO1650" s="231"/>
      <c r="DP1650" s="231"/>
      <c r="DQ1650" s="231"/>
      <c r="DR1650" s="231"/>
      <c r="DS1650" s="231"/>
      <c r="DT1650" s="231"/>
      <c r="DU1650" s="231"/>
      <c r="DV1650" s="231"/>
      <c r="DW1650" s="231"/>
      <c r="DX1650" s="231"/>
      <c r="DY1650" s="231"/>
      <c r="DZ1650" s="231"/>
      <c r="EA1650" s="231"/>
      <c r="EB1650" s="231"/>
      <c r="EC1650" s="231"/>
      <c r="ED1650" s="231"/>
      <c r="EE1650" s="231"/>
      <c r="EF1650" s="231"/>
      <c r="EG1650" s="231"/>
      <c r="EH1650" s="231"/>
      <c r="EI1650" s="231"/>
      <c r="EJ1650" s="231"/>
      <c r="EK1650" s="231"/>
      <c r="EL1650" s="231"/>
      <c r="EM1650" s="231"/>
      <c r="EN1650" s="231"/>
      <c r="EO1650" s="231"/>
      <c r="EP1650" s="231"/>
      <c r="EQ1650" s="231"/>
      <c r="ER1650" s="231"/>
      <c r="ES1650" s="231"/>
      <c r="ET1650" s="231"/>
      <c r="EU1650" s="231"/>
      <c r="EV1650" s="231"/>
      <c r="EW1650" s="231"/>
      <c r="EX1650" s="231"/>
      <c r="EY1650" s="231"/>
      <c r="EZ1650" s="231"/>
      <c r="FA1650" s="231"/>
      <c r="FB1650" s="231"/>
      <c r="FC1650" s="231"/>
      <c r="FD1650" s="231"/>
      <c r="FE1650" s="231"/>
      <c r="FF1650" s="231"/>
      <c r="FG1650" s="231"/>
      <c r="FH1650" s="231"/>
      <c r="FI1650" s="231"/>
      <c r="FJ1650" s="231"/>
      <c r="FK1650" s="231"/>
      <c r="FL1650" s="231"/>
      <c r="FM1650" s="231"/>
      <c r="FN1650" s="231"/>
      <c r="FO1650" s="231"/>
      <c r="FP1650" s="231"/>
      <c r="FQ1650" s="231"/>
      <c r="FR1650" s="231"/>
      <c r="FS1650" s="231"/>
      <c r="FT1650" s="231"/>
      <c r="FU1650" s="231"/>
      <c r="FV1650" s="231"/>
      <c r="FW1650" s="231"/>
      <c r="FX1650" s="231"/>
      <c r="FY1650" s="231"/>
      <c r="FZ1650" s="231"/>
      <c r="GA1650" s="231"/>
      <c r="GB1650" s="231"/>
      <c r="GC1650" s="231"/>
      <c r="GD1650" s="231"/>
      <c r="GE1650" s="231"/>
      <c r="GF1650" s="231"/>
      <c r="GG1650" s="231"/>
      <c r="GH1650" s="231"/>
      <c r="GI1650" s="231"/>
      <c r="GJ1650" s="231"/>
      <c r="GK1650" s="231"/>
      <c r="GL1650" s="231"/>
      <c r="GM1650" s="231"/>
      <c r="GN1650" s="231"/>
      <c r="GO1650" s="231"/>
      <c r="GP1650" s="231"/>
      <c r="GQ1650" s="231"/>
      <c r="GR1650" s="231"/>
      <c r="GS1650" s="231"/>
      <c r="GT1650" s="231"/>
      <c r="GU1650" s="231"/>
      <c r="GV1650" s="231"/>
      <c r="GW1650" s="231"/>
      <c r="GX1650" s="231"/>
      <c r="GY1650" s="231"/>
      <c r="GZ1650" s="231"/>
      <c r="HA1650" s="231"/>
      <c r="HB1650" s="231"/>
      <c r="HC1650" s="231"/>
      <c r="HD1650" s="231"/>
      <c r="HE1650" s="231"/>
      <c r="HF1650" s="231"/>
      <c r="HG1650" s="231"/>
      <c r="HH1650" s="231"/>
      <c r="HI1650" s="231"/>
      <c r="HJ1650" s="231"/>
      <c r="HK1650" s="231"/>
      <c r="HL1650" s="231"/>
      <c r="HM1650" s="231"/>
    </row>
    <row r="1651" spans="1:221" s="234" customFormat="1" ht="31.5" customHeight="1">
      <c r="A1651" s="231"/>
      <c r="B1651" s="238"/>
      <c r="C1651" s="255"/>
      <c r="D1651" s="268" t="s">
        <v>133</v>
      </c>
      <c r="E1651" s="269"/>
      <c r="F1651" s="269"/>
      <c r="G1651" s="325" t="s">
        <v>1183</v>
      </c>
      <c r="H1651" s="271" t="s">
        <v>116</v>
      </c>
      <c r="I1651" s="488">
        <v>22.77</v>
      </c>
      <c r="J1651" s="408">
        <v>1458558</v>
      </c>
      <c r="K1651" s="274">
        <f t="shared" si="74"/>
        <v>33211365.66</v>
      </c>
      <c r="L1651" s="356"/>
      <c r="N1651" s="980"/>
      <c r="O1651" s="231"/>
      <c r="P1651" s="231"/>
      <c r="Q1651" s="231"/>
      <c r="R1651" s="231"/>
      <c r="S1651" s="231"/>
      <c r="T1651" s="231"/>
      <c r="U1651" s="231"/>
      <c r="V1651" s="231"/>
      <c r="W1651" s="231"/>
      <c r="X1651" s="231"/>
      <c r="Y1651" s="231"/>
      <c r="Z1651" s="231"/>
      <c r="AA1651" s="231"/>
      <c r="AB1651" s="231"/>
      <c r="AC1651" s="231"/>
      <c r="AD1651" s="231"/>
      <c r="AE1651" s="231"/>
      <c r="AF1651" s="231"/>
      <c r="AG1651" s="231"/>
      <c r="AH1651" s="231"/>
      <c r="AI1651" s="231"/>
      <c r="AJ1651" s="231"/>
      <c r="AK1651" s="231"/>
      <c r="AL1651" s="231"/>
      <c r="AM1651" s="231"/>
      <c r="AN1651" s="231"/>
      <c r="AO1651" s="231"/>
      <c r="AP1651" s="231"/>
      <c r="AQ1651" s="231"/>
      <c r="AR1651" s="231"/>
      <c r="AS1651" s="231"/>
      <c r="AT1651" s="231"/>
      <c r="AU1651" s="231"/>
      <c r="AV1651" s="231"/>
      <c r="AW1651" s="231"/>
      <c r="AX1651" s="231"/>
      <c r="AY1651" s="231"/>
      <c r="AZ1651" s="231"/>
      <c r="BA1651" s="231"/>
      <c r="BB1651" s="231"/>
      <c r="BC1651" s="231"/>
      <c r="BD1651" s="231"/>
      <c r="BE1651" s="231"/>
      <c r="BF1651" s="231"/>
      <c r="BG1651" s="231"/>
      <c r="BH1651" s="231"/>
      <c r="BI1651" s="231"/>
      <c r="BJ1651" s="231"/>
      <c r="BK1651" s="231"/>
      <c r="BL1651" s="231"/>
      <c r="BM1651" s="231"/>
      <c r="BN1651" s="231"/>
      <c r="BO1651" s="231"/>
      <c r="BP1651" s="231"/>
      <c r="BQ1651" s="231"/>
      <c r="BR1651" s="231"/>
      <c r="BS1651" s="231"/>
      <c r="BT1651" s="231"/>
      <c r="BU1651" s="231"/>
      <c r="BV1651" s="231"/>
      <c r="BW1651" s="231"/>
      <c r="BX1651" s="231"/>
      <c r="BY1651" s="231"/>
      <c r="BZ1651" s="231"/>
      <c r="CA1651" s="231"/>
      <c r="CB1651" s="231"/>
      <c r="CC1651" s="231"/>
      <c r="CD1651" s="231"/>
      <c r="CE1651" s="231"/>
      <c r="CF1651" s="231"/>
      <c r="CG1651" s="231"/>
      <c r="CH1651" s="231"/>
      <c r="CI1651" s="231"/>
      <c r="CJ1651" s="231"/>
      <c r="CK1651" s="231"/>
      <c r="CL1651" s="231"/>
      <c r="CM1651" s="231"/>
      <c r="CN1651" s="231"/>
      <c r="CO1651" s="231"/>
      <c r="CP1651" s="231"/>
      <c r="CQ1651" s="231"/>
      <c r="CR1651" s="231"/>
      <c r="CS1651" s="231"/>
      <c r="CT1651" s="231"/>
      <c r="CU1651" s="231"/>
      <c r="CV1651" s="231"/>
      <c r="CW1651" s="231"/>
      <c r="CX1651" s="231"/>
      <c r="CY1651" s="231"/>
      <c r="CZ1651" s="231"/>
      <c r="DA1651" s="231"/>
      <c r="DB1651" s="231"/>
      <c r="DC1651" s="231"/>
      <c r="DD1651" s="231"/>
      <c r="DE1651" s="231"/>
      <c r="DF1651" s="231"/>
      <c r="DG1651" s="231"/>
      <c r="DH1651" s="231"/>
      <c r="DI1651" s="231"/>
      <c r="DJ1651" s="231"/>
      <c r="DK1651" s="231"/>
      <c r="DL1651" s="231"/>
      <c r="DM1651" s="231"/>
      <c r="DN1651" s="231"/>
      <c r="DO1651" s="231"/>
      <c r="DP1651" s="231"/>
      <c r="DQ1651" s="231"/>
      <c r="DR1651" s="231"/>
      <c r="DS1651" s="231"/>
      <c r="DT1651" s="231"/>
      <c r="DU1651" s="231"/>
      <c r="DV1651" s="231"/>
      <c r="DW1651" s="231"/>
      <c r="DX1651" s="231"/>
      <c r="DY1651" s="231"/>
      <c r="DZ1651" s="231"/>
      <c r="EA1651" s="231"/>
      <c r="EB1651" s="231"/>
      <c r="EC1651" s="231"/>
      <c r="ED1651" s="231"/>
      <c r="EE1651" s="231"/>
      <c r="EF1651" s="231"/>
      <c r="EG1651" s="231"/>
      <c r="EH1651" s="231"/>
      <c r="EI1651" s="231"/>
      <c r="EJ1651" s="231"/>
      <c r="EK1651" s="231"/>
      <c r="EL1651" s="231"/>
      <c r="EM1651" s="231"/>
      <c r="EN1651" s="231"/>
      <c r="EO1651" s="231"/>
      <c r="EP1651" s="231"/>
      <c r="EQ1651" s="231"/>
      <c r="ER1651" s="231"/>
      <c r="ES1651" s="231"/>
      <c r="ET1651" s="231"/>
      <c r="EU1651" s="231"/>
      <c r="EV1651" s="231"/>
      <c r="EW1651" s="231"/>
      <c r="EX1651" s="231"/>
      <c r="EY1651" s="231"/>
      <c r="EZ1651" s="231"/>
      <c r="FA1651" s="231"/>
      <c r="FB1651" s="231"/>
      <c r="FC1651" s="231"/>
      <c r="FD1651" s="231"/>
      <c r="FE1651" s="231"/>
      <c r="FF1651" s="231"/>
      <c r="FG1651" s="231"/>
      <c r="FH1651" s="231"/>
      <c r="FI1651" s="231"/>
      <c r="FJ1651" s="231"/>
      <c r="FK1651" s="231"/>
      <c r="FL1651" s="231"/>
      <c r="FM1651" s="231"/>
      <c r="FN1651" s="231"/>
      <c r="FO1651" s="231"/>
      <c r="FP1651" s="231"/>
      <c r="FQ1651" s="231"/>
      <c r="FR1651" s="231"/>
      <c r="FS1651" s="231"/>
      <c r="FT1651" s="231"/>
      <c r="FU1651" s="231"/>
      <c r="FV1651" s="231"/>
      <c r="FW1651" s="231"/>
      <c r="FX1651" s="231"/>
      <c r="FY1651" s="231"/>
      <c r="FZ1651" s="231"/>
      <c r="GA1651" s="231"/>
      <c r="GB1651" s="231"/>
      <c r="GC1651" s="231"/>
      <c r="GD1651" s="231"/>
      <c r="GE1651" s="231"/>
      <c r="GF1651" s="231"/>
      <c r="GG1651" s="231"/>
      <c r="GH1651" s="231"/>
      <c r="GI1651" s="231"/>
      <c r="GJ1651" s="231"/>
      <c r="GK1651" s="231"/>
      <c r="GL1651" s="231"/>
      <c r="GM1651" s="231"/>
      <c r="GN1651" s="231"/>
      <c r="GO1651" s="231"/>
      <c r="GP1651" s="231"/>
      <c r="GQ1651" s="231"/>
      <c r="GR1651" s="231"/>
      <c r="GS1651" s="231"/>
      <c r="GT1651" s="231"/>
      <c r="GU1651" s="231"/>
      <c r="GV1651" s="231"/>
      <c r="GW1651" s="231"/>
      <c r="GX1651" s="231"/>
      <c r="GY1651" s="231"/>
      <c r="GZ1651" s="231"/>
      <c r="HA1651" s="231"/>
      <c r="HB1651" s="231"/>
      <c r="HC1651" s="231"/>
      <c r="HD1651" s="231"/>
      <c r="HE1651" s="231"/>
      <c r="HF1651" s="231"/>
      <c r="HG1651" s="231"/>
      <c r="HH1651" s="231"/>
      <c r="HI1651" s="231"/>
      <c r="HJ1651" s="231"/>
      <c r="HK1651" s="231"/>
      <c r="HL1651" s="231"/>
      <c r="HM1651" s="231"/>
    </row>
    <row r="1652" spans="1:221" s="234" customFormat="1" ht="31.5" customHeight="1">
      <c r="A1652" s="231"/>
      <c r="B1652" s="238"/>
      <c r="C1652" s="255"/>
      <c r="D1652" s="268" t="s">
        <v>135</v>
      </c>
      <c r="E1652" s="269"/>
      <c r="F1652" s="269"/>
      <c r="G1652" s="325" t="s">
        <v>652</v>
      </c>
      <c r="H1652" s="271" t="s">
        <v>102</v>
      </c>
      <c r="I1652" s="488">
        <v>258.48</v>
      </c>
      <c r="J1652" s="408">
        <v>166431</v>
      </c>
      <c r="K1652" s="274">
        <f t="shared" si="74"/>
        <v>43019084.880000003</v>
      </c>
      <c r="L1652" s="356"/>
      <c r="N1652" s="980"/>
      <c r="O1652" s="231"/>
      <c r="P1652" s="231"/>
      <c r="Q1652" s="231"/>
      <c r="R1652" s="231"/>
      <c r="S1652" s="231"/>
      <c r="T1652" s="231"/>
      <c r="U1652" s="231"/>
      <c r="V1652" s="231"/>
      <c r="W1652" s="231"/>
      <c r="X1652" s="231"/>
      <c r="Y1652" s="231"/>
      <c r="Z1652" s="231"/>
      <c r="AA1652" s="231"/>
      <c r="AB1652" s="231"/>
      <c r="AC1652" s="231"/>
      <c r="AD1652" s="231"/>
      <c r="AE1652" s="231"/>
      <c r="AF1652" s="231"/>
      <c r="AG1652" s="231"/>
      <c r="AH1652" s="231"/>
      <c r="AI1652" s="231"/>
      <c r="AJ1652" s="231"/>
      <c r="AK1652" s="231"/>
      <c r="AL1652" s="231"/>
      <c r="AM1652" s="231"/>
      <c r="AN1652" s="231"/>
      <c r="AO1652" s="231"/>
      <c r="AP1652" s="231"/>
      <c r="AQ1652" s="231"/>
      <c r="AR1652" s="231"/>
      <c r="AS1652" s="231"/>
      <c r="AT1652" s="231"/>
      <c r="AU1652" s="231"/>
      <c r="AV1652" s="231"/>
      <c r="AW1652" s="231"/>
      <c r="AX1652" s="231"/>
      <c r="AY1652" s="231"/>
      <c r="AZ1652" s="231"/>
      <c r="BA1652" s="231"/>
      <c r="BB1652" s="231"/>
      <c r="BC1652" s="231"/>
      <c r="BD1652" s="231"/>
      <c r="BE1652" s="231"/>
      <c r="BF1652" s="231"/>
      <c r="BG1652" s="231"/>
      <c r="BH1652" s="231"/>
      <c r="BI1652" s="231"/>
      <c r="BJ1652" s="231"/>
      <c r="BK1652" s="231"/>
      <c r="BL1652" s="231"/>
      <c r="BM1652" s="231"/>
      <c r="BN1652" s="231"/>
      <c r="BO1652" s="231"/>
      <c r="BP1652" s="231"/>
      <c r="BQ1652" s="231"/>
      <c r="BR1652" s="231"/>
      <c r="BS1652" s="231"/>
      <c r="BT1652" s="231"/>
      <c r="BU1652" s="231"/>
      <c r="BV1652" s="231"/>
      <c r="BW1652" s="231"/>
      <c r="BX1652" s="231"/>
      <c r="BY1652" s="231"/>
      <c r="BZ1652" s="231"/>
      <c r="CA1652" s="231"/>
      <c r="CB1652" s="231"/>
      <c r="CC1652" s="231"/>
      <c r="CD1652" s="231"/>
      <c r="CE1652" s="231"/>
      <c r="CF1652" s="231"/>
      <c r="CG1652" s="231"/>
      <c r="CH1652" s="231"/>
      <c r="CI1652" s="231"/>
      <c r="CJ1652" s="231"/>
      <c r="CK1652" s="231"/>
      <c r="CL1652" s="231"/>
      <c r="CM1652" s="231"/>
      <c r="CN1652" s="231"/>
      <c r="CO1652" s="231"/>
      <c r="CP1652" s="231"/>
      <c r="CQ1652" s="231"/>
      <c r="CR1652" s="231"/>
      <c r="CS1652" s="231"/>
      <c r="CT1652" s="231"/>
      <c r="CU1652" s="231"/>
      <c r="CV1652" s="231"/>
      <c r="CW1652" s="231"/>
      <c r="CX1652" s="231"/>
      <c r="CY1652" s="231"/>
      <c r="CZ1652" s="231"/>
      <c r="DA1652" s="231"/>
      <c r="DB1652" s="231"/>
      <c r="DC1652" s="231"/>
      <c r="DD1652" s="231"/>
      <c r="DE1652" s="231"/>
      <c r="DF1652" s="231"/>
      <c r="DG1652" s="231"/>
      <c r="DH1652" s="231"/>
      <c r="DI1652" s="231"/>
      <c r="DJ1652" s="231"/>
      <c r="DK1652" s="231"/>
      <c r="DL1652" s="231"/>
      <c r="DM1652" s="231"/>
      <c r="DN1652" s="231"/>
      <c r="DO1652" s="231"/>
      <c r="DP1652" s="231"/>
      <c r="DQ1652" s="231"/>
      <c r="DR1652" s="231"/>
      <c r="DS1652" s="231"/>
      <c r="DT1652" s="231"/>
      <c r="DU1652" s="231"/>
      <c r="DV1652" s="231"/>
      <c r="DW1652" s="231"/>
      <c r="DX1652" s="231"/>
      <c r="DY1652" s="231"/>
      <c r="DZ1652" s="231"/>
      <c r="EA1652" s="231"/>
      <c r="EB1652" s="231"/>
      <c r="EC1652" s="231"/>
      <c r="ED1652" s="231"/>
      <c r="EE1652" s="231"/>
      <c r="EF1652" s="231"/>
      <c r="EG1652" s="231"/>
      <c r="EH1652" s="231"/>
      <c r="EI1652" s="231"/>
      <c r="EJ1652" s="231"/>
      <c r="EK1652" s="231"/>
      <c r="EL1652" s="231"/>
      <c r="EM1652" s="231"/>
      <c r="EN1652" s="231"/>
      <c r="EO1652" s="231"/>
      <c r="EP1652" s="231"/>
      <c r="EQ1652" s="231"/>
      <c r="ER1652" s="231"/>
      <c r="ES1652" s="231"/>
      <c r="ET1652" s="231"/>
      <c r="EU1652" s="231"/>
      <c r="EV1652" s="231"/>
      <c r="EW1652" s="231"/>
      <c r="EX1652" s="231"/>
      <c r="EY1652" s="231"/>
      <c r="EZ1652" s="231"/>
      <c r="FA1652" s="231"/>
      <c r="FB1652" s="231"/>
      <c r="FC1652" s="231"/>
      <c r="FD1652" s="231"/>
      <c r="FE1652" s="231"/>
      <c r="FF1652" s="231"/>
      <c r="FG1652" s="231"/>
      <c r="FH1652" s="231"/>
      <c r="FI1652" s="231"/>
      <c r="FJ1652" s="231"/>
      <c r="FK1652" s="231"/>
      <c r="FL1652" s="231"/>
      <c r="FM1652" s="231"/>
      <c r="FN1652" s="231"/>
      <c r="FO1652" s="231"/>
      <c r="FP1652" s="231"/>
      <c r="FQ1652" s="231"/>
      <c r="FR1652" s="231"/>
      <c r="FS1652" s="231"/>
      <c r="FT1652" s="231"/>
      <c r="FU1652" s="231"/>
      <c r="FV1652" s="231"/>
      <c r="FW1652" s="231"/>
      <c r="FX1652" s="231"/>
      <c r="FY1652" s="231"/>
      <c r="FZ1652" s="231"/>
      <c r="GA1652" s="231"/>
      <c r="GB1652" s="231"/>
      <c r="GC1652" s="231"/>
      <c r="GD1652" s="231"/>
      <c r="GE1652" s="231"/>
      <c r="GF1652" s="231"/>
      <c r="GG1652" s="231"/>
      <c r="GH1652" s="231"/>
      <c r="GI1652" s="231"/>
      <c r="GJ1652" s="231"/>
      <c r="GK1652" s="231"/>
      <c r="GL1652" s="231"/>
      <c r="GM1652" s="231"/>
      <c r="GN1652" s="231"/>
      <c r="GO1652" s="231"/>
      <c r="GP1652" s="231"/>
      <c r="GQ1652" s="231"/>
      <c r="GR1652" s="231"/>
      <c r="GS1652" s="231"/>
      <c r="GT1652" s="231"/>
      <c r="GU1652" s="231"/>
      <c r="GV1652" s="231"/>
      <c r="GW1652" s="231"/>
      <c r="GX1652" s="231"/>
      <c r="GY1652" s="231"/>
      <c r="GZ1652" s="231"/>
      <c r="HA1652" s="231"/>
      <c r="HB1652" s="231"/>
      <c r="HC1652" s="231"/>
      <c r="HD1652" s="231"/>
      <c r="HE1652" s="231"/>
      <c r="HF1652" s="231"/>
      <c r="HG1652" s="231"/>
      <c r="HH1652" s="231"/>
      <c r="HI1652" s="231"/>
      <c r="HJ1652" s="231"/>
      <c r="HK1652" s="231"/>
      <c r="HL1652" s="231"/>
      <c r="HM1652" s="231"/>
    </row>
    <row r="1653" spans="1:221" s="234" customFormat="1" ht="31.5" customHeight="1">
      <c r="A1653" s="231"/>
      <c r="B1653" s="238"/>
      <c r="C1653" s="255"/>
      <c r="D1653" s="268" t="s">
        <v>137</v>
      </c>
      <c r="E1653" s="269"/>
      <c r="F1653" s="269"/>
      <c r="G1653" s="325" t="s">
        <v>144</v>
      </c>
      <c r="H1653" s="271" t="s">
        <v>145</v>
      </c>
      <c r="I1653" s="488">
        <v>2665.23</v>
      </c>
      <c r="J1653" s="408">
        <v>11802</v>
      </c>
      <c r="K1653" s="274">
        <f t="shared" si="74"/>
        <v>31455044.460000001</v>
      </c>
      <c r="L1653" s="356"/>
      <c r="N1653" s="980"/>
      <c r="O1653" s="231"/>
      <c r="P1653" s="231"/>
      <c r="Q1653" s="231"/>
      <c r="R1653" s="231"/>
      <c r="S1653" s="231"/>
      <c r="T1653" s="231"/>
      <c r="U1653" s="231"/>
      <c r="V1653" s="231"/>
      <c r="W1653" s="231"/>
      <c r="X1653" s="231"/>
      <c r="Y1653" s="231"/>
      <c r="Z1653" s="231"/>
      <c r="AA1653" s="231"/>
      <c r="AB1653" s="231"/>
      <c r="AC1653" s="231"/>
      <c r="AD1653" s="231"/>
      <c r="AE1653" s="231"/>
      <c r="AF1653" s="231"/>
      <c r="AG1653" s="231"/>
      <c r="AH1653" s="231"/>
      <c r="AI1653" s="231"/>
      <c r="AJ1653" s="231"/>
      <c r="AK1653" s="231"/>
      <c r="AL1653" s="231"/>
      <c r="AM1653" s="231"/>
      <c r="AN1653" s="231"/>
      <c r="AO1653" s="231"/>
      <c r="AP1653" s="231"/>
      <c r="AQ1653" s="231"/>
      <c r="AR1653" s="231"/>
      <c r="AS1653" s="231"/>
      <c r="AT1653" s="231"/>
      <c r="AU1653" s="231"/>
      <c r="AV1653" s="231"/>
      <c r="AW1653" s="231"/>
      <c r="AX1653" s="231"/>
      <c r="AY1653" s="231"/>
      <c r="AZ1653" s="231"/>
      <c r="BA1653" s="231"/>
      <c r="BB1653" s="231"/>
      <c r="BC1653" s="231"/>
      <c r="BD1653" s="231"/>
      <c r="BE1653" s="231"/>
      <c r="BF1653" s="231"/>
      <c r="BG1653" s="231"/>
      <c r="BH1653" s="231"/>
      <c r="BI1653" s="231"/>
      <c r="BJ1653" s="231"/>
      <c r="BK1653" s="231"/>
      <c r="BL1653" s="231"/>
      <c r="BM1653" s="231"/>
      <c r="BN1653" s="231"/>
      <c r="BO1653" s="231"/>
      <c r="BP1653" s="231"/>
      <c r="BQ1653" s="231"/>
      <c r="BR1653" s="231"/>
      <c r="BS1653" s="231"/>
      <c r="BT1653" s="231"/>
      <c r="BU1653" s="231"/>
      <c r="BV1653" s="231"/>
      <c r="BW1653" s="231"/>
      <c r="BX1653" s="231"/>
      <c r="BY1653" s="231"/>
      <c r="BZ1653" s="231"/>
      <c r="CA1653" s="231"/>
      <c r="CB1653" s="231"/>
      <c r="CC1653" s="231"/>
      <c r="CD1653" s="231"/>
      <c r="CE1653" s="231"/>
      <c r="CF1653" s="231"/>
      <c r="CG1653" s="231"/>
      <c r="CH1653" s="231"/>
      <c r="CI1653" s="231"/>
      <c r="CJ1653" s="231"/>
      <c r="CK1653" s="231"/>
      <c r="CL1653" s="231"/>
      <c r="CM1653" s="231"/>
      <c r="CN1653" s="231"/>
      <c r="CO1653" s="231"/>
      <c r="CP1653" s="231"/>
      <c r="CQ1653" s="231"/>
      <c r="CR1653" s="231"/>
      <c r="CS1653" s="231"/>
      <c r="CT1653" s="231"/>
      <c r="CU1653" s="231"/>
      <c r="CV1653" s="231"/>
      <c r="CW1653" s="231"/>
      <c r="CX1653" s="231"/>
      <c r="CY1653" s="231"/>
      <c r="CZ1653" s="231"/>
      <c r="DA1653" s="231"/>
      <c r="DB1653" s="231"/>
      <c r="DC1653" s="231"/>
      <c r="DD1653" s="231"/>
      <c r="DE1653" s="231"/>
      <c r="DF1653" s="231"/>
      <c r="DG1653" s="231"/>
      <c r="DH1653" s="231"/>
      <c r="DI1653" s="231"/>
      <c r="DJ1653" s="231"/>
      <c r="DK1653" s="231"/>
      <c r="DL1653" s="231"/>
      <c r="DM1653" s="231"/>
      <c r="DN1653" s="231"/>
      <c r="DO1653" s="231"/>
      <c r="DP1653" s="231"/>
      <c r="DQ1653" s="231"/>
      <c r="DR1653" s="231"/>
      <c r="DS1653" s="231"/>
      <c r="DT1653" s="231"/>
      <c r="DU1653" s="231"/>
      <c r="DV1653" s="231"/>
      <c r="DW1653" s="231"/>
      <c r="DX1653" s="231"/>
      <c r="DY1653" s="231"/>
      <c r="DZ1653" s="231"/>
      <c r="EA1653" s="231"/>
      <c r="EB1653" s="231"/>
      <c r="EC1653" s="231"/>
      <c r="ED1653" s="231"/>
      <c r="EE1653" s="231"/>
      <c r="EF1653" s="231"/>
      <c r="EG1653" s="231"/>
      <c r="EH1653" s="231"/>
      <c r="EI1653" s="231"/>
      <c r="EJ1653" s="231"/>
      <c r="EK1653" s="231"/>
      <c r="EL1653" s="231"/>
      <c r="EM1653" s="231"/>
      <c r="EN1653" s="231"/>
      <c r="EO1653" s="231"/>
      <c r="EP1653" s="231"/>
      <c r="EQ1653" s="231"/>
      <c r="ER1653" s="231"/>
      <c r="ES1653" s="231"/>
      <c r="ET1653" s="231"/>
      <c r="EU1653" s="231"/>
      <c r="EV1653" s="231"/>
      <c r="EW1653" s="231"/>
      <c r="EX1653" s="231"/>
      <c r="EY1653" s="231"/>
      <c r="EZ1653" s="231"/>
      <c r="FA1653" s="231"/>
      <c r="FB1653" s="231"/>
      <c r="FC1653" s="231"/>
      <c r="FD1653" s="231"/>
      <c r="FE1653" s="231"/>
      <c r="FF1653" s="231"/>
      <c r="FG1653" s="231"/>
      <c r="FH1653" s="231"/>
      <c r="FI1653" s="231"/>
      <c r="FJ1653" s="231"/>
      <c r="FK1653" s="231"/>
      <c r="FL1653" s="231"/>
      <c r="FM1653" s="231"/>
      <c r="FN1653" s="231"/>
      <c r="FO1653" s="231"/>
      <c r="FP1653" s="231"/>
      <c r="FQ1653" s="231"/>
      <c r="FR1653" s="231"/>
      <c r="FS1653" s="231"/>
      <c r="FT1653" s="231"/>
      <c r="FU1653" s="231"/>
      <c r="FV1653" s="231"/>
      <c r="FW1653" s="231"/>
      <c r="FX1653" s="231"/>
      <c r="FY1653" s="231"/>
      <c r="FZ1653" s="231"/>
      <c r="GA1653" s="231"/>
      <c r="GB1653" s="231"/>
      <c r="GC1653" s="231"/>
      <c r="GD1653" s="231"/>
      <c r="GE1653" s="231"/>
      <c r="GF1653" s="231"/>
      <c r="GG1653" s="231"/>
      <c r="GH1653" s="231"/>
      <c r="GI1653" s="231"/>
      <c r="GJ1653" s="231"/>
      <c r="GK1653" s="231"/>
      <c r="GL1653" s="231"/>
      <c r="GM1653" s="231"/>
      <c r="GN1653" s="231"/>
      <c r="GO1653" s="231"/>
      <c r="GP1653" s="231"/>
      <c r="GQ1653" s="231"/>
      <c r="GR1653" s="231"/>
      <c r="GS1653" s="231"/>
      <c r="GT1653" s="231"/>
      <c r="GU1653" s="231"/>
      <c r="GV1653" s="231"/>
      <c r="GW1653" s="231"/>
      <c r="GX1653" s="231"/>
      <c r="GY1653" s="231"/>
      <c r="GZ1653" s="231"/>
      <c r="HA1653" s="231"/>
      <c r="HB1653" s="231"/>
      <c r="HC1653" s="231"/>
      <c r="HD1653" s="231"/>
      <c r="HE1653" s="231"/>
      <c r="HF1653" s="231"/>
      <c r="HG1653" s="231"/>
      <c r="HH1653" s="231"/>
      <c r="HI1653" s="231"/>
      <c r="HJ1653" s="231"/>
      <c r="HK1653" s="231"/>
      <c r="HL1653" s="231"/>
      <c r="HM1653" s="231"/>
    </row>
    <row r="1654" spans="1:221" s="234" customFormat="1" ht="15.75" customHeight="1">
      <c r="A1654" s="231"/>
      <c r="B1654" s="238"/>
      <c r="C1654" s="255"/>
      <c r="D1654" s="262">
        <v>2.2999999999999998</v>
      </c>
      <c r="E1654" s="262"/>
      <c r="F1654" s="262"/>
      <c r="G1654" s="263" t="s">
        <v>654</v>
      </c>
      <c r="H1654" s="264"/>
      <c r="I1654" s="383"/>
      <c r="J1654" s="266">
        <v>0</v>
      </c>
      <c r="K1654" s="267"/>
      <c r="L1654" s="356"/>
      <c r="N1654" s="980"/>
      <c r="O1654" s="231"/>
      <c r="P1654" s="231"/>
      <c r="Q1654" s="231"/>
      <c r="R1654" s="231"/>
      <c r="S1654" s="231"/>
      <c r="T1654" s="231"/>
      <c r="U1654" s="231"/>
      <c r="V1654" s="231"/>
      <c r="W1654" s="231"/>
      <c r="X1654" s="231"/>
      <c r="Y1654" s="231"/>
      <c r="Z1654" s="231"/>
      <c r="AA1654" s="231"/>
      <c r="AB1654" s="231"/>
      <c r="AC1654" s="231"/>
      <c r="AD1654" s="231"/>
      <c r="AE1654" s="231"/>
      <c r="AF1654" s="231"/>
      <c r="AG1654" s="231"/>
      <c r="AH1654" s="231"/>
      <c r="AI1654" s="231"/>
      <c r="AJ1654" s="231"/>
      <c r="AK1654" s="231"/>
      <c r="AL1654" s="231"/>
      <c r="AM1654" s="231"/>
      <c r="AN1654" s="231"/>
      <c r="AO1654" s="231"/>
      <c r="AP1654" s="231"/>
      <c r="AQ1654" s="231"/>
      <c r="AR1654" s="231"/>
      <c r="AS1654" s="231"/>
      <c r="AT1654" s="231"/>
      <c r="AU1654" s="231"/>
      <c r="AV1654" s="231"/>
      <c r="AW1654" s="231"/>
      <c r="AX1654" s="231"/>
      <c r="AY1654" s="231"/>
      <c r="AZ1654" s="231"/>
      <c r="BA1654" s="231"/>
      <c r="BB1654" s="231"/>
      <c r="BC1654" s="231"/>
      <c r="BD1654" s="231"/>
      <c r="BE1654" s="231"/>
      <c r="BF1654" s="231"/>
      <c r="BG1654" s="231"/>
      <c r="BH1654" s="231"/>
      <c r="BI1654" s="231"/>
      <c r="BJ1654" s="231"/>
      <c r="BK1654" s="231"/>
      <c r="BL1654" s="231"/>
      <c r="BM1654" s="231"/>
      <c r="BN1654" s="231"/>
      <c r="BO1654" s="231"/>
      <c r="BP1654" s="231"/>
      <c r="BQ1654" s="231"/>
      <c r="BR1654" s="231"/>
      <c r="BS1654" s="231"/>
      <c r="BT1654" s="231"/>
      <c r="BU1654" s="231"/>
      <c r="BV1654" s="231"/>
      <c r="BW1654" s="231"/>
      <c r="BX1654" s="231"/>
      <c r="BY1654" s="231"/>
      <c r="BZ1654" s="231"/>
      <c r="CA1654" s="231"/>
      <c r="CB1654" s="231"/>
      <c r="CC1654" s="231"/>
      <c r="CD1654" s="231"/>
      <c r="CE1654" s="231"/>
      <c r="CF1654" s="231"/>
      <c r="CG1654" s="231"/>
      <c r="CH1654" s="231"/>
      <c r="CI1654" s="231"/>
      <c r="CJ1654" s="231"/>
      <c r="CK1654" s="231"/>
      <c r="CL1654" s="231"/>
      <c r="CM1654" s="231"/>
      <c r="CN1654" s="231"/>
      <c r="CO1654" s="231"/>
      <c r="CP1654" s="231"/>
      <c r="CQ1654" s="231"/>
      <c r="CR1654" s="231"/>
      <c r="CS1654" s="231"/>
      <c r="CT1654" s="231"/>
      <c r="CU1654" s="231"/>
      <c r="CV1654" s="231"/>
      <c r="CW1654" s="231"/>
      <c r="CX1654" s="231"/>
      <c r="CY1654" s="231"/>
      <c r="CZ1654" s="231"/>
      <c r="DA1654" s="231"/>
      <c r="DB1654" s="231"/>
      <c r="DC1654" s="231"/>
      <c r="DD1654" s="231"/>
      <c r="DE1654" s="231"/>
      <c r="DF1654" s="231"/>
      <c r="DG1654" s="231"/>
      <c r="DH1654" s="231"/>
      <c r="DI1654" s="231"/>
      <c r="DJ1654" s="231"/>
      <c r="DK1654" s="231"/>
      <c r="DL1654" s="231"/>
      <c r="DM1654" s="231"/>
      <c r="DN1654" s="231"/>
      <c r="DO1654" s="231"/>
      <c r="DP1654" s="231"/>
      <c r="DQ1654" s="231"/>
      <c r="DR1654" s="231"/>
      <c r="DS1654" s="231"/>
      <c r="DT1654" s="231"/>
      <c r="DU1654" s="231"/>
      <c r="DV1654" s="231"/>
      <c r="DW1654" s="231"/>
      <c r="DX1654" s="231"/>
      <c r="DY1654" s="231"/>
      <c r="DZ1654" s="231"/>
      <c r="EA1654" s="231"/>
      <c r="EB1654" s="231"/>
      <c r="EC1654" s="231"/>
      <c r="ED1654" s="231"/>
      <c r="EE1654" s="231"/>
      <c r="EF1654" s="231"/>
      <c r="EG1654" s="231"/>
      <c r="EH1654" s="231"/>
      <c r="EI1654" s="231"/>
      <c r="EJ1654" s="231"/>
      <c r="EK1654" s="231"/>
      <c r="EL1654" s="231"/>
      <c r="EM1654" s="231"/>
      <c r="EN1654" s="231"/>
      <c r="EO1654" s="231"/>
      <c r="EP1654" s="231"/>
      <c r="EQ1654" s="231"/>
      <c r="ER1654" s="231"/>
      <c r="ES1654" s="231"/>
      <c r="ET1654" s="231"/>
      <c r="EU1654" s="231"/>
      <c r="EV1654" s="231"/>
      <c r="EW1654" s="231"/>
      <c r="EX1654" s="231"/>
      <c r="EY1654" s="231"/>
      <c r="EZ1654" s="231"/>
      <c r="FA1654" s="231"/>
      <c r="FB1654" s="231"/>
      <c r="FC1654" s="231"/>
      <c r="FD1654" s="231"/>
      <c r="FE1654" s="231"/>
      <c r="FF1654" s="231"/>
      <c r="FG1654" s="231"/>
      <c r="FH1654" s="231"/>
      <c r="FI1654" s="231"/>
      <c r="FJ1654" s="231"/>
      <c r="FK1654" s="231"/>
      <c r="FL1654" s="231"/>
      <c r="FM1654" s="231"/>
      <c r="FN1654" s="231"/>
      <c r="FO1654" s="231"/>
      <c r="FP1654" s="231"/>
      <c r="FQ1654" s="231"/>
      <c r="FR1654" s="231"/>
      <c r="FS1654" s="231"/>
      <c r="FT1654" s="231"/>
      <c r="FU1654" s="231"/>
      <c r="FV1654" s="231"/>
      <c r="FW1654" s="231"/>
      <c r="FX1654" s="231"/>
      <c r="FY1654" s="231"/>
      <c r="FZ1654" s="231"/>
      <c r="GA1654" s="231"/>
      <c r="GB1654" s="231"/>
      <c r="GC1654" s="231"/>
      <c r="GD1654" s="231"/>
      <c r="GE1654" s="231"/>
      <c r="GF1654" s="231"/>
      <c r="GG1654" s="231"/>
      <c r="GH1654" s="231"/>
      <c r="GI1654" s="231"/>
      <c r="GJ1654" s="231"/>
      <c r="GK1654" s="231"/>
      <c r="GL1654" s="231"/>
      <c r="GM1654" s="231"/>
      <c r="GN1654" s="231"/>
      <c r="GO1654" s="231"/>
      <c r="GP1654" s="231"/>
      <c r="GQ1654" s="231"/>
      <c r="GR1654" s="231"/>
      <c r="GS1654" s="231"/>
      <c r="GT1654" s="231"/>
      <c r="GU1654" s="231"/>
      <c r="GV1654" s="231"/>
      <c r="GW1654" s="231"/>
      <c r="GX1654" s="231"/>
      <c r="GY1654" s="231"/>
      <c r="GZ1654" s="231"/>
      <c r="HA1654" s="231"/>
      <c r="HB1654" s="231"/>
      <c r="HC1654" s="231"/>
      <c r="HD1654" s="231"/>
      <c r="HE1654" s="231"/>
      <c r="HF1654" s="231"/>
      <c r="HG1654" s="231"/>
      <c r="HH1654" s="231"/>
      <c r="HI1654" s="231"/>
      <c r="HJ1654" s="231"/>
      <c r="HK1654" s="231"/>
      <c r="HL1654" s="231"/>
      <c r="HM1654" s="231"/>
    </row>
    <row r="1655" spans="1:221" s="234" customFormat="1" ht="31.5" customHeight="1">
      <c r="A1655" s="231"/>
      <c r="B1655" s="238"/>
      <c r="C1655" s="255"/>
      <c r="D1655" s="504" t="s">
        <v>147</v>
      </c>
      <c r="E1655" s="505"/>
      <c r="F1655" s="505"/>
      <c r="G1655" s="325" t="s">
        <v>1184</v>
      </c>
      <c r="H1655" s="271" t="s">
        <v>116</v>
      </c>
      <c r="I1655" s="488">
        <v>14.83</v>
      </c>
      <c r="J1655" s="408">
        <v>2399507</v>
      </c>
      <c r="K1655" s="274">
        <f>ROUND(I1655*J1655,2)</f>
        <v>35584688.810000002</v>
      </c>
      <c r="L1655" s="356"/>
      <c r="N1655" s="980"/>
      <c r="O1655" s="231"/>
      <c r="P1655" s="231"/>
      <c r="Q1655" s="231"/>
      <c r="R1655" s="231"/>
      <c r="S1655" s="231"/>
      <c r="T1655" s="231"/>
      <c r="U1655" s="231"/>
      <c r="V1655" s="231"/>
      <c r="W1655" s="231"/>
      <c r="X1655" s="231"/>
      <c r="Y1655" s="231"/>
      <c r="Z1655" s="231"/>
      <c r="AA1655" s="231"/>
      <c r="AB1655" s="231"/>
      <c r="AC1655" s="231"/>
      <c r="AD1655" s="231"/>
      <c r="AE1655" s="231"/>
      <c r="AF1655" s="231"/>
      <c r="AG1655" s="231"/>
      <c r="AH1655" s="231"/>
      <c r="AI1655" s="231"/>
      <c r="AJ1655" s="231"/>
      <c r="AK1655" s="231"/>
      <c r="AL1655" s="231"/>
      <c r="AM1655" s="231"/>
      <c r="AN1655" s="231"/>
      <c r="AO1655" s="231"/>
      <c r="AP1655" s="231"/>
      <c r="AQ1655" s="231"/>
      <c r="AR1655" s="231"/>
      <c r="AS1655" s="231"/>
      <c r="AT1655" s="231"/>
      <c r="AU1655" s="231"/>
      <c r="AV1655" s="231"/>
      <c r="AW1655" s="231"/>
      <c r="AX1655" s="231"/>
      <c r="AY1655" s="231"/>
      <c r="AZ1655" s="231"/>
      <c r="BA1655" s="231"/>
      <c r="BB1655" s="231"/>
      <c r="BC1655" s="231"/>
      <c r="BD1655" s="231"/>
      <c r="BE1655" s="231"/>
      <c r="BF1655" s="231"/>
      <c r="BG1655" s="231"/>
      <c r="BH1655" s="231"/>
      <c r="BI1655" s="231"/>
      <c r="BJ1655" s="231"/>
      <c r="BK1655" s="231"/>
      <c r="BL1655" s="231"/>
      <c r="BM1655" s="231"/>
      <c r="BN1655" s="231"/>
      <c r="BO1655" s="231"/>
      <c r="BP1655" s="231"/>
      <c r="BQ1655" s="231"/>
      <c r="BR1655" s="231"/>
      <c r="BS1655" s="231"/>
      <c r="BT1655" s="231"/>
      <c r="BU1655" s="231"/>
      <c r="BV1655" s="231"/>
      <c r="BW1655" s="231"/>
      <c r="BX1655" s="231"/>
      <c r="BY1655" s="231"/>
      <c r="BZ1655" s="231"/>
      <c r="CA1655" s="231"/>
      <c r="CB1655" s="231"/>
      <c r="CC1655" s="231"/>
      <c r="CD1655" s="231"/>
      <c r="CE1655" s="231"/>
      <c r="CF1655" s="231"/>
      <c r="CG1655" s="231"/>
      <c r="CH1655" s="231"/>
      <c r="CI1655" s="231"/>
      <c r="CJ1655" s="231"/>
      <c r="CK1655" s="231"/>
      <c r="CL1655" s="231"/>
      <c r="CM1655" s="231"/>
      <c r="CN1655" s="231"/>
      <c r="CO1655" s="231"/>
      <c r="CP1655" s="231"/>
      <c r="CQ1655" s="231"/>
      <c r="CR1655" s="231"/>
      <c r="CS1655" s="231"/>
      <c r="CT1655" s="231"/>
      <c r="CU1655" s="231"/>
      <c r="CV1655" s="231"/>
      <c r="CW1655" s="231"/>
      <c r="CX1655" s="231"/>
      <c r="CY1655" s="231"/>
      <c r="CZ1655" s="231"/>
      <c r="DA1655" s="231"/>
      <c r="DB1655" s="231"/>
      <c r="DC1655" s="231"/>
      <c r="DD1655" s="231"/>
      <c r="DE1655" s="231"/>
      <c r="DF1655" s="231"/>
      <c r="DG1655" s="231"/>
      <c r="DH1655" s="231"/>
      <c r="DI1655" s="231"/>
      <c r="DJ1655" s="231"/>
      <c r="DK1655" s="231"/>
      <c r="DL1655" s="231"/>
      <c r="DM1655" s="231"/>
      <c r="DN1655" s="231"/>
      <c r="DO1655" s="231"/>
      <c r="DP1655" s="231"/>
      <c r="DQ1655" s="231"/>
      <c r="DR1655" s="231"/>
      <c r="DS1655" s="231"/>
      <c r="DT1655" s="231"/>
      <c r="DU1655" s="231"/>
      <c r="DV1655" s="231"/>
      <c r="DW1655" s="231"/>
      <c r="DX1655" s="231"/>
      <c r="DY1655" s="231"/>
      <c r="DZ1655" s="231"/>
      <c r="EA1655" s="231"/>
      <c r="EB1655" s="231"/>
      <c r="EC1655" s="231"/>
      <c r="ED1655" s="231"/>
      <c r="EE1655" s="231"/>
      <c r="EF1655" s="231"/>
      <c r="EG1655" s="231"/>
      <c r="EH1655" s="231"/>
      <c r="EI1655" s="231"/>
      <c r="EJ1655" s="231"/>
      <c r="EK1655" s="231"/>
      <c r="EL1655" s="231"/>
      <c r="EM1655" s="231"/>
      <c r="EN1655" s="231"/>
      <c r="EO1655" s="231"/>
      <c r="EP1655" s="231"/>
      <c r="EQ1655" s="231"/>
      <c r="ER1655" s="231"/>
      <c r="ES1655" s="231"/>
      <c r="ET1655" s="231"/>
      <c r="EU1655" s="231"/>
      <c r="EV1655" s="231"/>
      <c r="EW1655" s="231"/>
      <c r="EX1655" s="231"/>
      <c r="EY1655" s="231"/>
      <c r="EZ1655" s="231"/>
      <c r="FA1655" s="231"/>
      <c r="FB1655" s="231"/>
      <c r="FC1655" s="231"/>
      <c r="FD1655" s="231"/>
      <c r="FE1655" s="231"/>
      <c r="FF1655" s="231"/>
      <c r="FG1655" s="231"/>
      <c r="FH1655" s="231"/>
      <c r="FI1655" s="231"/>
      <c r="FJ1655" s="231"/>
      <c r="FK1655" s="231"/>
      <c r="FL1655" s="231"/>
      <c r="FM1655" s="231"/>
      <c r="FN1655" s="231"/>
      <c r="FO1655" s="231"/>
      <c r="FP1655" s="231"/>
      <c r="FQ1655" s="231"/>
      <c r="FR1655" s="231"/>
      <c r="FS1655" s="231"/>
      <c r="FT1655" s="231"/>
      <c r="FU1655" s="231"/>
      <c r="FV1655" s="231"/>
      <c r="FW1655" s="231"/>
      <c r="FX1655" s="231"/>
      <c r="FY1655" s="231"/>
      <c r="FZ1655" s="231"/>
      <c r="GA1655" s="231"/>
      <c r="GB1655" s="231"/>
      <c r="GC1655" s="231"/>
      <c r="GD1655" s="231"/>
      <c r="GE1655" s="231"/>
      <c r="GF1655" s="231"/>
      <c r="GG1655" s="231"/>
      <c r="GH1655" s="231"/>
      <c r="GI1655" s="231"/>
      <c r="GJ1655" s="231"/>
      <c r="GK1655" s="231"/>
      <c r="GL1655" s="231"/>
      <c r="GM1655" s="231"/>
      <c r="GN1655" s="231"/>
      <c r="GO1655" s="231"/>
      <c r="GP1655" s="231"/>
      <c r="GQ1655" s="231"/>
      <c r="GR1655" s="231"/>
      <c r="GS1655" s="231"/>
      <c r="GT1655" s="231"/>
      <c r="GU1655" s="231"/>
      <c r="GV1655" s="231"/>
      <c r="GW1655" s="231"/>
      <c r="GX1655" s="231"/>
      <c r="GY1655" s="231"/>
      <c r="GZ1655" s="231"/>
      <c r="HA1655" s="231"/>
      <c r="HB1655" s="231"/>
      <c r="HC1655" s="231"/>
      <c r="HD1655" s="231"/>
      <c r="HE1655" s="231"/>
      <c r="HF1655" s="231"/>
      <c r="HG1655" s="231"/>
      <c r="HH1655" s="231"/>
      <c r="HI1655" s="231"/>
      <c r="HJ1655" s="231"/>
      <c r="HK1655" s="231"/>
      <c r="HL1655" s="231"/>
      <c r="HM1655" s="231"/>
    </row>
    <row r="1656" spans="1:221" s="234" customFormat="1" ht="31.5" customHeight="1">
      <c r="A1656" s="231"/>
      <c r="B1656" s="238"/>
      <c r="C1656" s="255"/>
      <c r="D1656" s="504" t="s">
        <v>149</v>
      </c>
      <c r="E1656" s="505"/>
      <c r="F1656" s="505"/>
      <c r="G1656" s="325" t="s">
        <v>1185</v>
      </c>
      <c r="H1656" s="271" t="s">
        <v>116</v>
      </c>
      <c r="I1656" s="488">
        <v>32.159999999999997</v>
      </c>
      <c r="J1656" s="408">
        <v>2395012</v>
      </c>
      <c r="K1656" s="274">
        <f>ROUND(I1656*J1656,2)</f>
        <v>77023585.920000002</v>
      </c>
      <c r="L1656" s="356"/>
      <c r="N1656" s="980"/>
      <c r="O1656" s="231"/>
      <c r="P1656" s="231"/>
      <c r="Q1656" s="231"/>
      <c r="R1656" s="231"/>
      <c r="S1656" s="231"/>
      <c r="T1656" s="231"/>
      <c r="U1656" s="231"/>
      <c r="V1656" s="231"/>
      <c r="W1656" s="231"/>
      <c r="X1656" s="231"/>
      <c r="Y1656" s="231"/>
      <c r="Z1656" s="231"/>
      <c r="AA1656" s="231"/>
      <c r="AB1656" s="231"/>
      <c r="AC1656" s="231"/>
      <c r="AD1656" s="231"/>
      <c r="AE1656" s="231"/>
      <c r="AF1656" s="231"/>
      <c r="AG1656" s="231"/>
      <c r="AH1656" s="231"/>
      <c r="AI1656" s="231"/>
      <c r="AJ1656" s="231"/>
      <c r="AK1656" s="231"/>
      <c r="AL1656" s="231"/>
      <c r="AM1656" s="231"/>
      <c r="AN1656" s="231"/>
      <c r="AO1656" s="231"/>
      <c r="AP1656" s="231"/>
      <c r="AQ1656" s="231"/>
      <c r="AR1656" s="231"/>
      <c r="AS1656" s="231"/>
      <c r="AT1656" s="231"/>
      <c r="AU1656" s="231"/>
      <c r="AV1656" s="231"/>
      <c r="AW1656" s="231"/>
      <c r="AX1656" s="231"/>
      <c r="AY1656" s="231"/>
      <c r="AZ1656" s="231"/>
      <c r="BA1656" s="231"/>
      <c r="BB1656" s="231"/>
      <c r="BC1656" s="231"/>
      <c r="BD1656" s="231"/>
      <c r="BE1656" s="231"/>
      <c r="BF1656" s="231"/>
      <c r="BG1656" s="231"/>
      <c r="BH1656" s="231"/>
      <c r="BI1656" s="231"/>
      <c r="BJ1656" s="231"/>
      <c r="BK1656" s="231"/>
      <c r="BL1656" s="231"/>
      <c r="BM1656" s="231"/>
      <c r="BN1656" s="231"/>
      <c r="BO1656" s="231"/>
      <c r="BP1656" s="231"/>
      <c r="BQ1656" s="231"/>
      <c r="BR1656" s="231"/>
      <c r="BS1656" s="231"/>
      <c r="BT1656" s="231"/>
      <c r="BU1656" s="231"/>
      <c r="BV1656" s="231"/>
      <c r="BW1656" s="231"/>
      <c r="BX1656" s="231"/>
      <c r="BY1656" s="231"/>
      <c r="BZ1656" s="231"/>
      <c r="CA1656" s="231"/>
      <c r="CB1656" s="231"/>
      <c r="CC1656" s="231"/>
      <c r="CD1656" s="231"/>
      <c r="CE1656" s="231"/>
      <c r="CF1656" s="231"/>
      <c r="CG1656" s="231"/>
      <c r="CH1656" s="231"/>
      <c r="CI1656" s="231"/>
      <c r="CJ1656" s="231"/>
      <c r="CK1656" s="231"/>
      <c r="CL1656" s="231"/>
      <c r="CM1656" s="231"/>
      <c r="CN1656" s="231"/>
      <c r="CO1656" s="231"/>
      <c r="CP1656" s="231"/>
      <c r="CQ1656" s="231"/>
      <c r="CR1656" s="231"/>
      <c r="CS1656" s="231"/>
      <c r="CT1656" s="231"/>
      <c r="CU1656" s="231"/>
      <c r="CV1656" s="231"/>
      <c r="CW1656" s="231"/>
      <c r="CX1656" s="231"/>
      <c r="CY1656" s="231"/>
      <c r="CZ1656" s="231"/>
      <c r="DA1656" s="231"/>
      <c r="DB1656" s="231"/>
      <c r="DC1656" s="231"/>
      <c r="DD1656" s="231"/>
      <c r="DE1656" s="231"/>
      <c r="DF1656" s="231"/>
      <c r="DG1656" s="231"/>
      <c r="DH1656" s="231"/>
      <c r="DI1656" s="231"/>
      <c r="DJ1656" s="231"/>
      <c r="DK1656" s="231"/>
      <c r="DL1656" s="231"/>
      <c r="DM1656" s="231"/>
      <c r="DN1656" s="231"/>
      <c r="DO1656" s="231"/>
      <c r="DP1656" s="231"/>
      <c r="DQ1656" s="231"/>
      <c r="DR1656" s="231"/>
      <c r="DS1656" s="231"/>
      <c r="DT1656" s="231"/>
      <c r="DU1656" s="231"/>
      <c r="DV1656" s="231"/>
      <c r="DW1656" s="231"/>
      <c r="DX1656" s="231"/>
      <c r="DY1656" s="231"/>
      <c r="DZ1656" s="231"/>
      <c r="EA1656" s="231"/>
      <c r="EB1656" s="231"/>
      <c r="EC1656" s="231"/>
      <c r="ED1656" s="231"/>
      <c r="EE1656" s="231"/>
      <c r="EF1656" s="231"/>
      <c r="EG1656" s="231"/>
      <c r="EH1656" s="231"/>
      <c r="EI1656" s="231"/>
      <c r="EJ1656" s="231"/>
      <c r="EK1656" s="231"/>
      <c r="EL1656" s="231"/>
      <c r="EM1656" s="231"/>
      <c r="EN1656" s="231"/>
      <c r="EO1656" s="231"/>
      <c r="EP1656" s="231"/>
      <c r="EQ1656" s="231"/>
      <c r="ER1656" s="231"/>
      <c r="ES1656" s="231"/>
      <c r="ET1656" s="231"/>
      <c r="EU1656" s="231"/>
      <c r="EV1656" s="231"/>
      <c r="EW1656" s="231"/>
      <c r="EX1656" s="231"/>
      <c r="EY1656" s="231"/>
      <c r="EZ1656" s="231"/>
      <c r="FA1656" s="231"/>
      <c r="FB1656" s="231"/>
      <c r="FC1656" s="231"/>
      <c r="FD1656" s="231"/>
      <c r="FE1656" s="231"/>
      <c r="FF1656" s="231"/>
      <c r="FG1656" s="231"/>
      <c r="FH1656" s="231"/>
      <c r="FI1656" s="231"/>
      <c r="FJ1656" s="231"/>
      <c r="FK1656" s="231"/>
      <c r="FL1656" s="231"/>
      <c r="FM1656" s="231"/>
      <c r="FN1656" s="231"/>
      <c r="FO1656" s="231"/>
      <c r="FP1656" s="231"/>
      <c r="FQ1656" s="231"/>
      <c r="FR1656" s="231"/>
      <c r="FS1656" s="231"/>
      <c r="FT1656" s="231"/>
      <c r="FU1656" s="231"/>
      <c r="FV1656" s="231"/>
      <c r="FW1656" s="231"/>
      <c r="FX1656" s="231"/>
      <c r="FY1656" s="231"/>
      <c r="FZ1656" s="231"/>
      <c r="GA1656" s="231"/>
      <c r="GB1656" s="231"/>
      <c r="GC1656" s="231"/>
      <c r="GD1656" s="231"/>
      <c r="GE1656" s="231"/>
      <c r="GF1656" s="231"/>
      <c r="GG1656" s="231"/>
      <c r="GH1656" s="231"/>
      <c r="GI1656" s="231"/>
      <c r="GJ1656" s="231"/>
      <c r="GK1656" s="231"/>
      <c r="GL1656" s="231"/>
      <c r="GM1656" s="231"/>
      <c r="GN1656" s="231"/>
      <c r="GO1656" s="231"/>
      <c r="GP1656" s="231"/>
      <c r="GQ1656" s="231"/>
      <c r="GR1656" s="231"/>
      <c r="GS1656" s="231"/>
      <c r="GT1656" s="231"/>
      <c r="GU1656" s="231"/>
      <c r="GV1656" s="231"/>
      <c r="GW1656" s="231"/>
      <c r="GX1656" s="231"/>
      <c r="GY1656" s="231"/>
      <c r="GZ1656" s="231"/>
      <c r="HA1656" s="231"/>
      <c r="HB1656" s="231"/>
      <c r="HC1656" s="231"/>
      <c r="HD1656" s="231"/>
      <c r="HE1656" s="231"/>
      <c r="HF1656" s="231"/>
      <c r="HG1656" s="231"/>
      <c r="HH1656" s="231"/>
      <c r="HI1656" s="231"/>
      <c r="HJ1656" s="231"/>
      <c r="HK1656" s="231"/>
      <c r="HL1656" s="231"/>
      <c r="HM1656" s="231"/>
    </row>
    <row r="1657" spans="1:221" s="234" customFormat="1" ht="31.5" customHeight="1">
      <c r="A1657" s="231"/>
      <c r="B1657" s="238"/>
      <c r="C1657" s="255"/>
      <c r="D1657" s="504" t="s">
        <v>151</v>
      </c>
      <c r="E1657" s="505"/>
      <c r="F1657" s="505"/>
      <c r="G1657" s="325" t="s">
        <v>1186</v>
      </c>
      <c r="H1657" s="271" t="s">
        <v>116</v>
      </c>
      <c r="I1657" s="488">
        <v>4.67</v>
      </c>
      <c r="J1657" s="408">
        <v>2332618</v>
      </c>
      <c r="K1657" s="274">
        <f>ROUND(I1657*J1657,2)</f>
        <v>10893326.060000001</v>
      </c>
      <c r="L1657" s="356"/>
      <c r="N1657" s="980"/>
      <c r="O1657" s="231"/>
      <c r="P1657" s="231"/>
      <c r="Q1657" s="231"/>
      <c r="R1657" s="231"/>
      <c r="S1657" s="231"/>
      <c r="T1657" s="231"/>
      <c r="U1657" s="231"/>
      <c r="V1657" s="231"/>
      <c r="W1657" s="231"/>
      <c r="X1657" s="231"/>
      <c r="Y1657" s="231"/>
      <c r="Z1657" s="231"/>
      <c r="AA1657" s="231"/>
      <c r="AB1657" s="231"/>
      <c r="AC1657" s="231"/>
      <c r="AD1657" s="231"/>
      <c r="AE1657" s="231"/>
      <c r="AF1657" s="231"/>
      <c r="AG1657" s="231"/>
      <c r="AH1657" s="231"/>
      <c r="AI1657" s="231"/>
      <c r="AJ1657" s="231"/>
      <c r="AK1657" s="231"/>
      <c r="AL1657" s="231"/>
      <c r="AM1657" s="231"/>
      <c r="AN1657" s="231"/>
      <c r="AO1657" s="231"/>
      <c r="AP1657" s="231"/>
      <c r="AQ1657" s="231"/>
      <c r="AR1657" s="231"/>
      <c r="AS1657" s="231"/>
      <c r="AT1657" s="231"/>
      <c r="AU1657" s="231"/>
      <c r="AV1657" s="231"/>
      <c r="AW1657" s="231"/>
      <c r="AX1657" s="231"/>
      <c r="AY1657" s="231"/>
      <c r="AZ1657" s="231"/>
      <c r="BA1657" s="231"/>
      <c r="BB1657" s="231"/>
      <c r="BC1657" s="231"/>
      <c r="BD1657" s="231"/>
      <c r="BE1657" s="231"/>
      <c r="BF1657" s="231"/>
      <c r="BG1657" s="231"/>
      <c r="BH1657" s="231"/>
      <c r="BI1657" s="231"/>
      <c r="BJ1657" s="231"/>
      <c r="BK1657" s="231"/>
      <c r="BL1657" s="231"/>
      <c r="BM1657" s="231"/>
      <c r="BN1657" s="231"/>
      <c r="BO1657" s="231"/>
      <c r="BP1657" s="231"/>
      <c r="BQ1657" s="231"/>
      <c r="BR1657" s="231"/>
      <c r="BS1657" s="231"/>
      <c r="BT1657" s="231"/>
      <c r="BU1657" s="231"/>
      <c r="BV1657" s="231"/>
      <c r="BW1657" s="231"/>
      <c r="BX1657" s="231"/>
      <c r="BY1657" s="231"/>
      <c r="BZ1657" s="231"/>
      <c r="CA1657" s="231"/>
      <c r="CB1657" s="231"/>
      <c r="CC1657" s="231"/>
      <c r="CD1657" s="231"/>
      <c r="CE1657" s="231"/>
      <c r="CF1657" s="231"/>
      <c r="CG1657" s="231"/>
      <c r="CH1657" s="231"/>
      <c r="CI1657" s="231"/>
      <c r="CJ1657" s="231"/>
      <c r="CK1657" s="231"/>
      <c r="CL1657" s="231"/>
      <c r="CM1657" s="231"/>
      <c r="CN1657" s="231"/>
      <c r="CO1657" s="231"/>
      <c r="CP1657" s="231"/>
      <c r="CQ1657" s="231"/>
      <c r="CR1657" s="231"/>
      <c r="CS1657" s="231"/>
      <c r="CT1657" s="231"/>
      <c r="CU1657" s="231"/>
      <c r="CV1657" s="231"/>
      <c r="CW1657" s="231"/>
      <c r="CX1657" s="231"/>
      <c r="CY1657" s="231"/>
      <c r="CZ1657" s="231"/>
      <c r="DA1657" s="231"/>
      <c r="DB1657" s="231"/>
      <c r="DC1657" s="231"/>
      <c r="DD1657" s="231"/>
      <c r="DE1657" s="231"/>
      <c r="DF1657" s="231"/>
      <c r="DG1657" s="231"/>
      <c r="DH1657" s="231"/>
      <c r="DI1657" s="231"/>
      <c r="DJ1657" s="231"/>
      <c r="DK1657" s="231"/>
      <c r="DL1657" s="231"/>
      <c r="DM1657" s="231"/>
      <c r="DN1657" s="231"/>
      <c r="DO1657" s="231"/>
      <c r="DP1657" s="231"/>
      <c r="DQ1657" s="231"/>
      <c r="DR1657" s="231"/>
      <c r="DS1657" s="231"/>
      <c r="DT1657" s="231"/>
      <c r="DU1657" s="231"/>
      <c r="DV1657" s="231"/>
      <c r="DW1657" s="231"/>
      <c r="DX1657" s="231"/>
      <c r="DY1657" s="231"/>
      <c r="DZ1657" s="231"/>
      <c r="EA1657" s="231"/>
      <c r="EB1657" s="231"/>
      <c r="EC1657" s="231"/>
      <c r="ED1657" s="231"/>
      <c r="EE1657" s="231"/>
      <c r="EF1657" s="231"/>
      <c r="EG1657" s="231"/>
      <c r="EH1657" s="231"/>
      <c r="EI1657" s="231"/>
      <c r="EJ1657" s="231"/>
      <c r="EK1657" s="231"/>
      <c r="EL1657" s="231"/>
      <c r="EM1657" s="231"/>
      <c r="EN1657" s="231"/>
      <c r="EO1657" s="231"/>
      <c r="EP1657" s="231"/>
      <c r="EQ1657" s="231"/>
      <c r="ER1657" s="231"/>
      <c r="ES1657" s="231"/>
      <c r="ET1657" s="231"/>
      <c r="EU1657" s="231"/>
      <c r="EV1657" s="231"/>
      <c r="EW1657" s="231"/>
      <c r="EX1657" s="231"/>
      <c r="EY1657" s="231"/>
      <c r="EZ1657" s="231"/>
      <c r="FA1657" s="231"/>
      <c r="FB1657" s="231"/>
      <c r="FC1657" s="231"/>
      <c r="FD1657" s="231"/>
      <c r="FE1657" s="231"/>
      <c r="FF1657" s="231"/>
      <c r="FG1657" s="231"/>
      <c r="FH1657" s="231"/>
      <c r="FI1657" s="231"/>
      <c r="FJ1657" s="231"/>
      <c r="FK1657" s="231"/>
      <c r="FL1657" s="231"/>
      <c r="FM1657" s="231"/>
      <c r="FN1657" s="231"/>
      <c r="FO1657" s="231"/>
      <c r="FP1657" s="231"/>
      <c r="FQ1657" s="231"/>
      <c r="FR1657" s="231"/>
      <c r="FS1657" s="231"/>
      <c r="FT1657" s="231"/>
      <c r="FU1657" s="231"/>
      <c r="FV1657" s="231"/>
      <c r="FW1657" s="231"/>
      <c r="FX1657" s="231"/>
      <c r="FY1657" s="231"/>
      <c r="FZ1657" s="231"/>
      <c r="GA1657" s="231"/>
      <c r="GB1657" s="231"/>
      <c r="GC1657" s="231"/>
      <c r="GD1657" s="231"/>
      <c r="GE1657" s="231"/>
      <c r="GF1657" s="231"/>
      <c r="GG1657" s="231"/>
      <c r="GH1657" s="231"/>
      <c r="GI1657" s="231"/>
      <c r="GJ1657" s="231"/>
      <c r="GK1657" s="231"/>
      <c r="GL1657" s="231"/>
      <c r="GM1657" s="231"/>
      <c r="GN1657" s="231"/>
      <c r="GO1657" s="231"/>
      <c r="GP1657" s="231"/>
      <c r="GQ1657" s="231"/>
      <c r="GR1657" s="231"/>
      <c r="GS1657" s="231"/>
      <c r="GT1657" s="231"/>
      <c r="GU1657" s="231"/>
      <c r="GV1657" s="231"/>
      <c r="GW1657" s="231"/>
      <c r="GX1657" s="231"/>
      <c r="GY1657" s="231"/>
      <c r="GZ1657" s="231"/>
      <c r="HA1657" s="231"/>
      <c r="HB1657" s="231"/>
      <c r="HC1657" s="231"/>
      <c r="HD1657" s="231"/>
      <c r="HE1657" s="231"/>
      <c r="HF1657" s="231"/>
      <c r="HG1657" s="231"/>
      <c r="HH1657" s="231"/>
      <c r="HI1657" s="231"/>
      <c r="HJ1657" s="231"/>
      <c r="HK1657" s="231"/>
      <c r="HL1657" s="231"/>
      <c r="HM1657" s="231"/>
    </row>
    <row r="1658" spans="1:221" s="234" customFormat="1" ht="15.75" customHeight="1">
      <c r="A1658" s="231"/>
      <c r="B1658" s="238"/>
      <c r="C1658" s="255"/>
      <c r="D1658" s="504" t="s">
        <v>657</v>
      </c>
      <c r="E1658" s="505"/>
      <c r="F1658" s="505"/>
      <c r="G1658" s="325" t="s">
        <v>142</v>
      </c>
      <c r="H1658" s="271" t="s">
        <v>102</v>
      </c>
      <c r="I1658" s="488">
        <v>237.43</v>
      </c>
      <c r="J1658" s="408">
        <v>146411</v>
      </c>
      <c r="K1658" s="274">
        <f>ROUND(I1658*J1658,2)</f>
        <v>34762363.729999997</v>
      </c>
      <c r="L1658" s="356"/>
      <c r="N1658" s="980"/>
      <c r="O1658" s="231"/>
      <c r="P1658" s="231"/>
      <c r="Q1658" s="231"/>
      <c r="R1658" s="231"/>
      <c r="S1658" s="231"/>
      <c r="T1658" s="231"/>
      <c r="U1658" s="231"/>
      <c r="V1658" s="231"/>
      <c r="W1658" s="231"/>
      <c r="X1658" s="231"/>
      <c r="Y1658" s="231"/>
      <c r="Z1658" s="231"/>
      <c r="AA1658" s="231"/>
      <c r="AB1658" s="231"/>
      <c r="AC1658" s="231"/>
      <c r="AD1658" s="231"/>
      <c r="AE1658" s="231"/>
      <c r="AF1658" s="231"/>
      <c r="AG1658" s="231"/>
      <c r="AH1658" s="231"/>
      <c r="AI1658" s="231"/>
      <c r="AJ1658" s="231"/>
      <c r="AK1658" s="231"/>
      <c r="AL1658" s="231"/>
      <c r="AM1658" s="231"/>
      <c r="AN1658" s="231"/>
      <c r="AO1658" s="231"/>
      <c r="AP1658" s="231"/>
      <c r="AQ1658" s="231"/>
      <c r="AR1658" s="231"/>
      <c r="AS1658" s="231"/>
      <c r="AT1658" s="231"/>
      <c r="AU1658" s="231"/>
      <c r="AV1658" s="231"/>
      <c r="AW1658" s="231"/>
      <c r="AX1658" s="231"/>
      <c r="AY1658" s="231"/>
      <c r="AZ1658" s="231"/>
      <c r="BA1658" s="231"/>
      <c r="BB1658" s="231"/>
      <c r="BC1658" s="231"/>
      <c r="BD1658" s="231"/>
      <c r="BE1658" s="231"/>
      <c r="BF1658" s="231"/>
      <c r="BG1658" s="231"/>
      <c r="BH1658" s="231"/>
      <c r="BI1658" s="231"/>
      <c r="BJ1658" s="231"/>
      <c r="BK1658" s="231"/>
      <c r="BL1658" s="231"/>
      <c r="BM1658" s="231"/>
      <c r="BN1658" s="231"/>
      <c r="BO1658" s="231"/>
      <c r="BP1658" s="231"/>
      <c r="BQ1658" s="231"/>
      <c r="BR1658" s="231"/>
      <c r="BS1658" s="231"/>
      <c r="BT1658" s="231"/>
      <c r="BU1658" s="231"/>
      <c r="BV1658" s="231"/>
      <c r="BW1658" s="231"/>
      <c r="BX1658" s="231"/>
      <c r="BY1658" s="231"/>
      <c r="BZ1658" s="231"/>
      <c r="CA1658" s="231"/>
      <c r="CB1658" s="231"/>
      <c r="CC1658" s="231"/>
      <c r="CD1658" s="231"/>
      <c r="CE1658" s="231"/>
      <c r="CF1658" s="231"/>
      <c r="CG1658" s="231"/>
      <c r="CH1658" s="231"/>
      <c r="CI1658" s="231"/>
      <c r="CJ1658" s="231"/>
      <c r="CK1658" s="231"/>
      <c r="CL1658" s="231"/>
      <c r="CM1658" s="231"/>
      <c r="CN1658" s="231"/>
      <c r="CO1658" s="231"/>
      <c r="CP1658" s="231"/>
      <c r="CQ1658" s="231"/>
      <c r="CR1658" s="231"/>
      <c r="CS1658" s="231"/>
      <c r="CT1658" s="231"/>
      <c r="CU1658" s="231"/>
      <c r="CV1658" s="231"/>
      <c r="CW1658" s="231"/>
      <c r="CX1658" s="231"/>
      <c r="CY1658" s="231"/>
      <c r="CZ1658" s="231"/>
      <c r="DA1658" s="231"/>
      <c r="DB1658" s="231"/>
      <c r="DC1658" s="231"/>
      <c r="DD1658" s="231"/>
      <c r="DE1658" s="231"/>
      <c r="DF1658" s="231"/>
      <c r="DG1658" s="231"/>
      <c r="DH1658" s="231"/>
      <c r="DI1658" s="231"/>
      <c r="DJ1658" s="231"/>
      <c r="DK1658" s="231"/>
      <c r="DL1658" s="231"/>
      <c r="DM1658" s="231"/>
      <c r="DN1658" s="231"/>
      <c r="DO1658" s="231"/>
      <c r="DP1658" s="231"/>
      <c r="DQ1658" s="231"/>
      <c r="DR1658" s="231"/>
      <c r="DS1658" s="231"/>
      <c r="DT1658" s="231"/>
      <c r="DU1658" s="231"/>
      <c r="DV1658" s="231"/>
      <c r="DW1658" s="231"/>
      <c r="DX1658" s="231"/>
      <c r="DY1658" s="231"/>
      <c r="DZ1658" s="231"/>
      <c r="EA1658" s="231"/>
      <c r="EB1658" s="231"/>
      <c r="EC1658" s="231"/>
      <c r="ED1658" s="231"/>
      <c r="EE1658" s="231"/>
      <c r="EF1658" s="231"/>
      <c r="EG1658" s="231"/>
      <c r="EH1658" s="231"/>
      <c r="EI1658" s="231"/>
      <c r="EJ1658" s="231"/>
      <c r="EK1658" s="231"/>
      <c r="EL1658" s="231"/>
      <c r="EM1658" s="231"/>
      <c r="EN1658" s="231"/>
      <c r="EO1658" s="231"/>
      <c r="EP1658" s="231"/>
      <c r="EQ1658" s="231"/>
      <c r="ER1658" s="231"/>
      <c r="ES1658" s="231"/>
      <c r="ET1658" s="231"/>
      <c r="EU1658" s="231"/>
      <c r="EV1658" s="231"/>
      <c r="EW1658" s="231"/>
      <c r="EX1658" s="231"/>
      <c r="EY1658" s="231"/>
      <c r="EZ1658" s="231"/>
      <c r="FA1658" s="231"/>
      <c r="FB1658" s="231"/>
      <c r="FC1658" s="231"/>
      <c r="FD1658" s="231"/>
      <c r="FE1658" s="231"/>
      <c r="FF1658" s="231"/>
      <c r="FG1658" s="231"/>
      <c r="FH1658" s="231"/>
      <c r="FI1658" s="231"/>
      <c r="FJ1658" s="231"/>
      <c r="FK1658" s="231"/>
      <c r="FL1658" s="231"/>
      <c r="FM1658" s="231"/>
      <c r="FN1658" s="231"/>
      <c r="FO1658" s="231"/>
      <c r="FP1658" s="231"/>
      <c r="FQ1658" s="231"/>
      <c r="FR1658" s="231"/>
      <c r="FS1658" s="231"/>
      <c r="FT1658" s="231"/>
      <c r="FU1658" s="231"/>
      <c r="FV1658" s="231"/>
      <c r="FW1658" s="231"/>
      <c r="FX1658" s="231"/>
      <c r="FY1658" s="231"/>
      <c r="FZ1658" s="231"/>
      <c r="GA1658" s="231"/>
      <c r="GB1658" s="231"/>
      <c r="GC1658" s="231"/>
      <c r="GD1658" s="231"/>
      <c r="GE1658" s="231"/>
      <c r="GF1658" s="231"/>
      <c r="GG1658" s="231"/>
      <c r="GH1658" s="231"/>
      <c r="GI1658" s="231"/>
      <c r="GJ1658" s="231"/>
      <c r="GK1658" s="231"/>
      <c r="GL1658" s="231"/>
      <c r="GM1658" s="231"/>
      <c r="GN1658" s="231"/>
      <c r="GO1658" s="231"/>
      <c r="GP1658" s="231"/>
      <c r="GQ1658" s="231"/>
      <c r="GR1658" s="231"/>
      <c r="GS1658" s="231"/>
      <c r="GT1658" s="231"/>
      <c r="GU1658" s="231"/>
      <c r="GV1658" s="231"/>
      <c r="GW1658" s="231"/>
      <c r="GX1658" s="231"/>
      <c r="GY1658" s="231"/>
      <c r="GZ1658" s="231"/>
      <c r="HA1658" s="231"/>
      <c r="HB1658" s="231"/>
      <c r="HC1658" s="231"/>
      <c r="HD1658" s="231"/>
      <c r="HE1658" s="231"/>
      <c r="HF1658" s="231"/>
      <c r="HG1658" s="231"/>
      <c r="HH1658" s="231"/>
      <c r="HI1658" s="231"/>
      <c r="HJ1658" s="231"/>
      <c r="HK1658" s="231"/>
      <c r="HL1658" s="231"/>
      <c r="HM1658" s="231"/>
    </row>
    <row r="1659" spans="1:221" s="234" customFormat="1" ht="31.5" customHeight="1">
      <c r="A1659" s="231"/>
      <c r="B1659" s="238"/>
      <c r="C1659" s="255"/>
      <c r="D1659" s="504" t="s">
        <v>658</v>
      </c>
      <c r="E1659" s="505"/>
      <c r="F1659" s="505"/>
      <c r="G1659" s="325" t="s">
        <v>144</v>
      </c>
      <c r="H1659" s="271" t="s">
        <v>145</v>
      </c>
      <c r="I1659" s="488">
        <v>8844.98</v>
      </c>
      <c r="J1659" s="408">
        <v>11802</v>
      </c>
      <c r="K1659" s="274">
        <f>ROUND(I1659*J1659,2)</f>
        <v>104388453.95999999</v>
      </c>
      <c r="L1659" s="356"/>
      <c r="N1659" s="980"/>
      <c r="O1659" s="231"/>
      <c r="P1659" s="231"/>
      <c r="Q1659" s="231"/>
      <c r="R1659" s="231"/>
      <c r="S1659" s="231"/>
      <c r="T1659" s="231"/>
      <c r="U1659" s="231"/>
      <c r="V1659" s="231"/>
      <c r="W1659" s="231"/>
      <c r="X1659" s="231"/>
      <c r="Y1659" s="231"/>
      <c r="Z1659" s="231"/>
      <c r="AA1659" s="231"/>
      <c r="AB1659" s="231"/>
      <c r="AC1659" s="231"/>
      <c r="AD1659" s="231"/>
      <c r="AE1659" s="231"/>
      <c r="AF1659" s="231"/>
      <c r="AG1659" s="231"/>
      <c r="AH1659" s="231"/>
      <c r="AI1659" s="231"/>
      <c r="AJ1659" s="231"/>
      <c r="AK1659" s="231"/>
      <c r="AL1659" s="231"/>
      <c r="AM1659" s="231"/>
      <c r="AN1659" s="231"/>
      <c r="AO1659" s="231"/>
      <c r="AP1659" s="231"/>
      <c r="AQ1659" s="231"/>
      <c r="AR1659" s="231"/>
      <c r="AS1659" s="231"/>
      <c r="AT1659" s="231"/>
      <c r="AU1659" s="231"/>
      <c r="AV1659" s="231"/>
      <c r="AW1659" s="231"/>
      <c r="AX1659" s="231"/>
      <c r="AY1659" s="231"/>
      <c r="AZ1659" s="231"/>
      <c r="BA1659" s="231"/>
      <c r="BB1659" s="231"/>
      <c r="BC1659" s="231"/>
      <c r="BD1659" s="231"/>
      <c r="BE1659" s="231"/>
      <c r="BF1659" s="231"/>
      <c r="BG1659" s="231"/>
      <c r="BH1659" s="231"/>
      <c r="BI1659" s="231"/>
      <c r="BJ1659" s="231"/>
      <c r="BK1659" s="231"/>
      <c r="BL1659" s="231"/>
      <c r="BM1659" s="231"/>
      <c r="BN1659" s="231"/>
      <c r="BO1659" s="231"/>
      <c r="BP1659" s="231"/>
      <c r="BQ1659" s="231"/>
      <c r="BR1659" s="231"/>
      <c r="BS1659" s="231"/>
      <c r="BT1659" s="231"/>
      <c r="BU1659" s="231"/>
      <c r="BV1659" s="231"/>
      <c r="BW1659" s="231"/>
      <c r="BX1659" s="231"/>
      <c r="BY1659" s="231"/>
      <c r="BZ1659" s="231"/>
      <c r="CA1659" s="231"/>
      <c r="CB1659" s="231"/>
      <c r="CC1659" s="231"/>
      <c r="CD1659" s="231"/>
      <c r="CE1659" s="231"/>
      <c r="CF1659" s="231"/>
      <c r="CG1659" s="231"/>
      <c r="CH1659" s="231"/>
      <c r="CI1659" s="231"/>
      <c r="CJ1659" s="231"/>
      <c r="CK1659" s="231"/>
      <c r="CL1659" s="231"/>
      <c r="CM1659" s="231"/>
      <c r="CN1659" s="231"/>
      <c r="CO1659" s="231"/>
      <c r="CP1659" s="231"/>
      <c r="CQ1659" s="231"/>
      <c r="CR1659" s="231"/>
      <c r="CS1659" s="231"/>
      <c r="CT1659" s="231"/>
      <c r="CU1659" s="231"/>
      <c r="CV1659" s="231"/>
      <c r="CW1659" s="231"/>
      <c r="CX1659" s="231"/>
      <c r="CY1659" s="231"/>
      <c r="CZ1659" s="231"/>
      <c r="DA1659" s="231"/>
      <c r="DB1659" s="231"/>
      <c r="DC1659" s="231"/>
      <c r="DD1659" s="231"/>
      <c r="DE1659" s="231"/>
      <c r="DF1659" s="231"/>
      <c r="DG1659" s="231"/>
      <c r="DH1659" s="231"/>
      <c r="DI1659" s="231"/>
      <c r="DJ1659" s="231"/>
      <c r="DK1659" s="231"/>
      <c r="DL1659" s="231"/>
      <c r="DM1659" s="231"/>
      <c r="DN1659" s="231"/>
      <c r="DO1659" s="231"/>
      <c r="DP1659" s="231"/>
      <c r="DQ1659" s="231"/>
      <c r="DR1659" s="231"/>
      <c r="DS1659" s="231"/>
      <c r="DT1659" s="231"/>
      <c r="DU1659" s="231"/>
      <c r="DV1659" s="231"/>
      <c r="DW1659" s="231"/>
      <c r="DX1659" s="231"/>
      <c r="DY1659" s="231"/>
      <c r="DZ1659" s="231"/>
      <c r="EA1659" s="231"/>
      <c r="EB1659" s="231"/>
      <c r="EC1659" s="231"/>
      <c r="ED1659" s="231"/>
      <c r="EE1659" s="231"/>
      <c r="EF1659" s="231"/>
      <c r="EG1659" s="231"/>
      <c r="EH1659" s="231"/>
      <c r="EI1659" s="231"/>
      <c r="EJ1659" s="231"/>
      <c r="EK1659" s="231"/>
      <c r="EL1659" s="231"/>
      <c r="EM1659" s="231"/>
      <c r="EN1659" s="231"/>
      <c r="EO1659" s="231"/>
      <c r="EP1659" s="231"/>
      <c r="EQ1659" s="231"/>
      <c r="ER1659" s="231"/>
      <c r="ES1659" s="231"/>
      <c r="ET1659" s="231"/>
      <c r="EU1659" s="231"/>
      <c r="EV1659" s="231"/>
      <c r="EW1659" s="231"/>
      <c r="EX1659" s="231"/>
      <c r="EY1659" s="231"/>
      <c r="EZ1659" s="231"/>
      <c r="FA1659" s="231"/>
      <c r="FB1659" s="231"/>
      <c r="FC1659" s="231"/>
      <c r="FD1659" s="231"/>
      <c r="FE1659" s="231"/>
      <c r="FF1659" s="231"/>
      <c r="FG1659" s="231"/>
      <c r="FH1659" s="231"/>
      <c r="FI1659" s="231"/>
      <c r="FJ1659" s="231"/>
      <c r="FK1659" s="231"/>
      <c r="FL1659" s="231"/>
      <c r="FM1659" s="231"/>
      <c r="FN1659" s="231"/>
      <c r="FO1659" s="231"/>
      <c r="FP1659" s="231"/>
      <c r="FQ1659" s="231"/>
      <c r="FR1659" s="231"/>
      <c r="FS1659" s="231"/>
      <c r="FT1659" s="231"/>
      <c r="FU1659" s="231"/>
      <c r="FV1659" s="231"/>
      <c r="FW1659" s="231"/>
      <c r="FX1659" s="231"/>
      <c r="FY1659" s="231"/>
      <c r="FZ1659" s="231"/>
      <c r="GA1659" s="231"/>
      <c r="GB1659" s="231"/>
      <c r="GC1659" s="231"/>
      <c r="GD1659" s="231"/>
      <c r="GE1659" s="231"/>
      <c r="GF1659" s="231"/>
      <c r="GG1659" s="231"/>
      <c r="GH1659" s="231"/>
      <c r="GI1659" s="231"/>
      <c r="GJ1659" s="231"/>
      <c r="GK1659" s="231"/>
      <c r="GL1659" s="231"/>
      <c r="GM1659" s="231"/>
      <c r="GN1659" s="231"/>
      <c r="GO1659" s="231"/>
      <c r="GP1659" s="231"/>
      <c r="GQ1659" s="231"/>
      <c r="GR1659" s="231"/>
      <c r="GS1659" s="231"/>
      <c r="GT1659" s="231"/>
      <c r="GU1659" s="231"/>
      <c r="GV1659" s="231"/>
      <c r="GW1659" s="231"/>
      <c r="GX1659" s="231"/>
      <c r="GY1659" s="231"/>
      <c r="GZ1659" s="231"/>
      <c r="HA1659" s="231"/>
      <c r="HB1659" s="231"/>
      <c r="HC1659" s="231"/>
      <c r="HD1659" s="231"/>
      <c r="HE1659" s="231"/>
      <c r="HF1659" s="231"/>
      <c r="HG1659" s="231"/>
      <c r="HH1659" s="231"/>
      <c r="HI1659" s="231"/>
      <c r="HJ1659" s="231"/>
      <c r="HK1659" s="231"/>
      <c r="HL1659" s="231"/>
      <c r="HM1659" s="231"/>
    </row>
    <row r="1660" spans="1:221" s="234" customFormat="1" ht="15.75" customHeight="1">
      <c r="A1660" s="231"/>
      <c r="B1660" s="238"/>
      <c r="C1660" s="255"/>
      <c r="D1660" s="262">
        <v>2.4</v>
      </c>
      <c r="E1660" s="262"/>
      <c r="F1660" s="262"/>
      <c r="G1660" s="263" t="s">
        <v>146</v>
      </c>
      <c r="H1660" s="264"/>
      <c r="I1660" s="383"/>
      <c r="J1660" s="266">
        <v>0</v>
      </c>
      <c r="K1660" s="267"/>
      <c r="L1660" s="356"/>
      <c r="N1660" s="980"/>
      <c r="O1660" s="231"/>
      <c r="P1660" s="231"/>
      <c r="Q1660" s="231"/>
      <c r="R1660" s="231"/>
      <c r="S1660" s="231"/>
      <c r="T1660" s="231"/>
      <c r="U1660" s="231"/>
      <c r="V1660" s="231"/>
      <c r="W1660" s="231"/>
      <c r="X1660" s="231"/>
      <c r="Y1660" s="231"/>
      <c r="Z1660" s="231"/>
      <c r="AA1660" s="231"/>
      <c r="AB1660" s="231"/>
      <c r="AC1660" s="231"/>
      <c r="AD1660" s="231"/>
      <c r="AE1660" s="231"/>
      <c r="AF1660" s="231"/>
      <c r="AG1660" s="231"/>
      <c r="AH1660" s="231"/>
      <c r="AI1660" s="231"/>
      <c r="AJ1660" s="231"/>
      <c r="AK1660" s="231"/>
      <c r="AL1660" s="231"/>
      <c r="AM1660" s="231"/>
      <c r="AN1660" s="231"/>
      <c r="AO1660" s="231"/>
      <c r="AP1660" s="231"/>
      <c r="AQ1660" s="231"/>
      <c r="AR1660" s="231"/>
      <c r="AS1660" s="231"/>
      <c r="AT1660" s="231"/>
      <c r="AU1660" s="231"/>
      <c r="AV1660" s="231"/>
      <c r="AW1660" s="231"/>
      <c r="AX1660" s="231"/>
      <c r="AY1660" s="231"/>
      <c r="AZ1660" s="231"/>
      <c r="BA1660" s="231"/>
      <c r="BB1660" s="231"/>
      <c r="BC1660" s="231"/>
      <c r="BD1660" s="231"/>
      <c r="BE1660" s="231"/>
      <c r="BF1660" s="231"/>
      <c r="BG1660" s="231"/>
      <c r="BH1660" s="231"/>
      <c r="BI1660" s="231"/>
      <c r="BJ1660" s="231"/>
      <c r="BK1660" s="231"/>
      <c r="BL1660" s="231"/>
      <c r="BM1660" s="231"/>
      <c r="BN1660" s="231"/>
      <c r="BO1660" s="231"/>
      <c r="BP1660" s="231"/>
      <c r="BQ1660" s="231"/>
      <c r="BR1660" s="231"/>
      <c r="BS1660" s="231"/>
      <c r="BT1660" s="231"/>
      <c r="BU1660" s="231"/>
      <c r="BV1660" s="231"/>
      <c r="BW1660" s="231"/>
      <c r="BX1660" s="231"/>
      <c r="BY1660" s="231"/>
      <c r="BZ1660" s="231"/>
      <c r="CA1660" s="231"/>
      <c r="CB1660" s="231"/>
      <c r="CC1660" s="231"/>
      <c r="CD1660" s="231"/>
      <c r="CE1660" s="231"/>
      <c r="CF1660" s="231"/>
      <c r="CG1660" s="231"/>
      <c r="CH1660" s="231"/>
      <c r="CI1660" s="231"/>
      <c r="CJ1660" s="231"/>
      <c r="CK1660" s="231"/>
      <c r="CL1660" s="231"/>
      <c r="CM1660" s="231"/>
      <c r="CN1660" s="231"/>
      <c r="CO1660" s="231"/>
      <c r="CP1660" s="231"/>
      <c r="CQ1660" s="231"/>
      <c r="CR1660" s="231"/>
      <c r="CS1660" s="231"/>
      <c r="CT1660" s="231"/>
      <c r="CU1660" s="231"/>
      <c r="CV1660" s="231"/>
      <c r="CW1660" s="231"/>
      <c r="CX1660" s="231"/>
      <c r="CY1660" s="231"/>
      <c r="CZ1660" s="231"/>
      <c r="DA1660" s="231"/>
      <c r="DB1660" s="231"/>
      <c r="DC1660" s="231"/>
      <c r="DD1660" s="231"/>
      <c r="DE1660" s="231"/>
      <c r="DF1660" s="231"/>
      <c r="DG1660" s="231"/>
      <c r="DH1660" s="231"/>
      <c r="DI1660" s="231"/>
      <c r="DJ1660" s="231"/>
      <c r="DK1660" s="231"/>
      <c r="DL1660" s="231"/>
      <c r="DM1660" s="231"/>
      <c r="DN1660" s="231"/>
      <c r="DO1660" s="231"/>
      <c r="DP1660" s="231"/>
      <c r="DQ1660" s="231"/>
      <c r="DR1660" s="231"/>
      <c r="DS1660" s="231"/>
      <c r="DT1660" s="231"/>
      <c r="DU1660" s="231"/>
      <c r="DV1660" s="231"/>
      <c r="DW1660" s="231"/>
      <c r="DX1660" s="231"/>
      <c r="DY1660" s="231"/>
      <c r="DZ1660" s="231"/>
      <c r="EA1660" s="231"/>
      <c r="EB1660" s="231"/>
      <c r="EC1660" s="231"/>
      <c r="ED1660" s="231"/>
      <c r="EE1660" s="231"/>
      <c r="EF1660" s="231"/>
      <c r="EG1660" s="231"/>
      <c r="EH1660" s="231"/>
      <c r="EI1660" s="231"/>
      <c r="EJ1660" s="231"/>
      <c r="EK1660" s="231"/>
      <c r="EL1660" s="231"/>
      <c r="EM1660" s="231"/>
      <c r="EN1660" s="231"/>
      <c r="EO1660" s="231"/>
      <c r="EP1660" s="231"/>
      <c r="EQ1660" s="231"/>
      <c r="ER1660" s="231"/>
      <c r="ES1660" s="231"/>
      <c r="ET1660" s="231"/>
      <c r="EU1660" s="231"/>
      <c r="EV1660" s="231"/>
      <c r="EW1660" s="231"/>
      <c r="EX1660" s="231"/>
      <c r="EY1660" s="231"/>
      <c r="EZ1660" s="231"/>
      <c r="FA1660" s="231"/>
      <c r="FB1660" s="231"/>
      <c r="FC1660" s="231"/>
      <c r="FD1660" s="231"/>
      <c r="FE1660" s="231"/>
      <c r="FF1660" s="231"/>
      <c r="FG1660" s="231"/>
      <c r="FH1660" s="231"/>
      <c r="FI1660" s="231"/>
      <c r="FJ1660" s="231"/>
      <c r="FK1660" s="231"/>
      <c r="FL1660" s="231"/>
      <c r="FM1660" s="231"/>
      <c r="FN1660" s="231"/>
      <c r="FO1660" s="231"/>
      <c r="FP1660" s="231"/>
      <c r="FQ1660" s="231"/>
      <c r="FR1660" s="231"/>
      <c r="FS1660" s="231"/>
      <c r="FT1660" s="231"/>
      <c r="FU1660" s="231"/>
      <c r="FV1660" s="231"/>
      <c r="FW1660" s="231"/>
      <c r="FX1660" s="231"/>
      <c r="FY1660" s="231"/>
      <c r="FZ1660" s="231"/>
      <c r="GA1660" s="231"/>
      <c r="GB1660" s="231"/>
      <c r="GC1660" s="231"/>
      <c r="GD1660" s="231"/>
      <c r="GE1660" s="231"/>
      <c r="GF1660" s="231"/>
      <c r="GG1660" s="231"/>
      <c r="GH1660" s="231"/>
      <c r="GI1660" s="231"/>
      <c r="GJ1660" s="231"/>
      <c r="GK1660" s="231"/>
      <c r="GL1660" s="231"/>
      <c r="GM1660" s="231"/>
      <c r="GN1660" s="231"/>
      <c r="GO1660" s="231"/>
      <c r="GP1660" s="231"/>
      <c r="GQ1660" s="231"/>
      <c r="GR1660" s="231"/>
      <c r="GS1660" s="231"/>
      <c r="GT1660" s="231"/>
      <c r="GU1660" s="231"/>
      <c r="GV1660" s="231"/>
      <c r="GW1660" s="231"/>
      <c r="GX1660" s="231"/>
      <c r="GY1660" s="231"/>
      <c r="GZ1660" s="231"/>
      <c r="HA1660" s="231"/>
      <c r="HB1660" s="231"/>
      <c r="HC1660" s="231"/>
      <c r="HD1660" s="231"/>
      <c r="HE1660" s="231"/>
      <c r="HF1660" s="231"/>
      <c r="HG1660" s="231"/>
      <c r="HH1660" s="231"/>
      <c r="HI1660" s="231"/>
      <c r="HJ1660" s="231"/>
      <c r="HK1660" s="231"/>
      <c r="HL1660" s="231"/>
      <c r="HM1660" s="231"/>
    </row>
    <row r="1661" spans="1:221" s="234" customFormat="1" ht="15.75" customHeight="1">
      <c r="A1661" s="231"/>
      <c r="B1661" s="238"/>
      <c r="C1661" s="255"/>
      <c r="D1661" s="268" t="s">
        <v>154</v>
      </c>
      <c r="E1661" s="269"/>
      <c r="F1661" s="269"/>
      <c r="G1661" s="506" t="s">
        <v>152</v>
      </c>
      <c r="H1661" s="271" t="s">
        <v>102</v>
      </c>
      <c r="I1661" s="488">
        <v>28.46</v>
      </c>
      <c r="J1661" s="408">
        <v>166077</v>
      </c>
      <c r="K1661" s="274">
        <f>ROUND(I1661*J1661,2)</f>
        <v>4726551.42</v>
      </c>
      <c r="L1661" s="356"/>
      <c r="N1661" s="980"/>
      <c r="O1661" s="231"/>
      <c r="P1661" s="231"/>
      <c r="Q1661" s="231"/>
      <c r="R1661" s="231"/>
      <c r="S1661" s="231"/>
      <c r="T1661" s="231"/>
      <c r="U1661" s="231"/>
      <c r="V1661" s="231"/>
      <c r="W1661" s="231"/>
      <c r="X1661" s="231"/>
      <c r="Y1661" s="231"/>
      <c r="Z1661" s="231"/>
      <c r="AA1661" s="231"/>
      <c r="AB1661" s="231"/>
      <c r="AC1661" s="231"/>
      <c r="AD1661" s="231"/>
      <c r="AE1661" s="231"/>
      <c r="AF1661" s="231"/>
      <c r="AG1661" s="231"/>
      <c r="AH1661" s="231"/>
      <c r="AI1661" s="231"/>
      <c r="AJ1661" s="231"/>
      <c r="AK1661" s="231"/>
      <c r="AL1661" s="231"/>
      <c r="AM1661" s="231"/>
      <c r="AN1661" s="231"/>
      <c r="AO1661" s="231"/>
      <c r="AP1661" s="231"/>
      <c r="AQ1661" s="231"/>
      <c r="AR1661" s="231"/>
      <c r="AS1661" s="231"/>
      <c r="AT1661" s="231"/>
      <c r="AU1661" s="231"/>
      <c r="AV1661" s="231"/>
      <c r="AW1661" s="231"/>
      <c r="AX1661" s="231"/>
      <c r="AY1661" s="231"/>
      <c r="AZ1661" s="231"/>
      <c r="BA1661" s="231"/>
      <c r="BB1661" s="231"/>
      <c r="BC1661" s="231"/>
      <c r="BD1661" s="231"/>
      <c r="BE1661" s="231"/>
      <c r="BF1661" s="231"/>
      <c r="BG1661" s="231"/>
      <c r="BH1661" s="231"/>
      <c r="BI1661" s="231"/>
      <c r="BJ1661" s="231"/>
      <c r="BK1661" s="231"/>
      <c r="BL1661" s="231"/>
      <c r="BM1661" s="231"/>
      <c r="BN1661" s="231"/>
      <c r="BO1661" s="231"/>
      <c r="BP1661" s="231"/>
      <c r="BQ1661" s="231"/>
      <c r="BR1661" s="231"/>
      <c r="BS1661" s="231"/>
      <c r="BT1661" s="231"/>
      <c r="BU1661" s="231"/>
      <c r="BV1661" s="231"/>
      <c r="BW1661" s="231"/>
      <c r="BX1661" s="231"/>
      <c r="BY1661" s="231"/>
      <c r="BZ1661" s="231"/>
      <c r="CA1661" s="231"/>
      <c r="CB1661" s="231"/>
      <c r="CC1661" s="231"/>
      <c r="CD1661" s="231"/>
      <c r="CE1661" s="231"/>
      <c r="CF1661" s="231"/>
      <c r="CG1661" s="231"/>
      <c r="CH1661" s="231"/>
      <c r="CI1661" s="231"/>
      <c r="CJ1661" s="231"/>
      <c r="CK1661" s="231"/>
      <c r="CL1661" s="231"/>
      <c r="CM1661" s="231"/>
      <c r="CN1661" s="231"/>
      <c r="CO1661" s="231"/>
      <c r="CP1661" s="231"/>
      <c r="CQ1661" s="231"/>
      <c r="CR1661" s="231"/>
      <c r="CS1661" s="231"/>
      <c r="CT1661" s="231"/>
      <c r="CU1661" s="231"/>
      <c r="CV1661" s="231"/>
      <c r="CW1661" s="231"/>
      <c r="CX1661" s="231"/>
      <c r="CY1661" s="231"/>
      <c r="CZ1661" s="231"/>
      <c r="DA1661" s="231"/>
      <c r="DB1661" s="231"/>
      <c r="DC1661" s="231"/>
      <c r="DD1661" s="231"/>
      <c r="DE1661" s="231"/>
      <c r="DF1661" s="231"/>
      <c r="DG1661" s="231"/>
      <c r="DH1661" s="231"/>
      <c r="DI1661" s="231"/>
      <c r="DJ1661" s="231"/>
      <c r="DK1661" s="231"/>
      <c r="DL1661" s="231"/>
      <c r="DM1661" s="231"/>
      <c r="DN1661" s="231"/>
      <c r="DO1661" s="231"/>
      <c r="DP1661" s="231"/>
      <c r="DQ1661" s="231"/>
      <c r="DR1661" s="231"/>
      <c r="DS1661" s="231"/>
      <c r="DT1661" s="231"/>
      <c r="DU1661" s="231"/>
      <c r="DV1661" s="231"/>
      <c r="DW1661" s="231"/>
      <c r="DX1661" s="231"/>
      <c r="DY1661" s="231"/>
      <c r="DZ1661" s="231"/>
      <c r="EA1661" s="231"/>
      <c r="EB1661" s="231"/>
      <c r="EC1661" s="231"/>
      <c r="ED1661" s="231"/>
      <c r="EE1661" s="231"/>
      <c r="EF1661" s="231"/>
      <c r="EG1661" s="231"/>
      <c r="EH1661" s="231"/>
      <c r="EI1661" s="231"/>
      <c r="EJ1661" s="231"/>
      <c r="EK1661" s="231"/>
      <c r="EL1661" s="231"/>
      <c r="EM1661" s="231"/>
      <c r="EN1661" s="231"/>
      <c r="EO1661" s="231"/>
      <c r="EP1661" s="231"/>
      <c r="EQ1661" s="231"/>
      <c r="ER1661" s="231"/>
      <c r="ES1661" s="231"/>
      <c r="ET1661" s="231"/>
      <c r="EU1661" s="231"/>
      <c r="EV1661" s="231"/>
      <c r="EW1661" s="231"/>
      <c r="EX1661" s="231"/>
      <c r="EY1661" s="231"/>
      <c r="EZ1661" s="231"/>
      <c r="FA1661" s="231"/>
      <c r="FB1661" s="231"/>
      <c r="FC1661" s="231"/>
      <c r="FD1661" s="231"/>
      <c r="FE1661" s="231"/>
      <c r="FF1661" s="231"/>
      <c r="FG1661" s="231"/>
      <c r="FH1661" s="231"/>
      <c r="FI1661" s="231"/>
      <c r="FJ1661" s="231"/>
      <c r="FK1661" s="231"/>
      <c r="FL1661" s="231"/>
      <c r="FM1661" s="231"/>
      <c r="FN1661" s="231"/>
      <c r="FO1661" s="231"/>
      <c r="FP1661" s="231"/>
      <c r="FQ1661" s="231"/>
      <c r="FR1661" s="231"/>
      <c r="FS1661" s="231"/>
      <c r="FT1661" s="231"/>
      <c r="FU1661" s="231"/>
      <c r="FV1661" s="231"/>
      <c r="FW1661" s="231"/>
      <c r="FX1661" s="231"/>
      <c r="FY1661" s="231"/>
      <c r="FZ1661" s="231"/>
      <c r="GA1661" s="231"/>
      <c r="GB1661" s="231"/>
      <c r="GC1661" s="231"/>
      <c r="GD1661" s="231"/>
      <c r="GE1661" s="231"/>
      <c r="GF1661" s="231"/>
      <c r="GG1661" s="231"/>
      <c r="GH1661" s="231"/>
      <c r="GI1661" s="231"/>
      <c r="GJ1661" s="231"/>
      <c r="GK1661" s="231"/>
      <c r="GL1661" s="231"/>
      <c r="GM1661" s="231"/>
      <c r="GN1661" s="231"/>
      <c r="GO1661" s="231"/>
      <c r="GP1661" s="231"/>
      <c r="GQ1661" s="231"/>
      <c r="GR1661" s="231"/>
      <c r="GS1661" s="231"/>
      <c r="GT1661" s="231"/>
      <c r="GU1661" s="231"/>
      <c r="GV1661" s="231"/>
      <c r="GW1661" s="231"/>
      <c r="GX1661" s="231"/>
      <c r="GY1661" s="231"/>
      <c r="GZ1661" s="231"/>
      <c r="HA1661" s="231"/>
      <c r="HB1661" s="231"/>
      <c r="HC1661" s="231"/>
      <c r="HD1661" s="231"/>
      <c r="HE1661" s="231"/>
      <c r="HF1661" s="231"/>
      <c r="HG1661" s="231"/>
      <c r="HH1661" s="231"/>
      <c r="HI1661" s="231"/>
      <c r="HJ1661" s="231"/>
      <c r="HK1661" s="231"/>
      <c r="HL1661" s="231"/>
      <c r="HM1661" s="231"/>
    </row>
    <row r="1662" spans="1:221" s="234" customFormat="1" ht="15.75" customHeight="1">
      <c r="A1662" s="231"/>
      <c r="B1662" s="238"/>
      <c r="C1662" s="255"/>
      <c r="D1662" s="268" t="s">
        <v>156</v>
      </c>
      <c r="E1662" s="269"/>
      <c r="F1662" s="269"/>
      <c r="G1662" s="506" t="s">
        <v>165</v>
      </c>
      <c r="H1662" s="271" t="s">
        <v>107</v>
      </c>
      <c r="I1662" s="488">
        <v>85</v>
      </c>
      <c r="J1662" s="408">
        <v>95556</v>
      </c>
      <c r="K1662" s="274">
        <f>ROUND(I1662*J1662,2)</f>
        <v>8122260</v>
      </c>
      <c r="L1662" s="356"/>
      <c r="N1662" s="980"/>
      <c r="O1662" s="231"/>
      <c r="P1662" s="231"/>
      <c r="Q1662" s="231"/>
      <c r="R1662" s="231"/>
      <c r="S1662" s="231"/>
      <c r="T1662" s="231"/>
      <c r="U1662" s="231"/>
      <c r="V1662" s="231"/>
      <c r="W1662" s="231"/>
      <c r="X1662" s="231"/>
      <c r="Y1662" s="231"/>
      <c r="Z1662" s="231"/>
      <c r="AA1662" s="231"/>
      <c r="AB1662" s="231"/>
      <c r="AC1662" s="231"/>
      <c r="AD1662" s="231"/>
      <c r="AE1662" s="231"/>
      <c r="AF1662" s="231"/>
      <c r="AG1662" s="231"/>
      <c r="AH1662" s="231"/>
      <c r="AI1662" s="231"/>
      <c r="AJ1662" s="231"/>
      <c r="AK1662" s="231"/>
      <c r="AL1662" s="231"/>
      <c r="AM1662" s="231"/>
      <c r="AN1662" s="231"/>
      <c r="AO1662" s="231"/>
      <c r="AP1662" s="231"/>
      <c r="AQ1662" s="231"/>
      <c r="AR1662" s="231"/>
      <c r="AS1662" s="231"/>
      <c r="AT1662" s="231"/>
      <c r="AU1662" s="231"/>
      <c r="AV1662" s="231"/>
      <c r="AW1662" s="231"/>
      <c r="AX1662" s="231"/>
      <c r="AY1662" s="231"/>
      <c r="AZ1662" s="231"/>
      <c r="BA1662" s="231"/>
      <c r="BB1662" s="231"/>
      <c r="BC1662" s="231"/>
      <c r="BD1662" s="231"/>
      <c r="BE1662" s="231"/>
      <c r="BF1662" s="231"/>
      <c r="BG1662" s="231"/>
      <c r="BH1662" s="231"/>
      <c r="BI1662" s="231"/>
      <c r="BJ1662" s="231"/>
      <c r="BK1662" s="231"/>
      <c r="BL1662" s="231"/>
      <c r="BM1662" s="231"/>
      <c r="BN1662" s="231"/>
      <c r="BO1662" s="231"/>
      <c r="BP1662" s="231"/>
      <c r="BQ1662" s="231"/>
      <c r="BR1662" s="231"/>
      <c r="BS1662" s="231"/>
      <c r="BT1662" s="231"/>
      <c r="BU1662" s="231"/>
      <c r="BV1662" s="231"/>
      <c r="BW1662" s="231"/>
      <c r="BX1662" s="231"/>
      <c r="BY1662" s="231"/>
      <c r="BZ1662" s="231"/>
      <c r="CA1662" s="231"/>
      <c r="CB1662" s="231"/>
      <c r="CC1662" s="231"/>
      <c r="CD1662" s="231"/>
      <c r="CE1662" s="231"/>
      <c r="CF1662" s="231"/>
      <c r="CG1662" s="231"/>
      <c r="CH1662" s="231"/>
      <c r="CI1662" s="231"/>
      <c r="CJ1662" s="231"/>
      <c r="CK1662" s="231"/>
      <c r="CL1662" s="231"/>
      <c r="CM1662" s="231"/>
      <c r="CN1662" s="231"/>
      <c r="CO1662" s="231"/>
      <c r="CP1662" s="231"/>
      <c r="CQ1662" s="231"/>
      <c r="CR1662" s="231"/>
      <c r="CS1662" s="231"/>
      <c r="CT1662" s="231"/>
      <c r="CU1662" s="231"/>
      <c r="CV1662" s="231"/>
      <c r="CW1662" s="231"/>
      <c r="CX1662" s="231"/>
      <c r="CY1662" s="231"/>
      <c r="CZ1662" s="231"/>
      <c r="DA1662" s="231"/>
      <c r="DB1662" s="231"/>
      <c r="DC1662" s="231"/>
      <c r="DD1662" s="231"/>
      <c r="DE1662" s="231"/>
      <c r="DF1662" s="231"/>
      <c r="DG1662" s="231"/>
      <c r="DH1662" s="231"/>
      <c r="DI1662" s="231"/>
      <c r="DJ1662" s="231"/>
      <c r="DK1662" s="231"/>
      <c r="DL1662" s="231"/>
      <c r="DM1662" s="231"/>
      <c r="DN1662" s="231"/>
      <c r="DO1662" s="231"/>
      <c r="DP1662" s="231"/>
      <c r="DQ1662" s="231"/>
      <c r="DR1662" s="231"/>
      <c r="DS1662" s="231"/>
      <c r="DT1662" s="231"/>
      <c r="DU1662" s="231"/>
      <c r="DV1662" s="231"/>
      <c r="DW1662" s="231"/>
      <c r="DX1662" s="231"/>
      <c r="DY1662" s="231"/>
      <c r="DZ1662" s="231"/>
      <c r="EA1662" s="231"/>
      <c r="EB1662" s="231"/>
      <c r="EC1662" s="231"/>
      <c r="ED1662" s="231"/>
      <c r="EE1662" s="231"/>
      <c r="EF1662" s="231"/>
      <c r="EG1662" s="231"/>
      <c r="EH1662" s="231"/>
      <c r="EI1662" s="231"/>
      <c r="EJ1662" s="231"/>
      <c r="EK1662" s="231"/>
      <c r="EL1662" s="231"/>
      <c r="EM1662" s="231"/>
      <c r="EN1662" s="231"/>
      <c r="EO1662" s="231"/>
      <c r="EP1662" s="231"/>
      <c r="EQ1662" s="231"/>
      <c r="ER1662" s="231"/>
      <c r="ES1662" s="231"/>
      <c r="ET1662" s="231"/>
      <c r="EU1662" s="231"/>
      <c r="EV1662" s="231"/>
      <c r="EW1662" s="231"/>
      <c r="EX1662" s="231"/>
      <c r="EY1662" s="231"/>
      <c r="EZ1662" s="231"/>
      <c r="FA1662" s="231"/>
      <c r="FB1662" s="231"/>
      <c r="FC1662" s="231"/>
      <c r="FD1662" s="231"/>
      <c r="FE1662" s="231"/>
      <c r="FF1662" s="231"/>
      <c r="FG1662" s="231"/>
      <c r="FH1662" s="231"/>
      <c r="FI1662" s="231"/>
      <c r="FJ1662" s="231"/>
      <c r="FK1662" s="231"/>
      <c r="FL1662" s="231"/>
      <c r="FM1662" s="231"/>
      <c r="FN1662" s="231"/>
      <c r="FO1662" s="231"/>
      <c r="FP1662" s="231"/>
      <c r="FQ1662" s="231"/>
      <c r="FR1662" s="231"/>
      <c r="FS1662" s="231"/>
      <c r="FT1662" s="231"/>
      <c r="FU1662" s="231"/>
      <c r="FV1662" s="231"/>
      <c r="FW1662" s="231"/>
      <c r="FX1662" s="231"/>
      <c r="FY1662" s="231"/>
      <c r="FZ1662" s="231"/>
      <c r="GA1662" s="231"/>
      <c r="GB1662" s="231"/>
      <c r="GC1662" s="231"/>
      <c r="GD1662" s="231"/>
      <c r="GE1662" s="231"/>
      <c r="GF1662" s="231"/>
      <c r="GG1662" s="231"/>
      <c r="GH1662" s="231"/>
      <c r="GI1662" s="231"/>
      <c r="GJ1662" s="231"/>
      <c r="GK1662" s="231"/>
      <c r="GL1662" s="231"/>
      <c r="GM1662" s="231"/>
      <c r="GN1662" s="231"/>
      <c r="GO1662" s="231"/>
      <c r="GP1662" s="231"/>
      <c r="GQ1662" s="231"/>
      <c r="GR1662" s="231"/>
      <c r="GS1662" s="231"/>
      <c r="GT1662" s="231"/>
      <c r="GU1662" s="231"/>
      <c r="GV1662" s="231"/>
      <c r="GW1662" s="231"/>
      <c r="GX1662" s="231"/>
      <c r="GY1662" s="231"/>
      <c r="GZ1662" s="231"/>
      <c r="HA1662" s="231"/>
      <c r="HB1662" s="231"/>
      <c r="HC1662" s="231"/>
      <c r="HD1662" s="231"/>
      <c r="HE1662" s="231"/>
      <c r="HF1662" s="231"/>
      <c r="HG1662" s="231"/>
      <c r="HH1662" s="231"/>
      <c r="HI1662" s="231"/>
      <c r="HJ1662" s="231"/>
      <c r="HK1662" s="231"/>
      <c r="HL1662" s="231"/>
      <c r="HM1662" s="231"/>
    </row>
    <row r="1663" spans="1:221" s="234" customFormat="1" ht="15.75" customHeight="1">
      <c r="A1663" s="231"/>
      <c r="B1663" s="238"/>
      <c r="C1663" s="255"/>
      <c r="D1663" s="268" t="s">
        <v>158</v>
      </c>
      <c r="E1663" s="269"/>
      <c r="F1663" s="269"/>
      <c r="G1663" s="506" t="s">
        <v>182</v>
      </c>
      <c r="H1663" s="271" t="s">
        <v>107</v>
      </c>
      <c r="I1663" s="488">
        <v>85</v>
      </c>
      <c r="J1663" s="408">
        <v>36312</v>
      </c>
      <c r="K1663" s="274">
        <f>ROUND(I1663*J1663,2)</f>
        <v>3086520</v>
      </c>
      <c r="L1663" s="356"/>
      <c r="N1663" s="980"/>
      <c r="O1663" s="231"/>
      <c r="P1663" s="231"/>
      <c r="Q1663" s="231"/>
      <c r="R1663" s="231"/>
      <c r="S1663" s="231"/>
      <c r="T1663" s="231"/>
      <c r="U1663" s="231"/>
      <c r="V1663" s="231"/>
      <c r="W1663" s="231"/>
      <c r="X1663" s="231"/>
      <c r="Y1663" s="231"/>
      <c r="Z1663" s="231"/>
      <c r="AA1663" s="231"/>
      <c r="AB1663" s="231"/>
      <c r="AC1663" s="231"/>
      <c r="AD1663" s="231"/>
      <c r="AE1663" s="231"/>
      <c r="AF1663" s="231"/>
      <c r="AG1663" s="231"/>
      <c r="AH1663" s="231"/>
      <c r="AI1663" s="231"/>
      <c r="AJ1663" s="231"/>
      <c r="AK1663" s="231"/>
      <c r="AL1663" s="231"/>
      <c r="AM1663" s="231"/>
      <c r="AN1663" s="231"/>
      <c r="AO1663" s="231"/>
      <c r="AP1663" s="231"/>
      <c r="AQ1663" s="231"/>
      <c r="AR1663" s="231"/>
      <c r="AS1663" s="231"/>
      <c r="AT1663" s="231"/>
      <c r="AU1663" s="231"/>
      <c r="AV1663" s="231"/>
      <c r="AW1663" s="231"/>
      <c r="AX1663" s="231"/>
      <c r="AY1663" s="231"/>
      <c r="AZ1663" s="231"/>
      <c r="BA1663" s="231"/>
      <c r="BB1663" s="231"/>
      <c r="BC1663" s="231"/>
      <c r="BD1663" s="231"/>
      <c r="BE1663" s="231"/>
      <c r="BF1663" s="231"/>
      <c r="BG1663" s="231"/>
      <c r="BH1663" s="231"/>
      <c r="BI1663" s="231"/>
      <c r="BJ1663" s="231"/>
      <c r="BK1663" s="231"/>
      <c r="BL1663" s="231"/>
      <c r="BM1663" s="231"/>
      <c r="BN1663" s="231"/>
      <c r="BO1663" s="231"/>
      <c r="BP1663" s="231"/>
      <c r="BQ1663" s="231"/>
      <c r="BR1663" s="231"/>
      <c r="BS1663" s="231"/>
      <c r="BT1663" s="231"/>
      <c r="BU1663" s="231"/>
      <c r="BV1663" s="231"/>
      <c r="BW1663" s="231"/>
      <c r="BX1663" s="231"/>
      <c r="BY1663" s="231"/>
      <c r="BZ1663" s="231"/>
      <c r="CA1663" s="231"/>
      <c r="CB1663" s="231"/>
      <c r="CC1663" s="231"/>
      <c r="CD1663" s="231"/>
      <c r="CE1663" s="231"/>
      <c r="CF1663" s="231"/>
      <c r="CG1663" s="231"/>
      <c r="CH1663" s="231"/>
      <c r="CI1663" s="231"/>
      <c r="CJ1663" s="231"/>
      <c r="CK1663" s="231"/>
      <c r="CL1663" s="231"/>
      <c r="CM1663" s="231"/>
      <c r="CN1663" s="231"/>
      <c r="CO1663" s="231"/>
      <c r="CP1663" s="231"/>
      <c r="CQ1663" s="231"/>
      <c r="CR1663" s="231"/>
      <c r="CS1663" s="231"/>
      <c r="CT1663" s="231"/>
      <c r="CU1663" s="231"/>
      <c r="CV1663" s="231"/>
      <c r="CW1663" s="231"/>
      <c r="CX1663" s="231"/>
      <c r="CY1663" s="231"/>
      <c r="CZ1663" s="231"/>
      <c r="DA1663" s="231"/>
      <c r="DB1663" s="231"/>
      <c r="DC1663" s="231"/>
      <c r="DD1663" s="231"/>
      <c r="DE1663" s="231"/>
      <c r="DF1663" s="231"/>
      <c r="DG1663" s="231"/>
      <c r="DH1663" s="231"/>
      <c r="DI1663" s="231"/>
      <c r="DJ1663" s="231"/>
      <c r="DK1663" s="231"/>
      <c r="DL1663" s="231"/>
      <c r="DM1663" s="231"/>
      <c r="DN1663" s="231"/>
      <c r="DO1663" s="231"/>
      <c r="DP1663" s="231"/>
      <c r="DQ1663" s="231"/>
      <c r="DR1663" s="231"/>
      <c r="DS1663" s="231"/>
      <c r="DT1663" s="231"/>
      <c r="DU1663" s="231"/>
      <c r="DV1663" s="231"/>
      <c r="DW1663" s="231"/>
      <c r="DX1663" s="231"/>
      <c r="DY1663" s="231"/>
      <c r="DZ1663" s="231"/>
      <c r="EA1663" s="231"/>
      <c r="EB1663" s="231"/>
      <c r="EC1663" s="231"/>
      <c r="ED1663" s="231"/>
      <c r="EE1663" s="231"/>
      <c r="EF1663" s="231"/>
      <c r="EG1663" s="231"/>
      <c r="EH1663" s="231"/>
      <c r="EI1663" s="231"/>
      <c r="EJ1663" s="231"/>
      <c r="EK1663" s="231"/>
      <c r="EL1663" s="231"/>
      <c r="EM1663" s="231"/>
      <c r="EN1663" s="231"/>
      <c r="EO1663" s="231"/>
      <c r="EP1663" s="231"/>
      <c r="EQ1663" s="231"/>
      <c r="ER1663" s="231"/>
      <c r="ES1663" s="231"/>
      <c r="ET1663" s="231"/>
      <c r="EU1663" s="231"/>
      <c r="EV1663" s="231"/>
      <c r="EW1663" s="231"/>
      <c r="EX1663" s="231"/>
      <c r="EY1663" s="231"/>
      <c r="EZ1663" s="231"/>
      <c r="FA1663" s="231"/>
      <c r="FB1663" s="231"/>
      <c r="FC1663" s="231"/>
      <c r="FD1663" s="231"/>
      <c r="FE1663" s="231"/>
      <c r="FF1663" s="231"/>
      <c r="FG1663" s="231"/>
      <c r="FH1663" s="231"/>
      <c r="FI1663" s="231"/>
      <c r="FJ1663" s="231"/>
      <c r="FK1663" s="231"/>
      <c r="FL1663" s="231"/>
      <c r="FM1663" s="231"/>
      <c r="FN1663" s="231"/>
      <c r="FO1663" s="231"/>
      <c r="FP1663" s="231"/>
      <c r="FQ1663" s="231"/>
      <c r="FR1663" s="231"/>
      <c r="FS1663" s="231"/>
      <c r="FT1663" s="231"/>
      <c r="FU1663" s="231"/>
      <c r="FV1663" s="231"/>
      <c r="FW1663" s="231"/>
      <c r="FX1663" s="231"/>
      <c r="FY1663" s="231"/>
      <c r="FZ1663" s="231"/>
      <c r="GA1663" s="231"/>
      <c r="GB1663" s="231"/>
      <c r="GC1663" s="231"/>
      <c r="GD1663" s="231"/>
      <c r="GE1663" s="231"/>
      <c r="GF1663" s="231"/>
      <c r="GG1663" s="231"/>
      <c r="GH1663" s="231"/>
      <c r="GI1663" s="231"/>
      <c r="GJ1663" s="231"/>
      <c r="GK1663" s="231"/>
      <c r="GL1663" s="231"/>
      <c r="GM1663" s="231"/>
      <c r="GN1663" s="231"/>
      <c r="GO1663" s="231"/>
      <c r="GP1663" s="231"/>
      <c r="GQ1663" s="231"/>
      <c r="GR1663" s="231"/>
      <c r="GS1663" s="231"/>
      <c r="GT1663" s="231"/>
      <c r="GU1663" s="231"/>
      <c r="GV1663" s="231"/>
      <c r="GW1663" s="231"/>
      <c r="GX1663" s="231"/>
      <c r="GY1663" s="231"/>
      <c r="GZ1663" s="231"/>
      <c r="HA1663" s="231"/>
      <c r="HB1663" s="231"/>
      <c r="HC1663" s="231"/>
      <c r="HD1663" s="231"/>
      <c r="HE1663" s="231"/>
      <c r="HF1663" s="231"/>
      <c r="HG1663" s="231"/>
      <c r="HH1663" s="231"/>
      <c r="HI1663" s="231"/>
      <c r="HJ1663" s="231"/>
      <c r="HK1663" s="231"/>
      <c r="HL1663" s="231"/>
      <c r="HM1663" s="231"/>
    </row>
    <row r="1664" spans="1:221" s="234" customFormat="1" ht="15.75" customHeight="1">
      <c r="A1664" s="231"/>
      <c r="B1664" s="238"/>
      <c r="C1664" s="255"/>
      <c r="D1664" s="268" t="s">
        <v>160</v>
      </c>
      <c r="E1664" s="269"/>
      <c r="F1664" s="269"/>
      <c r="G1664" s="325" t="s">
        <v>172</v>
      </c>
      <c r="H1664" s="271" t="s">
        <v>102</v>
      </c>
      <c r="I1664" s="488">
        <v>237.43</v>
      </c>
      <c r="J1664" s="408">
        <v>98949</v>
      </c>
      <c r="K1664" s="274">
        <f>ROUND(I1664*J1664,2)</f>
        <v>23493461.07</v>
      </c>
      <c r="L1664" s="356"/>
      <c r="N1664" s="980"/>
      <c r="O1664" s="231"/>
      <c r="P1664" s="231"/>
      <c r="Q1664" s="231"/>
      <c r="R1664" s="231"/>
      <c r="S1664" s="231"/>
      <c r="T1664" s="231"/>
      <c r="U1664" s="231"/>
      <c r="V1664" s="231"/>
      <c r="W1664" s="231"/>
      <c r="X1664" s="231"/>
      <c r="Y1664" s="231"/>
      <c r="Z1664" s="231"/>
      <c r="AA1664" s="231"/>
      <c r="AB1664" s="231"/>
      <c r="AC1664" s="231"/>
      <c r="AD1664" s="231"/>
      <c r="AE1664" s="231"/>
      <c r="AF1664" s="231"/>
      <c r="AG1664" s="231"/>
      <c r="AH1664" s="231"/>
      <c r="AI1664" s="231"/>
      <c r="AJ1664" s="231"/>
      <c r="AK1664" s="231"/>
      <c r="AL1664" s="231"/>
      <c r="AM1664" s="231"/>
      <c r="AN1664" s="231"/>
      <c r="AO1664" s="231"/>
      <c r="AP1664" s="231"/>
      <c r="AQ1664" s="231"/>
      <c r="AR1664" s="231"/>
      <c r="AS1664" s="231"/>
      <c r="AT1664" s="231"/>
      <c r="AU1664" s="231"/>
      <c r="AV1664" s="231"/>
      <c r="AW1664" s="231"/>
      <c r="AX1664" s="231"/>
      <c r="AY1664" s="231"/>
      <c r="AZ1664" s="231"/>
      <c r="BA1664" s="231"/>
      <c r="BB1664" s="231"/>
      <c r="BC1664" s="231"/>
      <c r="BD1664" s="231"/>
      <c r="BE1664" s="231"/>
      <c r="BF1664" s="231"/>
      <c r="BG1664" s="231"/>
      <c r="BH1664" s="231"/>
      <c r="BI1664" s="231"/>
      <c r="BJ1664" s="231"/>
      <c r="BK1664" s="231"/>
      <c r="BL1664" s="231"/>
      <c r="BM1664" s="231"/>
      <c r="BN1664" s="231"/>
      <c r="BO1664" s="231"/>
      <c r="BP1664" s="231"/>
      <c r="BQ1664" s="231"/>
      <c r="BR1664" s="231"/>
      <c r="BS1664" s="231"/>
      <c r="BT1664" s="231"/>
      <c r="BU1664" s="231"/>
      <c r="BV1664" s="231"/>
      <c r="BW1664" s="231"/>
      <c r="BX1664" s="231"/>
      <c r="BY1664" s="231"/>
      <c r="BZ1664" s="231"/>
      <c r="CA1664" s="231"/>
      <c r="CB1664" s="231"/>
      <c r="CC1664" s="231"/>
      <c r="CD1664" s="231"/>
      <c r="CE1664" s="231"/>
      <c r="CF1664" s="231"/>
      <c r="CG1664" s="231"/>
      <c r="CH1664" s="231"/>
      <c r="CI1664" s="231"/>
      <c r="CJ1664" s="231"/>
      <c r="CK1664" s="231"/>
      <c r="CL1664" s="231"/>
      <c r="CM1664" s="231"/>
      <c r="CN1664" s="231"/>
      <c r="CO1664" s="231"/>
      <c r="CP1664" s="231"/>
      <c r="CQ1664" s="231"/>
      <c r="CR1664" s="231"/>
      <c r="CS1664" s="231"/>
      <c r="CT1664" s="231"/>
      <c r="CU1664" s="231"/>
      <c r="CV1664" s="231"/>
      <c r="CW1664" s="231"/>
      <c r="CX1664" s="231"/>
      <c r="CY1664" s="231"/>
      <c r="CZ1664" s="231"/>
      <c r="DA1664" s="231"/>
      <c r="DB1664" s="231"/>
      <c r="DC1664" s="231"/>
      <c r="DD1664" s="231"/>
      <c r="DE1664" s="231"/>
      <c r="DF1664" s="231"/>
      <c r="DG1664" s="231"/>
      <c r="DH1664" s="231"/>
      <c r="DI1664" s="231"/>
      <c r="DJ1664" s="231"/>
      <c r="DK1664" s="231"/>
      <c r="DL1664" s="231"/>
      <c r="DM1664" s="231"/>
      <c r="DN1664" s="231"/>
      <c r="DO1664" s="231"/>
      <c r="DP1664" s="231"/>
      <c r="DQ1664" s="231"/>
      <c r="DR1664" s="231"/>
      <c r="DS1664" s="231"/>
      <c r="DT1664" s="231"/>
      <c r="DU1664" s="231"/>
      <c r="DV1664" s="231"/>
      <c r="DW1664" s="231"/>
      <c r="DX1664" s="231"/>
      <c r="DY1664" s="231"/>
      <c r="DZ1664" s="231"/>
      <c r="EA1664" s="231"/>
      <c r="EB1664" s="231"/>
      <c r="EC1664" s="231"/>
      <c r="ED1664" s="231"/>
      <c r="EE1664" s="231"/>
      <c r="EF1664" s="231"/>
      <c r="EG1664" s="231"/>
      <c r="EH1664" s="231"/>
      <c r="EI1664" s="231"/>
      <c r="EJ1664" s="231"/>
      <c r="EK1664" s="231"/>
      <c r="EL1664" s="231"/>
      <c r="EM1664" s="231"/>
      <c r="EN1664" s="231"/>
      <c r="EO1664" s="231"/>
      <c r="EP1664" s="231"/>
      <c r="EQ1664" s="231"/>
      <c r="ER1664" s="231"/>
      <c r="ES1664" s="231"/>
      <c r="ET1664" s="231"/>
      <c r="EU1664" s="231"/>
      <c r="EV1664" s="231"/>
      <c r="EW1664" s="231"/>
      <c r="EX1664" s="231"/>
      <c r="EY1664" s="231"/>
      <c r="EZ1664" s="231"/>
      <c r="FA1664" s="231"/>
      <c r="FB1664" s="231"/>
      <c r="FC1664" s="231"/>
      <c r="FD1664" s="231"/>
      <c r="FE1664" s="231"/>
      <c r="FF1664" s="231"/>
      <c r="FG1664" s="231"/>
      <c r="FH1664" s="231"/>
      <c r="FI1664" s="231"/>
      <c r="FJ1664" s="231"/>
      <c r="FK1664" s="231"/>
      <c r="FL1664" s="231"/>
      <c r="FM1664" s="231"/>
      <c r="FN1664" s="231"/>
      <c r="FO1664" s="231"/>
      <c r="FP1664" s="231"/>
      <c r="FQ1664" s="231"/>
      <c r="FR1664" s="231"/>
      <c r="FS1664" s="231"/>
      <c r="FT1664" s="231"/>
      <c r="FU1664" s="231"/>
      <c r="FV1664" s="231"/>
      <c r="FW1664" s="231"/>
      <c r="FX1664" s="231"/>
      <c r="FY1664" s="231"/>
      <c r="FZ1664" s="231"/>
      <c r="GA1664" s="231"/>
      <c r="GB1664" s="231"/>
      <c r="GC1664" s="231"/>
      <c r="GD1664" s="231"/>
      <c r="GE1664" s="231"/>
      <c r="GF1664" s="231"/>
      <c r="GG1664" s="231"/>
      <c r="GH1664" s="231"/>
      <c r="GI1664" s="231"/>
      <c r="GJ1664" s="231"/>
      <c r="GK1664" s="231"/>
      <c r="GL1664" s="231"/>
      <c r="GM1664" s="231"/>
      <c r="GN1664" s="231"/>
      <c r="GO1664" s="231"/>
      <c r="GP1664" s="231"/>
      <c r="GQ1664" s="231"/>
      <c r="GR1664" s="231"/>
      <c r="GS1664" s="231"/>
      <c r="GT1664" s="231"/>
      <c r="GU1664" s="231"/>
      <c r="GV1664" s="231"/>
      <c r="GW1664" s="231"/>
      <c r="GX1664" s="231"/>
      <c r="GY1664" s="231"/>
      <c r="GZ1664" s="231"/>
      <c r="HA1664" s="231"/>
      <c r="HB1664" s="231"/>
      <c r="HC1664" s="231"/>
      <c r="HD1664" s="231"/>
      <c r="HE1664" s="231"/>
      <c r="HF1664" s="231"/>
      <c r="HG1664" s="231"/>
      <c r="HH1664" s="231"/>
      <c r="HI1664" s="231"/>
      <c r="HJ1664" s="231"/>
      <c r="HK1664" s="231"/>
      <c r="HL1664" s="231"/>
      <c r="HM1664" s="231"/>
    </row>
    <row r="1665" spans="1:221" s="234" customFormat="1" ht="15.75" customHeight="1">
      <c r="A1665" s="231"/>
      <c r="B1665" s="238"/>
      <c r="C1665" s="255"/>
      <c r="D1665" s="262">
        <v>2.5</v>
      </c>
      <c r="E1665" s="262"/>
      <c r="F1665" s="262"/>
      <c r="G1665" s="263" t="s">
        <v>153</v>
      </c>
      <c r="H1665" s="264"/>
      <c r="I1665" s="383"/>
      <c r="J1665" s="266">
        <v>0</v>
      </c>
      <c r="K1665" s="267"/>
      <c r="L1665" s="356"/>
      <c r="N1665" s="980"/>
      <c r="O1665" s="231"/>
      <c r="P1665" s="231"/>
      <c r="Q1665" s="231"/>
      <c r="R1665" s="231"/>
      <c r="S1665" s="231"/>
      <c r="T1665" s="231"/>
      <c r="U1665" s="231"/>
      <c r="V1665" s="231"/>
      <c r="W1665" s="231"/>
      <c r="X1665" s="231"/>
      <c r="Y1665" s="231"/>
      <c r="Z1665" s="231"/>
      <c r="AA1665" s="231"/>
      <c r="AB1665" s="231"/>
      <c r="AC1665" s="231"/>
      <c r="AD1665" s="231"/>
      <c r="AE1665" s="231"/>
      <c r="AF1665" s="231"/>
      <c r="AG1665" s="231"/>
      <c r="AH1665" s="231"/>
      <c r="AI1665" s="231"/>
      <c r="AJ1665" s="231"/>
      <c r="AK1665" s="231"/>
      <c r="AL1665" s="231"/>
      <c r="AM1665" s="231"/>
      <c r="AN1665" s="231"/>
      <c r="AO1665" s="231"/>
      <c r="AP1665" s="231"/>
      <c r="AQ1665" s="231"/>
      <c r="AR1665" s="231"/>
      <c r="AS1665" s="231"/>
      <c r="AT1665" s="231"/>
      <c r="AU1665" s="231"/>
      <c r="AV1665" s="231"/>
      <c r="AW1665" s="231"/>
      <c r="AX1665" s="231"/>
      <c r="AY1665" s="231"/>
      <c r="AZ1665" s="231"/>
      <c r="BA1665" s="231"/>
      <c r="BB1665" s="231"/>
      <c r="BC1665" s="231"/>
      <c r="BD1665" s="231"/>
      <c r="BE1665" s="231"/>
      <c r="BF1665" s="231"/>
      <c r="BG1665" s="231"/>
      <c r="BH1665" s="231"/>
      <c r="BI1665" s="231"/>
      <c r="BJ1665" s="231"/>
      <c r="BK1665" s="231"/>
      <c r="BL1665" s="231"/>
      <c r="BM1665" s="231"/>
      <c r="BN1665" s="231"/>
      <c r="BO1665" s="231"/>
      <c r="BP1665" s="231"/>
      <c r="BQ1665" s="231"/>
      <c r="BR1665" s="231"/>
      <c r="BS1665" s="231"/>
      <c r="BT1665" s="231"/>
      <c r="BU1665" s="231"/>
      <c r="BV1665" s="231"/>
      <c r="BW1665" s="231"/>
      <c r="BX1665" s="231"/>
      <c r="BY1665" s="231"/>
      <c r="BZ1665" s="231"/>
      <c r="CA1665" s="231"/>
      <c r="CB1665" s="231"/>
      <c r="CC1665" s="231"/>
      <c r="CD1665" s="231"/>
      <c r="CE1665" s="231"/>
      <c r="CF1665" s="231"/>
      <c r="CG1665" s="231"/>
      <c r="CH1665" s="231"/>
      <c r="CI1665" s="231"/>
      <c r="CJ1665" s="231"/>
      <c r="CK1665" s="231"/>
      <c r="CL1665" s="231"/>
      <c r="CM1665" s="231"/>
      <c r="CN1665" s="231"/>
      <c r="CO1665" s="231"/>
      <c r="CP1665" s="231"/>
      <c r="CQ1665" s="231"/>
      <c r="CR1665" s="231"/>
      <c r="CS1665" s="231"/>
      <c r="CT1665" s="231"/>
      <c r="CU1665" s="231"/>
      <c r="CV1665" s="231"/>
      <c r="CW1665" s="231"/>
      <c r="CX1665" s="231"/>
      <c r="CY1665" s="231"/>
      <c r="CZ1665" s="231"/>
      <c r="DA1665" s="231"/>
      <c r="DB1665" s="231"/>
      <c r="DC1665" s="231"/>
      <c r="DD1665" s="231"/>
      <c r="DE1665" s="231"/>
      <c r="DF1665" s="231"/>
      <c r="DG1665" s="231"/>
      <c r="DH1665" s="231"/>
      <c r="DI1665" s="231"/>
      <c r="DJ1665" s="231"/>
      <c r="DK1665" s="231"/>
      <c r="DL1665" s="231"/>
      <c r="DM1665" s="231"/>
      <c r="DN1665" s="231"/>
      <c r="DO1665" s="231"/>
      <c r="DP1665" s="231"/>
      <c r="DQ1665" s="231"/>
      <c r="DR1665" s="231"/>
      <c r="DS1665" s="231"/>
      <c r="DT1665" s="231"/>
      <c r="DU1665" s="231"/>
      <c r="DV1665" s="231"/>
      <c r="DW1665" s="231"/>
      <c r="DX1665" s="231"/>
      <c r="DY1665" s="231"/>
      <c r="DZ1665" s="231"/>
      <c r="EA1665" s="231"/>
      <c r="EB1665" s="231"/>
      <c r="EC1665" s="231"/>
      <c r="ED1665" s="231"/>
      <c r="EE1665" s="231"/>
      <c r="EF1665" s="231"/>
      <c r="EG1665" s="231"/>
      <c r="EH1665" s="231"/>
      <c r="EI1665" s="231"/>
      <c r="EJ1665" s="231"/>
      <c r="EK1665" s="231"/>
      <c r="EL1665" s="231"/>
      <c r="EM1665" s="231"/>
      <c r="EN1665" s="231"/>
      <c r="EO1665" s="231"/>
      <c r="EP1665" s="231"/>
      <c r="EQ1665" s="231"/>
      <c r="ER1665" s="231"/>
      <c r="ES1665" s="231"/>
      <c r="ET1665" s="231"/>
      <c r="EU1665" s="231"/>
      <c r="EV1665" s="231"/>
      <c r="EW1665" s="231"/>
      <c r="EX1665" s="231"/>
      <c r="EY1665" s="231"/>
      <c r="EZ1665" s="231"/>
      <c r="FA1665" s="231"/>
      <c r="FB1665" s="231"/>
      <c r="FC1665" s="231"/>
      <c r="FD1665" s="231"/>
      <c r="FE1665" s="231"/>
      <c r="FF1665" s="231"/>
      <c r="FG1665" s="231"/>
      <c r="FH1665" s="231"/>
      <c r="FI1665" s="231"/>
      <c r="FJ1665" s="231"/>
      <c r="FK1665" s="231"/>
      <c r="FL1665" s="231"/>
      <c r="FM1665" s="231"/>
      <c r="FN1665" s="231"/>
      <c r="FO1665" s="231"/>
      <c r="FP1665" s="231"/>
      <c r="FQ1665" s="231"/>
      <c r="FR1665" s="231"/>
      <c r="FS1665" s="231"/>
      <c r="FT1665" s="231"/>
      <c r="FU1665" s="231"/>
      <c r="FV1665" s="231"/>
      <c r="FW1665" s="231"/>
      <c r="FX1665" s="231"/>
      <c r="FY1665" s="231"/>
      <c r="FZ1665" s="231"/>
      <c r="GA1665" s="231"/>
      <c r="GB1665" s="231"/>
      <c r="GC1665" s="231"/>
      <c r="GD1665" s="231"/>
      <c r="GE1665" s="231"/>
      <c r="GF1665" s="231"/>
      <c r="GG1665" s="231"/>
      <c r="GH1665" s="231"/>
      <c r="GI1665" s="231"/>
      <c r="GJ1665" s="231"/>
      <c r="GK1665" s="231"/>
      <c r="GL1665" s="231"/>
      <c r="GM1665" s="231"/>
      <c r="GN1665" s="231"/>
      <c r="GO1665" s="231"/>
      <c r="GP1665" s="231"/>
      <c r="GQ1665" s="231"/>
      <c r="GR1665" s="231"/>
      <c r="GS1665" s="231"/>
      <c r="GT1665" s="231"/>
      <c r="GU1665" s="231"/>
      <c r="GV1665" s="231"/>
      <c r="GW1665" s="231"/>
      <c r="GX1665" s="231"/>
      <c r="GY1665" s="231"/>
      <c r="GZ1665" s="231"/>
      <c r="HA1665" s="231"/>
      <c r="HB1665" s="231"/>
      <c r="HC1665" s="231"/>
      <c r="HD1665" s="231"/>
      <c r="HE1665" s="231"/>
      <c r="HF1665" s="231"/>
      <c r="HG1665" s="231"/>
      <c r="HH1665" s="231"/>
      <c r="HI1665" s="231"/>
      <c r="HJ1665" s="231"/>
      <c r="HK1665" s="231"/>
      <c r="HL1665" s="231"/>
      <c r="HM1665" s="231"/>
    </row>
    <row r="1666" spans="1:221" s="234" customFormat="1" ht="31.5" customHeight="1">
      <c r="A1666" s="231"/>
      <c r="B1666" s="238"/>
      <c r="C1666" s="255"/>
      <c r="D1666" s="268" t="s">
        <v>169</v>
      </c>
      <c r="E1666" s="269"/>
      <c r="F1666" s="269"/>
      <c r="G1666" s="325" t="s">
        <v>666</v>
      </c>
      <c r="H1666" s="271" t="s">
        <v>102</v>
      </c>
      <c r="I1666" s="488">
        <v>251.81</v>
      </c>
      <c r="J1666" s="408">
        <v>168838</v>
      </c>
      <c r="K1666" s="274">
        <f>ROUND(I1666*J1666,2)</f>
        <v>42515096.780000001</v>
      </c>
      <c r="L1666" s="356"/>
      <c r="N1666" s="980"/>
      <c r="O1666" s="231"/>
      <c r="P1666" s="231"/>
      <c r="Q1666" s="231"/>
      <c r="R1666" s="231"/>
      <c r="S1666" s="231"/>
      <c r="T1666" s="231"/>
      <c r="U1666" s="231"/>
      <c r="V1666" s="231"/>
      <c r="W1666" s="231"/>
      <c r="X1666" s="231"/>
      <c r="Y1666" s="231"/>
      <c r="Z1666" s="231"/>
      <c r="AA1666" s="231"/>
      <c r="AB1666" s="231"/>
      <c r="AC1666" s="231"/>
      <c r="AD1666" s="231"/>
      <c r="AE1666" s="231"/>
      <c r="AF1666" s="231"/>
      <c r="AG1666" s="231"/>
      <c r="AH1666" s="231"/>
      <c r="AI1666" s="231"/>
      <c r="AJ1666" s="231"/>
      <c r="AK1666" s="231"/>
      <c r="AL1666" s="231"/>
      <c r="AM1666" s="231"/>
      <c r="AN1666" s="231"/>
      <c r="AO1666" s="231"/>
      <c r="AP1666" s="231"/>
      <c r="AQ1666" s="231"/>
      <c r="AR1666" s="231"/>
      <c r="AS1666" s="231"/>
      <c r="AT1666" s="231"/>
      <c r="AU1666" s="231"/>
      <c r="AV1666" s="231"/>
      <c r="AW1666" s="231"/>
      <c r="AX1666" s="231"/>
      <c r="AY1666" s="231"/>
      <c r="AZ1666" s="231"/>
      <c r="BA1666" s="231"/>
      <c r="BB1666" s="231"/>
      <c r="BC1666" s="231"/>
      <c r="BD1666" s="231"/>
      <c r="BE1666" s="231"/>
      <c r="BF1666" s="231"/>
      <c r="BG1666" s="231"/>
      <c r="BH1666" s="231"/>
      <c r="BI1666" s="231"/>
      <c r="BJ1666" s="231"/>
      <c r="BK1666" s="231"/>
      <c r="BL1666" s="231"/>
      <c r="BM1666" s="231"/>
      <c r="BN1666" s="231"/>
      <c r="BO1666" s="231"/>
      <c r="BP1666" s="231"/>
      <c r="BQ1666" s="231"/>
      <c r="BR1666" s="231"/>
      <c r="BS1666" s="231"/>
      <c r="BT1666" s="231"/>
      <c r="BU1666" s="231"/>
      <c r="BV1666" s="231"/>
      <c r="BW1666" s="231"/>
      <c r="BX1666" s="231"/>
      <c r="BY1666" s="231"/>
      <c r="BZ1666" s="231"/>
      <c r="CA1666" s="231"/>
      <c r="CB1666" s="231"/>
      <c r="CC1666" s="231"/>
      <c r="CD1666" s="231"/>
      <c r="CE1666" s="231"/>
      <c r="CF1666" s="231"/>
      <c r="CG1666" s="231"/>
      <c r="CH1666" s="231"/>
      <c r="CI1666" s="231"/>
      <c r="CJ1666" s="231"/>
      <c r="CK1666" s="231"/>
      <c r="CL1666" s="231"/>
      <c r="CM1666" s="231"/>
      <c r="CN1666" s="231"/>
      <c r="CO1666" s="231"/>
      <c r="CP1666" s="231"/>
      <c r="CQ1666" s="231"/>
      <c r="CR1666" s="231"/>
      <c r="CS1666" s="231"/>
      <c r="CT1666" s="231"/>
      <c r="CU1666" s="231"/>
      <c r="CV1666" s="231"/>
      <c r="CW1666" s="231"/>
      <c r="CX1666" s="231"/>
      <c r="CY1666" s="231"/>
      <c r="CZ1666" s="231"/>
      <c r="DA1666" s="231"/>
      <c r="DB1666" s="231"/>
      <c r="DC1666" s="231"/>
      <c r="DD1666" s="231"/>
      <c r="DE1666" s="231"/>
      <c r="DF1666" s="231"/>
      <c r="DG1666" s="231"/>
      <c r="DH1666" s="231"/>
      <c r="DI1666" s="231"/>
      <c r="DJ1666" s="231"/>
      <c r="DK1666" s="231"/>
      <c r="DL1666" s="231"/>
      <c r="DM1666" s="231"/>
      <c r="DN1666" s="231"/>
      <c r="DO1666" s="231"/>
      <c r="DP1666" s="231"/>
      <c r="DQ1666" s="231"/>
      <c r="DR1666" s="231"/>
      <c r="DS1666" s="231"/>
      <c r="DT1666" s="231"/>
      <c r="DU1666" s="231"/>
      <c r="DV1666" s="231"/>
      <c r="DW1666" s="231"/>
      <c r="DX1666" s="231"/>
      <c r="DY1666" s="231"/>
      <c r="DZ1666" s="231"/>
      <c r="EA1666" s="231"/>
      <c r="EB1666" s="231"/>
      <c r="EC1666" s="231"/>
      <c r="ED1666" s="231"/>
      <c r="EE1666" s="231"/>
      <c r="EF1666" s="231"/>
      <c r="EG1666" s="231"/>
      <c r="EH1666" s="231"/>
      <c r="EI1666" s="231"/>
      <c r="EJ1666" s="231"/>
      <c r="EK1666" s="231"/>
      <c r="EL1666" s="231"/>
      <c r="EM1666" s="231"/>
      <c r="EN1666" s="231"/>
      <c r="EO1666" s="231"/>
      <c r="EP1666" s="231"/>
      <c r="EQ1666" s="231"/>
      <c r="ER1666" s="231"/>
      <c r="ES1666" s="231"/>
      <c r="ET1666" s="231"/>
      <c r="EU1666" s="231"/>
      <c r="EV1666" s="231"/>
      <c r="EW1666" s="231"/>
      <c r="EX1666" s="231"/>
      <c r="EY1666" s="231"/>
      <c r="EZ1666" s="231"/>
      <c r="FA1666" s="231"/>
      <c r="FB1666" s="231"/>
      <c r="FC1666" s="231"/>
      <c r="FD1666" s="231"/>
      <c r="FE1666" s="231"/>
      <c r="FF1666" s="231"/>
      <c r="FG1666" s="231"/>
      <c r="FH1666" s="231"/>
      <c r="FI1666" s="231"/>
      <c r="FJ1666" s="231"/>
      <c r="FK1666" s="231"/>
      <c r="FL1666" s="231"/>
      <c r="FM1666" s="231"/>
      <c r="FN1666" s="231"/>
      <c r="FO1666" s="231"/>
      <c r="FP1666" s="231"/>
      <c r="FQ1666" s="231"/>
      <c r="FR1666" s="231"/>
      <c r="FS1666" s="231"/>
      <c r="FT1666" s="231"/>
      <c r="FU1666" s="231"/>
      <c r="FV1666" s="231"/>
      <c r="FW1666" s="231"/>
      <c r="FX1666" s="231"/>
      <c r="FY1666" s="231"/>
      <c r="FZ1666" s="231"/>
      <c r="GA1666" s="231"/>
      <c r="GB1666" s="231"/>
      <c r="GC1666" s="231"/>
      <c r="GD1666" s="231"/>
      <c r="GE1666" s="231"/>
      <c r="GF1666" s="231"/>
      <c r="GG1666" s="231"/>
      <c r="GH1666" s="231"/>
      <c r="GI1666" s="231"/>
      <c r="GJ1666" s="231"/>
      <c r="GK1666" s="231"/>
      <c r="GL1666" s="231"/>
      <c r="GM1666" s="231"/>
      <c r="GN1666" s="231"/>
      <c r="GO1666" s="231"/>
      <c r="GP1666" s="231"/>
      <c r="GQ1666" s="231"/>
      <c r="GR1666" s="231"/>
      <c r="GS1666" s="231"/>
      <c r="GT1666" s="231"/>
      <c r="GU1666" s="231"/>
      <c r="GV1666" s="231"/>
      <c r="GW1666" s="231"/>
      <c r="GX1666" s="231"/>
      <c r="GY1666" s="231"/>
      <c r="GZ1666" s="231"/>
      <c r="HA1666" s="231"/>
      <c r="HB1666" s="231"/>
      <c r="HC1666" s="231"/>
      <c r="HD1666" s="231"/>
      <c r="HE1666" s="231"/>
      <c r="HF1666" s="231"/>
      <c r="HG1666" s="231"/>
      <c r="HH1666" s="231"/>
      <c r="HI1666" s="231"/>
      <c r="HJ1666" s="231"/>
      <c r="HK1666" s="231"/>
      <c r="HL1666" s="231"/>
      <c r="HM1666" s="231"/>
    </row>
    <row r="1667" spans="1:221" s="234" customFormat="1" ht="31.5" customHeight="1">
      <c r="A1667" s="231"/>
      <c r="B1667" s="238"/>
      <c r="C1667" s="255"/>
      <c r="D1667" s="268" t="s">
        <v>171</v>
      </c>
      <c r="E1667" s="269"/>
      <c r="F1667" s="269"/>
      <c r="G1667" s="325" t="s">
        <v>667</v>
      </c>
      <c r="H1667" s="271" t="s">
        <v>102</v>
      </c>
      <c r="I1667" s="488">
        <v>83.24</v>
      </c>
      <c r="J1667" s="408">
        <v>155938</v>
      </c>
      <c r="K1667" s="274">
        <f>ROUND(I1667*J1667,2)</f>
        <v>12980279.119999999</v>
      </c>
      <c r="L1667" s="356"/>
      <c r="N1667" s="980"/>
      <c r="O1667" s="231"/>
      <c r="P1667" s="231"/>
      <c r="Q1667" s="231"/>
      <c r="R1667" s="231"/>
      <c r="S1667" s="231"/>
      <c r="T1667" s="231"/>
      <c r="U1667" s="231"/>
      <c r="V1667" s="231"/>
      <c r="W1667" s="231"/>
      <c r="X1667" s="231"/>
      <c r="Y1667" s="231"/>
      <c r="Z1667" s="231"/>
      <c r="AA1667" s="231"/>
      <c r="AB1667" s="231"/>
      <c r="AC1667" s="231"/>
      <c r="AD1667" s="231"/>
      <c r="AE1667" s="231"/>
      <c r="AF1667" s="231"/>
      <c r="AG1667" s="231"/>
      <c r="AH1667" s="231"/>
      <c r="AI1667" s="231"/>
      <c r="AJ1667" s="231"/>
      <c r="AK1667" s="231"/>
      <c r="AL1667" s="231"/>
      <c r="AM1667" s="231"/>
      <c r="AN1667" s="231"/>
      <c r="AO1667" s="231"/>
      <c r="AP1667" s="231"/>
      <c r="AQ1667" s="231"/>
      <c r="AR1667" s="231"/>
      <c r="AS1667" s="231"/>
      <c r="AT1667" s="231"/>
      <c r="AU1667" s="231"/>
      <c r="AV1667" s="231"/>
      <c r="AW1667" s="231"/>
      <c r="AX1667" s="231"/>
      <c r="AY1667" s="231"/>
      <c r="AZ1667" s="231"/>
      <c r="BA1667" s="231"/>
      <c r="BB1667" s="231"/>
      <c r="BC1667" s="231"/>
      <c r="BD1667" s="231"/>
      <c r="BE1667" s="231"/>
      <c r="BF1667" s="231"/>
      <c r="BG1667" s="231"/>
      <c r="BH1667" s="231"/>
      <c r="BI1667" s="231"/>
      <c r="BJ1667" s="231"/>
      <c r="BK1667" s="231"/>
      <c r="BL1667" s="231"/>
      <c r="BM1667" s="231"/>
      <c r="BN1667" s="231"/>
      <c r="BO1667" s="231"/>
      <c r="BP1667" s="231"/>
      <c r="BQ1667" s="231"/>
      <c r="BR1667" s="231"/>
      <c r="BS1667" s="231"/>
      <c r="BT1667" s="231"/>
      <c r="BU1667" s="231"/>
      <c r="BV1667" s="231"/>
      <c r="BW1667" s="231"/>
      <c r="BX1667" s="231"/>
      <c r="BY1667" s="231"/>
      <c r="BZ1667" s="231"/>
      <c r="CA1667" s="231"/>
      <c r="CB1667" s="231"/>
      <c r="CC1667" s="231"/>
      <c r="CD1667" s="231"/>
      <c r="CE1667" s="231"/>
      <c r="CF1667" s="231"/>
      <c r="CG1667" s="231"/>
      <c r="CH1667" s="231"/>
      <c r="CI1667" s="231"/>
      <c r="CJ1667" s="231"/>
      <c r="CK1667" s="231"/>
      <c r="CL1667" s="231"/>
      <c r="CM1667" s="231"/>
      <c r="CN1667" s="231"/>
      <c r="CO1667" s="231"/>
      <c r="CP1667" s="231"/>
      <c r="CQ1667" s="231"/>
      <c r="CR1667" s="231"/>
      <c r="CS1667" s="231"/>
      <c r="CT1667" s="231"/>
      <c r="CU1667" s="231"/>
      <c r="CV1667" s="231"/>
      <c r="CW1667" s="231"/>
      <c r="CX1667" s="231"/>
      <c r="CY1667" s="231"/>
      <c r="CZ1667" s="231"/>
      <c r="DA1667" s="231"/>
      <c r="DB1667" s="231"/>
      <c r="DC1667" s="231"/>
      <c r="DD1667" s="231"/>
      <c r="DE1667" s="231"/>
      <c r="DF1667" s="231"/>
      <c r="DG1667" s="231"/>
      <c r="DH1667" s="231"/>
      <c r="DI1667" s="231"/>
      <c r="DJ1667" s="231"/>
      <c r="DK1667" s="231"/>
      <c r="DL1667" s="231"/>
      <c r="DM1667" s="231"/>
      <c r="DN1667" s="231"/>
      <c r="DO1667" s="231"/>
      <c r="DP1667" s="231"/>
      <c r="DQ1667" s="231"/>
      <c r="DR1667" s="231"/>
      <c r="DS1667" s="231"/>
      <c r="DT1667" s="231"/>
      <c r="DU1667" s="231"/>
      <c r="DV1667" s="231"/>
      <c r="DW1667" s="231"/>
      <c r="DX1667" s="231"/>
      <c r="DY1667" s="231"/>
      <c r="DZ1667" s="231"/>
      <c r="EA1667" s="231"/>
      <c r="EB1667" s="231"/>
      <c r="EC1667" s="231"/>
      <c r="ED1667" s="231"/>
      <c r="EE1667" s="231"/>
      <c r="EF1667" s="231"/>
      <c r="EG1667" s="231"/>
      <c r="EH1667" s="231"/>
      <c r="EI1667" s="231"/>
      <c r="EJ1667" s="231"/>
      <c r="EK1667" s="231"/>
      <c r="EL1667" s="231"/>
      <c r="EM1667" s="231"/>
      <c r="EN1667" s="231"/>
      <c r="EO1667" s="231"/>
      <c r="EP1667" s="231"/>
      <c r="EQ1667" s="231"/>
      <c r="ER1667" s="231"/>
      <c r="ES1667" s="231"/>
      <c r="ET1667" s="231"/>
      <c r="EU1667" s="231"/>
      <c r="EV1667" s="231"/>
      <c r="EW1667" s="231"/>
      <c r="EX1667" s="231"/>
      <c r="EY1667" s="231"/>
      <c r="EZ1667" s="231"/>
      <c r="FA1667" s="231"/>
      <c r="FB1667" s="231"/>
      <c r="FC1667" s="231"/>
      <c r="FD1667" s="231"/>
      <c r="FE1667" s="231"/>
      <c r="FF1667" s="231"/>
      <c r="FG1667" s="231"/>
      <c r="FH1667" s="231"/>
      <c r="FI1667" s="231"/>
      <c r="FJ1667" s="231"/>
      <c r="FK1667" s="231"/>
      <c r="FL1667" s="231"/>
      <c r="FM1667" s="231"/>
      <c r="FN1667" s="231"/>
      <c r="FO1667" s="231"/>
      <c r="FP1667" s="231"/>
      <c r="FQ1667" s="231"/>
      <c r="FR1667" s="231"/>
      <c r="FS1667" s="231"/>
      <c r="FT1667" s="231"/>
      <c r="FU1667" s="231"/>
      <c r="FV1667" s="231"/>
      <c r="FW1667" s="231"/>
      <c r="FX1667" s="231"/>
      <c r="FY1667" s="231"/>
      <c r="FZ1667" s="231"/>
      <c r="GA1667" s="231"/>
      <c r="GB1667" s="231"/>
      <c r="GC1667" s="231"/>
      <c r="GD1667" s="231"/>
      <c r="GE1667" s="231"/>
      <c r="GF1667" s="231"/>
      <c r="GG1667" s="231"/>
      <c r="GH1667" s="231"/>
      <c r="GI1667" s="231"/>
      <c r="GJ1667" s="231"/>
      <c r="GK1667" s="231"/>
      <c r="GL1667" s="231"/>
      <c r="GM1667" s="231"/>
      <c r="GN1667" s="231"/>
      <c r="GO1667" s="231"/>
      <c r="GP1667" s="231"/>
      <c r="GQ1667" s="231"/>
      <c r="GR1667" s="231"/>
      <c r="GS1667" s="231"/>
      <c r="GT1667" s="231"/>
      <c r="GU1667" s="231"/>
      <c r="GV1667" s="231"/>
      <c r="GW1667" s="231"/>
      <c r="GX1667" s="231"/>
      <c r="GY1667" s="231"/>
      <c r="GZ1667" s="231"/>
      <c r="HA1667" s="231"/>
      <c r="HB1667" s="231"/>
      <c r="HC1667" s="231"/>
      <c r="HD1667" s="231"/>
      <c r="HE1667" s="231"/>
      <c r="HF1667" s="231"/>
      <c r="HG1667" s="231"/>
      <c r="HH1667" s="231"/>
      <c r="HI1667" s="231"/>
      <c r="HJ1667" s="231"/>
      <c r="HK1667" s="231"/>
      <c r="HL1667" s="231"/>
      <c r="HM1667" s="231"/>
    </row>
    <row r="1668" spans="1:221" s="234" customFormat="1" ht="31.5" customHeight="1">
      <c r="A1668" s="231"/>
      <c r="B1668" s="238"/>
      <c r="C1668" s="255"/>
      <c r="D1668" s="268" t="s">
        <v>933</v>
      </c>
      <c r="E1668" s="269"/>
      <c r="F1668" s="269"/>
      <c r="G1668" s="506" t="s">
        <v>669</v>
      </c>
      <c r="H1668" s="271" t="s">
        <v>107</v>
      </c>
      <c r="I1668" s="488">
        <v>3.89</v>
      </c>
      <c r="J1668" s="408">
        <v>261708</v>
      </c>
      <c r="K1668" s="274">
        <f>ROUND(I1668*J1668,2)</f>
        <v>1018044.12</v>
      </c>
      <c r="L1668" s="356"/>
      <c r="N1668" s="980"/>
      <c r="O1668" s="231"/>
      <c r="P1668" s="231"/>
      <c r="Q1668" s="231"/>
      <c r="R1668" s="231"/>
      <c r="S1668" s="231"/>
      <c r="T1668" s="231"/>
      <c r="U1668" s="231"/>
      <c r="V1668" s="231"/>
      <c r="W1668" s="231"/>
      <c r="X1668" s="231"/>
      <c r="Y1668" s="231"/>
      <c r="Z1668" s="231"/>
      <c r="AA1668" s="231"/>
      <c r="AB1668" s="231"/>
      <c r="AC1668" s="231"/>
      <c r="AD1668" s="231"/>
      <c r="AE1668" s="231"/>
      <c r="AF1668" s="231"/>
      <c r="AG1668" s="231"/>
      <c r="AH1668" s="231"/>
      <c r="AI1668" s="231"/>
      <c r="AJ1668" s="231"/>
      <c r="AK1668" s="231"/>
      <c r="AL1668" s="231"/>
      <c r="AM1668" s="231"/>
      <c r="AN1668" s="231"/>
      <c r="AO1668" s="231"/>
      <c r="AP1668" s="231"/>
      <c r="AQ1668" s="231"/>
      <c r="AR1668" s="231"/>
      <c r="AS1668" s="231"/>
      <c r="AT1668" s="231"/>
      <c r="AU1668" s="231"/>
      <c r="AV1668" s="231"/>
      <c r="AW1668" s="231"/>
      <c r="AX1668" s="231"/>
      <c r="AY1668" s="231"/>
      <c r="AZ1668" s="231"/>
      <c r="BA1668" s="231"/>
      <c r="BB1668" s="231"/>
      <c r="BC1668" s="231"/>
      <c r="BD1668" s="231"/>
      <c r="BE1668" s="231"/>
      <c r="BF1668" s="231"/>
      <c r="BG1668" s="231"/>
      <c r="BH1668" s="231"/>
      <c r="BI1668" s="231"/>
      <c r="BJ1668" s="231"/>
      <c r="BK1668" s="231"/>
      <c r="BL1668" s="231"/>
      <c r="BM1668" s="231"/>
      <c r="BN1668" s="231"/>
      <c r="BO1668" s="231"/>
      <c r="BP1668" s="231"/>
      <c r="BQ1668" s="231"/>
      <c r="BR1668" s="231"/>
      <c r="BS1668" s="231"/>
      <c r="BT1668" s="231"/>
      <c r="BU1668" s="231"/>
      <c r="BV1668" s="231"/>
      <c r="BW1668" s="231"/>
      <c r="BX1668" s="231"/>
      <c r="BY1668" s="231"/>
      <c r="BZ1668" s="231"/>
      <c r="CA1668" s="231"/>
      <c r="CB1668" s="231"/>
      <c r="CC1668" s="231"/>
      <c r="CD1668" s="231"/>
      <c r="CE1668" s="231"/>
      <c r="CF1668" s="231"/>
      <c r="CG1668" s="231"/>
      <c r="CH1668" s="231"/>
      <c r="CI1668" s="231"/>
      <c r="CJ1668" s="231"/>
      <c r="CK1668" s="231"/>
      <c r="CL1668" s="231"/>
      <c r="CM1668" s="231"/>
      <c r="CN1668" s="231"/>
      <c r="CO1668" s="231"/>
      <c r="CP1668" s="231"/>
      <c r="CQ1668" s="231"/>
      <c r="CR1668" s="231"/>
      <c r="CS1668" s="231"/>
      <c r="CT1668" s="231"/>
      <c r="CU1668" s="231"/>
      <c r="CV1668" s="231"/>
      <c r="CW1668" s="231"/>
      <c r="CX1668" s="231"/>
      <c r="CY1668" s="231"/>
      <c r="CZ1668" s="231"/>
      <c r="DA1668" s="231"/>
      <c r="DB1668" s="231"/>
      <c r="DC1668" s="231"/>
      <c r="DD1668" s="231"/>
      <c r="DE1668" s="231"/>
      <c r="DF1668" s="231"/>
      <c r="DG1668" s="231"/>
      <c r="DH1668" s="231"/>
      <c r="DI1668" s="231"/>
      <c r="DJ1668" s="231"/>
      <c r="DK1668" s="231"/>
      <c r="DL1668" s="231"/>
      <c r="DM1668" s="231"/>
      <c r="DN1668" s="231"/>
      <c r="DO1668" s="231"/>
      <c r="DP1668" s="231"/>
      <c r="DQ1668" s="231"/>
      <c r="DR1668" s="231"/>
      <c r="DS1668" s="231"/>
      <c r="DT1668" s="231"/>
      <c r="DU1668" s="231"/>
      <c r="DV1668" s="231"/>
      <c r="DW1668" s="231"/>
      <c r="DX1668" s="231"/>
      <c r="DY1668" s="231"/>
      <c r="DZ1668" s="231"/>
      <c r="EA1668" s="231"/>
      <c r="EB1668" s="231"/>
      <c r="EC1668" s="231"/>
      <c r="ED1668" s="231"/>
      <c r="EE1668" s="231"/>
      <c r="EF1668" s="231"/>
      <c r="EG1668" s="231"/>
      <c r="EH1668" s="231"/>
      <c r="EI1668" s="231"/>
      <c r="EJ1668" s="231"/>
      <c r="EK1668" s="231"/>
      <c r="EL1668" s="231"/>
      <c r="EM1668" s="231"/>
      <c r="EN1668" s="231"/>
      <c r="EO1668" s="231"/>
      <c r="EP1668" s="231"/>
      <c r="EQ1668" s="231"/>
      <c r="ER1668" s="231"/>
      <c r="ES1668" s="231"/>
      <c r="ET1668" s="231"/>
      <c r="EU1668" s="231"/>
      <c r="EV1668" s="231"/>
      <c r="EW1668" s="231"/>
      <c r="EX1668" s="231"/>
      <c r="EY1668" s="231"/>
      <c r="EZ1668" s="231"/>
      <c r="FA1668" s="231"/>
      <c r="FB1668" s="231"/>
      <c r="FC1668" s="231"/>
      <c r="FD1668" s="231"/>
      <c r="FE1668" s="231"/>
      <c r="FF1668" s="231"/>
      <c r="FG1668" s="231"/>
      <c r="FH1668" s="231"/>
      <c r="FI1668" s="231"/>
      <c r="FJ1668" s="231"/>
      <c r="FK1668" s="231"/>
      <c r="FL1668" s="231"/>
      <c r="FM1668" s="231"/>
      <c r="FN1668" s="231"/>
      <c r="FO1668" s="231"/>
      <c r="FP1668" s="231"/>
      <c r="FQ1668" s="231"/>
      <c r="FR1668" s="231"/>
      <c r="FS1668" s="231"/>
      <c r="FT1668" s="231"/>
      <c r="FU1668" s="231"/>
      <c r="FV1668" s="231"/>
      <c r="FW1668" s="231"/>
      <c r="FX1668" s="231"/>
      <c r="FY1668" s="231"/>
      <c r="FZ1668" s="231"/>
      <c r="GA1668" s="231"/>
      <c r="GB1668" s="231"/>
      <c r="GC1668" s="231"/>
      <c r="GD1668" s="231"/>
      <c r="GE1668" s="231"/>
      <c r="GF1668" s="231"/>
      <c r="GG1668" s="231"/>
      <c r="GH1668" s="231"/>
      <c r="GI1668" s="231"/>
      <c r="GJ1668" s="231"/>
      <c r="GK1668" s="231"/>
      <c r="GL1668" s="231"/>
      <c r="GM1668" s="231"/>
      <c r="GN1668" s="231"/>
      <c r="GO1668" s="231"/>
      <c r="GP1668" s="231"/>
      <c r="GQ1668" s="231"/>
      <c r="GR1668" s="231"/>
      <c r="GS1668" s="231"/>
      <c r="GT1668" s="231"/>
      <c r="GU1668" s="231"/>
      <c r="GV1668" s="231"/>
      <c r="GW1668" s="231"/>
      <c r="GX1668" s="231"/>
      <c r="GY1668" s="231"/>
      <c r="GZ1668" s="231"/>
      <c r="HA1668" s="231"/>
      <c r="HB1668" s="231"/>
      <c r="HC1668" s="231"/>
      <c r="HD1668" s="231"/>
      <c r="HE1668" s="231"/>
      <c r="HF1668" s="231"/>
      <c r="HG1668" s="231"/>
      <c r="HH1668" s="231"/>
      <c r="HI1668" s="231"/>
      <c r="HJ1668" s="231"/>
      <c r="HK1668" s="231"/>
      <c r="HL1668" s="231"/>
      <c r="HM1668" s="231"/>
    </row>
    <row r="1669" spans="1:221" s="234" customFormat="1" ht="15.75" customHeight="1">
      <c r="A1669" s="231"/>
      <c r="B1669" s="238"/>
      <c r="C1669" s="255"/>
      <c r="D1669" s="262">
        <v>2.6</v>
      </c>
      <c r="E1669" s="262"/>
      <c r="F1669" s="262"/>
      <c r="G1669" s="263" t="s">
        <v>670</v>
      </c>
      <c r="H1669" s="264"/>
      <c r="I1669" s="383"/>
      <c r="J1669" s="266">
        <v>0</v>
      </c>
      <c r="K1669" s="267"/>
      <c r="L1669" s="356"/>
      <c r="N1669" s="980"/>
      <c r="O1669" s="231"/>
      <c r="P1669" s="231"/>
      <c r="Q1669" s="231"/>
      <c r="R1669" s="231"/>
      <c r="S1669" s="231"/>
      <c r="T1669" s="231"/>
      <c r="U1669" s="231"/>
      <c r="V1669" s="231"/>
      <c r="W1669" s="231"/>
      <c r="X1669" s="231"/>
      <c r="Y1669" s="231"/>
      <c r="Z1669" s="231"/>
      <c r="AA1669" s="231"/>
      <c r="AB1669" s="231"/>
      <c r="AC1669" s="231"/>
      <c r="AD1669" s="231"/>
      <c r="AE1669" s="231"/>
      <c r="AF1669" s="231"/>
      <c r="AG1669" s="231"/>
      <c r="AH1669" s="231"/>
      <c r="AI1669" s="231"/>
      <c r="AJ1669" s="231"/>
      <c r="AK1669" s="231"/>
      <c r="AL1669" s="231"/>
      <c r="AM1669" s="231"/>
      <c r="AN1669" s="231"/>
      <c r="AO1669" s="231"/>
      <c r="AP1669" s="231"/>
      <c r="AQ1669" s="231"/>
      <c r="AR1669" s="231"/>
      <c r="AS1669" s="231"/>
      <c r="AT1669" s="231"/>
      <c r="AU1669" s="231"/>
      <c r="AV1669" s="231"/>
      <c r="AW1669" s="231"/>
      <c r="AX1669" s="231"/>
      <c r="AY1669" s="231"/>
      <c r="AZ1669" s="231"/>
      <c r="BA1669" s="231"/>
      <c r="BB1669" s="231"/>
      <c r="BC1669" s="231"/>
      <c r="BD1669" s="231"/>
      <c r="BE1669" s="231"/>
      <c r="BF1669" s="231"/>
      <c r="BG1669" s="231"/>
      <c r="BH1669" s="231"/>
      <c r="BI1669" s="231"/>
      <c r="BJ1669" s="231"/>
      <c r="BK1669" s="231"/>
      <c r="BL1669" s="231"/>
      <c r="BM1669" s="231"/>
      <c r="BN1669" s="231"/>
      <c r="BO1669" s="231"/>
      <c r="BP1669" s="231"/>
      <c r="BQ1669" s="231"/>
      <c r="BR1669" s="231"/>
      <c r="BS1669" s="231"/>
      <c r="BT1669" s="231"/>
      <c r="BU1669" s="231"/>
      <c r="BV1669" s="231"/>
      <c r="BW1669" s="231"/>
      <c r="BX1669" s="231"/>
      <c r="BY1669" s="231"/>
      <c r="BZ1669" s="231"/>
      <c r="CA1669" s="231"/>
      <c r="CB1669" s="231"/>
      <c r="CC1669" s="231"/>
      <c r="CD1669" s="231"/>
      <c r="CE1669" s="231"/>
      <c r="CF1669" s="231"/>
      <c r="CG1669" s="231"/>
      <c r="CH1669" s="231"/>
      <c r="CI1669" s="231"/>
      <c r="CJ1669" s="231"/>
      <c r="CK1669" s="231"/>
      <c r="CL1669" s="231"/>
      <c r="CM1669" s="231"/>
      <c r="CN1669" s="231"/>
      <c r="CO1669" s="231"/>
      <c r="CP1669" s="231"/>
      <c r="CQ1669" s="231"/>
      <c r="CR1669" s="231"/>
      <c r="CS1669" s="231"/>
      <c r="CT1669" s="231"/>
      <c r="CU1669" s="231"/>
      <c r="CV1669" s="231"/>
      <c r="CW1669" s="231"/>
      <c r="CX1669" s="231"/>
      <c r="CY1669" s="231"/>
      <c r="CZ1669" s="231"/>
      <c r="DA1669" s="231"/>
      <c r="DB1669" s="231"/>
      <c r="DC1669" s="231"/>
      <c r="DD1669" s="231"/>
      <c r="DE1669" s="231"/>
      <c r="DF1669" s="231"/>
      <c r="DG1669" s="231"/>
      <c r="DH1669" s="231"/>
      <c r="DI1669" s="231"/>
      <c r="DJ1669" s="231"/>
      <c r="DK1669" s="231"/>
      <c r="DL1669" s="231"/>
      <c r="DM1669" s="231"/>
      <c r="DN1669" s="231"/>
      <c r="DO1669" s="231"/>
      <c r="DP1669" s="231"/>
      <c r="DQ1669" s="231"/>
      <c r="DR1669" s="231"/>
      <c r="DS1669" s="231"/>
      <c r="DT1669" s="231"/>
      <c r="DU1669" s="231"/>
      <c r="DV1669" s="231"/>
      <c r="DW1669" s="231"/>
      <c r="DX1669" s="231"/>
      <c r="DY1669" s="231"/>
      <c r="DZ1669" s="231"/>
      <c r="EA1669" s="231"/>
      <c r="EB1669" s="231"/>
      <c r="EC1669" s="231"/>
      <c r="ED1669" s="231"/>
      <c r="EE1669" s="231"/>
      <c r="EF1669" s="231"/>
      <c r="EG1669" s="231"/>
      <c r="EH1669" s="231"/>
      <c r="EI1669" s="231"/>
      <c r="EJ1669" s="231"/>
      <c r="EK1669" s="231"/>
      <c r="EL1669" s="231"/>
      <c r="EM1669" s="231"/>
      <c r="EN1669" s="231"/>
      <c r="EO1669" s="231"/>
      <c r="EP1669" s="231"/>
      <c r="EQ1669" s="231"/>
      <c r="ER1669" s="231"/>
      <c r="ES1669" s="231"/>
      <c r="ET1669" s="231"/>
      <c r="EU1669" s="231"/>
      <c r="EV1669" s="231"/>
      <c r="EW1669" s="231"/>
      <c r="EX1669" s="231"/>
      <c r="EY1669" s="231"/>
      <c r="EZ1669" s="231"/>
      <c r="FA1669" s="231"/>
      <c r="FB1669" s="231"/>
      <c r="FC1669" s="231"/>
      <c r="FD1669" s="231"/>
      <c r="FE1669" s="231"/>
      <c r="FF1669" s="231"/>
      <c r="FG1669" s="231"/>
      <c r="FH1669" s="231"/>
      <c r="FI1669" s="231"/>
      <c r="FJ1669" s="231"/>
      <c r="FK1669" s="231"/>
      <c r="FL1669" s="231"/>
      <c r="FM1669" s="231"/>
      <c r="FN1669" s="231"/>
      <c r="FO1669" s="231"/>
      <c r="FP1669" s="231"/>
      <c r="FQ1669" s="231"/>
      <c r="FR1669" s="231"/>
      <c r="FS1669" s="231"/>
      <c r="FT1669" s="231"/>
      <c r="FU1669" s="231"/>
      <c r="FV1669" s="231"/>
      <c r="FW1669" s="231"/>
      <c r="FX1669" s="231"/>
      <c r="FY1669" s="231"/>
      <c r="FZ1669" s="231"/>
      <c r="GA1669" s="231"/>
      <c r="GB1669" s="231"/>
      <c r="GC1669" s="231"/>
      <c r="GD1669" s="231"/>
      <c r="GE1669" s="231"/>
      <c r="GF1669" s="231"/>
      <c r="GG1669" s="231"/>
      <c r="GH1669" s="231"/>
      <c r="GI1669" s="231"/>
      <c r="GJ1669" s="231"/>
      <c r="GK1669" s="231"/>
      <c r="GL1669" s="231"/>
      <c r="GM1669" s="231"/>
      <c r="GN1669" s="231"/>
      <c r="GO1669" s="231"/>
      <c r="GP1669" s="231"/>
      <c r="GQ1669" s="231"/>
      <c r="GR1669" s="231"/>
      <c r="GS1669" s="231"/>
      <c r="GT1669" s="231"/>
      <c r="GU1669" s="231"/>
      <c r="GV1669" s="231"/>
      <c r="GW1669" s="231"/>
      <c r="GX1669" s="231"/>
      <c r="GY1669" s="231"/>
      <c r="GZ1669" s="231"/>
      <c r="HA1669" s="231"/>
      <c r="HB1669" s="231"/>
      <c r="HC1669" s="231"/>
      <c r="HD1669" s="231"/>
      <c r="HE1669" s="231"/>
      <c r="HF1669" s="231"/>
      <c r="HG1669" s="231"/>
      <c r="HH1669" s="231"/>
      <c r="HI1669" s="231"/>
      <c r="HJ1669" s="231"/>
      <c r="HK1669" s="231"/>
      <c r="HL1669" s="231"/>
      <c r="HM1669" s="231"/>
    </row>
    <row r="1670" spans="1:221" s="234" customFormat="1" ht="15.75" customHeight="1">
      <c r="A1670" s="231"/>
      <c r="B1670" s="238"/>
      <c r="C1670" s="255"/>
      <c r="D1670" s="268" t="s">
        <v>174</v>
      </c>
      <c r="E1670" s="269"/>
      <c r="F1670" s="269"/>
      <c r="G1670" s="506" t="s">
        <v>671</v>
      </c>
      <c r="H1670" s="271" t="s">
        <v>102</v>
      </c>
      <c r="I1670" s="488">
        <v>222.33</v>
      </c>
      <c r="J1670" s="408">
        <v>65364</v>
      </c>
      <c r="K1670" s="274">
        <f>ROUND(I1670*J1670,2)</f>
        <v>14532378.119999999</v>
      </c>
      <c r="L1670" s="356"/>
      <c r="N1670" s="980"/>
      <c r="O1670" s="231"/>
      <c r="P1670" s="231"/>
      <c r="Q1670" s="231"/>
      <c r="R1670" s="231"/>
      <c r="S1670" s="231"/>
      <c r="T1670" s="231"/>
      <c r="U1670" s="231"/>
      <c r="V1670" s="231"/>
      <c r="W1670" s="231"/>
      <c r="X1670" s="231"/>
      <c r="Y1670" s="231"/>
      <c r="Z1670" s="231"/>
      <c r="AA1670" s="231"/>
      <c r="AB1670" s="231"/>
      <c r="AC1670" s="231"/>
      <c r="AD1670" s="231"/>
      <c r="AE1670" s="231"/>
      <c r="AF1670" s="231"/>
      <c r="AG1670" s="231"/>
      <c r="AH1670" s="231"/>
      <c r="AI1670" s="231"/>
      <c r="AJ1670" s="231"/>
      <c r="AK1670" s="231"/>
      <c r="AL1670" s="231"/>
      <c r="AM1670" s="231"/>
      <c r="AN1670" s="231"/>
      <c r="AO1670" s="231"/>
      <c r="AP1670" s="231"/>
      <c r="AQ1670" s="231"/>
      <c r="AR1670" s="231"/>
      <c r="AS1670" s="231"/>
      <c r="AT1670" s="231"/>
      <c r="AU1670" s="231"/>
      <c r="AV1670" s="231"/>
      <c r="AW1670" s="231"/>
      <c r="AX1670" s="231"/>
      <c r="AY1670" s="231"/>
      <c r="AZ1670" s="231"/>
      <c r="BA1670" s="231"/>
      <c r="BB1670" s="231"/>
      <c r="BC1670" s="231"/>
      <c r="BD1670" s="231"/>
      <c r="BE1670" s="231"/>
      <c r="BF1670" s="231"/>
      <c r="BG1670" s="231"/>
      <c r="BH1670" s="231"/>
      <c r="BI1670" s="231"/>
      <c r="BJ1670" s="231"/>
      <c r="BK1670" s="231"/>
      <c r="BL1670" s="231"/>
      <c r="BM1670" s="231"/>
      <c r="BN1670" s="231"/>
      <c r="BO1670" s="231"/>
      <c r="BP1670" s="231"/>
      <c r="BQ1670" s="231"/>
      <c r="BR1670" s="231"/>
      <c r="BS1670" s="231"/>
      <c r="BT1670" s="231"/>
      <c r="BU1670" s="231"/>
      <c r="BV1670" s="231"/>
      <c r="BW1670" s="231"/>
      <c r="BX1670" s="231"/>
      <c r="BY1670" s="231"/>
      <c r="BZ1670" s="231"/>
      <c r="CA1670" s="231"/>
      <c r="CB1670" s="231"/>
      <c r="CC1670" s="231"/>
      <c r="CD1670" s="231"/>
      <c r="CE1670" s="231"/>
      <c r="CF1670" s="231"/>
      <c r="CG1670" s="231"/>
      <c r="CH1670" s="231"/>
      <c r="CI1670" s="231"/>
      <c r="CJ1670" s="231"/>
      <c r="CK1670" s="231"/>
      <c r="CL1670" s="231"/>
      <c r="CM1670" s="231"/>
      <c r="CN1670" s="231"/>
      <c r="CO1670" s="231"/>
      <c r="CP1670" s="231"/>
      <c r="CQ1670" s="231"/>
      <c r="CR1670" s="231"/>
      <c r="CS1670" s="231"/>
      <c r="CT1670" s="231"/>
      <c r="CU1670" s="231"/>
      <c r="CV1670" s="231"/>
      <c r="CW1670" s="231"/>
      <c r="CX1670" s="231"/>
      <c r="CY1670" s="231"/>
      <c r="CZ1670" s="231"/>
      <c r="DA1670" s="231"/>
      <c r="DB1670" s="231"/>
      <c r="DC1670" s="231"/>
      <c r="DD1670" s="231"/>
      <c r="DE1670" s="231"/>
      <c r="DF1670" s="231"/>
      <c r="DG1670" s="231"/>
      <c r="DH1670" s="231"/>
      <c r="DI1670" s="231"/>
      <c r="DJ1670" s="231"/>
      <c r="DK1670" s="231"/>
      <c r="DL1670" s="231"/>
      <c r="DM1670" s="231"/>
      <c r="DN1670" s="231"/>
      <c r="DO1670" s="231"/>
      <c r="DP1670" s="231"/>
      <c r="DQ1670" s="231"/>
      <c r="DR1670" s="231"/>
      <c r="DS1670" s="231"/>
      <c r="DT1670" s="231"/>
      <c r="DU1670" s="231"/>
      <c r="DV1670" s="231"/>
      <c r="DW1670" s="231"/>
      <c r="DX1670" s="231"/>
      <c r="DY1670" s="231"/>
      <c r="DZ1670" s="231"/>
      <c r="EA1670" s="231"/>
      <c r="EB1670" s="231"/>
      <c r="EC1670" s="231"/>
      <c r="ED1670" s="231"/>
      <c r="EE1670" s="231"/>
      <c r="EF1670" s="231"/>
      <c r="EG1670" s="231"/>
      <c r="EH1670" s="231"/>
      <c r="EI1670" s="231"/>
      <c r="EJ1670" s="231"/>
      <c r="EK1670" s="231"/>
      <c r="EL1670" s="231"/>
      <c r="EM1670" s="231"/>
      <c r="EN1670" s="231"/>
      <c r="EO1670" s="231"/>
      <c r="EP1670" s="231"/>
      <c r="EQ1670" s="231"/>
      <c r="ER1670" s="231"/>
      <c r="ES1670" s="231"/>
      <c r="ET1670" s="231"/>
      <c r="EU1670" s="231"/>
      <c r="EV1670" s="231"/>
      <c r="EW1670" s="231"/>
      <c r="EX1670" s="231"/>
      <c r="EY1670" s="231"/>
      <c r="EZ1670" s="231"/>
      <c r="FA1670" s="231"/>
      <c r="FB1670" s="231"/>
      <c r="FC1670" s="231"/>
      <c r="FD1670" s="231"/>
      <c r="FE1670" s="231"/>
      <c r="FF1670" s="231"/>
      <c r="FG1670" s="231"/>
      <c r="FH1670" s="231"/>
      <c r="FI1670" s="231"/>
      <c r="FJ1670" s="231"/>
      <c r="FK1670" s="231"/>
      <c r="FL1670" s="231"/>
      <c r="FM1670" s="231"/>
      <c r="FN1670" s="231"/>
      <c r="FO1670" s="231"/>
      <c r="FP1670" s="231"/>
      <c r="FQ1670" s="231"/>
      <c r="FR1670" s="231"/>
      <c r="FS1670" s="231"/>
      <c r="FT1670" s="231"/>
      <c r="FU1670" s="231"/>
      <c r="FV1670" s="231"/>
      <c r="FW1670" s="231"/>
      <c r="FX1670" s="231"/>
      <c r="FY1670" s="231"/>
      <c r="FZ1670" s="231"/>
      <c r="GA1670" s="231"/>
      <c r="GB1670" s="231"/>
      <c r="GC1670" s="231"/>
      <c r="GD1670" s="231"/>
      <c r="GE1670" s="231"/>
      <c r="GF1670" s="231"/>
      <c r="GG1670" s="231"/>
      <c r="GH1670" s="231"/>
      <c r="GI1670" s="231"/>
      <c r="GJ1670" s="231"/>
      <c r="GK1670" s="231"/>
      <c r="GL1670" s="231"/>
      <c r="GM1670" s="231"/>
      <c r="GN1670" s="231"/>
      <c r="GO1670" s="231"/>
      <c r="GP1670" s="231"/>
      <c r="GQ1670" s="231"/>
      <c r="GR1670" s="231"/>
      <c r="GS1670" s="231"/>
      <c r="GT1670" s="231"/>
      <c r="GU1670" s="231"/>
      <c r="GV1670" s="231"/>
      <c r="GW1670" s="231"/>
      <c r="GX1670" s="231"/>
      <c r="GY1670" s="231"/>
      <c r="GZ1670" s="231"/>
      <c r="HA1670" s="231"/>
      <c r="HB1670" s="231"/>
      <c r="HC1670" s="231"/>
      <c r="HD1670" s="231"/>
      <c r="HE1670" s="231"/>
      <c r="HF1670" s="231"/>
      <c r="HG1670" s="231"/>
      <c r="HH1670" s="231"/>
      <c r="HI1670" s="231"/>
      <c r="HJ1670" s="231"/>
      <c r="HK1670" s="231"/>
      <c r="HL1670" s="231"/>
      <c r="HM1670" s="231"/>
    </row>
    <row r="1671" spans="1:221" s="234" customFormat="1" ht="15.75" customHeight="1">
      <c r="A1671" s="231"/>
      <c r="B1671" s="238"/>
      <c r="C1671" s="255"/>
      <c r="D1671" s="262">
        <v>2.7</v>
      </c>
      <c r="E1671" s="262"/>
      <c r="F1671" s="262"/>
      <c r="G1671" s="263" t="s">
        <v>173</v>
      </c>
      <c r="H1671" s="264"/>
      <c r="I1671" s="383"/>
      <c r="J1671" s="266">
        <v>0</v>
      </c>
      <c r="K1671" s="267"/>
      <c r="L1671" s="356"/>
      <c r="N1671" s="980"/>
      <c r="O1671" s="231"/>
      <c r="P1671" s="231"/>
      <c r="Q1671" s="231"/>
      <c r="R1671" s="231"/>
      <c r="S1671" s="231"/>
      <c r="T1671" s="231"/>
      <c r="U1671" s="231"/>
      <c r="V1671" s="231"/>
      <c r="W1671" s="231"/>
      <c r="X1671" s="231"/>
      <c r="Y1671" s="231"/>
      <c r="Z1671" s="231"/>
      <c r="AA1671" s="231"/>
      <c r="AB1671" s="231"/>
      <c r="AC1671" s="231"/>
      <c r="AD1671" s="231"/>
      <c r="AE1671" s="231"/>
      <c r="AF1671" s="231"/>
      <c r="AG1671" s="231"/>
      <c r="AH1671" s="231"/>
      <c r="AI1671" s="231"/>
      <c r="AJ1671" s="231"/>
      <c r="AK1671" s="231"/>
      <c r="AL1671" s="231"/>
      <c r="AM1671" s="231"/>
      <c r="AN1671" s="231"/>
      <c r="AO1671" s="231"/>
      <c r="AP1671" s="231"/>
      <c r="AQ1671" s="231"/>
      <c r="AR1671" s="231"/>
      <c r="AS1671" s="231"/>
      <c r="AT1671" s="231"/>
      <c r="AU1671" s="231"/>
      <c r="AV1671" s="231"/>
      <c r="AW1671" s="231"/>
      <c r="AX1671" s="231"/>
      <c r="AY1671" s="231"/>
      <c r="AZ1671" s="231"/>
      <c r="BA1671" s="231"/>
      <c r="BB1671" s="231"/>
      <c r="BC1671" s="231"/>
      <c r="BD1671" s="231"/>
      <c r="BE1671" s="231"/>
      <c r="BF1671" s="231"/>
      <c r="BG1671" s="231"/>
      <c r="BH1671" s="231"/>
      <c r="BI1671" s="231"/>
      <c r="BJ1671" s="231"/>
      <c r="BK1671" s="231"/>
      <c r="BL1671" s="231"/>
      <c r="BM1671" s="231"/>
      <c r="BN1671" s="231"/>
      <c r="BO1671" s="231"/>
      <c r="BP1671" s="231"/>
      <c r="BQ1671" s="231"/>
      <c r="BR1671" s="231"/>
      <c r="BS1671" s="231"/>
      <c r="BT1671" s="231"/>
      <c r="BU1671" s="231"/>
      <c r="BV1671" s="231"/>
      <c r="BW1671" s="231"/>
      <c r="BX1671" s="231"/>
      <c r="BY1671" s="231"/>
      <c r="BZ1671" s="231"/>
      <c r="CA1671" s="231"/>
      <c r="CB1671" s="231"/>
      <c r="CC1671" s="231"/>
      <c r="CD1671" s="231"/>
      <c r="CE1671" s="231"/>
      <c r="CF1671" s="231"/>
      <c r="CG1671" s="231"/>
      <c r="CH1671" s="231"/>
      <c r="CI1671" s="231"/>
      <c r="CJ1671" s="231"/>
      <c r="CK1671" s="231"/>
      <c r="CL1671" s="231"/>
      <c r="CM1671" s="231"/>
      <c r="CN1671" s="231"/>
      <c r="CO1671" s="231"/>
      <c r="CP1671" s="231"/>
      <c r="CQ1671" s="231"/>
      <c r="CR1671" s="231"/>
      <c r="CS1671" s="231"/>
      <c r="CT1671" s="231"/>
      <c r="CU1671" s="231"/>
      <c r="CV1671" s="231"/>
      <c r="CW1671" s="231"/>
      <c r="CX1671" s="231"/>
      <c r="CY1671" s="231"/>
      <c r="CZ1671" s="231"/>
      <c r="DA1671" s="231"/>
      <c r="DB1671" s="231"/>
      <c r="DC1671" s="231"/>
      <c r="DD1671" s="231"/>
      <c r="DE1671" s="231"/>
      <c r="DF1671" s="231"/>
      <c r="DG1671" s="231"/>
      <c r="DH1671" s="231"/>
      <c r="DI1671" s="231"/>
      <c r="DJ1671" s="231"/>
      <c r="DK1671" s="231"/>
      <c r="DL1671" s="231"/>
      <c r="DM1671" s="231"/>
      <c r="DN1671" s="231"/>
      <c r="DO1671" s="231"/>
      <c r="DP1671" s="231"/>
      <c r="DQ1671" s="231"/>
      <c r="DR1671" s="231"/>
      <c r="DS1671" s="231"/>
      <c r="DT1671" s="231"/>
      <c r="DU1671" s="231"/>
      <c r="DV1671" s="231"/>
      <c r="DW1671" s="231"/>
      <c r="DX1671" s="231"/>
      <c r="DY1671" s="231"/>
      <c r="DZ1671" s="231"/>
      <c r="EA1671" s="231"/>
      <c r="EB1671" s="231"/>
      <c r="EC1671" s="231"/>
      <c r="ED1671" s="231"/>
      <c r="EE1671" s="231"/>
      <c r="EF1671" s="231"/>
      <c r="EG1671" s="231"/>
      <c r="EH1671" s="231"/>
      <c r="EI1671" s="231"/>
      <c r="EJ1671" s="231"/>
      <c r="EK1671" s="231"/>
      <c r="EL1671" s="231"/>
      <c r="EM1671" s="231"/>
      <c r="EN1671" s="231"/>
      <c r="EO1671" s="231"/>
      <c r="EP1671" s="231"/>
      <c r="EQ1671" s="231"/>
      <c r="ER1671" s="231"/>
      <c r="ES1671" s="231"/>
      <c r="ET1671" s="231"/>
      <c r="EU1671" s="231"/>
      <c r="EV1671" s="231"/>
      <c r="EW1671" s="231"/>
      <c r="EX1671" s="231"/>
      <c r="EY1671" s="231"/>
      <c r="EZ1671" s="231"/>
      <c r="FA1671" s="231"/>
      <c r="FB1671" s="231"/>
      <c r="FC1671" s="231"/>
      <c r="FD1671" s="231"/>
      <c r="FE1671" s="231"/>
      <c r="FF1671" s="231"/>
      <c r="FG1671" s="231"/>
      <c r="FH1671" s="231"/>
      <c r="FI1671" s="231"/>
      <c r="FJ1671" s="231"/>
      <c r="FK1671" s="231"/>
      <c r="FL1671" s="231"/>
      <c r="FM1671" s="231"/>
      <c r="FN1671" s="231"/>
      <c r="FO1671" s="231"/>
      <c r="FP1671" s="231"/>
      <c r="FQ1671" s="231"/>
      <c r="FR1671" s="231"/>
      <c r="FS1671" s="231"/>
      <c r="FT1671" s="231"/>
      <c r="FU1671" s="231"/>
      <c r="FV1671" s="231"/>
      <c r="FW1671" s="231"/>
      <c r="FX1671" s="231"/>
      <c r="FY1671" s="231"/>
      <c r="FZ1671" s="231"/>
      <c r="GA1671" s="231"/>
      <c r="GB1671" s="231"/>
      <c r="GC1671" s="231"/>
      <c r="GD1671" s="231"/>
      <c r="GE1671" s="231"/>
      <c r="GF1671" s="231"/>
      <c r="GG1671" s="231"/>
      <c r="GH1671" s="231"/>
      <c r="GI1671" s="231"/>
      <c r="GJ1671" s="231"/>
      <c r="GK1671" s="231"/>
      <c r="GL1671" s="231"/>
      <c r="GM1671" s="231"/>
      <c r="GN1671" s="231"/>
      <c r="GO1671" s="231"/>
      <c r="GP1671" s="231"/>
      <c r="GQ1671" s="231"/>
      <c r="GR1671" s="231"/>
      <c r="GS1671" s="231"/>
      <c r="GT1671" s="231"/>
      <c r="GU1671" s="231"/>
      <c r="GV1671" s="231"/>
      <c r="GW1671" s="231"/>
      <c r="GX1671" s="231"/>
      <c r="GY1671" s="231"/>
      <c r="GZ1671" s="231"/>
      <c r="HA1671" s="231"/>
      <c r="HB1671" s="231"/>
      <c r="HC1671" s="231"/>
      <c r="HD1671" s="231"/>
      <c r="HE1671" s="231"/>
      <c r="HF1671" s="231"/>
      <c r="HG1671" s="231"/>
      <c r="HH1671" s="231"/>
      <c r="HI1671" s="231"/>
      <c r="HJ1671" s="231"/>
      <c r="HK1671" s="231"/>
      <c r="HL1671" s="231"/>
      <c r="HM1671" s="231"/>
    </row>
    <row r="1672" spans="1:221" s="234" customFormat="1" ht="31.5" customHeight="1">
      <c r="A1672" s="231"/>
      <c r="B1672" s="238"/>
      <c r="C1672" s="255"/>
      <c r="D1672" s="268" t="s">
        <v>177</v>
      </c>
      <c r="E1672" s="269"/>
      <c r="F1672" s="269"/>
      <c r="G1672" s="506" t="s">
        <v>175</v>
      </c>
      <c r="H1672" s="271" t="s">
        <v>102</v>
      </c>
      <c r="I1672" s="488">
        <v>64.52</v>
      </c>
      <c r="J1672" s="408">
        <v>389818</v>
      </c>
      <c r="K1672" s="274">
        <f>ROUND(I1672*J1672,2)</f>
        <v>25151057.359999999</v>
      </c>
      <c r="L1672" s="356"/>
      <c r="N1672" s="980"/>
      <c r="O1672" s="231"/>
      <c r="P1672" s="231"/>
      <c r="Q1672" s="231"/>
      <c r="R1672" s="231"/>
      <c r="S1672" s="231"/>
      <c r="T1672" s="231"/>
      <c r="U1672" s="231"/>
      <c r="V1672" s="231"/>
      <c r="W1672" s="231"/>
      <c r="X1672" s="231"/>
      <c r="Y1672" s="231"/>
      <c r="Z1672" s="231"/>
      <c r="AA1672" s="231"/>
      <c r="AB1672" s="231"/>
      <c r="AC1672" s="231"/>
      <c r="AD1672" s="231"/>
      <c r="AE1672" s="231"/>
      <c r="AF1672" s="231"/>
      <c r="AG1672" s="231"/>
      <c r="AH1672" s="231"/>
      <c r="AI1672" s="231"/>
      <c r="AJ1672" s="231"/>
      <c r="AK1672" s="231"/>
      <c r="AL1672" s="231"/>
      <c r="AM1672" s="231"/>
      <c r="AN1672" s="231"/>
      <c r="AO1672" s="231"/>
      <c r="AP1672" s="231"/>
      <c r="AQ1672" s="231"/>
      <c r="AR1672" s="231"/>
      <c r="AS1672" s="231"/>
      <c r="AT1672" s="231"/>
      <c r="AU1672" s="231"/>
      <c r="AV1672" s="231"/>
      <c r="AW1672" s="231"/>
      <c r="AX1672" s="231"/>
      <c r="AY1672" s="231"/>
      <c r="AZ1672" s="231"/>
      <c r="BA1672" s="231"/>
      <c r="BB1672" s="231"/>
      <c r="BC1672" s="231"/>
      <c r="BD1672" s="231"/>
      <c r="BE1672" s="231"/>
      <c r="BF1672" s="231"/>
      <c r="BG1672" s="231"/>
      <c r="BH1672" s="231"/>
      <c r="BI1672" s="231"/>
      <c r="BJ1672" s="231"/>
      <c r="BK1672" s="231"/>
      <c r="BL1672" s="231"/>
      <c r="BM1672" s="231"/>
      <c r="BN1672" s="231"/>
      <c r="BO1672" s="231"/>
      <c r="BP1672" s="231"/>
      <c r="BQ1672" s="231"/>
      <c r="BR1672" s="231"/>
      <c r="BS1672" s="231"/>
      <c r="BT1672" s="231"/>
      <c r="BU1672" s="231"/>
      <c r="BV1672" s="231"/>
      <c r="BW1672" s="231"/>
      <c r="BX1672" s="231"/>
      <c r="BY1672" s="231"/>
      <c r="BZ1672" s="231"/>
      <c r="CA1672" s="231"/>
      <c r="CB1672" s="231"/>
      <c r="CC1672" s="231"/>
      <c r="CD1672" s="231"/>
      <c r="CE1672" s="231"/>
      <c r="CF1672" s="231"/>
      <c r="CG1672" s="231"/>
      <c r="CH1672" s="231"/>
      <c r="CI1672" s="231"/>
      <c r="CJ1672" s="231"/>
      <c r="CK1672" s="231"/>
      <c r="CL1672" s="231"/>
      <c r="CM1672" s="231"/>
      <c r="CN1672" s="231"/>
      <c r="CO1672" s="231"/>
      <c r="CP1672" s="231"/>
      <c r="CQ1672" s="231"/>
      <c r="CR1672" s="231"/>
      <c r="CS1672" s="231"/>
      <c r="CT1672" s="231"/>
      <c r="CU1672" s="231"/>
      <c r="CV1672" s="231"/>
      <c r="CW1672" s="231"/>
      <c r="CX1672" s="231"/>
      <c r="CY1672" s="231"/>
      <c r="CZ1672" s="231"/>
      <c r="DA1672" s="231"/>
      <c r="DB1672" s="231"/>
      <c r="DC1672" s="231"/>
      <c r="DD1672" s="231"/>
      <c r="DE1672" s="231"/>
      <c r="DF1672" s="231"/>
      <c r="DG1672" s="231"/>
      <c r="DH1672" s="231"/>
      <c r="DI1672" s="231"/>
      <c r="DJ1672" s="231"/>
      <c r="DK1672" s="231"/>
      <c r="DL1672" s="231"/>
      <c r="DM1672" s="231"/>
      <c r="DN1672" s="231"/>
      <c r="DO1672" s="231"/>
      <c r="DP1672" s="231"/>
      <c r="DQ1672" s="231"/>
      <c r="DR1672" s="231"/>
      <c r="DS1672" s="231"/>
      <c r="DT1672" s="231"/>
      <c r="DU1672" s="231"/>
      <c r="DV1672" s="231"/>
      <c r="DW1672" s="231"/>
      <c r="DX1672" s="231"/>
      <c r="DY1672" s="231"/>
      <c r="DZ1672" s="231"/>
      <c r="EA1672" s="231"/>
      <c r="EB1672" s="231"/>
      <c r="EC1672" s="231"/>
      <c r="ED1672" s="231"/>
      <c r="EE1672" s="231"/>
      <c r="EF1672" s="231"/>
      <c r="EG1672" s="231"/>
      <c r="EH1672" s="231"/>
      <c r="EI1672" s="231"/>
      <c r="EJ1672" s="231"/>
      <c r="EK1672" s="231"/>
      <c r="EL1672" s="231"/>
      <c r="EM1672" s="231"/>
      <c r="EN1672" s="231"/>
      <c r="EO1672" s="231"/>
      <c r="EP1672" s="231"/>
      <c r="EQ1672" s="231"/>
      <c r="ER1672" s="231"/>
      <c r="ES1672" s="231"/>
      <c r="ET1672" s="231"/>
      <c r="EU1672" s="231"/>
      <c r="EV1672" s="231"/>
      <c r="EW1672" s="231"/>
      <c r="EX1672" s="231"/>
      <c r="EY1672" s="231"/>
      <c r="EZ1672" s="231"/>
      <c r="FA1672" s="231"/>
      <c r="FB1672" s="231"/>
      <c r="FC1672" s="231"/>
      <c r="FD1672" s="231"/>
      <c r="FE1672" s="231"/>
      <c r="FF1672" s="231"/>
      <c r="FG1672" s="231"/>
      <c r="FH1672" s="231"/>
      <c r="FI1672" s="231"/>
      <c r="FJ1672" s="231"/>
      <c r="FK1672" s="231"/>
      <c r="FL1672" s="231"/>
      <c r="FM1672" s="231"/>
      <c r="FN1672" s="231"/>
      <c r="FO1672" s="231"/>
      <c r="FP1672" s="231"/>
      <c r="FQ1672" s="231"/>
      <c r="FR1672" s="231"/>
      <c r="FS1672" s="231"/>
      <c r="FT1672" s="231"/>
      <c r="FU1672" s="231"/>
      <c r="FV1672" s="231"/>
      <c r="FW1672" s="231"/>
      <c r="FX1672" s="231"/>
      <c r="FY1672" s="231"/>
      <c r="FZ1672" s="231"/>
      <c r="GA1672" s="231"/>
      <c r="GB1672" s="231"/>
      <c r="GC1672" s="231"/>
      <c r="GD1672" s="231"/>
      <c r="GE1672" s="231"/>
      <c r="GF1672" s="231"/>
      <c r="GG1672" s="231"/>
      <c r="GH1672" s="231"/>
      <c r="GI1672" s="231"/>
      <c r="GJ1672" s="231"/>
      <c r="GK1672" s="231"/>
      <c r="GL1672" s="231"/>
      <c r="GM1672" s="231"/>
      <c r="GN1672" s="231"/>
      <c r="GO1672" s="231"/>
      <c r="GP1672" s="231"/>
      <c r="GQ1672" s="231"/>
      <c r="GR1672" s="231"/>
      <c r="GS1672" s="231"/>
      <c r="GT1672" s="231"/>
      <c r="GU1672" s="231"/>
      <c r="GV1672" s="231"/>
      <c r="GW1672" s="231"/>
      <c r="GX1672" s="231"/>
      <c r="GY1672" s="231"/>
      <c r="GZ1672" s="231"/>
      <c r="HA1672" s="231"/>
      <c r="HB1672" s="231"/>
      <c r="HC1672" s="231"/>
      <c r="HD1672" s="231"/>
      <c r="HE1672" s="231"/>
      <c r="HF1672" s="231"/>
      <c r="HG1672" s="231"/>
      <c r="HH1672" s="231"/>
      <c r="HI1672" s="231"/>
      <c r="HJ1672" s="231"/>
      <c r="HK1672" s="231"/>
      <c r="HL1672" s="231"/>
      <c r="HM1672" s="231"/>
    </row>
    <row r="1673" spans="1:221" s="234" customFormat="1" ht="15.75" customHeight="1">
      <c r="A1673" s="231"/>
      <c r="B1673" s="238"/>
      <c r="C1673" s="255"/>
      <c r="D1673" s="262">
        <v>2.8</v>
      </c>
      <c r="E1673" s="262"/>
      <c r="F1673" s="262"/>
      <c r="G1673" s="263" t="s">
        <v>176</v>
      </c>
      <c r="H1673" s="264"/>
      <c r="I1673" s="383"/>
      <c r="J1673" s="266">
        <v>0</v>
      </c>
      <c r="K1673" s="267"/>
      <c r="L1673" s="356"/>
      <c r="N1673" s="980"/>
      <c r="O1673" s="231"/>
      <c r="P1673" s="231"/>
      <c r="Q1673" s="231"/>
      <c r="R1673" s="231"/>
      <c r="S1673" s="231"/>
      <c r="T1673" s="231"/>
      <c r="U1673" s="231"/>
      <c r="V1673" s="231"/>
      <c r="W1673" s="231"/>
      <c r="X1673" s="231"/>
      <c r="Y1673" s="231"/>
      <c r="Z1673" s="231"/>
      <c r="AA1673" s="231"/>
      <c r="AB1673" s="231"/>
      <c r="AC1673" s="231"/>
      <c r="AD1673" s="231"/>
      <c r="AE1673" s="231"/>
      <c r="AF1673" s="231"/>
      <c r="AG1673" s="231"/>
      <c r="AH1673" s="231"/>
      <c r="AI1673" s="231"/>
      <c r="AJ1673" s="231"/>
      <c r="AK1673" s="231"/>
      <c r="AL1673" s="231"/>
      <c r="AM1673" s="231"/>
      <c r="AN1673" s="231"/>
      <c r="AO1673" s="231"/>
      <c r="AP1673" s="231"/>
      <c r="AQ1673" s="231"/>
      <c r="AR1673" s="231"/>
      <c r="AS1673" s="231"/>
      <c r="AT1673" s="231"/>
      <c r="AU1673" s="231"/>
      <c r="AV1673" s="231"/>
      <c r="AW1673" s="231"/>
      <c r="AX1673" s="231"/>
      <c r="AY1673" s="231"/>
      <c r="AZ1673" s="231"/>
      <c r="BA1673" s="231"/>
      <c r="BB1673" s="231"/>
      <c r="BC1673" s="231"/>
      <c r="BD1673" s="231"/>
      <c r="BE1673" s="231"/>
      <c r="BF1673" s="231"/>
      <c r="BG1673" s="231"/>
      <c r="BH1673" s="231"/>
      <c r="BI1673" s="231"/>
      <c r="BJ1673" s="231"/>
      <c r="BK1673" s="231"/>
      <c r="BL1673" s="231"/>
      <c r="BM1673" s="231"/>
      <c r="BN1673" s="231"/>
      <c r="BO1673" s="231"/>
      <c r="BP1673" s="231"/>
      <c r="BQ1673" s="231"/>
      <c r="BR1673" s="231"/>
      <c r="BS1673" s="231"/>
      <c r="BT1673" s="231"/>
      <c r="BU1673" s="231"/>
      <c r="BV1673" s="231"/>
      <c r="BW1673" s="231"/>
      <c r="BX1673" s="231"/>
      <c r="BY1673" s="231"/>
      <c r="BZ1673" s="231"/>
      <c r="CA1673" s="231"/>
      <c r="CB1673" s="231"/>
      <c r="CC1673" s="231"/>
      <c r="CD1673" s="231"/>
      <c r="CE1673" s="231"/>
      <c r="CF1673" s="231"/>
      <c r="CG1673" s="231"/>
      <c r="CH1673" s="231"/>
      <c r="CI1673" s="231"/>
      <c r="CJ1673" s="231"/>
      <c r="CK1673" s="231"/>
      <c r="CL1673" s="231"/>
      <c r="CM1673" s="231"/>
      <c r="CN1673" s="231"/>
      <c r="CO1673" s="231"/>
      <c r="CP1673" s="231"/>
      <c r="CQ1673" s="231"/>
      <c r="CR1673" s="231"/>
      <c r="CS1673" s="231"/>
      <c r="CT1673" s="231"/>
      <c r="CU1673" s="231"/>
      <c r="CV1673" s="231"/>
      <c r="CW1673" s="231"/>
      <c r="CX1673" s="231"/>
      <c r="CY1673" s="231"/>
      <c r="CZ1673" s="231"/>
      <c r="DA1673" s="231"/>
      <c r="DB1673" s="231"/>
      <c r="DC1673" s="231"/>
      <c r="DD1673" s="231"/>
      <c r="DE1673" s="231"/>
      <c r="DF1673" s="231"/>
      <c r="DG1673" s="231"/>
      <c r="DH1673" s="231"/>
      <c r="DI1673" s="231"/>
      <c r="DJ1673" s="231"/>
      <c r="DK1673" s="231"/>
      <c r="DL1673" s="231"/>
      <c r="DM1673" s="231"/>
      <c r="DN1673" s="231"/>
      <c r="DO1673" s="231"/>
      <c r="DP1673" s="231"/>
      <c r="DQ1673" s="231"/>
      <c r="DR1673" s="231"/>
      <c r="DS1673" s="231"/>
      <c r="DT1673" s="231"/>
      <c r="DU1673" s="231"/>
      <c r="DV1673" s="231"/>
      <c r="DW1673" s="231"/>
      <c r="DX1673" s="231"/>
      <c r="DY1673" s="231"/>
      <c r="DZ1673" s="231"/>
      <c r="EA1673" s="231"/>
      <c r="EB1673" s="231"/>
      <c r="EC1673" s="231"/>
      <c r="ED1673" s="231"/>
      <c r="EE1673" s="231"/>
      <c r="EF1673" s="231"/>
      <c r="EG1673" s="231"/>
      <c r="EH1673" s="231"/>
      <c r="EI1673" s="231"/>
      <c r="EJ1673" s="231"/>
      <c r="EK1673" s="231"/>
      <c r="EL1673" s="231"/>
      <c r="EM1673" s="231"/>
      <c r="EN1673" s="231"/>
      <c r="EO1673" s="231"/>
      <c r="EP1673" s="231"/>
      <c r="EQ1673" s="231"/>
      <c r="ER1673" s="231"/>
      <c r="ES1673" s="231"/>
      <c r="ET1673" s="231"/>
      <c r="EU1673" s="231"/>
      <c r="EV1673" s="231"/>
      <c r="EW1673" s="231"/>
      <c r="EX1673" s="231"/>
      <c r="EY1673" s="231"/>
      <c r="EZ1673" s="231"/>
      <c r="FA1673" s="231"/>
      <c r="FB1673" s="231"/>
      <c r="FC1673" s="231"/>
      <c r="FD1673" s="231"/>
      <c r="FE1673" s="231"/>
      <c r="FF1673" s="231"/>
      <c r="FG1673" s="231"/>
      <c r="FH1673" s="231"/>
      <c r="FI1673" s="231"/>
      <c r="FJ1673" s="231"/>
      <c r="FK1673" s="231"/>
      <c r="FL1673" s="231"/>
      <c r="FM1673" s="231"/>
      <c r="FN1673" s="231"/>
      <c r="FO1673" s="231"/>
      <c r="FP1673" s="231"/>
      <c r="FQ1673" s="231"/>
      <c r="FR1673" s="231"/>
      <c r="FS1673" s="231"/>
      <c r="FT1673" s="231"/>
      <c r="FU1673" s="231"/>
      <c r="FV1673" s="231"/>
      <c r="FW1673" s="231"/>
      <c r="FX1673" s="231"/>
      <c r="FY1673" s="231"/>
      <c r="FZ1673" s="231"/>
      <c r="GA1673" s="231"/>
      <c r="GB1673" s="231"/>
      <c r="GC1673" s="231"/>
      <c r="GD1673" s="231"/>
      <c r="GE1673" s="231"/>
      <c r="GF1673" s="231"/>
      <c r="GG1673" s="231"/>
      <c r="GH1673" s="231"/>
      <c r="GI1673" s="231"/>
      <c r="GJ1673" s="231"/>
      <c r="GK1673" s="231"/>
      <c r="GL1673" s="231"/>
      <c r="GM1673" s="231"/>
      <c r="GN1673" s="231"/>
      <c r="GO1673" s="231"/>
      <c r="GP1673" s="231"/>
      <c r="GQ1673" s="231"/>
      <c r="GR1673" s="231"/>
      <c r="GS1673" s="231"/>
      <c r="GT1673" s="231"/>
      <c r="GU1673" s="231"/>
      <c r="GV1673" s="231"/>
      <c r="GW1673" s="231"/>
      <c r="GX1673" s="231"/>
      <c r="GY1673" s="231"/>
      <c r="GZ1673" s="231"/>
      <c r="HA1673" s="231"/>
      <c r="HB1673" s="231"/>
      <c r="HC1673" s="231"/>
      <c r="HD1673" s="231"/>
      <c r="HE1673" s="231"/>
      <c r="HF1673" s="231"/>
      <c r="HG1673" s="231"/>
      <c r="HH1673" s="231"/>
      <c r="HI1673" s="231"/>
      <c r="HJ1673" s="231"/>
      <c r="HK1673" s="231"/>
      <c r="HL1673" s="231"/>
      <c r="HM1673" s="231"/>
    </row>
    <row r="1674" spans="1:221" s="234" customFormat="1" ht="15.75" customHeight="1">
      <c r="A1674" s="231"/>
      <c r="B1674" s="238"/>
      <c r="C1674" s="255"/>
      <c r="D1674" s="268" t="s">
        <v>184</v>
      </c>
      <c r="E1674" s="269"/>
      <c r="F1674" s="269"/>
      <c r="G1674" s="506" t="s">
        <v>321</v>
      </c>
      <c r="H1674" s="271" t="s">
        <v>102</v>
      </c>
      <c r="I1674" s="488">
        <v>133</v>
      </c>
      <c r="J1674" s="408">
        <v>171345</v>
      </c>
      <c r="K1674" s="274">
        <f>ROUND(I1674*J1674,2)</f>
        <v>22788885</v>
      </c>
      <c r="L1674" s="356"/>
      <c r="N1674" s="980"/>
      <c r="O1674" s="231"/>
      <c r="P1674" s="231"/>
      <c r="Q1674" s="231"/>
      <c r="R1674" s="231"/>
      <c r="S1674" s="231"/>
      <c r="T1674" s="231"/>
      <c r="U1674" s="231"/>
      <c r="V1674" s="231"/>
      <c r="W1674" s="231"/>
      <c r="X1674" s="231"/>
      <c r="Y1674" s="231"/>
      <c r="Z1674" s="231"/>
      <c r="AA1674" s="231"/>
      <c r="AB1674" s="231"/>
      <c r="AC1674" s="231"/>
      <c r="AD1674" s="231"/>
      <c r="AE1674" s="231"/>
      <c r="AF1674" s="231"/>
      <c r="AG1674" s="231"/>
      <c r="AH1674" s="231"/>
      <c r="AI1674" s="231"/>
      <c r="AJ1674" s="231"/>
      <c r="AK1674" s="231"/>
      <c r="AL1674" s="231"/>
      <c r="AM1674" s="231"/>
      <c r="AN1674" s="231"/>
      <c r="AO1674" s="231"/>
      <c r="AP1674" s="231"/>
      <c r="AQ1674" s="231"/>
      <c r="AR1674" s="231"/>
      <c r="AS1674" s="231"/>
      <c r="AT1674" s="231"/>
      <c r="AU1674" s="231"/>
      <c r="AV1674" s="231"/>
      <c r="AW1674" s="231"/>
      <c r="AX1674" s="231"/>
      <c r="AY1674" s="231"/>
      <c r="AZ1674" s="231"/>
      <c r="BA1674" s="231"/>
      <c r="BB1674" s="231"/>
      <c r="BC1674" s="231"/>
      <c r="BD1674" s="231"/>
      <c r="BE1674" s="231"/>
      <c r="BF1674" s="231"/>
      <c r="BG1674" s="231"/>
      <c r="BH1674" s="231"/>
      <c r="BI1674" s="231"/>
      <c r="BJ1674" s="231"/>
      <c r="BK1674" s="231"/>
      <c r="BL1674" s="231"/>
      <c r="BM1674" s="231"/>
      <c r="BN1674" s="231"/>
      <c r="BO1674" s="231"/>
      <c r="BP1674" s="231"/>
      <c r="BQ1674" s="231"/>
      <c r="BR1674" s="231"/>
      <c r="BS1674" s="231"/>
      <c r="BT1674" s="231"/>
      <c r="BU1674" s="231"/>
      <c r="BV1674" s="231"/>
      <c r="BW1674" s="231"/>
      <c r="BX1674" s="231"/>
      <c r="BY1674" s="231"/>
      <c r="BZ1674" s="231"/>
      <c r="CA1674" s="231"/>
      <c r="CB1674" s="231"/>
      <c r="CC1674" s="231"/>
      <c r="CD1674" s="231"/>
      <c r="CE1674" s="231"/>
      <c r="CF1674" s="231"/>
      <c r="CG1674" s="231"/>
      <c r="CH1674" s="231"/>
      <c r="CI1674" s="231"/>
      <c r="CJ1674" s="231"/>
      <c r="CK1674" s="231"/>
      <c r="CL1674" s="231"/>
      <c r="CM1674" s="231"/>
      <c r="CN1674" s="231"/>
      <c r="CO1674" s="231"/>
      <c r="CP1674" s="231"/>
      <c r="CQ1674" s="231"/>
      <c r="CR1674" s="231"/>
      <c r="CS1674" s="231"/>
      <c r="CT1674" s="231"/>
      <c r="CU1674" s="231"/>
      <c r="CV1674" s="231"/>
      <c r="CW1674" s="231"/>
      <c r="CX1674" s="231"/>
      <c r="CY1674" s="231"/>
      <c r="CZ1674" s="231"/>
      <c r="DA1674" s="231"/>
      <c r="DB1674" s="231"/>
      <c r="DC1674" s="231"/>
      <c r="DD1674" s="231"/>
      <c r="DE1674" s="231"/>
      <c r="DF1674" s="231"/>
      <c r="DG1674" s="231"/>
      <c r="DH1674" s="231"/>
      <c r="DI1674" s="231"/>
      <c r="DJ1674" s="231"/>
      <c r="DK1674" s="231"/>
      <c r="DL1674" s="231"/>
      <c r="DM1674" s="231"/>
      <c r="DN1674" s="231"/>
      <c r="DO1674" s="231"/>
      <c r="DP1674" s="231"/>
      <c r="DQ1674" s="231"/>
      <c r="DR1674" s="231"/>
      <c r="DS1674" s="231"/>
      <c r="DT1674" s="231"/>
      <c r="DU1674" s="231"/>
      <c r="DV1674" s="231"/>
      <c r="DW1674" s="231"/>
      <c r="DX1674" s="231"/>
      <c r="DY1674" s="231"/>
      <c r="DZ1674" s="231"/>
      <c r="EA1674" s="231"/>
      <c r="EB1674" s="231"/>
      <c r="EC1674" s="231"/>
      <c r="ED1674" s="231"/>
      <c r="EE1674" s="231"/>
      <c r="EF1674" s="231"/>
      <c r="EG1674" s="231"/>
      <c r="EH1674" s="231"/>
      <c r="EI1674" s="231"/>
      <c r="EJ1674" s="231"/>
      <c r="EK1674" s="231"/>
      <c r="EL1674" s="231"/>
      <c r="EM1674" s="231"/>
      <c r="EN1674" s="231"/>
      <c r="EO1674" s="231"/>
      <c r="EP1674" s="231"/>
      <c r="EQ1674" s="231"/>
      <c r="ER1674" s="231"/>
      <c r="ES1674" s="231"/>
      <c r="ET1674" s="231"/>
      <c r="EU1674" s="231"/>
      <c r="EV1674" s="231"/>
      <c r="EW1674" s="231"/>
      <c r="EX1674" s="231"/>
      <c r="EY1674" s="231"/>
      <c r="EZ1674" s="231"/>
      <c r="FA1674" s="231"/>
      <c r="FB1674" s="231"/>
      <c r="FC1674" s="231"/>
      <c r="FD1674" s="231"/>
      <c r="FE1674" s="231"/>
      <c r="FF1674" s="231"/>
      <c r="FG1674" s="231"/>
      <c r="FH1674" s="231"/>
      <c r="FI1674" s="231"/>
      <c r="FJ1674" s="231"/>
      <c r="FK1674" s="231"/>
      <c r="FL1674" s="231"/>
      <c r="FM1674" s="231"/>
      <c r="FN1674" s="231"/>
      <c r="FO1674" s="231"/>
      <c r="FP1674" s="231"/>
      <c r="FQ1674" s="231"/>
      <c r="FR1674" s="231"/>
      <c r="FS1674" s="231"/>
      <c r="FT1674" s="231"/>
      <c r="FU1674" s="231"/>
      <c r="FV1674" s="231"/>
      <c r="FW1674" s="231"/>
      <c r="FX1674" s="231"/>
      <c r="FY1674" s="231"/>
      <c r="FZ1674" s="231"/>
      <c r="GA1674" s="231"/>
      <c r="GB1674" s="231"/>
      <c r="GC1674" s="231"/>
      <c r="GD1674" s="231"/>
      <c r="GE1674" s="231"/>
      <c r="GF1674" s="231"/>
      <c r="GG1674" s="231"/>
      <c r="GH1674" s="231"/>
      <c r="GI1674" s="231"/>
      <c r="GJ1674" s="231"/>
      <c r="GK1674" s="231"/>
      <c r="GL1674" s="231"/>
      <c r="GM1674" s="231"/>
      <c r="GN1674" s="231"/>
      <c r="GO1674" s="231"/>
      <c r="GP1674" s="231"/>
      <c r="GQ1674" s="231"/>
      <c r="GR1674" s="231"/>
      <c r="GS1674" s="231"/>
      <c r="GT1674" s="231"/>
      <c r="GU1674" s="231"/>
      <c r="GV1674" s="231"/>
      <c r="GW1674" s="231"/>
      <c r="GX1674" s="231"/>
      <c r="GY1674" s="231"/>
      <c r="GZ1674" s="231"/>
      <c r="HA1674" s="231"/>
      <c r="HB1674" s="231"/>
      <c r="HC1674" s="231"/>
      <c r="HD1674" s="231"/>
      <c r="HE1674" s="231"/>
      <c r="HF1674" s="231"/>
      <c r="HG1674" s="231"/>
      <c r="HH1674" s="231"/>
      <c r="HI1674" s="231"/>
      <c r="HJ1674" s="231"/>
      <c r="HK1674" s="231"/>
      <c r="HL1674" s="231"/>
      <c r="HM1674" s="231"/>
    </row>
    <row r="1675" spans="1:221" s="234" customFormat="1" ht="31.5" customHeight="1">
      <c r="A1675" s="231"/>
      <c r="B1675" s="238"/>
      <c r="C1675" s="255"/>
      <c r="D1675" s="268" t="s">
        <v>941</v>
      </c>
      <c r="E1675" s="269"/>
      <c r="F1675" s="269"/>
      <c r="G1675" s="506" t="s">
        <v>674</v>
      </c>
      <c r="H1675" s="271" t="s">
        <v>102</v>
      </c>
      <c r="I1675" s="488">
        <v>49.72</v>
      </c>
      <c r="J1675" s="408">
        <v>112612</v>
      </c>
      <c r="K1675" s="274">
        <f>ROUND(I1675*J1675,2)</f>
        <v>5599068.6399999997</v>
      </c>
      <c r="L1675" s="356"/>
      <c r="N1675" s="980"/>
      <c r="O1675" s="231"/>
      <c r="P1675" s="231"/>
      <c r="Q1675" s="231"/>
      <c r="R1675" s="231"/>
      <c r="S1675" s="231"/>
      <c r="T1675" s="231"/>
      <c r="U1675" s="231"/>
      <c r="V1675" s="231"/>
      <c r="W1675" s="231"/>
      <c r="X1675" s="231"/>
      <c r="Y1675" s="231"/>
      <c r="Z1675" s="231"/>
      <c r="AA1675" s="231"/>
      <c r="AB1675" s="231"/>
      <c r="AC1675" s="231"/>
      <c r="AD1675" s="231"/>
      <c r="AE1675" s="231"/>
      <c r="AF1675" s="231"/>
      <c r="AG1675" s="231"/>
      <c r="AH1675" s="231"/>
      <c r="AI1675" s="231"/>
      <c r="AJ1675" s="231"/>
      <c r="AK1675" s="231"/>
      <c r="AL1675" s="231"/>
      <c r="AM1675" s="231"/>
      <c r="AN1675" s="231"/>
      <c r="AO1675" s="231"/>
      <c r="AP1675" s="231"/>
      <c r="AQ1675" s="231"/>
      <c r="AR1675" s="231"/>
      <c r="AS1675" s="231"/>
      <c r="AT1675" s="231"/>
      <c r="AU1675" s="231"/>
      <c r="AV1675" s="231"/>
      <c r="AW1675" s="231"/>
      <c r="AX1675" s="231"/>
      <c r="AY1675" s="231"/>
      <c r="AZ1675" s="231"/>
      <c r="BA1675" s="231"/>
      <c r="BB1675" s="231"/>
      <c r="BC1675" s="231"/>
      <c r="BD1675" s="231"/>
      <c r="BE1675" s="231"/>
      <c r="BF1675" s="231"/>
      <c r="BG1675" s="231"/>
      <c r="BH1675" s="231"/>
      <c r="BI1675" s="231"/>
      <c r="BJ1675" s="231"/>
      <c r="BK1675" s="231"/>
      <c r="BL1675" s="231"/>
      <c r="BM1675" s="231"/>
      <c r="BN1675" s="231"/>
      <c r="BO1675" s="231"/>
      <c r="BP1675" s="231"/>
      <c r="BQ1675" s="231"/>
      <c r="BR1675" s="231"/>
      <c r="BS1675" s="231"/>
      <c r="BT1675" s="231"/>
      <c r="BU1675" s="231"/>
      <c r="BV1675" s="231"/>
      <c r="BW1675" s="231"/>
      <c r="BX1675" s="231"/>
      <c r="BY1675" s="231"/>
      <c r="BZ1675" s="231"/>
      <c r="CA1675" s="231"/>
      <c r="CB1675" s="231"/>
      <c r="CC1675" s="231"/>
      <c r="CD1675" s="231"/>
      <c r="CE1675" s="231"/>
      <c r="CF1675" s="231"/>
      <c r="CG1675" s="231"/>
      <c r="CH1675" s="231"/>
      <c r="CI1675" s="231"/>
      <c r="CJ1675" s="231"/>
      <c r="CK1675" s="231"/>
      <c r="CL1675" s="231"/>
      <c r="CM1675" s="231"/>
      <c r="CN1675" s="231"/>
      <c r="CO1675" s="231"/>
      <c r="CP1675" s="231"/>
      <c r="CQ1675" s="231"/>
      <c r="CR1675" s="231"/>
      <c r="CS1675" s="231"/>
      <c r="CT1675" s="231"/>
      <c r="CU1675" s="231"/>
      <c r="CV1675" s="231"/>
      <c r="CW1675" s="231"/>
      <c r="CX1675" s="231"/>
      <c r="CY1675" s="231"/>
      <c r="CZ1675" s="231"/>
      <c r="DA1675" s="231"/>
      <c r="DB1675" s="231"/>
      <c r="DC1675" s="231"/>
      <c r="DD1675" s="231"/>
      <c r="DE1675" s="231"/>
      <c r="DF1675" s="231"/>
      <c r="DG1675" s="231"/>
      <c r="DH1675" s="231"/>
      <c r="DI1675" s="231"/>
      <c r="DJ1675" s="231"/>
      <c r="DK1675" s="231"/>
      <c r="DL1675" s="231"/>
      <c r="DM1675" s="231"/>
      <c r="DN1675" s="231"/>
      <c r="DO1675" s="231"/>
      <c r="DP1675" s="231"/>
      <c r="DQ1675" s="231"/>
      <c r="DR1675" s="231"/>
      <c r="DS1675" s="231"/>
      <c r="DT1675" s="231"/>
      <c r="DU1675" s="231"/>
      <c r="DV1675" s="231"/>
      <c r="DW1675" s="231"/>
      <c r="DX1675" s="231"/>
      <c r="DY1675" s="231"/>
      <c r="DZ1675" s="231"/>
      <c r="EA1675" s="231"/>
      <c r="EB1675" s="231"/>
      <c r="EC1675" s="231"/>
      <c r="ED1675" s="231"/>
      <c r="EE1675" s="231"/>
      <c r="EF1675" s="231"/>
      <c r="EG1675" s="231"/>
      <c r="EH1675" s="231"/>
      <c r="EI1675" s="231"/>
      <c r="EJ1675" s="231"/>
      <c r="EK1675" s="231"/>
      <c r="EL1675" s="231"/>
      <c r="EM1675" s="231"/>
      <c r="EN1675" s="231"/>
      <c r="EO1675" s="231"/>
      <c r="EP1675" s="231"/>
      <c r="EQ1675" s="231"/>
      <c r="ER1675" s="231"/>
      <c r="ES1675" s="231"/>
      <c r="ET1675" s="231"/>
      <c r="EU1675" s="231"/>
      <c r="EV1675" s="231"/>
      <c r="EW1675" s="231"/>
      <c r="EX1675" s="231"/>
      <c r="EY1675" s="231"/>
      <c r="EZ1675" s="231"/>
      <c r="FA1675" s="231"/>
      <c r="FB1675" s="231"/>
      <c r="FC1675" s="231"/>
      <c r="FD1675" s="231"/>
      <c r="FE1675" s="231"/>
      <c r="FF1675" s="231"/>
      <c r="FG1675" s="231"/>
      <c r="FH1675" s="231"/>
      <c r="FI1675" s="231"/>
      <c r="FJ1675" s="231"/>
      <c r="FK1675" s="231"/>
      <c r="FL1675" s="231"/>
      <c r="FM1675" s="231"/>
      <c r="FN1675" s="231"/>
      <c r="FO1675" s="231"/>
      <c r="FP1675" s="231"/>
      <c r="FQ1675" s="231"/>
      <c r="FR1675" s="231"/>
      <c r="FS1675" s="231"/>
      <c r="FT1675" s="231"/>
      <c r="FU1675" s="231"/>
      <c r="FV1675" s="231"/>
      <c r="FW1675" s="231"/>
      <c r="FX1675" s="231"/>
      <c r="FY1675" s="231"/>
      <c r="FZ1675" s="231"/>
      <c r="GA1675" s="231"/>
      <c r="GB1675" s="231"/>
      <c r="GC1675" s="231"/>
      <c r="GD1675" s="231"/>
      <c r="GE1675" s="231"/>
      <c r="GF1675" s="231"/>
      <c r="GG1675" s="231"/>
      <c r="GH1675" s="231"/>
      <c r="GI1675" s="231"/>
      <c r="GJ1675" s="231"/>
      <c r="GK1675" s="231"/>
      <c r="GL1675" s="231"/>
      <c r="GM1675" s="231"/>
      <c r="GN1675" s="231"/>
      <c r="GO1675" s="231"/>
      <c r="GP1675" s="231"/>
      <c r="GQ1675" s="231"/>
      <c r="GR1675" s="231"/>
      <c r="GS1675" s="231"/>
      <c r="GT1675" s="231"/>
      <c r="GU1675" s="231"/>
      <c r="GV1675" s="231"/>
      <c r="GW1675" s="231"/>
      <c r="GX1675" s="231"/>
      <c r="GY1675" s="231"/>
      <c r="GZ1675" s="231"/>
      <c r="HA1675" s="231"/>
      <c r="HB1675" s="231"/>
      <c r="HC1675" s="231"/>
      <c r="HD1675" s="231"/>
      <c r="HE1675" s="231"/>
      <c r="HF1675" s="231"/>
      <c r="HG1675" s="231"/>
      <c r="HH1675" s="231"/>
      <c r="HI1675" s="231"/>
      <c r="HJ1675" s="231"/>
      <c r="HK1675" s="231"/>
      <c r="HL1675" s="231"/>
      <c r="HM1675" s="231"/>
    </row>
    <row r="1676" spans="1:221" s="234" customFormat="1" ht="15.75" customHeight="1">
      <c r="A1676" s="231"/>
      <c r="B1676" s="238"/>
      <c r="C1676" s="255"/>
      <c r="D1676" s="268" t="s">
        <v>942</v>
      </c>
      <c r="E1676" s="269"/>
      <c r="F1676" s="269"/>
      <c r="G1676" s="508" t="s">
        <v>180</v>
      </c>
      <c r="H1676" s="288" t="s">
        <v>107</v>
      </c>
      <c r="I1676" s="488">
        <v>356</v>
      </c>
      <c r="J1676" s="408">
        <v>12937</v>
      </c>
      <c r="K1676" s="274">
        <f>ROUND(I1676*J1676,2)</f>
        <v>4605572</v>
      </c>
      <c r="L1676" s="356"/>
      <c r="N1676" s="980"/>
      <c r="O1676" s="231"/>
      <c r="P1676" s="231"/>
      <c r="Q1676" s="231"/>
      <c r="R1676" s="231"/>
      <c r="S1676" s="231"/>
      <c r="T1676" s="231"/>
      <c r="U1676" s="231"/>
      <c r="V1676" s="231"/>
      <c r="W1676" s="231"/>
      <c r="X1676" s="231"/>
      <c r="Y1676" s="231"/>
      <c r="Z1676" s="231"/>
      <c r="AA1676" s="231"/>
      <c r="AB1676" s="231"/>
      <c r="AC1676" s="231"/>
      <c r="AD1676" s="231"/>
      <c r="AE1676" s="231"/>
      <c r="AF1676" s="231"/>
      <c r="AG1676" s="231"/>
      <c r="AH1676" s="231"/>
      <c r="AI1676" s="231"/>
      <c r="AJ1676" s="231"/>
      <c r="AK1676" s="231"/>
      <c r="AL1676" s="231"/>
      <c r="AM1676" s="231"/>
      <c r="AN1676" s="231"/>
      <c r="AO1676" s="231"/>
      <c r="AP1676" s="231"/>
      <c r="AQ1676" s="231"/>
      <c r="AR1676" s="231"/>
      <c r="AS1676" s="231"/>
      <c r="AT1676" s="231"/>
      <c r="AU1676" s="231"/>
      <c r="AV1676" s="231"/>
      <c r="AW1676" s="231"/>
      <c r="AX1676" s="231"/>
      <c r="AY1676" s="231"/>
      <c r="AZ1676" s="231"/>
      <c r="BA1676" s="231"/>
      <c r="BB1676" s="231"/>
      <c r="BC1676" s="231"/>
      <c r="BD1676" s="231"/>
      <c r="BE1676" s="231"/>
      <c r="BF1676" s="231"/>
      <c r="BG1676" s="231"/>
      <c r="BH1676" s="231"/>
      <c r="BI1676" s="231"/>
      <c r="BJ1676" s="231"/>
      <c r="BK1676" s="231"/>
      <c r="BL1676" s="231"/>
      <c r="BM1676" s="231"/>
      <c r="BN1676" s="231"/>
      <c r="BO1676" s="231"/>
      <c r="BP1676" s="231"/>
      <c r="BQ1676" s="231"/>
      <c r="BR1676" s="231"/>
      <c r="BS1676" s="231"/>
      <c r="BT1676" s="231"/>
      <c r="BU1676" s="231"/>
      <c r="BV1676" s="231"/>
      <c r="BW1676" s="231"/>
      <c r="BX1676" s="231"/>
      <c r="BY1676" s="231"/>
      <c r="BZ1676" s="231"/>
      <c r="CA1676" s="231"/>
      <c r="CB1676" s="231"/>
      <c r="CC1676" s="231"/>
      <c r="CD1676" s="231"/>
      <c r="CE1676" s="231"/>
      <c r="CF1676" s="231"/>
      <c r="CG1676" s="231"/>
      <c r="CH1676" s="231"/>
      <c r="CI1676" s="231"/>
      <c r="CJ1676" s="231"/>
      <c r="CK1676" s="231"/>
      <c r="CL1676" s="231"/>
      <c r="CM1676" s="231"/>
      <c r="CN1676" s="231"/>
      <c r="CO1676" s="231"/>
      <c r="CP1676" s="231"/>
      <c r="CQ1676" s="231"/>
      <c r="CR1676" s="231"/>
      <c r="CS1676" s="231"/>
      <c r="CT1676" s="231"/>
      <c r="CU1676" s="231"/>
      <c r="CV1676" s="231"/>
      <c r="CW1676" s="231"/>
      <c r="CX1676" s="231"/>
      <c r="CY1676" s="231"/>
      <c r="CZ1676" s="231"/>
      <c r="DA1676" s="231"/>
      <c r="DB1676" s="231"/>
      <c r="DC1676" s="231"/>
      <c r="DD1676" s="231"/>
      <c r="DE1676" s="231"/>
      <c r="DF1676" s="231"/>
      <c r="DG1676" s="231"/>
      <c r="DH1676" s="231"/>
      <c r="DI1676" s="231"/>
      <c r="DJ1676" s="231"/>
      <c r="DK1676" s="231"/>
      <c r="DL1676" s="231"/>
      <c r="DM1676" s="231"/>
      <c r="DN1676" s="231"/>
      <c r="DO1676" s="231"/>
      <c r="DP1676" s="231"/>
      <c r="DQ1676" s="231"/>
      <c r="DR1676" s="231"/>
      <c r="DS1676" s="231"/>
      <c r="DT1676" s="231"/>
      <c r="DU1676" s="231"/>
      <c r="DV1676" s="231"/>
      <c r="DW1676" s="231"/>
      <c r="DX1676" s="231"/>
      <c r="DY1676" s="231"/>
      <c r="DZ1676" s="231"/>
      <c r="EA1676" s="231"/>
      <c r="EB1676" s="231"/>
      <c r="EC1676" s="231"/>
      <c r="ED1676" s="231"/>
      <c r="EE1676" s="231"/>
      <c r="EF1676" s="231"/>
      <c r="EG1676" s="231"/>
      <c r="EH1676" s="231"/>
      <c r="EI1676" s="231"/>
      <c r="EJ1676" s="231"/>
      <c r="EK1676" s="231"/>
      <c r="EL1676" s="231"/>
      <c r="EM1676" s="231"/>
      <c r="EN1676" s="231"/>
      <c r="EO1676" s="231"/>
      <c r="EP1676" s="231"/>
      <c r="EQ1676" s="231"/>
      <c r="ER1676" s="231"/>
      <c r="ES1676" s="231"/>
      <c r="ET1676" s="231"/>
      <c r="EU1676" s="231"/>
      <c r="EV1676" s="231"/>
      <c r="EW1676" s="231"/>
      <c r="EX1676" s="231"/>
      <c r="EY1676" s="231"/>
      <c r="EZ1676" s="231"/>
      <c r="FA1676" s="231"/>
      <c r="FB1676" s="231"/>
      <c r="FC1676" s="231"/>
      <c r="FD1676" s="231"/>
      <c r="FE1676" s="231"/>
      <c r="FF1676" s="231"/>
      <c r="FG1676" s="231"/>
      <c r="FH1676" s="231"/>
      <c r="FI1676" s="231"/>
      <c r="FJ1676" s="231"/>
      <c r="FK1676" s="231"/>
      <c r="FL1676" s="231"/>
      <c r="FM1676" s="231"/>
      <c r="FN1676" s="231"/>
      <c r="FO1676" s="231"/>
      <c r="FP1676" s="231"/>
      <c r="FQ1676" s="231"/>
      <c r="FR1676" s="231"/>
      <c r="FS1676" s="231"/>
      <c r="FT1676" s="231"/>
      <c r="FU1676" s="231"/>
      <c r="FV1676" s="231"/>
      <c r="FW1676" s="231"/>
      <c r="FX1676" s="231"/>
      <c r="FY1676" s="231"/>
      <c r="FZ1676" s="231"/>
      <c r="GA1676" s="231"/>
      <c r="GB1676" s="231"/>
      <c r="GC1676" s="231"/>
      <c r="GD1676" s="231"/>
      <c r="GE1676" s="231"/>
      <c r="GF1676" s="231"/>
      <c r="GG1676" s="231"/>
      <c r="GH1676" s="231"/>
      <c r="GI1676" s="231"/>
      <c r="GJ1676" s="231"/>
      <c r="GK1676" s="231"/>
      <c r="GL1676" s="231"/>
      <c r="GM1676" s="231"/>
      <c r="GN1676" s="231"/>
      <c r="GO1676" s="231"/>
      <c r="GP1676" s="231"/>
      <c r="GQ1676" s="231"/>
      <c r="GR1676" s="231"/>
      <c r="GS1676" s="231"/>
      <c r="GT1676" s="231"/>
      <c r="GU1676" s="231"/>
      <c r="GV1676" s="231"/>
      <c r="GW1676" s="231"/>
      <c r="GX1676" s="231"/>
      <c r="GY1676" s="231"/>
      <c r="GZ1676" s="231"/>
      <c r="HA1676" s="231"/>
      <c r="HB1676" s="231"/>
      <c r="HC1676" s="231"/>
      <c r="HD1676" s="231"/>
      <c r="HE1676" s="231"/>
      <c r="HF1676" s="231"/>
      <c r="HG1676" s="231"/>
      <c r="HH1676" s="231"/>
      <c r="HI1676" s="231"/>
      <c r="HJ1676" s="231"/>
      <c r="HK1676" s="231"/>
      <c r="HL1676" s="231"/>
      <c r="HM1676" s="231"/>
    </row>
    <row r="1677" spans="1:221" s="234" customFormat="1" ht="15.75" customHeight="1">
      <c r="A1677" s="231"/>
      <c r="B1677" s="238"/>
      <c r="C1677" s="255"/>
      <c r="D1677" s="262">
        <v>2.9</v>
      </c>
      <c r="E1677" s="262"/>
      <c r="F1677" s="262"/>
      <c r="G1677" s="263" t="s">
        <v>183</v>
      </c>
      <c r="H1677" s="264"/>
      <c r="I1677" s="383"/>
      <c r="J1677" s="266">
        <v>0</v>
      </c>
      <c r="K1677" s="267"/>
      <c r="L1677" s="356"/>
      <c r="N1677" s="980"/>
      <c r="O1677" s="231"/>
      <c r="P1677" s="231"/>
      <c r="Q1677" s="231"/>
      <c r="R1677" s="231"/>
      <c r="S1677" s="231"/>
      <c r="T1677" s="231"/>
      <c r="U1677" s="231"/>
      <c r="V1677" s="231"/>
      <c r="W1677" s="231"/>
      <c r="X1677" s="231"/>
      <c r="Y1677" s="231"/>
      <c r="Z1677" s="231"/>
      <c r="AA1677" s="231"/>
      <c r="AB1677" s="231"/>
      <c r="AC1677" s="231"/>
      <c r="AD1677" s="231"/>
      <c r="AE1677" s="231"/>
      <c r="AF1677" s="231"/>
      <c r="AG1677" s="231"/>
      <c r="AH1677" s="231"/>
      <c r="AI1677" s="231"/>
      <c r="AJ1677" s="231"/>
      <c r="AK1677" s="231"/>
      <c r="AL1677" s="231"/>
      <c r="AM1677" s="231"/>
      <c r="AN1677" s="231"/>
      <c r="AO1677" s="231"/>
      <c r="AP1677" s="231"/>
      <c r="AQ1677" s="231"/>
      <c r="AR1677" s="231"/>
      <c r="AS1677" s="231"/>
      <c r="AT1677" s="231"/>
      <c r="AU1677" s="231"/>
      <c r="AV1677" s="231"/>
      <c r="AW1677" s="231"/>
      <c r="AX1677" s="231"/>
      <c r="AY1677" s="231"/>
      <c r="AZ1677" s="231"/>
      <c r="BA1677" s="231"/>
      <c r="BB1677" s="231"/>
      <c r="BC1677" s="231"/>
      <c r="BD1677" s="231"/>
      <c r="BE1677" s="231"/>
      <c r="BF1677" s="231"/>
      <c r="BG1677" s="231"/>
      <c r="BH1677" s="231"/>
      <c r="BI1677" s="231"/>
      <c r="BJ1677" s="231"/>
      <c r="BK1677" s="231"/>
      <c r="BL1677" s="231"/>
      <c r="BM1677" s="231"/>
      <c r="BN1677" s="231"/>
      <c r="BO1677" s="231"/>
      <c r="BP1677" s="231"/>
      <c r="BQ1677" s="231"/>
      <c r="BR1677" s="231"/>
      <c r="BS1677" s="231"/>
      <c r="BT1677" s="231"/>
      <c r="BU1677" s="231"/>
      <c r="BV1677" s="231"/>
      <c r="BW1677" s="231"/>
      <c r="BX1677" s="231"/>
      <c r="BY1677" s="231"/>
      <c r="BZ1677" s="231"/>
      <c r="CA1677" s="231"/>
      <c r="CB1677" s="231"/>
      <c r="CC1677" s="231"/>
      <c r="CD1677" s="231"/>
      <c r="CE1677" s="231"/>
      <c r="CF1677" s="231"/>
      <c r="CG1677" s="231"/>
      <c r="CH1677" s="231"/>
      <c r="CI1677" s="231"/>
      <c r="CJ1677" s="231"/>
      <c r="CK1677" s="231"/>
      <c r="CL1677" s="231"/>
      <c r="CM1677" s="231"/>
      <c r="CN1677" s="231"/>
      <c r="CO1677" s="231"/>
      <c r="CP1677" s="231"/>
      <c r="CQ1677" s="231"/>
      <c r="CR1677" s="231"/>
      <c r="CS1677" s="231"/>
      <c r="CT1677" s="231"/>
      <c r="CU1677" s="231"/>
      <c r="CV1677" s="231"/>
      <c r="CW1677" s="231"/>
      <c r="CX1677" s="231"/>
      <c r="CY1677" s="231"/>
      <c r="CZ1677" s="231"/>
      <c r="DA1677" s="231"/>
      <c r="DB1677" s="231"/>
      <c r="DC1677" s="231"/>
      <c r="DD1677" s="231"/>
      <c r="DE1677" s="231"/>
      <c r="DF1677" s="231"/>
      <c r="DG1677" s="231"/>
      <c r="DH1677" s="231"/>
      <c r="DI1677" s="231"/>
      <c r="DJ1677" s="231"/>
      <c r="DK1677" s="231"/>
      <c r="DL1677" s="231"/>
      <c r="DM1677" s="231"/>
      <c r="DN1677" s="231"/>
      <c r="DO1677" s="231"/>
      <c r="DP1677" s="231"/>
      <c r="DQ1677" s="231"/>
      <c r="DR1677" s="231"/>
      <c r="DS1677" s="231"/>
      <c r="DT1677" s="231"/>
      <c r="DU1677" s="231"/>
      <c r="DV1677" s="231"/>
      <c r="DW1677" s="231"/>
      <c r="DX1677" s="231"/>
      <c r="DY1677" s="231"/>
      <c r="DZ1677" s="231"/>
      <c r="EA1677" s="231"/>
      <c r="EB1677" s="231"/>
      <c r="EC1677" s="231"/>
      <c r="ED1677" s="231"/>
      <c r="EE1677" s="231"/>
      <c r="EF1677" s="231"/>
      <c r="EG1677" s="231"/>
      <c r="EH1677" s="231"/>
      <c r="EI1677" s="231"/>
      <c r="EJ1677" s="231"/>
      <c r="EK1677" s="231"/>
      <c r="EL1677" s="231"/>
      <c r="EM1677" s="231"/>
      <c r="EN1677" s="231"/>
      <c r="EO1677" s="231"/>
      <c r="EP1677" s="231"/>
      <c r="EQ1677" s="231"/>
      <c r="ER1677" s="231"/>
      <c r="ES1677" s="231"/>
      <c r="ET1677" s="231"/>
      <c r="EU1677" s="231"/>
      <c r="EV1677" s="231"/>
      <c r="EW1677" s="231"/>
      <c r="EX1677" s="231"/>
      <c r="EY1677" s="231"/>
      <c r="EZ1677" s="231"/>
      <c r="FA1677" s="231"/>
      <c r="FB1677" s="231"/>
      <c r="FC1677" s="231"/>
      <c r="FD1677" s="231"/>
      <c r="FE1677" s="231"/>
      <c r="FF1677" s="231"/>
      <c r="FG1677" s="231"/>
      <c r="FH1677" s="231"/>
      <c r="FI1677" s="231"/>
      <c r="FJ1677" s="231"/>
      <c r="FK1677" s="231"/>
      <c r="FL1677" s="231"/>
      <c r="FM1677" s="231"/>
      <c r="FN1677" s="231"/>
      <c r="FO1677" s="231"/>
      <c r="FP1677" s="231"/>
      <c r="FQ1677" s="231"/>
      <c r="FR1677" s="231"/>
      <c r="FS1677" s="231"/>
      <c r="FT1677" s="231"/>
      <c r="FU1677" s="231"/>
      <c r="FV1677" s="231"/>
      <c r="FW1677" s="231"/>
      <c r="FX1677" s="231"/>
      <c r="FY1677" s="231"/>
      <c r="FZ1677" s="231"/>
      <c r="GA1677" s="231"/>
      <c r="GB1677" s="231"/>
      <c r="GC1677" s="231"/>
      <c r="GD1677" s="231"/>
      <c r="GE1677" s="231"/>
      <c r="GF1677" s="231"/>
      <c r="GG1677" s="231"/>
      <c r="GH1677" s="231"/>
      <c r="GI1677" s="231"/>
      <c r="GJ1677" s="231"/>
      <c r="GK1677" s="231"/>
      <c r="GL1677" s="231"/>
      <c r="GM1677" s="231"/>
      <c r="GN1677" s="231"/>
      <c r="GO1677" s="231"/>
      <c r="GP1677" s="231"/>
      <c r="GQ1677" s="231"/>
      <c r="GR1677" s="231"/>
      <c r="GS1677" s="231"/>
      <c r="GT1677" s="231"/>
      <c r="GU1677" s="231"/>
      <c r="GV1677" s="231"/>
      <c r="GW1677" s="231"/>
      <c r="GX1677" s="231"/>
      <c r="GY1677" s="231"/>
      <c r="GZ1677" s="231"/>
      <c r="HA1677" s="231"/>
      <c r="HB1677" s="231"/>
      <c r="HC1677" s="231"/>
      <c r="HD1677" s="231"/>
      <c r="HE1677" s="231"/>
      <c r="HF1677" s="231"/>
      <c r="HG1677" s="231"/>
      <c r="HH1677" s="231"/>
      <c r="HI1677" s="231"/>
      <c r="HJ1677" s="231"/>
      <c r="HK1677" s="231"/>
      <c r="HL1677" s="231"/>
      <c r="HM1677" s="231"/>
    </row>
    <row r="1678" spans="1:221" s="234" customFormat="1" ht="47.25" customHeight="1">
      <c r="A1678" s="231"/>
      <c r="B1678" s="238"/>
      <c r="C1678" s="255"/>
      <c r="D1678" s="268" t="s">
        <v>187</v>
      </c>
      <c r="E1678" s="269"/>
      <c r="F1678" s="269"/>
      <c r="G1678" s="506" t="s">
        <v>185</v>
      </c>
      <c r="H1678" s="271" t="s">
        <v>102</v>
      </c>
      <c r="I1678" s="488">
        <v>67.400000000000006</v>
      </c>
      <c r="J1678" s="408">
        <v>1343923</v>
      </c>
      <c r="K1678" s="274">
        <f>ROUND(I1678*J1678,2)</f>
        <v>90580410.200000003</v>
      </c>
      <c r="L1678" s="356"/>
      <c r="N1678" s="980"/>
      <c r="O1678" s="231"/>
      <c r="P1678" s="231"/>
      <c r="Q1678" s="231"/>
      <c r="R1678" s="231"/>
      <c r="S1678" s="231"/>
      <c r="T1678" s="231"/>
      <c r="U1678" s="231"/>
      <c r="V1678" s="231"/>
      <c r="W1678" s="231"/>
      <c r="X1678" s="231"/>
      <c r="Y1678" s="231"/>
      <c r="Z1678" s="231"/>
      <c r="AA1678" s="231"/>
      <c r="AB1678" s="231"/>
      <c r="AC1678" s="231"/>
      <c r="AD1678" s="231"/>
      <c r="AE1678" s="231"/>
      <c r="AF1678" s="231"/>
      <c r="AG1678" s="231"/>
      <c r="AH1678" s="231"/>
      <c r="AI1678" s="231"/>
      <c r="AJ1678" s="231"/>
      <c r="AK1678" s="231"/>
      <c r="AL1678" s="231"/>
      <c r="AM1678" s="231"/>
      <c r="AN1678" s="231"/>
      <c r="AO1678" s="231"/>
      <c r="AP1678" s="231"/>
      <c r="AQ1678" s="231"/>
      <c r="AR1678" s="231"/>
      <c r="AS1678" s="231"/>
      <c r="AT1678" s="231"/>
      <c r="AU1678" s="231"/>
      <c r="AV1678" s="231"/>
      <c r="AW1678" s="231"/>
      <c r="AX1678" s="231"/>
      <c r="AY1678" s="231"/>
      <c r="AZ1678" s="231"/>
      <c r="BA1678" s="231"/>
      <c r="BB1678" s="231"/>
      <c r="BC1678" s="231"/>
      <c r="BD1678" s="231"/>
      <c r="BE1678" s="231"/>
      <c r="BF1678" s="231"/>
      <c r="BG1678" s="231"/>
      <c r="BH1678" s="231"/>
      <c r="BI1678" s="231"/>
      <c r="BJ1678" s="231"/>
      <c r="BK1678" s="231"/>
      <c r="BL1678" s="231"/>
      <c r="BM1678" s="231"/>
      <c r="BN1678" s="231"/>
      <c r="BO1678" s="231"/>
      <c r="BP1678" s="231"/>
      <c r="BQ1678" s="231"/>
      <c r="BR1678" s="231"/>
      <c r="BS1678" s="231"/>
      <c r="BT1678" s="231"/>
      <c r="BU1678" s="231"/>
      <c r="BV1678" s="231"/>
      <c r="BW1678" s="231"/>
      <c r="BX1678" s="231"/>
      <c r="BY1678" s="231"/>
      <c r="BZ1678" s="231"/>
      <c r="CA1678" s="231"/>
      <c r="CB1678" s="231"/>
      <c r="CC1678" s="231"/>
      <c r="CD1678" s="231"/>
      <c r="CE1678" s="231"/>
      <c r="CF1678" s="231"/>
      <c r="CG1678" s="231"/>
      <c r="CH1678" s="231"/>
      <c r="CI1678" s="231"/>
      <c r="CJ1678" s="231"/>
      <c r="CK1678" s="231"/>
      <c r="CL1678" s="231"/>
      <c r="CM1678" s="231"/>
      <c r="CN1678" s="231"/>
      <c r="CO1678" s="231"/>
      <c r="CP1678" s="231"/>
      <c r="CQ1678" s="231"/>
      <c r="CR1678" s="231"/>
      <c r="CS1678" s="231"/>
      <c r="CT1678" s="231"/>
      <c r="CU1678" s="231"/>
      <c r="CV1678" s="231"/>
      <c r="CW1678" s="231"/>
      <c r="CX1678" s="231"/>
      <c r="CY1678" s="231"/>
      <c r="CZ1678" s="231"/>
      <c r="DA1678" s="231"/>
      <c r="DB1678" s="231"/>
      <c r="DC1678" s="231"/>
      <c r="DD1678" s="231"/>
      <c r="DE1678" s="231"/>
      <c r="DF1678" s="231"/>
      <c r="DG1678" s="231"/>
      <c r="DH1678" s="231"/>
      <c r="DI1678" s="231"/>
      <c r="DJ1678" s="231"/>
      <c r="DK1678" s="231"/>
      <c r="DL1678" s="231"/>
      <c r="DM1678" s="231"/>
      <c r="DN1678" s="231"/>
      <c r="DO1678" s="231"/>
      <c r="DP1678" s="231"/>
      <c r="DQ1678" s="231"/>
      <c r="DR1678" s="231"/>
      <c r="DS1678" s="231"/>
      <c r="DT1678" s="231"/>
      <c r="DU1678" s="231"/>
      <c r="DV1678" s="231"/>
      <c r="DW1678" s="231"/>
      <c r="DX1678" s="231"/>
      <c r="DY1678" s="231"/>
      <c r="DZ1678" s="231"/>
      <c r="EA1678" s="231"/>
      <c r="EB1678" s="231"/>
      <c r="EC1678" s="231"/>
      <c r="ED1678" s="231"/>
      <c r="EE1678" s="231"/>
      <c r="EF1678" s="231"/>
      <c r="EG1678" s="231"/>
      <c r="EH1678" s="231"/>
      <c r="EI1678" s="231"/>
      <c r="EJ1678" s="231"/>
      <c r="EK1678" s="231"/>
      <c r="EL1678" s="231"/>
      <c r="EM1678" s="231"/>
      <c r="EN1678" s="231"/>
      <c r="EO1678" s="231"/>
      <c r="EP1678" s="231"/>
      <c r="EQ1678" s="231"/>
      <c r="ER1678" s="231"/>
      <c r="ES1678" s="231"/>
      <c r="ET1678" s="231"/>
      <c r="EU1678" s="231"/>
      <c r="EV1678" s="231"/>
      <c r="EW1678" s="231"/>
      <c r="EX1678" s="231"/>
      <c r="EY1678" s="231"/>
      <c r="EZ1678" s="231"/>
      <c r="FA1678" s="231"/>
      <c r="FB1678" s="231"/>
      <c r="FC1678" s="231"/>
      <c r="FD1678" s="231"/>
      <c r="FE1678" s="231"/>
      <c r="FF1678" s="231"/>
      <c r="FG1678" s="231"/>
      <c r="FH1678" s="231"/>
      <c r="FI1678" s="231"/>
      <c r="FJ1678" s="231"/>
      <c r="FK1678" s="231"/>
      <c r="FL1678" s="231"/>
      <c r="FM1678" s="231"/>
      <c r="FN1678" s="231"/>
      <c r="FO1678" s="231"/>
      <c r="FP1678" s="231"/>
      <c r="FQ1678" s="231"/>
      <c r="FR1678" s="231"/>
      <c r="FS1678" s="231"/>
      <c r="FT1678" s="231"/>
      <c r="FU1678" s="231"/>
      <c r="FV1678" s="231"/>
      <c r="FW1678" s="231"/>
      <c r="FX1678" s="231"/>
      <c r="FY1678" s="231"/>
      <c r="FZ1678" s="231"/>
      <c r="GA1678" s="231"/>
      <c r="GB1678" s="231"/>
      <c r="GC1678" s="231"/>
      <c r="GD1678" s="231"/>
      <c r="GE1678" s="231"/>
      <c r="GF1678" s="231"/>
      <c r="GG1678" s="231"/>
      <c r="GH1678" s="231"/>
      <c r="GI1678" s="231"/>
      <c r="GJ1678" s="231"/>
      <c r="GK1678" s="231"/>
      <c r="GL1678" s="231"/>
      <c r="GM1678" s="231"/>
      <c r="GN1678" s="231"/>
      <c r="GO1678" s="231"/>
      <c r="GP1678" s="231"/>
      <c r="GQ1678" s="231"/>
      <c r="GR1678" s="231"/>
      <c r="GS1678" s="231"/>
      <c r="GT1678" s="231"/>
      <c r="GU1678" s="231"/>
      <c r="GV1678" s="231"/>
      <c r="GW1678" s="231"/>
      <c r="GX1678" s="231"/>
      <c r="GY1678" s="231"/>
      <c r="GZ1678" s="231"/>
      <c r="HA1678" s="231"/>
      <c r="HB1678" s="231"/>
      <c r="HC1678" s="231"/>
      <c r="HD1678" s="231"/>
      <c r="HE1678" s="231"/>
      <c r="HF1678" s="231"/>
      <c r="HG1678" s="231"/>
      <c r="HH1678" s="231"/>
      <c r="HI1678" s="231"/>
      <c r="HJ1678" s="231"/>
      <c r="HK1678" s="231"/>
      <c r="HL1678" s="231"/>
      <c r="HM1678" s="231"/>
    </row>
    <row r="1679" spans="1:221" s="234" customFormat="1" ht="15.75" customHeight="1">
      <c r="A1679" s="231"/>
      <c r="B1679" s="238"/>
      <c r="C1679" s="255"/>
      <c r="D1679" s="276"/>
      <c r="E1679" s="276"/>
      <c r="F1679" s="276"/>
      <c r="G1679" s="277"/>
      <c r="H1679" s="276"/>
      <c r="I1679" s="276" t="s">
        <v>119</v>
      </c>
      <c r="J1679" s="278"/>
      <c r="K1679" s="279">
        <f>SUM(K1644:K1678)</f>
        <v>725124301.4000001</v>
      </c>
      <c r="L1679" s="356"/>
      <c r="N1679" s="980"/>
      <c r="O1679" s="231"/>
      <c r="P1679" s="231"/>
      <c r="Q1679" s="231"/>
      <c r="R1679" s="231"/>
      <c r="S1679" s="231"/>
      <c r="T1679" s="231"/>
      <c r="U1679" s="231"/>
      <c r="V1679" s="231"/>
      <c r="W1679" s="231"/>
      <c r="X1679" s="231"/>
      <c r="Y1679" s="231"/>
      <c r="Z1679" s="231"/>
      <c r="AA1679" s="231"/>
      <c r="AB1679" s="231"/>
      <c r="AC1679" s="231"/>
      <c r="AD1679" s="231"/>
      <c r="AE1679" s="231"/>
      <c r="AF1679" s="231"/>
      <c r="AG1679" s="231"/>
      <c r="AH1679" s="231"/>
      <c r="AI1679" s="231"/>
      <c r="AJ1679" s="231"/>
      <c r="AK1679" s="231"/>
      <c r="AL1679" s="231"/>
      <c r="AM1679" s="231"/>
      <c r="AN1679" s="231"/>
      <c r="AO1679" s="231"/>
      <c r="AP1679" s="231"/>
      <c r="AQ1679" s="231"/>
      <c r="AR1679" s="231"/>
      <c r="AS1679" s="231"/>
      <c r="AT1679" s="231"/>
      <c r="AU1679" s="231"/>
      <c r="AV1679" s="231"/>
      <c r="AW1679" s="231"/>
      <c r="AX1679" s="231"/>
      <c r="AY1679" s="231"/>
      <c r="AZ1679" s="231"/>
      <c r="BA1679" s="231"/>
      <c r="BB1679" s="231"/>
      <c r="BC1679" s="231"/>
      <c r="BD1679" s="231"/>
      <c r="BE1679" s="231"/>
      <c r="BF1679" s="231"/>
      <c r="BG1679" s="231"/>
      <c r="BH1679" s="231"/>
      <c r="BI1679" s="231"/>
      <c r="BJ1679" s="231"/>
      <c r="BK1679" s="231"/>
      <c r="BL1679" s="231"/>
      <c r="BM1679" s="231"/>
      <c r="BN1679" s="231"/>
      <c r="BO1679" s="231"/>
      <c r="BP1679" s="231"/>
      <c r="BQ1679" s="231"/>
      <c r="BR1679" s="231"/>
      <c r="BS1679" s="231"/>
      <c r="BT1679" s="231"/>
      <c r="BU1679" s="231"/>
      <c r="BV1679" s="231"/>
      <c r="BW1679" s="231"/>
      <c r="BX1679" s="231"/>
      <c r="BY1679" s="231"/>
      <c r="BZ1679" s="231"/>
      <c r="CA1679" s="231"/>
      <c r="CB1679" s="231"/>
      <c r="CC1679" s="231"/>
      <c r="CD1679" s="231"/>
      <c r="CE1679" s="231"/>
      <c r="CF1679" s="231"/>
      <c r="CG1679" s="231"/>
      <c r="CH1679" s="231"/>
      <c r="CI1679" s="231"/>
      <c r="CJ1679" s="231"/>
      <c r="CK1679" s="231"/>
      <c r="CL1679" s="231"/>
      <c r="CM1679" s="231"/>
      <c r="CN1679" s="231"/>
      <c r="CO1679" s="231"/>
      <c r="CP1679" s="231"/>
      <c r="CQ1679" s="231"/>
      <c r="CR1679" s="231"/>
      <c r="CS1679" s="231"/>
      <c r="CT1679" s="231"/>
      <c r="CU1679" s="231"/>
      <c r="CV1679" s="231"/>
      <c r="CW1679" s="231"/>
      <c r="CX1679" s="231"/>
      <c r="CY1679" s="231"/>
      <c r="CZ1679" s="231"/>
      <c r="DA1679" s="231"/>
      <c r="DB1679" s="231"/>
      <c r="DC1679" s="231"/>
      <c r="DD1679" s="231"/>
      <c r="DE1679" s="231"/>
      <c r="DF1679" s="231"/>
      <c r="DG1679" s="231"/>
      <c r="DH1679" s="231"/>
      <c r="DI1679" s="231"/>
      <c r="DJ1679" s="231"/>
      <c r="DK1679" s="231"/>
      <c r="DL1679" s="231"/>
      <c r="DM1679" s="231"/>
      <c r="DN1679" s="231"/>
      <c r="DO1679" s="231"/>
      <c r="DP1679" s="231"/>
      <c r="DQ1679" s="231"/>
      <c r="DR1679" s="231"/>
      <c r="DS1679" s="231"/>
      <c r="DT1679" s="231"/>
      <c r="DU1679" s="231"/>
      <c r="DV1679" s="231"/>
      <c r="DW1679" s="231"/>
      <c r="DX1679" s="231"/>
      <c r="DY1679" s="231"/>
      <c r="DZ1679" s="231"/>
      <c r="EA1679" s="231"/>
      <c r="EB1679" s="231"/>
      <c r="EC1679" s="231"/>
      <c r="ED1679" s="231"/>
      <c r="EE1679" s="231"/>
      <c r="EF1679" s="231"/>
      <c r="EG1679" s="231"/>
      <c r="EH1679" s="231"/>
      <c r="EI1679" s="231"/>
      <c r="EJ1679" s="231"/>
      <c r="EK1679" s="231"/>
      <c r="EL1679" s="231"/>
      <c r="EM1679" s="231"/>
      <c r="EN1679" s="231"/>
      <c r="EO1679" s="231"/>
      <c r="EP1679" s="231"/>
      <c r="EQ1679" s="231"/>
      <c r="ER1679" s="231"/>
      <c r="ES1679" s="231"/>
      <c r="ET1679" s="231"/>
      <c r="EU1679" s="231"/>
      <c r="EV1679" s="231"/>
      <c r="EW1679" s="231"/>
      <c r="EX1679" s="231"/>
      <c r="EY1679" s="231"/>
      <c r="EZ1679" s="231"/>
      <c r="FA1679" s="231"/>
      <c r="FB1679" s="231"/>
      <c r="FC1679" s="231"/>
      <c r="FD1679" s="231"/>
      <c r="FE1679" s="231"/>
      <c r="FF1679" s="231"/>
      <c r="FG1679" s="231"/>
      <c r="FH1679" s="231"/>
      <c r="FI1679" s="231"/>
      <c r="FJ1679" s="231"/>
      <c r="FK1679" s="231"/>
      <c r="FL1679" s="231"/>
      <c r="FM1679" s="231"/>
      <c r="FN1679" s="231"/>
      <c r="FO1679" s="231"/>
      <c r="FP1679" s="231"/>
      <c r="FQ1679" s="231"/>
      <c r="FR1679" s="231"/>
      <c r="FS1679" s="231"/>
      <c r="FT1679" s="231"/>
      <c r="FU1679" s="231"/>
      <c r="FV1679" s="231"/>
      <c r="FW1679" s="231"/>
      <c r="FX1679" s="231"/>
      <c r="FY1679" s="231"/>
      <c r="FZ1679" s="231"/>
      <c r="GA1679" s="231"/>
      <c r="GB1679" s="231"/>
      <c r="GC1679" s="231"/>
      <c r="GD1679" s="231"/>
      <c r="GE1679" s="231"/>
      <c r="GF1679" s="231"/>
      <c r="GG1679" s="231"/>
      <c r="GH1679" s="231"/>
      <c r="GI1679" s="231"/>
      <c r="GJ1679" s="231"/>
      <c r="GK1679" s="231"/>
      <c r="GL1679" s="231"/>
      <c r="GM1679" s="231"/>
      <c r="GN1679" s="231"/>
      <c r="GO1679" s="231"/>
      <c r="GP1679" s="231"/>
      <c r="GQ1679" s="231"/>
      <c r="GR1679" s="231"/>
      <c r="GS1679" s="231"/>
      <c r="GT1679" s="231"/>
      <c r="GU1679" s="231"/>
      <c r="GV1679" s="231"/>
      <c r="GW1679" s="231"/>
      <c r="GX1679" s="231"/>
      <c r="GY1679" s="231"/>
      <c r="GZ1679" s="231"/>
      <c r="HA1679" s="231"/>
      <c r="HB1679" s="231"/>
      <c r="HC1679" s="231"/>
      <c r="HD1679" s="231"/>
      <c r="HE1679" s="231"/>
      <c r="HF1679" s="231"/>
      <c r="HG1679" s="231"/>
      <c r="HH1679" s="231"/>
      <c r="HI1679" s="231"/>
      <c r="HJ1679" s="231"/>
      <c r="HK1679" s="231"/>
      <c r="HL1679" s="231"/>
      <c r="HM1679" s="231"/>
    </row>
    <row r="1680" spans="1:221" s="234" customFormat="1" ht="15.75" customHeight="1">
      <c r="A1680" s="231"/>
      <c r="B1680" s="238"/>
      <c r="C1680" s="255"/>
      <c r="D1680" s="415"/>
      <c r="E1680" s="415"/>
      <c r="F1680" s="415"/>
      <c r="G1680" s="416"/>
      <c r="H1680" s="415"/>
      <c r="I1680" s="415"/>
      <c r="J1680" s="418"/>
      <c r="K1680" s="419"/>
      <c r="L1680" s="356"/>
      <c r="N1680" s="980"/>
      <c r="O1680" s="231"/>
      <c r="P1680" s="231"/>
      <c r="Q1680" s="231"/>
      <c r="R1680" s="231"/>
      <c r="S1680" s="231"/>
      <c r="T1680" s="231"/>
      <c r="U1680" s="231"/>
      <c r="V1680" s="231"/>
      <c r="W1680" s="231"/>
      <c r="X1680" s="231"/>
      <c r="Y1680" s="231"/>
      <c r="Z1680" s="231"/>
      <c r="AA1680" s="231"/>
      <c r="AB1680" s="231"/>
      <c r="AC1680" s="231"/>
      <c r="AD1680" s="231"/>
      <c r="AE1680" s="231"/>
      <c r="AF1680" s="231"/>
      <c r="AG1680" s="231"/>
      <c r="AH1680" s="231"/>
      <c r="AI1680" s="231"/>
      <c r="AJ1680" s="231"/>
      <c r="AK1680" s="231"/>
      <c r="AL1680" s="231"/>
      <c r="AM1680" s="231"/>
      <c r="AN1680" s="231"/>
      <c r="AO1680" s="231"/>
      <c r="AP1680" s="231"/>
      <c r="AQ1680" s="231"/>
      <c r="AR1680" s="231"/>
      <c r="AS1680" s="231"/>
      <c r="AT1680" s="231"/>
      <c r="AU1680" s="231"/>
      <c r="AV1680" s="231"/>
      <c r="AW1680" s="231"/>
      <c r="AX1680" s="231"/>
      <c r="AY1680" s="231"/>
      <c r="AZ1680" s="231"/>
      <c r="BA1680" s="231"/>
      <c r="BB1680" s="231"/>
      <c r="BC1680" s="231"/>
      <c r="BD1680" s="231"/>
      <c r="BE1680" s="231"/>
      <c r="BF1680" s="231"/>
      <c r="BG1680" s="231"/>
      <c r="BH1680" s="231"/>
      <c r="BI1680" s="231"/>
      <c r="BJ1680" s="231"/>
      <c r="BK1680" s="231"/>
      <c r="BL1680" s="231"/>
      <c r="BM1680" s="231"/>
      <c r="BN1680" s="231"/>
      <c r="BO1680" s="231"/>
      <c r="BP1680" s="231"/>
      <c r="BQ1680" s="231"/>
      <c r="BR1680" s="231"/>
      <c r="BS1680" s="231"/>
      <c r="BT1680" s="231"/>
      <c r="BU1680" s="231"/>
      <c r="BV1680" s="231"/>
      <c r="BW1680" s="231"/>
      <c r="BX1680" s="231"/>
      <c r="BY1680" s="231"/>
      <c r="BZ1680" s="231"/>
      <c r="CA1680" s="231"/>
      <c r="CB1680" s="231"/>
      <c r="CC1680" s="231"/>
      <c r="CD1680" s="231"/>
      <c r="CE1680" s="231"/>
      <c r="CF1680" s="231"/>
      <c r="CG1680" s="231"/>
      <c r="CH1680" s="231"/>
      <c r="CI1680" s="231"/>
      <c r="CJ1680" s="231"/>
      <c r="CK1680" s="231"/>
      <c r="CL1680" s="231"/>
      <c r="CM1680" s="231"/>
      <c r="CN1680" s="231"/>
      <c r="CO1680" s="231"/>
      <c r="CP1680" s="231"/>
      <c r="CQ1680" s="231"/>
      <c r="CR1680" s="231"/>
      <c r="CS1680" s="231"/>
      <c r="CT1680" s="231"/>
      <c r="CU1680" s="231"/>
      <c r="CV1680" s="231"/>
      <c r="CW1680" s="231"/>
      <c r="CX1680" s="231"/>
      <c r="CY1680" s="231"/>
      <c r="CZ1680" s="231"/>
      <c r="DA1680" s="231"/>
      <c r="DB1680" s="231"/>
      <c r="DC1680" s="231"/>
      <c r="DD1680" s="231"/>
      <c r="DE1680" s="231"/>
      <c r="DF1680" s="231"/>
      <c r="DG1680" s="231"/>
      <c r="DH1680" s="231"/>
      <c r="DI1680" s="231"/>
      <c r="DJ1680" s="231"/>
      <c r="DK1680" s="231"/>
      <c r="DL1680" s="231"/>
      <c r="DM1680" s="231"/>
      <c r="DN1680" s="231"/>
      <c r="DO1680" s="231"/>
      <c r="DP1680" s="231"/>
      <c r="DQ1680" s="231"/>
      <c r="DR1680" s="231"/>
      <c r="DS1680" s="231"/>
      <c r="DT1680" s="231"/>
      <c r="DU1680" s="231"/>
      <c r="DV1680" s="231"/>
      <c r="DW1680" s="231"/>
      <c r="DX1680" s="231"/>
      <c r="DY1680" s="231"/>
      <c r="DZ1680" s="231"/>
      <c r="EA1680" s="231"/>
      <c r="EB1680" s="231"/>
      <c r="EC1680" s="231"/>
      <c r="ED1680" s="231"/>
      <c r="EE1680" s="231"/>
      <c r="EF1680" s="231"/>
      <c r="EG1680" s="231"/>
      <c r="EH1680" s="231"/>
      <c r="EI1680" s="231"/>
      <c r="EJ1680" s="231"/>
      <c r="EK1680" s="231"/>
      <c r="EL1680" s="231"/>
      <c r="EM1680" s="231"/>
      <c r="EN1680" s="231"/>
      <c r="EO1680" s="231"/>
      <c r="EP1680" s="231"/>
      <c r="EQ1680" s="231"/>
      <c r="ER1680" s="231"/>
      <c r="ES1680" s="231"/>
      <c r="ET1680" s="231"/>
      <c r="EU1680" s="231"/>
      <c r="EV1680" s="231"/>
      <c r="EW1680" s="231"/>
      <c r="EX1680" s="231"/>
      <c r="EY1680" s="231"/>
      <c r="EZ1680" s="231"/>
      <c r="FA1680" s="231"/>
      <c r="FB1680" s="231"/>
      <c r="FC1680" s="231"/>
      <c r="FD1680" s="231"/>
      <c r="FE1680" s="231"/>
      <c r="FF1680" s="231"/>
      <c r="FG1680" s="231"/>
      <c r="FH1680" s="231"/>
      <c r="FI1680" s="231"/>
      <c r="FJ1680" s="231"/>
      <c r="FK1680" s="231"/>
      <c r="FL1680" s="231"/>
      <c r="FM1680" s="231"/>
      <c r="FN1680" s="231"/>
      <c r="FO1680" s="231"/>
      <c r="FP1680" s="231"/>
      <c r="FQ1680" s="231"/>
      <c r="FR1680" s="231"/>
      <c r="FS1680" s="231"/>
      <c r="FT1680" s="231"/>
      <c r="FU1680" s="231"/>
      <c r="FV1680" s="231"/>
      <c r="FW1680" s="231"/>
      <c r="FX1680" s="231"/>
      <c r="FY1680" s="231"/>
      <c r="FZ1680" s="231"/>
      <c r="GA1680" s="231"/>
      <c r="GB1680" s="231"/>
      <c r="GC1680" s="231"/>
      <c r="GD1680" s="231"/>
      <c r="GE1680" s="231"/>
      <c r="GF1680" s="231"/>
      <c r="GG1680" s="231"/>
      <c r="GH1680" s="231"/>
      <c r="GI1680" s="231"/>
      <c r="GJ1680" s="231"/>
      <c r="GK1680" s="231"/>
      <c r="GL1680" s="231"/>
      <c r="GM1680" s="231"/>
      <c r="GN1680" s="231"/>
      <c r="GO1680" s="231"/>
      <c r="GP1680" s="231"/>
      <c r="GQ1680" s="231"/>
      <c r="GR1680" s="231"/>
      <c r="GS1680" s="231"/>
      <c r="GT1680" s="231"/>
      <c r="GU1680" s="231"/>
      <c r="GV1680" s="231"/>
      <c r="GW1680" s="231"/>
      <c r="GX1680" s="231"/>
      <c r="GY1680" s="231"/>
      <c r="GZ1680" s="231"/>
      <c r="HA1680" s="231"/>
      <c r="HB1680" s="231"/>
      <c r="HC1680" s="231"/>
      <c r="HD1680" s="231"/>
      <c r="HE1680" s="231"/>
      <c r="HF1680" s="231"/>
      <c r="HG1680" s="231"/>
      <c r="HH1680" s="231"/>
      <c r="HI1680" s="231"/>
      <c r="HJ1680" s="231"/>
      <c r="HK1680" s="231"/>
      <c r="HL1680" s="231"/>
      <c r="HM1680" s="231"/>
    </row>
    <row r="1681" spans="1:221" s="234" customFormat="1" ht="40.5" customHeight="1">
      <c r="A1681" s="231"/>
      <c r="B1681" s="238"/>
      <c r="C1681" s="255"/>
      <c r="D1681" s="256">
        <v>3</v>
      </c>
      <c r="E1681" s="256"/>
      <c r="F1681" s="256"/>
      <c r="G1681" s="257" t="s">
        <v>1187</v>
      </c>
      <c r="H1681" s="258"/>
      <c r="I1681" s="258"/>
      <c r="J1681" s="259"/>
      <c r="K1681" s="260"/>
      <c r="L1681" s="356"/>
      <c r="N1681" s="980"/>
      <c r="O1681" s="231"/>
      <c r="P1681" s="231"/>
      <c r="Q1681" s="231"/>
      <c r="R1681" s="231"/>
      <c r="S1681" s="231"/>
      <c r="T1681" s="231"/>
      <c r="U1681" s="231"/>
      <c r="V1681" s="231"/>
      <c r="W1681" s="231"/>
      <c r="X1681" s="231"/>
      <c r="Y1681" s="231"/>
      <c r="Z1681" s="231"/>
      <c r="AA1681" s="231"/>
      <c r="AB1681" s="231"/>
      <c r="AC1681" s="231"/>
      <c r="AD1681" s="231"/>
      <c r="AE1681" s="231"/>
      <c r="AF1681" s="231"/>
      <c r="AG1681" s="231"/>
      <c r="AH1681" s="231"/>
      <c r="AI1681" s="231"/>
      <c r="AJ1681" s="231"/>
      <c r="AK1681" s="231"/>
      <c r="AL1681" s="231"/>
      <c r="AM1681" s="231"/>
      <c r="AN1681" s="231"/>
      <c r="AO1681" s="231"/>
      <c r="AP1681" s="231"/>
      <c r="AQ1681" s="231"/>
      <c r="AR1681" s="231"/>
      <c r="AS1681" s="231"/>
      <c r="AT1681" s="231"/>
      <c r="AU1681" s="231"/>
      <c r="AV1681" s="231"/>
      <c r="AW1681" s="231"/>
      <c r="AX1681" s="231"/>
      <c r="AY1681" s="231"/>
      <c r="AZ1681" s="231"/>
      <c r="BA1681" s="231"/>
      <c r="BB1681" s="231"/>
      <c r="BC1681" s="231"/>
      <c r="BD1681" s="231"/>
      <c r="BE1681" s="231"/>
      <c r="BF1681" s="231"/>
      <c r="BG1681" s="231"/>
      <c r="BH1681" s="231"/>
      <c r="BI1681" s="231"/>
      <c r="BJ1681" s="231"/>
      <c r="BK1681" s="231"/>
      <c r="BL1681" s="231"/>
      <c r="BM1681" s="231"/>
      <c r="BN1681" s="231"/>
      <c r="BO1681" s="231"/>
      <c r="BP1681" s="231"/>
      <c r="BQ1681" s="231"/>
      <c r="BR1681" s="231"/>
      <c r="BS1681" s="231"/>
      <c r="BT1681" s="231"/>
      <c r="BU1681" s="231"/>
      <c r="BV1681" s="231"/>
      <c r="BW1681" s="231"/>
      <c r="BX1681" s="231"/>
      <c r="BY1681" s="231"/>
      <c r="BZ1681" s="231"/>
      <c r="CA1681" s="231"/>
      <c r="CB1681" s="231"/>
      <c r="CC1681" s="231"/>
      <c r="CD1681" s="231"/>
      <c r="CE1681" s="231"/>
      <c r="CF1681" s="231"/>
      <c r="CG1681" s="231"/>
      <c r="CH1681" s="231"/>
      <c r="CI1681" s="231"/>
      <c r="CJ1681" s="231"/>
      <c r="CK1681" s="231"/>
      <c r="CL1681" s="231"/>
      <c r="CM1681" s="231"/>
      <c r="CN1681" s="231"/>
      <c r="CO1681" s="231"/>
      <c r="CP1681" s="231"/>
      <c r="CQ1681" s="231"/>
      <c r="CR1681" s="231"/>
      <c r="CS1681" s="231"/>
      <c r="CT1681" s="231"/>
      <c r="CU1681" s="231"/>
      <c r="CV1681" s="231"/>
      <c r="CW1681" s="231"/>
      <c r="CX1681" s="231"/>
      <c r="CY1681" s="231"/>
      <c r="CZ1681" s="231"/>
      <c r="DA1681" s="231"/>
      <c r="DB1681" s="231"/>
      <c r="DC1681" s="231"/>
      <c r="DD1681" s="231"/>
      <c r="DE1681" s="231"/>
      <c r="DF1681" s="231"/>
      <c r="DG1681" s="231"/>
      <c r="DH1681" s="231"/>
      <c r="DI1681" s="231"/>
      <c r="DJ1681" s="231"/>
      <c r="DK1681" s="231"/>
      <c r="DL1681" s="231"/>
      <c r="DM1681" s="231"/>
      <c r="DN1681" s="231"/>
      <c r="DO1681" s="231"/>
      <c r="DP1681" s="231"/>
      <c r="DQ1681" s="231"/>
      <c r="DR1681" s="231"/>
      <c r="DS1681" s="231"/>
      <c r="DT1681" s="231"/>
      <c r="DU1681" s="231"/>
      <c r="DV1681" s="231"/>
      <c r="DW1681" s="231"/>
      <c r="DX1681" s="231"/>
      <c r="DY1681" s="231"/>
      <c r="DZ1681" s="231"/>
      <c r="EA1681" s="231"/>
      <c r="EB1681" s="231"/>
      <c r="EC1681" s="231"/>
      <c r="ED1681" s="231"/>
      <c r="EE1681" s="231"/>
      <c r="EF1681" s="231"/>
      <c r="EG1681" s="231"/>
      <c r="EH1681" s="231"/>
      <c r="EI1681" s="231"/>
      <c r="EJ1681" s="231"/>
      <c r="EK1681" s="231"/>
      <c r="EL1681" s="231"/>
      <c r="EM1681" s="231"/>
      <c r="EN1681" s="231"/>
      <c r="EO1681" s="231"/>
      <c r="EP1681" s="231"/>
      <c r="EQ1681" s="231"/>
      <c r="ER1681" s="231"/>
      <c r="ES1681" s="231"/>
      <c r="ET1681" s="231"/>
      <c r="EU1681" s="231"/>
      <c r="EV1681" s="231"/>
      <c r="EW1681" s="231"/>
      <c r="EX1681" s="231"/>
      <c r="EY1681" s="231"/>
      <c r="EZ1681" s="231"/>
      <c r="FA1681" s="231"/>
      <c r="FB1681" s="231"/>
      <c r="FC1681" s="231"/>
      <c r="FD1681" s="231"/>
      <c r="FE1681" s="231"/>
      <c r="FF1681" s="231"/>
      <c r="FG1681" s="231"/>
      <c r="FH1681" s="231"/>
      <c r="FI1681" s="231"/>
      <c r="FJ1681" s="231"/>
      <c r="FK1681" s="231"/>
      <c r="FL1681" s="231"/>
      <c r="FM1681" s="231"/>
      <c r="FN1681" s="231"/>
      <c r="FO1681" s="231"/>
      <c r="FP1681" s="231"/>
      <c r="FQ1681" s="231"/>
      <c r="FR1681" s="231"/>
      <c r="FS1681" s="231"/>
      <c r="FT1681" s="231"/>
      <c r="FU1681" s="231"/>
      <c r="FV1681" s="231"/>
      <c r="FW1681" s="231"/>
      <c r="FX1681" s="231"/>
      <c r="FY1681" s="231"/>
      <c r="FZ1681" s="231"/>
      <c r="GA1681" s="231"/>
      <c r="GB1681" s="231"/>
      <c r="GC1681" s="231"/>
      <c r="GD1681" s="231"/>
      <c r="GE1681" s="231"/>
      <c r="GF1681" s="231"/>
      <c r="GG1681" s="231"/>
      <c r="GH1681" s="231"/>
      <c r="GI1681" s="231"/>
      <c r="GJ1681" s="231"/>
      <c r="GK1681" s="231"/>
      <c r="GL1681" s="231"/>
      <c r="GM1681" s="231"/>
      <c r="GN1681" s="231"/>
      <c r="GO1681" s="231"/>
      <c r="GP1681" s="231"/>
      <c r="GQ1681" s="231"/>
      <c r="GR1681" s="231"/>
      <c r="GS1681" s="231"/>
      <c r="GT1681" s="231"/>
      <c r="GU1681" s="231"/>
      <c r="GV1681" s="231"/>
      <c r="GW1681" s="231"/>
      <c r="GX1681" s="231"/>
      <c r="GY1681" s="231"/>
      <c r="GZ1681" s="231"/>
      <c r="HA1681" s="231"/>
      <c r="HB1681" s="231"/>
      <c r="HC1681" s="231"/>
      <c r="HD1681" s="231"/>
      <c r="HE1681" s="231"/>
      <c r="HF1681" s="231"/>
      <c r="HG1681" s="231"/>
      <c r="HH1681" s="231"/>
      <c r="HI1681" s="231"/>
      <c r="HJ1681" s="231"/>
      <c r="HK1681" s="231"/>
      <c r="HL1681" s="231"/>
      <c r="HM1681" s="231"/>
    </row>
    <row r="1682" spans="1:221" s="234" customFormat="1" ht="15.75" customHeight="1">
      <c r="A1682" s="231"/>
      <c r="B1682" s="238"/>
      <c r="C1682" s="255"/>
      <c r="D1682" s="262">
        <v>3.1</v>
      </c>
      <c r="E1682" s="262"/>
      <c r="F1682" s="262"/>
      <c r="G1682" s="263" t="s">
        <v>121</v>
      </c>
      <c r="H1682" s="264"/>
      <c r="I1682" s="383"/>
      <c r="J1682" s="266"/>
      <c r="K1682" s="267"/>
      <c r="L1682" s="356"/>
      <c r="N1682" s="980"/>
      <c r="O1682" s="231"/>
      <c r="P1682" s="231"/>
      <c r="Q1682" s="231"/>
      <c r="R1682" s="231"/>
      <c r="S1682" s="231"/>
      <c r="T1682" s="231"/>
      <c r="U1682" s="231"/>
      <c r="V1682" s="231"/>
      <c r="W1682" s="231"/>
      <c r="X1682" s="231"/>
      <c r="Y1682" s="231"/>
      <c r="Z1682" s="231"/>
      <c r="AA1682" s="231"/>
      <c r="AB1682" s="231"/>
      <c r="AC1682" s="231"/>
      <c r="AD1682" s="231"/>
      <c r="AE1682" s="231"/>
      <c r="AF1682" s="231"/>
      <c r="AG1682" s="231"/>
      <c r="AH1682" s="231"/>
      <c r="AI1682" s="231"/>
      <c r="AJ1682" s="231"/>
      <c r="AK1682" s="231"/>
      <c r="AL1682" s="231"/>
      <c r="AM1682" s="231"/>
      <c r="AN1682" s="231"/>
      <c r="AO1682" s="231"/>
      <c r="AP1682" s="231"/>
      <c r="AQ1682" s="231"/>
      <c r="AR1682" s="231"/>
      <c r="AS1682" s="231"/>
      <c r="AT1682" s="231"/>
      <c r="AU1682" s="231"/>
      <c r="AV1682" s="231"/>
      <c r="AW1682" s="231"/>
      <c r="AX1682" s="231"/>
      <c r="AY1682" s="231"/>
      <c r="AZ1682" s="231"/>
      <c r="BA1682" s="231"/>
      <c r="BB1682" s="231"/>
      <c r="BC1682" s="231"/>
      <c r="BD1682" s="231"/>
      <c r="BE1682" s="231"/>
      <c r="BF1682" s="231"/>
      <c r="BG1682" s="231"/>
      <c r="BH1682" s="231"/>
      <c r="BI1682" s="231"/>
      <c r="BJ1682" s="231"/>
      <c r="BK1682" s="231"/>
      <c r="BL1682" s="231"/>
      <c r="BM1682" s="231"/>
      <c r="BN1682" s="231"/>
      <c r="BO1682" s="231"/>
      <c r="BP1682" s="231"/>
      <c r="BQ1682" s="231"/>
      <c r="BR1682" s="231"/>
      <c r="BS1682" s="231"/>
      <c r="BT1682" s="231"/>
      <c r="BU1682" s="231"/>
      <c r="BV1682" s="231"/>
      <c r="BW1682" s="231"/>
      <c r="BX1682" s="231"/>
      <c r="BY1682" s="231"/>
      <c r="BZ1682" s="231"/>
      <c r="CA1682" s="231"/>
      <c r="CB1682" s="231"/>
      <c r="CC1682" s="231"/>
      <c r="CD1682" s="231"/>
      <c r="CE1682" s="231"/>
      <c r="CF1682" s="231"/>
      <c r="CG1682" s="231"/>
      <c r="CH1682" s="231"/>
      <c r="CI1682" s="231"/>
      <c r="CJ1682" s="231"/>
      <c r="CK1682" s="231"/>
      <c r="CL1682" s="231"/>
      <c r="CM1682" s="231"/>
      <c r="CN1682" s="231"/>
      <c r="CO1682" s="231"/>
      <c r="CP1682" s="231"/>
      <c r="CQ1682" s="231"/>
      <c r="CR1682" s="231"/>
      <c r="CS1682" s="231"/>
      <c r="CT1682" s="231"/>
      <c r="CU1682" s="231"/>
      <c r="CV1682" s="231"/>
      <c r="CW1682" s="231"/>
      <c r="CX1682" s="231"/>
      <c r="CY1682" s="231"/>
      <c r="CZ1682" s="231"/>
      <c r="DA1682" s="231"/>
      <c r="DB1682" s="231"/>
      <c r="DC1682" s="231"/>
      <c r="DD1682" s="231"/>
      <c r="DE1682" s="231"/>
      <c r="DF1682" s="231"/>
      <c r="DG1682" s="231"/>
      <c r="DH1682" s="231"/>
      <c r="DI1682" s="231"/>
      <c r="DJ1682" s="231"/>
      <c r="DK1682" s="231"/>
      <c r="DL1682" s="231"/>
      <c r="DM1682" s="231"/>
      <c r="DN1682" s="231"/>
      <c r="DO1682" s="231"/>
      <c r="DP1682" s="231"/>
      <c r="DQ1682" s="231"/>
      <c r="DR1682" s="231"/>
      <c r="DS1682" s="231"/>
      <c r="DT1682" s="231"/>
      <c r="DU1682" s="231"/>
      <c r="DV1682" s="231"/>
      <c r="DW1682" s="231"/>
      <c r="DX1682" s="231"/>
      <c r="DY1682" s="231"/>
      <c r="DZ1682" s="231"/>
      <c r="EA1682" s="231"/>
      <c r="EB1682" s="231"/>
      <c r="EC1682" s="231"/>
      <c r="ED1682" s="231"/>
      <c r="EE1682" s="231"/>
      <c r="EF1682" s="231"/>
      <c r="EG1682" s="231"/>
      <c r="EH1682" s="231"/>
      <c r="EI1682" s="231"/>
      <c r="EJ1682" s="231"/>
      <c r="EK1682" s="231"/>
      <c r="EL1682" s="231"/>
      <c r="EM1682" s="231"/>
      <c r="EN1682" s="231"/>
      <c r="EO1682" s="231"/>
      <c r="EP1682" s="231"/>
      <c r="EQ1682" s="231"/>
      <c r="ER1682" s="231"/>
      <c r="ES1682" s="231"/>
      <c r="ET1682" s="231"/>
      <c r="EU1682" s="231"/>
      <c r="EV1682" s="231"/>
      <c r="EW1682" s="231"/>
      <c r="EX1682" s="231"/>
      <c r="EY1682" s="231"/>
      <c r="EZ1682" s="231"/>
      <c r="FA1682" s="231"/>
      <c r="FB1682" s="231"/>
      <c r="FC1682" s="231"/>
      <c r="FD1682" s="231"/>
      <c r="FE1682" s="231"/>
      <c r="FF1682" s="231"/>
      <c r="FG1682" s="231"/>
      <c r="FH1682" s="231"/>
      <c r="FI1682" s="231"/>
      <c r="FJ1682" s="231"/>
      <c r="FK1682" s="231"/>
      <c r="FL1682" s="231"/>
      <c r="FM1682" s="231"/>
      <c r="FN1682" s="231"/>
      <c r="FO1682" s="231"/>
      <c r="FP1682" s="231"/>
      <c r="FQ1682" s="231"/>
      <c r="FR1682" s="231"/>
      <c r="FS1682" s="231"/>
      <c r="FT1682" s="231"/>
      <c r="FU1682" s="231"/>
      <c r="FV1682" s="231"/>
      <c r="FW1682" s="231"/>
      <c r="FX1682" s="231"/>
      <c r="FY1682" s="231"/>
      <c r="FZ1682" s="231"/>
      <c r="GA1682" s="231"/>
      <c r="GB1682" s="231"/>
      <c r="GC1682" s="231"/>
      <c r="GD1682" s="231"/>
      <c r="GE1682" s="231"/>
      <c r="GF1682" s="231"/>
      <c r="GG1682" s="231"/>
      <c r="GH1682" s="231"/>
      <c r="GI1682" s="231"/>
      <c r="GJ1682" s="231"/>
      <c r="GK1682" s="231"/>
      <c r="GL1682" s="231"/>
      <c r="GM1682" s="231"/>
      <c r="GN1682" s="231"/>
      <c r="GO1682" s="231"/>
      <c r="GP1682" s="231"/>
      <c r="GQ1682" s="231"/>
      <c r="GR1682" s="231"/>
      <c r="GS1682" s="231"/>
      <c r="GT1682" s="231"/>
      <c r="GU1682" s="231"/>
      <c r="GV1682" s="231"/>
      <c r="GW1682" s="231"/>
      <c r="GX1682" s="231"/>
      <c r="GY1682" s="231"/>
      <c r="GZ1682" s="231"/>
      <c r="HA1682" s="231"/>
      <c r="HB1682" s="231"/>
      <c r="HC1682" s="231"/>
      <c r="HD1682" s="231"/>
      <c r="HE1682" s="231"/>
      <c r="HF1682" s="231"/>
      <c r="HG1682" s="231"/>
      <c r="HH1682" s="231"/>
      <c r="HI1682" s="231"/>
      <c r="HJ1682" s="231"/>
      <c r="HK1682" s="231"/>
      <c r="HL1682" s="231"/>
      <c r="HM1682" s="231"/>
    </row>
    <row r="1683" spans="1:221" s="234" customFormat="1" ht="15.75" customHeight="1">
      <c r="A1683" s="231"/>
      <c r="B1683" s="238"/>
      <c r="C1683" s="255"/>
      <c r="D1683" s="268" t="s">
        <v>195</v>
      </c>
      <c r="E1683" s="269"/>
      <c r="F1683" s="269"/>
      <c r="G1683" s="487" t="s">
        <v>645</v>
      </c>
      <c r="H1683" s="271" t="s">
        <v>116</v>
      </c>
      <c r="I1683" s="488">
        <v>327.25</v>
      </c>
      <c r="J1683" s="408">
        <v>86955</v>
      </c>
      <c r="K1683" s="274">
        <f>ROUND(I1683*J1683,2)</f>
        <v>28456023.75</v>
      </c>
      <c r="L1683" s="356"/>
      <c r="N1683" s="980"/>
      <c r="O1683" s="231"/>
      <c r="P1683" s="231"/>
      <c r="Q1683" s="231"/>
      <c r="R1683" s="231"/>
      <c r="S1683" s="231"/>
      <c r="T1683" s="231"/>
      <c r="U1683" s="231"/>
      <c r="V1683" s="231"/>
      <c r="W1683" s="231"/>
      <c r="X1683" s="231"/>
      <c r="Y1683" s="231"/>
      <c r="Z1683" s="231"/>
      <c r="AA1683" s="231"/>
      <c r="AB1683" s="231"/>
      <c r="AC1683" s="231"/>
      <c r="AD1683" s="231"/>
      <c r="AE1683" s="231"/>
      <c r="AF1683" s="231"/>
      <c r="AG1683" s="231"/>
      <c r="AH1683" s="231"/>
      <c r="AI1683" s="231"/>
      <c r="AJ1683" s="231"/>
      <c r="AK1683" s="231"/>
      <c r="AL1683" s="231"/>
      <c r="AM1683" s="231"/>
      <c r="AN1683" s="231"/>
      <c r="AO1683" s="231"/>
      <c r="AP1683" s="231"/>
      <c r="AQ1683" s="231"/>
      <c r="AR1683" s="231"/>
      <c r="AS1683" s="231"/>
      <c r="AT1683" s="231"/>
      <c r="AU1683" s="231"/>
      <c r="AV1683" s="231"/>
      <c r="AW1683" s="231"/>
      <c r="AX1683" s="231"/>
      <c r="AY1683" s="231"/>
      <c r="AZ1683" s="231"/>
      <c r="BA1683" s="231"/>
      <c r="BB1683" s="231"/>
      <c r="BC1683" s="231"/>
      <c r="BD1683" s="231"/>
      <c r="BE1683" s="231"/>
      <c r="BF1683" s="231"/>
      <c r="BG1683" s="231"/>
      <c r="BH1683" s="231"/>
      <c r="BI1683" s="231"/>
      <c r="BJ1683" s="231"/>
      <c r="BK1683" s="231"/>
      <c r="BL1683" s="231"/>
      <c r="BM1683" s="231"/>
      <c r="BN1683" s="231"/>
      <c r="BO1683" s="231"/>
      <c r="BP1683" s="231"/>
      <c r="BQ1683" s="231"/>
      <c r="BR1683" s="231"/>
      <c r="BS1683" s="231"/>
      <c r="BT1683" s="231"/>
      <c r="BU1683" s="231"/>
      <c r="BV1683" s="231"/>
      <c r="BW1683" s="231"/>
      <c r="BX1683" s="231"/>
      <c r="BY1683" s="231"/>
      <c r="BZ1683" s="231"/>
      <c r="CA1683" s="231"/>
      <c r="CB1683" s="231"/>
      <c r="CC1683" s="231"/>
      <c r="CD1683" s="231"/>
      <c r="CE1683" s="231"/>
      <c r="CF1683" s="231"/>
      <c r="CG1683" s="231"/>
      <c r="CH1683" s="231"/>
      <c r="CI1683" s="231"/>
      <c r="CJ1683" s="231"/>
      <c r="CK1683" s="231"/>
      <c r="CL1683" s="231"/>
      <c r="CM1683" s="231"/>
      <c r="CN1683" s="231"/>
      <c r="CO1683" s="231"/>
      <c r="CP1683" s="231"/>
      <c r="CQ1683" s="231"/>
      <c r="CR1683" s="231"/>
      <c r="CS1683" s="231"/>
      <c r="CT1683" s="231"/>
      <c r="CU1683" s="231"/>
      <c r="CV1683" s="231"/>
      <c r="CW1683" s="231"/>
      <c r="CX1683" s="231"/>
      <c r="CY1683" s="231"/>
      <c r="CZ1683" s="231"/>
      <c r="DA1683" s="231"/>
      <c r="DB1683" s="231"/>
      <c r="DC1683" s="231"/>
      <c r="DD1683" s="231"/>
      <c r="DE1683" s="231"/>
      <c r="DF1683" s="231"/>
      <c r="DG1683" s="231"/>
      <c r="DH1683" s="231"/>
      <c r="DI1683" s="231"/>
      <c r="DJ1683" s="231"/>
      <c r="DK1683" s="231"/>
      <c r="DL1683" s="231"/>
      <c r="DM1683" s="231"/>
      <c r="DN1683" s="231"/>
      <c r="DO1683" s="231"/>
      <c r="DP1683" s="231"/>
      <c r="DQ1683" s="231"/>
      <c r="DR1683" s="231"/>
      <c r="DS1683" s="231"/>
      <c r="DT1683" s="231"/>
      <c r="DU1683" s="231"/>
      <c r="DV1683" s="231"/>
      <c r="DW1683" s="231"/>
      <c r="DX1683" s="231"/>
      <c r="DY1683" s="231"/>
      <c r="DZ1683" s="231"/>
      <c r="EA1683" s="231"/>
      <c r="EB1683" s="231"/>
      <c r="EC1683" s="231"/>
      <c r="ED1683" s="231"/>
      <c r="EE1683" s="231"/>
      <c r="EF1683" s="231"/>
      <c r="EG1683" s="231"/>
      <c r="EH1683" s="231"/>
      <c r="EI1683" s="231"/>
      <c r="EJ1683" s="231"/>
      <c r="EK1683" s="231"/>
      <c r="EL1683" s="231"/>
      <c r="EM1683" s="231"/>
      <c r="EN1683" s="231"/>
      <c r="EO1683" s="231"/>
      <c r="EP1683" s="231"/>
      <c r="EQ1683" s="231"/>
      <c r="ER1683" s="231"/>
      <c r="ES1683" s="231"/>
      <c r="ET1683" s="231"/>
      <c r="EU1683" s="231"/>
      <c r="EV1683" s="231"/>
      <c r="EW1683" s="231"/>
      <c r="EX1683" s="231"/>
      <c r="EY1683" s="231"/>
      <c r="EZ1683" s="231"/>
      <c r="FA1683" s="231"/>
      <c r="FB1683" s="231"/>
      <c r="FC1683" s="231"/>
      <c r="FD1683" s="231"/>
      <c r="FE1683" s="231"/>
      <c r="FF1683" s="231"/>
      <c r="FG1683" s="231"/>
      <c r="FH1683" s="231"/>
      <c r="FI1683" s="231"/>
      <c r="FJ1683" s="231"/>
      <c r="FK1683" s="231"/>
      <c r="FL1683" s="231"/>
      <c r="FM1683" s="231"/>
      <c r="FN1683" s="231"/>
      <c r="FO1683" s="231"/>
      <c r="FP1683" s="231"/>
      <c r="FQ1683" s="231"/>
      <c r="FR1683" s="231"/>
      <c r="FS1683" s="231"/>
      <c r="FT1683" s="231"/>
      <c r="FU1683" s="231"/>
      <c r="FV1683" s="231"/>
      <c r="FW1683" s="231"/>
      <c r="FX1683" s="231"/>
      <c r="FY1683" s="231"/>
      <c r="FZ1683" s="231"/>
      <c r="GA1683" s="231"/>
      <c r="GB1683" s="231"/>
      <c r="GC1683" s="231"/>
      <c r="GD1683" s="231"/>
      <c r="GE1683" s="231"/>
      <c r="GF1683" s="231"/>
      <c r="GG1683" s="231"/>
      <c r="GH1683" s="231"/>
      <c r="GI1683" s="231"/>
      <c r="GJ1683" s="231"/>
      <c r="GK1683" s="231"/>
      <c r="GL1683" s="231"/>
      <c r="GM1683" s="231"/>
      <c r="GN1683" s="231"/>
      <c r="GO1683" s="231"/>
      <c r="GP1683" s="231"/>
      <c r="GQ1683" s="231"/>
      <c r="GR1683" s="231"/>
      <c r="GS1683" s="231"/>
      <c r="GT1683" s="231"/>
      <c r="GU1683" s="231"/>
      <c r="GV1683" s="231"/>
      <c r="GW1683" s="231"/>
      <c r="GX1683" s="231"/>
      <c r="GY1683" s="231"/>
      <c r="GZ1683" s="231"/>
      <c r="HA1683" s="231"/>
      <c r="HB1683" s="231"/>
      <c r="HC1683" s="231"/>
      <c r="HD1683" s="231"/>
      <c r="HE1683" s="231"/>
      <c r="HF1683" s="231"/>
      <c r="HG1683" s="231"/>
      <c r="HH1683" s="231"/>
      <c r="HI1683" s="231"/>
      <c r="HJ1683" s="231"/>
      <c r="HK1683" s="231"/>
      <c r="HL1683" s="231"/>
      <c r="HM1683" s="231"/>
    </row>
    <row r="1684" spans="1:221" s="234" customFormat="1" ht="31.5" customHeight="1">
      <c r="A1684" s="231"/>
      <c r="B1684" s="238"/>
      <c r="C1684" s="255"/>
      <c r="D1684" s="268" t="s">
        <v>196</v>
      </c>
      <c r="E1684" s="269"/>
      <c r="F1684" s="269"/>
      <c r="G1684" s="487" t="s">
        <v>115</v>
      </c>
      <c r="H1684" s="271" t="s">
        <v>116</v>
      </c>
      <c r="I1684" s="488">
        <v>194.99</v>
      </c>
      <c r="J1684" s="408">
        <v>216481</v>
      </c>
      <c r="K1684" s="274">
        <f>ROUND(I1684*J1684,2)</f>
        <v>42211630.189999998</v>
      </c>
      <c r="L1684" s="356"/>
      <c r="N1684" s="980"/>
      <c r="O1684" s="231"/>
      <c r="P1684" s="231"/>
      <c r="Q1684" s="231"/>
      <c r="R1684" s="231"/>
      <c r="S1684" s="231"/>
      <c r="T1684" s="231"/>
      <c r="U1684" s="231"/>
      <c r="V1684" s="231"/>
      <c r="W1684" s="231"/>
      <c r="X1684" s="231"/>
      <c r="Y1684" s="231"/>
      <c r="Z1684" s="231"/>
      <c r="AA1684" s="231"/>
      <c r="AB1684" s="231"/>
      <c r="AC1684" s="231"/>
      <c r="AD1684" s="231"/>
      <c r="AE1684" s="231"/>
      <c r="AF1684" s="231"/>
      <c r="AG1684" s="231"/>
      <c r="AH1684" s="231"/>
      <c r="AI1684" s="231"/>
      <c r="AJ1684" s="231"/>
      <c r="AK1684" s="231"/>
      <c r="AL1684" s="231"/>
      <c r="AM1684" s="231"/>
      <c r="AN1684" s="231"/>
      <c r="AO1684" s="231"/>
      <c r="AP1684" s="231"/>
      <c r="AQ1684" s="231"/>
      <c r="AR1684" s="231"/>
      <c r="AS1684" s="231"/>
      <c r="AT1684" s="231"/>
      <c r="AU1684" s="231"/>
      <c r="AV1684" s="231"/>
      <c r="AW1684" s="231"/>
      <c r="AX1684" s="231"/>
      <c r="AY1684" s="231"/>
      <c r="AZ1684" s="231"/>
      <c r="BA1684" s="231"/>
      <c r="BB1684" s="231"/>
      <c r="BC1684" s="231"/>
      <c r="BD1684" s="231"/>
      <c r="BE1684" s="231"/>
      <c r="BF1684" s="231"/>
      <c r="BG1684" s="231"/>
      <c r="BH1684" s="231"/>
      <c r="BI1684" s="231"/>
      <c r="BJ1684" s="231"/>
      <c r="BK1684" s="231"/>
      <c r="BL1684" s="231"/>
      <c r="BM1684" s="231"/>
      <c r="BN1684" s="231"/>
      <c r="BO1684" s="231"/>
      <c r="BP1684" s="231"/>
      <c r="BQ1684" s="231"/>
      <c r="BR1684" s="231"/>
      <c r="BS1684" s="231"/>
      <c r="BT1684" s="231"/>
      <c r="BU1684" s="231"/>
      <c r="BV1684" s="231"/>
      <c r="BW1684" s="231"/>
      <c r="BX1684" s="231"/>
      <c r="BY1684" s="231"/>
      <c r="BZ1684" s="231"/>
      <c r="CA1684" s="231"/>
      <c r="CB1684" s="231"/>
      <c r="CC1684" s="231"/>
      <c r="CD1684" s="231"/>
      <c r="CE1684" s="231"/>
      <c r="CF1684" s="231"/>
      <c r="CG1684" s="231"/>
      <c r="CH1684" s="231"/>
      <c r="CI1684" s="231"/>
      <c r="CJ1684" s="231"/>
      <c r="CK1684" s="231"/>
      <c r="CL1684" s="231"/>
      <c r="CM1684" s="231"/>
      <c r="CN1684" s="231"/>
      <c r="CO1684" s="231"/>
      <c r="CP1684" s="231"/>
      <c r="CQ1684" s="231"/>
      <c r="CR1684" s="231"/>
      <c r="CS1684" s="231"/>
      <c r="CT1684" s="231"/>
      <c r="CU1684" s="231"/>
      <c r="CV1684" s="231"/>
      <c r="CW1684" s="231"/>
      <c r="CX1684" s="231"/>
      <c r="CY1684" s="231"/>
      <c r="CZ1684" s="231"/>
      <c r="DA1684" s="231"/>
      <c r="DB1684" s="231"/>
      <c r="DC1684" s="231"/>
      <c r="DD1684" s="231"/>
      <c r="DE1684" s="231"/>
      <c r="DF1684" s="231"/>
      <c r="DG1684" s="231"/>
      <c r="DH1684" s="231"/>
      <c r="DI1684" s="231"/>
      <c r="DJ1684" s="231"/>
      <c r="DK1684" s="231"/>
      <c r="DL1684" s="231"/>
      <c r="DM1684" s="231"/>
      <c r="DN1684" s="231"/>
      <c r="DO1684" s="231"/>
      <c r="DP1684" s="231"/>
      <c r="DQ1684" s="231"/>
      <c r="DR1684" s="231"/>
      <c r="DS1684" s="231"/>
      <c r="DT1684" s="231"/>
      <c r="DU1684" s="231"/>
      <c r="DV1684" s="231"/>
      <c r="DW1684" s="231"/>
      <c r="DX1684" s="231"/>
      <c r="DY1684" s="231"/>
      <c r="DZ1684" s="231"/>
      <c r="EA1684" s="231"/>
      <c r="EB1684" s="231"/>
      <c r="EC1684" s="231"/>
      <c r="ED1684" s="231"/>
      <c r="EE1684" s="231"/>
      <c r="EF1684" s="231"/>
      <c r="EG1684" s="231"/>
      <c r="EH1684" s="231"/>
      <c r="EI1684" s="231"/>
      <c r="EJ1684" s="231"/>
      <c r="EK1684" s="231"/>
      <c r="EL1684" s="231"/>
      <c r="EM1684" s="231"/>
      <c r="EN1684" s="231"/>
      <c r="EO1684" s="231"/>
      <c r="EP1684" s="231"/>
      <c r="EQ1684" s="231"/>
      <c r="ER1684" s="231"/>
      <c r="ES1684" s="231"/>
      <c r="ET1684" s="231"/>
      <c r="EU1684" s="231"/>
      <c r="EV1684" s="231"/>
      <c r="EW1684" s="231"/>
      <c r="EX1684" s="231"/>
      <c r="EY1684" s="231"/>
      <c r="EZ1684" s="231"/>
      <c r="FA1684" s="231"/>
      <c r="FB1684" s="231"/>
      <c r="FC1684" s="231"/>
      <c r="FD1684" s="231"/>
      <c r="FE1684" s="231"/>
      <c r="FF1684" s="231"/>
      <c r="FG1684" s="231"/>
      <c r="FH1684" s="231"/>
      <c r="FI1684" s="231"/>
      <c r="FJ1684" s="231"/>
      <c r="FK1684" s="231"/>
      <c r="FL1684" s="231"/>
      <c r="FM1684" s="231"/>
      <c r="FN1684" s="231"/>
      <c r="FO1684" s="231"/>
      <c r="FP1684" s="231"/>
      <c r="FQ1684" s="231"/>
      <c r="FR1684" s="231"/>
      <c r="FS1684" s="231"/>
      <c r="FT1684" s="231"/>
      <c r="FU1684" s="231"/>
      <c r="FV1684" s="231"/>
      <c r="FW1684" s="231"/>
      <c r="FX1684" s="231"/>
      <c r="FY1684" s="231"/>
      <c r="FZ1684" s="231"/>
      <c r="GA1684" s="231"/>
      <c r="GB1684" s="231"/>
      <c r="GC1684" s="231"/>
      <c r="GD1684" s="231"/>
      <c r="GE1684" s="231"/>
      <c r="GF1684" s="231"/>
      <c r="GG1684" s="231"/>
      <c r="GH1684" s="231"/>
      <c r="GI1684" s="231"/>
      <c r="GJ1684" s="231"/>
      <c r="GK1684" s="231"/>
      <c r="GL1684" s="231"/>
      <c r="GM1684" s="231"/>
      <c r="GN1684" s="231"/>
      <c r="GO1684" s="231"/>
      <c r="GP1684" s="231"/>
      <c r="GQ1684" s="231"/>
      <c r="GR1684" s="231"/>
      <c r="GS1684" s="231"/>
      <c r="GT1684" s="231"/>
      <c r="GU1684" s="231"/>
      <c r="GV1684" s="231"/>
      <c r="GW1684" s="231"/>
      <c r="GX1684" s="231"/>
      <c r="GY1684" s="231"/>
      <c r="GZ1684" s="231"/>
      <c r="HA1684" s="231"/>
      <c r="HB1684" s="231"/>
      <c r="HC1684" s="231"/>
      <c r="HD1684" s="231"/>
      <c r="HE1684" s="231"/>
      <c r="HF1684" s="231"/>
      <c r="HG1684" s="231"/>
      <c r="HH1684" s="231"/>
      <c r="HI1684" s="231"/>
      <c r="HJ1684" s="231"/>
      <c r="HK1684" s="231"/>
      <c r="HL1684" s="231"/>
      <c r="HM1684" s="231"/>
    </row>
    <row r="1685" spans="1:221" s="234" customFormat="1" ht="15.75" customHeight="1">
      <c r="A1685" s="231"/>
      <c r="B1685" s="238"/>
      <c r="C1685" s="255"/>
      <c r="D1685" s="268" t="s">
        <v>664</v>
      </c>
      <c r="E1685" s="269"/>
      <c r="F1685" s="269"/>
      <c r="G1685" s="487" t="s">
        <v>118</v>
      </c>
      <c r="H1685" s="271" t="s">
        <v>116</v>
      </c>
      <c r="I1685" s="488">
        <v>425.43</v>
      </c>
      <c r="J1685" s="408">
        <v>25229</v>
      </c>
      <c r="K1685" s="274">
        <f>ROUND(I1685*J1685,2)</f>
        <v>10733173.470000001</v>
      </c>
      <c r="L1685" s="356"/>
      <c r="N1685" s="980"/>
      <c r="O1685" s="231"/>
      <c r="P1685" s="231"/>
      <c r="Q1685" s="231"/>
      <c r="R1685" s="231"/>
      <c r="S1685" s="231"/>
      <c r="T1685" s="231"/>
      <c r="U1685" s="231"/>
      <c r="V1685" s="231"/>
      <c r="W1685" s="231"/>
      <c r="X1685" s="231"/>
      <c r="Y1685" s="231"/>
      <c r="Z1685" s="231"/>
      <c r="AA1685" s="231"/>
      <c r="AB1685" s="231"/>
      <c r="AC1685" s="231"/>
      <c r="AD1685" s="231"/>
      <c r="AE1685" s="231"/>
      <c r="AF1685" s="231"/>
      <c r="AG1685" s="231"/>
      <c r="AH1685" s="231"/>
      <c r="AI1685" s="231"/>
      <c r="AJ1685" s="231"/>
      <c r="AK1685" s="231"/>
      <c r="AL1685" s="231"/>
      <c r="AM1685" s="231"/>
      <c r="AN1685" s="231"/>
      <c r="AO1685" s="231"/>
      <c r="AP1685" s="231"/>
      <c r="AQ1685" s="231"/>
      <c r="AR1685" s="231"/>
      <c r="AS1685" s="231"/>
      <c r="AT1685" s="231"/>
      <c r="AU1685" s="231"/>
      <c r="AV1685" s="231"/>
      <c r="AW1685" s="231"/>
      <c r="AX1685" s="231"/>
      <c r="AY1685" s="231"/>
      <c r="AZ1685" s="231"/>
      <c r="BA1685" s="231"/>
      <c r="BB1685" s="231"/>
      <c r="BC1685" s="231"/>
      <c r="BD1685" s="231"/>
      <c r="BE1685" s="231"/>
      <c r="BF1685" s="231"/>
      <c r="BG1685" s="231"/>
      <c r="BH1685" s="231"/>
      <c r="BI1685" s="231"/>
      <c r="BJ1685" s="231"/>
      <c r="BK1685" s="231"/>
      <c r="BL1685" s="231"/>
      <c r="BM1685" s="231"/>
      <c r="BN1685" s="231"/>
      <c r="BO1685" s="231"/>
      <c r="BP1685" s="231"/>
      <c r="BQ1685" s="231"/>
      <c r="BR1685" s="231"/>
      <c r="BS1685" s="231"/>
      <c r="BT1685" s="231"/>
      <c r="BU1685" s="231"/>
      <c r="BV1685" s="231"/>
      <c r="BW1685" s="231"/>
      <c r="BX1685" s="231"/>
      <c r="BY1685" s="231"/>
      <c r="BZ1685" s="231"/>
      <c r="CA1685" s="231"/>
      <c r="CB1685" s="231"/>
      <c r="CC1685" s="231"/>
      <c r="CD1685" s="231"/>
      <c r="CE1685" s="231"/>
      <c r="CF1685" s="231"/>
      <c r="CG1685" s="231"/>
      <c r="CH1685" s="231"/>
      <c r="CI1685" s="231"/>
      <c r="CJ1685" s="231"/>
      <c r="CK1685" s="231"/>
      <c r="CL1685" s="231"/>
      <c r="CM1685" s="231"/>
      <c r="CN1685" s="231"/>
      <c r="CO1685" s="231"/>
      <c r="CP1685" s="231"/>
      <c r="CQ1685" s="231"/>
      <c r="CR1685" s="231"/>
      <c r="CS1685" s="231"/>
      <c r="CT1685" s="231"/>
      <c r="CU1685" s="231"/>
      <c r="CV1685" s="231"/>
      <c r="CW1685" s="231"/>
      <c r="CX1685" s="231"/>
      <c r="CY1685" s="231"/>
      <c r="CZ1685" s="231"/>
      <c r="DA1685" s="231"/>
      <c r="DB1685" s="231"/>
      <c r="DC1685" s="231"/>
      <c r="DD1685" s="231"/>
      <c r="DE1685" s="231"/>
      <c r="DF1685" s="231"/>
      <c r="DG1685" s="231"/>
      <c r="DH1685" s="231"/>
      <c r="DI1685" s="231"/>
      <c r="DJ1685" s="231"/>
      <c r="DK1685" s="231"/>
      <c r="DL1685" s="231"/>
      <c r="DM1685" s="231"/>
      <c r="DN1685" s="231"/>
      <c r="DO1685" s="231"/>
      <c r="DP1685" s="231"/>
      <c r="DQ1685" s="231"/>
      <c r="DR1685" s="231"/>
      <c r="DS1685" s="231"/>
      <c r="DT1685" s="231"/>
      <c r="DU1685" s="231"/>
      <c r="DV1685" s="231"/>
      <c r="DW1685" s="231"/>
      <c r="DX1685" s="231"/>
      <c r="DY1685" s="231"/>
      <c r="DZ1685" s="231"/>
      <c r="EA1685" s="231"/>
      <c r="EB1685" s="231"/>
      <c r="EC1685" s="231"/>
      <c r="ED1685" s="231"/>
      <c r="EE1685" s="231"/>
      <c r="EF1685" s="231"/>
      <c r="EG1685" s="231"/>
      <c r="EH1685" s="231"/>
      <c r="EI1685" s="231"/>
      <c r="EJ1685" s="231"/>
      <c r="EK1685" s="231"/>
      <c r="EL1685" s="231"/>
      <c r="EM1685" s="231"/>
      <c r="EN1685" s="231"/>
      <c r="EO1685" s="231"/>
      <c r="EP1685" s="231"/>
      <c r="EQ1685" s="231"/>
      <c r="ER1685" s="231"/>
      <c r="ES1685" s="231"/>
      <c r="ET1685" s="231"/>
      <c r="EU1685" s="231"/>
      <c r="EV1685" s="231"/>
      <c r="EW1685" s="231"/>
      <c r="EX1685" s="231"/>
      <c r="EY1685" s="231"/>
      <c r="EZ1685" s="231"/>
      <c r="FA1685" s="231"/>
      <c r="FB1685" s="231"/>
      <c r="FC1685" s="231"/>
      <c r="FD1685" s="231"/>
      <c r="FE1685" s="231"/>
      <c r="FF1685" s="231"/>
      <c r="FG1685" s="231"/>
      <c r="FH1685" s="231"/>
      <c r="FI1685" s="231"/>
      <c r="FJ1685" s="231"/>
      <c r="FK1685" s="231"/>
      <c r="FL1685" s="231"/>
      <c r="FM1685" s="231"/>
      <c r="FN1685" s="231"/>
      <c r="FO1685" s="231"/>
      <c r="FP1685" s="231"/>
      <c r="FQ1685" s="231"/>
      <c r="FR1685" s="231"/>
      <c r="FS1685" s="231"/>
      <c r="FT1685" s="231"/>
      <c r="FU1685" s="231"/>
      <c r="FV1685" s="231"/>
      <c r="FW1685" s="231"/>
      <c r="FX1685" s="231"/>
      <c r="FY1685" s="231"/>
      <c r="FZ1685" s="231"/>
      <c r="GA1685" s="231"/>
      <c r="GB1685" s="231"/>
      <c r="GC1685" s="231"/>
      <c r="GD1685" s="231"/>
      <c r="GE1685" s="231"/>
      <c r="GF1685" s="231"/>
      <c r="GG1685" s="231"/>
      <c r="GH1685" s="231"/>
      <c r="GI1685" s="231"/>
      <c r="GJ1685" s="231"/>
      <c r="GK1685" s="231"/>
      <c r="GL1685" s="231"/>
      <c r="GM1685" s="231"/>
      <c r="GN1685" s="231"/>
      <c r="GO1685" s="231"/>
      <c r="GP1685" s="231"/>
      <c r="GQ1685" s="231"/>
      <c r="GR1685" s="231"/>
      <c r="GS1685" s="231"/>
      <c r="GT1685" s="231"/>
      <c r="GU1685" s="231"/>
      <c r="GV1685" s="231"/>
      <c r="GW1685" s="231"/>
      <c r="GX1685" s="231"/>
      <c r="GY1685" s="231"/>
      <c r="GZ1685" s="231"/>
      <c r="HA1685" s="231"/>
      <c r="HB1685" s="231"/>
      <c r="HC1685" s="231"/>
      <c r="HD1685" s="231"/>
      <c r="HE1685" s="231"/>
      <c r="HF1685" s="231"/>
      <c r="HG1685" s="231"/>
      <c r="HH1685" s="231"/>
      <c r="HI1685" s="231"/>
      <c r="HJ1685" s="231"/>
      <c r="HK1685" s="231"/>
      <c r="HL1685" s="231"/>
      <c r="HM1685" s="231"/>
    </row>
    <row r="1686" spans="1:221" s="234" customFormat="1" ht="15.75" customHeight="1">
      <c r="A1686" s="231"/>
      <c r="B1686" s="238"/>
      <c r="C1686" s="255"/>
      <c r="D1686" s="262">
        <v>3.2</v>
      </c>
      <c r="E1686" s="262"/>
      <c r="F1686" s="262"/>
      <c r="G1686" s="263" t="s">
        <v>648</v>
      </c>
      <c r="H1686" s="264"/>
      <c r="I1686" s="383"/>
      <c r="J1686" s="266">
        <v>0</v>
      </c>
      <c r="K1686" s="267"/>
      <c r="L1686" s="356"/>
      <c r="N1686" s="980"/>
      <c r="O1686" s="231"/>
      <c r="P1686" s="231"/>
      <c r="Q1686" s="231"/>
      <c r="R1686" s="231"/>
      <c r="S1686" s="231"/>
      <c r="T1686" s="231"/>
      <c r="U1686" s="231"/>
      <c r="V1686" s="231"/>
      <c r="W1686" s="231"/>
      <c r="X1686" s="231"/>
      <c r="Y1686" s="231"/>
      <c r="Z1686" s="231"/>
      <c r="AA1686" s="231"/>
      <c r="AB1686" s="231"/>
      <c r="AC1686" s="231"/>
      <c r="AD1686" s="231"/>
      <c r="AE1686" s="231"/>
      <c r="AF1686" s="231"/>
      <c r="AG1686" s="231"/>
      <c r="AH1686" s="231"/>
      <c r="AI1686" s="231"/>
      <c r="AJ1686" s="231"/>
      <c r="AK1686" s="231"/>
      <c r="AL1686" s="231"/>
      <c r="AM1686" s="231"/>
      <c r="AN1686" s="231"/>
      <c r="AO1686" s="231"/>
      <c r="AP1686" s="231"/>
      <c r="AQ1686" s="231"/>
      <c r="AR1686" s="231"/>
      <c r="AS1686" s="231"/>
      <c r="AT1686" s="231"/>
      <c r="AU1686" s="231"/>
      <c r="AV1686" s="231"/>
      <c r="AW1686" s="231"/>
      <c r="AX1686" s="231"/>
      <c r="AY1686" s="231"/>
      <c r="AZ1686" s="231"/>
      <c r="BA1686" s="231"/>
      <c r="BB1686" s="231"/>
      <c r="BC1686" s="231"/>
      <c r="BD1686" s="231"/>
      <c r="BE1686" s="231"/>
      <c r="BF1686" s="231"/>
      <c r="BG1686" s="231"/>
      <c r="BH1686" s="231"/>
      <c r="BI1686" s="231"/>
      <c r="BJ1686" s="231"/>
      <c r="BK1686" s="231"/>
      <c r="BL1686" s="231"/>
      <c r="BM1686" s="231"/>
      <c r="BN1686" s="231"/>
      <c r="BO1686" s="231"/>
      <c r="BP1686" s="231"/>
      <c r="BQ1686" s="231"/>
      <c r="BR1686" s="231"/>
      <c r="BS1686" s="231"/>
      <c r="BT1686" s="231"/>
      <c r="BU1686" s="231"/>
      <c r="BV1686" s="231"/>
      <c r="BW1686" s="231"/>
      <c r="BX1686" s="231"/>
      <c r="BY1686" s="231"/>
      <c r="BZ1686" s="231"/>
      <c r="CA1686" s="231"/>
      <c r="CB1686" s="231"/>
      <c r="CC1686" s="231"/>
      <c r="CD1686" s="231"/>
      <c r="CE1686" s="231"/>
      <c r="CF1686" s="231"/>
      <c r="CG1686" s="231"/>
      <c r="CH1686" s="231"/>
      <c r="CI1686" s="231"/>
      <c r="CJ1686" s="231"/>
      <c r="CK1686" s="231"/>
      <c r="CL1686" s="231"/>
      <c r="CM1686" s="231"/>
      <c r="CN1686" s="231"/>
      <c r="CO1686" s="231"/>
      <c r="CP1686" s="231"/>
      <c r="CQ1686" s="231"/>
      <c r="CR1686" s="231"/>
      <c r="CS1686" s="231"/>
      <c r="CT1686" s="231"/>
      <c r="CU1686" s="231"/>
      <c r="CV1686" s="231"/>
      <c r="CW1686" s="231"/>
      <c r="CX1686" s="231"/>
      <c r="CY1686" s="231"/>
      <c r="CZ1686" s="231"/>
      <c r="DA1686" s="231"/>
      <c r="DB1686" s="231"/>
      <c r="DC1686" s="231"/>
      <c r="DD1686" s="231"/>
      <c r="DE1686" s="231"/>
      <c r="DF1686" s="231"/>
      <c r="DG1686" s="231"/>
      <c r="DH1686" s="231"/>
      <c r="DI1686" s="231"/>
      <c r="DJ1686" s="231"/>
      <c r="DK1686" s="231"/>
      <c r="DL1686" s="231"/>
      <c r="DM1686" s="231"/>
      <c r="DN1686" s="231"/>
      <c r="DO1686" s="231"/>
      <c r="DP1686" s="231"/>
      <c r="DQ1686" s="231"/>
      <c r="DR1686" s="231"/>
      <c r="DS1686" s="231"/>
      <c r="DT1686" s="231"/>
      <c r="DU1686" s="231"/>
      <c r="DV1686" s="231"/>
      <c r="DW1686" s="231"/>
      <c r="DX1686" s="231"/>
      <c r="DY1686" s="231"/>
      <c r="DZ1686" s="231"/>
      <c r="EA1686" s="231"/>
      <c r="EB1686" s="231"/>
      <c r="EC1686" s="231"/>
      <c r="ED1686" s="231"/>
      <c r="EE1686" s="231"/>
      <c r="EF1686" s="231"/>
      <c r="EG1686" s="231"/>
      <c r="EH1686" s="231"/>
      <c r="EI1686" s="231"/>
      <c r="EJ1686" s="231"/>
      <c r="EK1686" s="231"/>
      <c r="EL1686" s="231"/>
      <c r="EM1686" s="231"/>
      <c r="EN1686" s="231"/>
      <c r="EO1686" s="231"/>
      <c r="EP1686" s="231"/>
      <c r="EQ1686" s="231"/>
      <c r="ER1686" s="231"/>
      <c r="ES1686" s="231"/>
      <c r="ET1686" s="231"/>
      <c r="EU1686" s="231"/>
      <c r="EV1686" s="231"/>
      <c r="EW1686" s="231"/>
      <c r="EX1686" s="231"/>
      <c r="EY1686" s="231"/>
      <c r="EZ1686" s="231"/>
      <c r="FA1686" s="231"/>
      <c r="FB1686" s="231"/>
      <c r="FC1686" s="231"/>
      <c r="FD1686" s="231"/>
      <c r="FE1686" s="231"/>
      <c r="FF1686" s="231"/>
      <c r="FG1686" s="231"/>
      <c r="FH1686" s="231"/>
      <c r="FI1686" s="231"/>
      <c r="FJ1686" s="231"/>
      <c r="FK1686" s="231"/>
      <c r="FL1686" s="231"/>
      <c r="FM1686" s="231"/>
      <c r="FN1686" s="231"/>
      <c r="FO1686" s="231"/>
      <c r="FP1686" s="231"/>
      <c r="FQ1686" s="231"/>
      <c r="FR1686" s="231"/>
      <c r="FS1686" s="231"/>
      <c r="FT1686" s="231"/>
      <c r="FU1686" s="231"/>
      <c r="FV1686" s="231"/>
      <c r="FW1686" s="231"/>
      <c r="FX1686" s="231"/>
      <c r="FY1686" s="231"/>
      <c r="FZ1686" s="231"/>
      <c r="GA1686" s="231"/>
      <c r="GB1686" s="231"/>
      <c r="GC1686" s="231"/>
      <c r="GD1686" s="231"/>
      <c r="GE1686" s="231"/>
      <c r="GF1686" s="231"/>
      <c r="GG1686" s="231"/>
      <c r="GH1686" s="231"/>
      <c r="GI1686" s="231"/>
      <c r="GJ1686" s="231"/>
      <c r="GK1686" s="231"/>
      <c r="GL1686" s="231"/>
      <c r="GM1686" s="231"/>
      <c r="GN1686" s="231"/>
      <c r="GO1686" s="231"/>
      <c r="GP1686" s="231"/>
      <c r="GQ1686" s="231"/>
      <c r="GR1686" s="231"/>
      <c r="GS1686" s="231"/>
      <c r="GT1686" s="231"/>
      <c r="GU1686" s="231"/>
      <c r="GV1686" s="231"/>
      <c r="GW1686" s="231"/>
      <c r="GX1686" s="231"/>
      <c r="GY1686" s="231"/>
      <c r="GZ1686" s="231"/>
      <c r="HA1686" s="231"/>
      <c r="HB1686" s="231"/>
      <c r="HC1686" s="231"/>
      <c r="HD1686" s="231"/>
      <c r="HE1686" s="231"/>
      <c r="HF1686" s="231"/>
      <c r="HG1686" s="231"/>
      <c r="HH1686" s="231"/>
      <c r="HI1686" s="231"/>
      <c r="HJ1686" s="231"/>
      <c r="HK1686" s="231"/>
      <c r="HL1686" s="231"/>
      <c r="HM1686" s="231"/>
    </row>
    <row r="1687" spans="1:221" s="234" customFormat="1" ht="31.5" customHeight="1">
      <c r="A1687" s="231"/>
      <c r="B1687" s="238"/>
      <c r="C1687" s="255"/>
      <c r="D1687" s="268" t="s">
        <v>197</v>
      </c>
      <c r="E1687" s="269"/>
      <c r="F1687" s="269"/>
      <c r="G1687" s="325" t="s">
        <v>128</v>
      </c>
      <c r="H1687" s="271" t="s">
        <v>116</v>
      </c>
      <c r="I1687" s="488">
        <v>9.25</v>
      </c>
      <c r="J1687" s="408">
        <v>922099</v>
      </c>
      <c r="K1687" s="274">
        <f t="shared" ref="K1687:K1692" si="75">ROUND(I1687*J1687,2)</f>
        <v>8529415.75</v>
      </c>
      <c r="L1687" s="356"/>
      <c r="N1687" s="980"/>
      <c r="O1687" s="231"/>
      <c r="P1687" s="231"/>
      <c r="Q1687" s="231"/>
      <c r="R1687" s="231"/>
      <c r="S1687" s="231"/>
      <c r="T1687" s="231"/>
      <c r="U1687" s="231"/>
      <c r="V1687" s="231"/>
      <c r="W1687" s="231"/>
      <c r="X1687" s="231"/>
      <c r="Y1687" s="231"/>
      <c r="Z1687" s="231"/>
      <c r="AA1687" s="231"/>
      <c r="AB1687" s="231"/>
      <c r="AC1687" s="231"/>
      <c r="AD1687" s="231"/>
      <c r="AE1687" s="231"/>
      <c r="AF1687" s="231"/>
      <c r="AG1687" s="231"/>
      <c r="AH1687" s="231"/>
      <c r="AI1687" s="231"/>
      <c r="AJ1687" s="231"/>
      <c r="AK1687" s="231"/>
      <c r="AL1687" s="231"/>
      <c r="AM1687" s="231"/>
      <c r="AN1687" s="231"/>
      <c r="AO1687" s="231"/>
      <c r="AP1687" s="231"/>
      <c r="AQ1687" s="231"/>
      <c r="AR1687" s="231"/>
      <c r="AS1687" s="231"/>
      <c r="AT1687" s="231"/>
      <c r="AU1687" s="231"/>
      <c r="AV1687" s="231"/>
      <c r="AW1687" s="231"/>
      <c r="AX1687" s="231"/>
      <c r="AY1687" s="231"/>
      <c r="AZ1687" s="231"/>
      <c r="BA1687" s="231"/>
      <c r="BB1687" s="231"/>
      <c r="BC1687" s="231"/>
      <c r="BD1687" s="231"/>
      <c r="BE1687" s="231"/>
      <c r="BF1687" s="231"/>
      <c r="BG1687" s="231"/>
      <c r="BH1687" s="231"/>
      <c r="BI1687" s="231"/>
      <c r="BJ1687" s="231"/>
      <c r="BK1687" s="231"/>
      <c r="BL1687" s="231"/>
      <c r="BM1687" s="231"/>
      <c r="BN1687" s="231"/>
      <c r="BO1687" s="231"/>
      <c r="BP1687" s="231"/>
      <c r="BQ1687" s="231"/>
      <c r="BR1687" s="231"/>
      <c r="BS1687" s="231"/>
      <c r="BT1687" s="231"/>
      <c r="BU1687" s="231"/>
      <c r="BV1687" s="231"/>
      <c r="BW1687" s="231"/>
      <c r="BX1687" s="231"/>
      <c r="BY1687" s="231"/>
      <c r="BZ1687" s="231"/>
      <c r="CA1687" s="231"/>
      <c r="CB1687" s="231"/>
      <c r="CC1687" s="231"/>
      <c r="CD1687" s="231"/>
      <c r="CE1687" s="231"/>
      <c r="CF1687" s="231"/>
      <c r="CG1687" s="231"/>
      <c r="CH1687" s="231"/>
      <c r="CI1687" s="231"/>
      <c r="CJ1687" s="231"/>
      <c r="CK1687" s="231"/>
      <c r="CL1687" s="231"/>
      <c r="CM1687" s="231"/>
      <c r="CN1687" s="231"/>
      <c r="CO1687" s="231"/>
      <c r="CP1687" s="231"/>
      <c r="CQ1687" s="231"/>
      <c r="CR1687" s="231"/>
      <c r="CS1687" s="231"/>
      <c r="CT1687" s="231"/>
      <c r="CU1687" s="231"/>
      <c r="CV1687" s="231"/>
      <c r="CW1687" s="231"/>
      <c r="CX1687" s="231"/>
      <c r="CY1687" s="231"/>
      <c r="CZ1687" s="231"/>
      <c r="DA1687" s="231"/>
      <c r="DB1687" s="231"/>
      <c r="DC1687" s="231"/>
      <c r="DD1687" s="231"/>
      <c r="DE1687" s="231"/>
      <c r="DF1687" s="231"/>
      <c r="DG1687" s="231"/>
      <c r="DH1687" s="231"/>
      <c r="DI1687" s="231"/>
      <c r="DJ1687" s="231"/>
      <c r="DK1687" s="231"/>
      <c r="DL1687" s="231"/>
      <c r="DM1687" s="231"/>
      <c r="DN1687" s="231"/>
      <c r="DO1687" s="231"/>
      <c r="DP1687" s="231"/>
      <c r="DQ1687" s="231"/>
      <c r="DR1687" s="231"/>
      <c r="DS1687" s="231"/>
      <c r="DT1687" s="231"/>
      <c r="DU1687" s="231"/>
      <c r="DV1687" s="231"/>
      <c r="DW1687" s="231"/>
      <c r="DX1687" s="231"/>
      <c r="DY1687" s="231"/>
      <c r="DZ1687" s="231"/>
      <c r="EA1687" s="231"/>
      <c r="EB1687" s="231"/>
      <c r="EC1687" s="231"/>
      <c r="ED1687" s="231"/>
      <c r="EE1687" s="231"/>
      <c r="EF1687" s="231"/>
      <c r="EG1687" s="231"/>
      <c r="EH1687" s="231"/>
      <c r="EI1687" s="231"/>
      <c r="EJ1687" s="231"/>
      <c r="EK1687" s="231"/>
      <c r="EL1687" s="231"/>
      <c r="EM1687" s="231"/>
      <c r="EN1687" s="231"/>
      <c r="EO1687" s="231"/>
      <c r="EP1687" s="231"/>
      <c r="EQ1687" s="231"/>
      <c r="ER1687" s="231"/>
      <c r="ES1687" s="231"/>
      <c r="ET1687" s="231"/>
      <c r="EU1687" s="231"/>
      <c r="EV1687" s="231"/>
      <c r="EW1687" s="231"/>
      <c r="EX1687" s="231"/>
      <c r="EY1687" s="231"/>
      <c r="EZ1687" s="231"/>
      <c r="FA1687" s="231"/>
      <c r="FB1687" s="231"/>
      <c r="FC1687" s="231"/>
      <c r="FD1687" s="231"/>
      <c r="FE1687" s="231"/>
      <c r="FF1687" s="231"/>
      <c r="FG1687" s="231"/>
      <c r="FH1687" s="231"/>
      <c r="FI1687" s="231"/>
      <c r="FJ1687" s="231"/>
      <c r="FK1687" s="231"/>
      <c r="FL1687" s="231"/>
      <c r="FM1687" s="231"/>
      <c r="FN1687" s="231"/>
      <c r="FO1687" s="231"/>
      <c r="FP1687" s="231"/>
      <c r="FQ1687" s="231"/>
      <c r="FR1687" s="231"/>
      <c r="FS1687" s="231"/>
      <c r="FT1687" s="231"/>
      <c r="FU1687" s="231"/>
      <c r="FV1687" s="231"/>
      <c r="FW1687" s="231"/>
      <c r="FX1687" s="231"/>
      <c r="FY1687" s="231"/>
      <c r="FZ1687" s="231"/>
      <c r="GA1687" s="231"/>
      <c r="GB1687" s="231"/>
      <c r="GC1687" s="231"/>
      <c r="GD1687" s="231"/>
      <c r="GE1687" s="231"/>
      <c r="GF1687" s="231"/>
      <c r="GG1687" s="231"/>
      <c r="GH1687" s="231"/>
      <c r="GI1687" s="231"/>
      <c r="GJ1687" s="231"/>
      <c r="GK1687" s="231"/>
      <c r="GL1687" s="231"/>
      <c r="GM1687" s="231"/>
      <c r="GN1687" s="231"/>
      <c r="GO1687" s="231"/>
      <c r="GP1687" s="231"/>
      <c r="GQ1687" s="231"/>
      <c r="GR1687" s="231"/>
      <c r="GS1687" s="231"/>
      <c r="GT1687" s="231"/>
      <c r="GU1687" s="231"/>
      <c r="GV1687" s="231"/>
      <c r="GW1687" s="231"/>
      <c r="GX1687" s="231"/>
      <c r="GY1687" s="231"/>
      <c r="GZ1687" s="231"/>
      <c r="HA1687" s="231"/>
      <c r="HB1687" s="231"/>
      <c r="HC1687" s="231"/>
      <c r="HD1687" s="231"/>
      <c r="HE1687" s="231"/>
      <c r="HF1687" s="231"/>
      <c r="HG1687" s="231"/>
      <c r="HH1687" s="231"/>
      <c r="HI1687" s="231"/>
      <c r="HJ1687" s="231"/>
      <c r="HK1687" s="231"/>
      <c r="HL1687" s="231"/>
      <c r="HM1687" s="231"/>
    </row>
    <row r="1688" spans="1:221" s="234" customFormat="1" ht="15.75" customHeight="1">
      <c r="A1688" s="231"/>
      <c r="B1688" s="238"/>
      <c r="C1688" s="255"/>
      <c r="D1688" s="268" t="s">
        <v>198</v>
      </c>
      <c r="E1688" s="269"/>
      <c r="F1688" s="269"/>
      <c r="G1688" s="325" t="s">
        <v>802</v>
      </c>
      <c r="H1688" s="271" t="s">
        <v>116</v>
      </c>
      <c r="I1688" s="488">
        <v>49.67</v>
      </c>
      <c r="J1688" s="408">
        <v>889967</v>
      </c>
      <c r="K1688" s="274">
        <f t="shared" si="75"/>
        <v>44204660.890000001</v>
      </c>
      <c r="L1688" s="356"/>
      <c r="N1688" s="980"/>
      <c r="O1688" s="231"/>
      <c r="P1688" s="231"/>
      <c r="Q1688" s="231"/>
      <c r="R1688" s="231"/>
      <c r="S1688" s="231"/>
      <c r="T1688" s="231"/>
      <c r="U1688" s="231"/>
      <c r="V1688" s="231"/>
      <c r="W1688" s="231"/>
      <c r="X1688" s="231"/>
      <c r="Y1688" s="231"/>
      <c r="Z1688" s="231"/>
      <c r="AA1688" s="231"/>
      <c r="AB1688" s="231"/>
      <c r="AC1688" s="231"/>
      <c r="AD1688" s="231"/>
      <c r="AE1688" s="231"/>
      <c r="AF1688" s="231"/>
      <c r="AG1688" s="231"/>
      <c r="AH1688" s="231"/>
      <c r="AI1688" s="231"/>
      <c r="AJ1688" s="231"/>
      <c r="AK1688" s="231"/>
      <c r="AL1688" s="231"/>
      <c r="AM1688" s="231"/>
      <c r="AN1688" s="231"/>
      <c r="AO1688" s="231"/>
      <c r="AP1688" s="231"/>
      <c r="AQ1688" s="231"/>
      <c r="AR1688" s="231"/>
      <c r="AS1688" s="231"/>
      <c r="AT1688" s="231"/>
      <c r="AU1688" s="231"/>
      <c r="AV1688" s="231"/>
      <c r="AW1688" s="231"/>
      <c r="AX1688" s="231"/>
      <c r="AY1688" s="231"/>
      <c r="AZ1688" s="231"/>
      <c r="BA1688" s="231"/>
      <c r="BB1688" s="231"/>
      <c r="BC1688" s="231"/>
      <c r="BD1688" s="231"/>
      <c r="BE1688" s="231"/>
      <c r="BF1688" s="231"/>
      <c r="BG1688" s="231"/>
      <c r="BH1688" s="231"/>
      <c r="BI1688" s="231"/>
      <c r="BJ1688" s="231"/>
      <c r="BK1688" s="231"/>
      <c r="BL1688" s="231"/>
      <c r="BM1688" s="231"/>
      <c r="BN1688" s="231"/>
      <c r="BO1688" s="231"/>
      <c r="BP1688" s="231"/>
      <c r="BQ1688" s="231"/>
      <c r="BR1688" s="231"/>
      <c r="BS1688" s="231"/>
      <c r="BT1688" s="231"/>
      <c r="BU1688" s="231"/>
      <c r="BV1688" s="231"/>
      <c r="BW1688" s="231"/>
      <c r="BX1688" s="231"/>
      <c r="BY1688" s="231"/>
      <c r="BZ1688" s="231"/>
      <c r="CA1688" s="231"/>
      <c r="CB1688" s="231"/>
      <c r="CC1688" s="231"/>
      <c r="CD1688" s="231"/>
      <c r="CE1688" s="231"/>
      <c r="CF1688" s="231"/>
      <c r="CG1688" s="231"/>
      <c r="CH1688" s="231"/>
      <c r="CI1688" s="231"/>
      <c r="CJ1688" s="231"/>
      <c r="CK1688" s="231"/>
      <c r="CL1688" s="231"/>
      <c r="CM1688" s="231"/>
      <c r="CN1688" s="231"/>
      <c r="CO1688" s="231"/>
      <c r="CP1688" s="231"/>
      <c r="CQ1688" s="231"/>
      <c r="CR1688" s="231"/>
      <c r="CS1688" s="231"/>
      <c r="CT1688" s="231"/>
      <c r="CU1688" s="231"/>
      <c r="CV1688" s="231"/>
      <c r="CW1688" s="231"/>
      <c r="CX1688" s="231"/>
      <c r="CY1688" s="231"/>
      <c r="CZ1688" s="231"/>
      <c r="DA1688" s="231"/>
      <c r="DB1688" s="231"/>
      <c r="DC1688" s="231"/>
      <c r="DD1688" s="231"/>
      <c r="DE1688" s="231"/>
      <c r="DF1688" s="231"/>
      <c r="DG1688" s="231"/>
      <c r="DH1688" s="231"/>
      <c r="DI1688" s="231"/>
      <c r="DJ1688" s="231"/>
      <c r="DK1688" s="231"/>
      <c r="DL1688" s="231"/>
      <c r="DM1688" s="231"/>
      <c r="DN1688" s="231"/>
      <c r="DO1688" s="231"/>
      <c r="DP1688" s="231"/>
      <c r="DQ1688" s="231"/>
      <c r="DR1688" s="231"/>
      <c r="DS1688" s="231"/>
      <c r="DT1688" s="231"/>
      <c r="DU1688" s="231"/>
      <c r="DV1688" s="231"/>
      <c r="DW1688" s="231"/>
      <c r="DX1688" s="231"/>
      <c r="DY1688" s="231"/>
      <c r="DZ1688" s="231"/>
      <c r="EA1688" s="231"/>
      <c r="EB1688" s="231"/>
      <c r="EC1688" s="231"/>
      <c r="ED1688" s="231"/>
      <c r="EE1688" s="231"/>
      <c r="EF1688" s="231"/>
      <c r="EG1688" s="231"/>
      <c r="EH1688" s="231"/>
      <c r="EI1688" s="231"/>
      <c r="EJ1688" s="231"/>
      <c r="EK1688" s="231"/>
      <c r="EL1688" s="231"/>
      <c r="EM1688" s="231"/>
      <c r="EN1688" s="231"/>
      <c r="EO1688" s="231"/>
      <c r="EP1688" s="231"/>
      <c r="EQ1688" s="231"/>
      <c r="ER1688" s="231"/>
      <c r="ES1688" s="231"/>
      <c r="ET1688" s="231"/>
      <c r="EU1688" s="231"/>
      <c r="EV1688" s="231"/>
      <c r="EW1688" s="231"/>
      <c r="EX1688" s="231"/>
      <c r="EY1688" s="231"/>
      <c r="EZ1688" s="231"/>
      <c r="FA1688" s="231"/>
      <c r="FB1688" s="231"/>
      <c r="FC1688" s="231"/>
      <c r="FD1688" s="231"/>
      <c r="FE1688" s="231"/>
      <c r="FF1688" s="231"/>
      <c r="FG1688" s="231"/>
      <c r="FH1688" s="231"/>
      <c r="FI1688" s="231"/>
      <c r="FJ1688" s="231"/>
      <c r="FK1688" s="231"/>
      <c r="FL1688" s="231"/>
      <c r="FM1688" s="231"/>
      <c r="FN1688" s="231"/>
      <c r="FO1688" s="231"/>
      <c r="FP1688" s="231"/>
      <c r="FQ1688" s="231"/>
      <c r="FR1688" s="231"/>
      <c r="FS1688" s="231"/>
      <c r="FT1688" s="231"/>
      <c r="FU1688" s="231"/>
      <c r="FV1688" s="231"/>
      <c r="FW1688" s="231"/>
      <c r="FX1688" s="231"/>
      <c r="FY1688" s="231"/>
      <c r="FZ1688" s="231"/>
      <c r="GA1688" s="231"/>
      <c r="GB1688" s="231"/>
      <c r="GC1688" s="231"/>
      <c r="GD1688" s="231"/>
      <c r="GE1688" s="231"/>
      <c r="GF1688" s="231"/>
      <c r="GG1688" s="231"/>
      <c r="GH1688" s="231"/>
      <c r="GI1688" s="231"/>
      <c r="GJ1688" s="231"/>
      <c r="GK1688" s="231"/>
      <c r="GL1688" s="231"/>
      <c r="GM1688" s="231"/>
      <c r="GN1688" s="231"/>
      <c r="GO1688" s="231"/>
      <c r="GP1688" s="231"/>
      <c r="GQ1688" s="231"/>
      <c r="GR1688" s="231"/>
      <c r="GS1688" s="231"/>
      <c r="GT1688" s="231"/>
      <c r="GU1688" s="231"/>
      <c r="GV1688" s="231"/>
      <c r="GW1688" s="231"/>
      <c r="GX1688" s="231"/>
      <c r="GY1688" s="231"/>
      <c r="GZ1688" s="231"/>
      <c r="HA1688" s="231"/>
      <c r="HB1688" s="231"/>
      <c r="HC1688" s="231"/>
      <c r="HD1688" s="231"/>
      <c r="HE1688" s="231"/>
      <c r="HF1688" s="231"/>
      <c r="HG1688" s="231"/>
      <c r="HH1688" s="231"/>
      <c r="HI1688" s="231"/>
      <c r="HJ1688" s="231"/>
      <c r="HK1688" s="231"/>
      <c r="HL1688" s="231"/>
      <c r="HM1688" s="231"/>
    </row>
    <row r="1689" spans="1:221" s="234" customFormat="1" ht="15.75" customHeight="1">
      <c r="A1689" s="231"/>
      <c r="B1689" s="238"/>
      <c r="C1689" s="255"/>
      <c r="D1689" s="268" t="s">
        <v>200</v>
      </c>
      <c r="E1689" s="269"/>
      <c r="F1689" s="269"/>
      <c r="G1689" s="325" t="s">
        <v>130</v>
      </c>
      <c r="H1689" s="271" t="s">
        <v>116</v>
      </c>
      <c r="I1689" s="488">
        <v>39.74</v>
      </c>
      <c r="J1689" s="408">
        <v>1222802</v>
      </c>
      <c r="K1689" s="274">
        <f t="shared" si="75"/>
        <v>48594151.479999997</v>
      </c>
      <c r="L1689" s="356"/>
      <c r="N1689" s="980"/>
      <c r="O1689" s="231"/>
      <c r="P1689" s="231"/>
      <c r="Q1689" s="231"/>
      <c r="R1689" s="231"/>
      <c r="S1689" s="231"/>
      <c r="T1689" s="231"/>
      <c r="U1689" s="231"/>
      <c r="V1689" s="231"/>
      <c r="W1689" s="231"/>
      <c r="X1689" s="231"/>
      <c r="Y1689" s="231"/>
      <c r="Z1689" s="231"/>
      <c r="AA1689" s="231"/>
      <c r="AB1689" s="231"/>
      <c r="AC1689" s="231"/>
      <c r="AD1689" s="231"/>
      <c r="AE1689" s="231"/>
      <c r="AF1689" s="231"/>
      <c r="AG1689" s="231"/>
      <c r="AH1689" s="231"/>
      <c r="AI1689" s="231"/>
      <c r="AJ1689" s="231"/>
      <c r="AK1689" s="231"/>
      <c r="AL1689" s="231"/>
      <c r="AM1689" s="231"/>
      <c r="AN1689" s="231"/>
      <c r="AO1689" s="231"/>
      <c r="AP1689" s="231"/>
      <c r="AQ1689" s="231"/>
      <c r="AR1689" s="231"/>
      <c r="AS1689" s="231"/>
      <c r="AT1689" s="231"/>
      <c r="AU1689" s="231"/>
      <c r="AV1689" s="231"/>
      <c r="AW1689" s="231"/>
      <c r="AX1689" s="231"/>
      <c r="AY1689" s="231"/>
      <c r="AZ1689" s="231"/>
      <c r="BA1689" s="231"/>
      <c r="BB1689" s="231"/>
      <c r="BC1689" s="231"/>
      <c r="BD1689" s="231"/>
      <c r="BE1689" s="231"/>
      <c r="BF1689" s="231"/>
      <c r="BG1689" s="231"/>
      <c r="BH1689" s="231"/>
      <c r="BI1689" s="231"/>
      <c r="BJ1689" s="231"/>
      <c r="BK1689" s="231"/>
      <c r="BL1689" s="231"/>
      <c r="BM1689" s="231"/>
      <c r="BN1689" s="231"/>
      <c r="BO1689" s="231"/>
      <c r="BP1689" s="231"/>
      <c r="BQ1689" s="231"/>
      <c r="BR1689" s="231"/>
      <c r="BS1689" s="231"/>
      <c r="BT1689" s="231"/>
      <c r="BU1689" s="231"/>
      <c r="BV1689" s="231"/>
      <c r="BW1689" s="231"/>
      <c r="BX1689" s="231"/>
      <c r="BY1689" s="231"/>
      <c r="BZ1689" s="231"/>
      <c r="CA1689" s="231"/>
      <c r="CB1689" s="231"/>
      <c r="CC1689" s="231"/>
      <c r="CD1689" s="231"/>
      <c r="CE1689" s="231"/>
      <c r="CF1689" s="231"/>
      <c r="CG1689" s="231"/>
      <c r="CH1689" s="231"/>
      <c r="CI1689" s="231"/>
      <c r="CJ1689" s="231"/>
      <c r="CK1689" s="231"/>
      <c r="CL1689" s="231"/>
      <c r="CM1689" s="231"/>
      <c r="CN1689" s="231"/>
      <c r="CO1689" s="231"/>
      <c r="CP1689" s="231"/>
      <c r="CQ1689" s="231"/>
      <c r="CR1689" s="231"/>
      <c r="CS1689" s="231"/>
      <c r="CT1689" s="231"/>
      <c r="CU1689" s="231"/>
      <c r="CV1689" s="231"/>
      <c r="CW1689" s="231"/>
      <c r="CX1689" s="231"/>
      <c r="CY1689" s="231"/>
      <c r="CZ1689" s="231"/>
      <c r="DA1689" s="231"/>
      <c r="DB1689" s="231"/>
      <c r="DC1689" s="231"/>
      <c r="DD1689" s="231"/>
      <c r="DE1689" s="231"/>
      <c r="DF1689" s="231"/>
      <c r="DG1689" s="231"/>
      <c r="DH1689" s="231"/>
      <c r="DI1689" s="231"/>
      <c r="DJ1689" s="231"/>
      <c r="DK1689" s="231"/>
      <c r="DL1689" s="231"/>
      <c r="DM1689" s="231"/>
      <c r="DN1689" s="231"/>
      <c r="DO1689" s="231"/>
      <c r="DP1689" s="231"/>
      <c r="DQ1689" s="231"/>
      <c r="DR1689" s="231"/>
      <c r="DS1689" s="231"/>
      <c r="DT1689" s="231"/>
      <c r="DU1689" s="231"/>
      <c r="DV1689" s="231"/>
      <c r="DW1689" s="231"/>
      <c r="DX1689" s="231"/>
      <c r="DY1689" s="231"/>
      <c r="DZ1689" s="231"/>
      <c r="EA1689" s="231"/>
      <c r="EB1689" s="231"/>
      <c r="EC1689" s="231"/>
      <c r="ED1689" s="231"/>
      <c r="EE1689" s="231"/>
      <c r="EF1689" s="231"/>
      <c r="EG1689" s="231"/>
      <c r="EH1689" s="231"/>
      <c r="EI1689" s="231"/>
      <c r="EJ1689" s="231"/>
      <c r="EK1689" s="231"/>
      <c r="EL1689" s="231"/>
      <c r="EM1689" s="231"/>
      <c r="EN1689" s="231"/>
      <c r="EO1689" s="231"/>
      <c r="EP1689" s="231"/>
      <c r="EQ1689" s="231"/>
      <c r="ER1689" s="231"/>
      <c r="ES1689" s="231"/>
      <c r="ET1689" s="231"/>
      <c r="EU1689" s="231"/>
      <c r="EV1689" s="231"/>
      <c r="EW1689" s="231"/>
      <c r="EX1689" s="231"/>
      <c r="EY1689" s="231"/>
      <c r="EZ1689" s="231"/>
      <c r="FA1689" s="231"/>
      <c r="FB1689" s="231"/>
      <c r="FC1689" s="231"/>
      <c r="FD1689" s="231"/>
      <c r="FE1689" s="231"/>
      <c r="FF1689" s="231"/>
      <c r="FG1689" s="231"/>
      <c r="FH1689" s="231"/>
      <c r="FI1689" s="231"/>
      <c r="FJ1689" s="231"/>
      <c r="FK1689" s="231"/>
      <c r="FL1689" s="231"/>
      <c r="FM1689" s="231"/>
      <c r="FN1689" s="231"/>
      <c r="FO1689" s="231"/>
      <c r="FP1689" s="231"/>
      <c r="FQ1689" s="231"/>
      <c r="FR1689" s="231"/>
      <c r="FS1689" s="231"/>
      <c r="FT1689" s="231"/>
      <c r="FU1689" s="231"/>
      <c r="FV1689" s="231"/>
      <c r="FW1689" s="231"/>
      <c r="FX1689" s="231"/>
      <c r="FY1689" s="231"/>
      <c r="FZ1689" s="231"/>
      <c r="GA1689" s="231"/>
      <c r="GB1689" s="231"/>
      <c r="GC1689" s="231"/>
      <c r="GD1689" s="231"/>
      <c r="GE1689" s="231"/>
      <c r="GF1689" s="231"/>
      <c r="GG1689" s="231"/>
      <c r="GH1689" s="231"/>
      <c r="GI1689" s="231"/>
      <c r="GJ1689" s="231"/>
      <c r="GK1689" s="231"/>
      <c r="GL1689" s="231"/>
      <c r="GM1689" s="231"/>
      <c r="GN1689" s="231"/>
      <c r="GO1689" s="231"/>
      <c r="GP1689" s="231"/>
      <c r="GQ1689" s="231"/>
      <c r="GR1689" s="231"/>
      <c r="GS1689" s="231"/>
      <c r="GT1689" s="231"/>
      <c r="GU1689" s="231"/>
      <c r="GV1689" s="231"/>
      <c r="GW1689" s="231"/>
      <c r="GX1689" s="231"/>
      <c r="GY1689" s="231"/>
      <c r="GZ1689" s="231"/>
      <c r="HA1689" s="231"/>
      <c r="HB1689" s="231"/>
      <c r="HC1689" s="231"/>
      <c r="HD1689" s="231"/>
      <c r="HE1689" s="231"/>
      <c r="HF1689" s="231"/>
      <c r="HG1689" s="231"/>
      <c r="HH1689" s="231"/>
      <c r="HI1689" s="231"/>
      <c r="HJ1689" s="231"/>
      <c r="HK1689" s="231"/>
      <c r="HL1689" s="231"/>
      <c r="HM1689" s="231"/>
    </row>
    <row r="1690" spans="1:221" s="234" customFormat="1" ht="31.5" customHeight="1">
      <c r="A1690" s="231"/>
      <c r="B1690" s="238"/>
      <c r="C1690" s="255"/>
      <c r="D1690" s="268" t="s">
        <v>201</v>
      </c>
      <c r="E1690" s="269"/>
      <c r="F1690" s="269"/>
      <c r="G1690" s="325" t="s">
        <v>1183</v>
      </c>
      <c r="H1690" s="271" t="s">
        <v>116</v>
      </c>
      <c r="I1690" s="488">
        <v>37</v>
      </c>
      <c r="J1690" s="408">
        <v>1458558</v>
      </c>
      <c r="K1690" s="274">
        <f t="shared" si="75"/>
        <v>53966646</v>
      </c>
      <c r="L1690" s="356"/>
      <c r="N1690" s="980"/>
      <c r="O1690" s="231"/>
      <c r="P1690" s="231"/>
      <c r="Q1690" s="231"/>
      <c r="R1690" s="231"/>
      <c r="S1690" s="231"/>
      <c r="T1690" s="231"/>
      <c r="U1690" s="231"/>
      <c r="V1690" s="231"/>
      <c r="W1690" s="231"/>
      <c r="X1690" s="231"/>
      <c r="Y1690" s="231"/>
      <c r="Z1690" s="231"/>
      <c r="AA1690" s="231"/>
      <c r="AB1690" s="231"/>
      <c r="AC1690" s="231"/>
      <c r="AD1690" s="231"/>
      <c r="AE1690" s="231"/>
      <c r="AF1690" s="231"/>
      <c r="AG1690" s="231"/>
      <c r="AH1690" s="231"/>
      <c r="AI1690" s="231"/>
      <c r="AJ1690" s="231"/>
      <c r="AK1690" s="231"/>
      <c r="AL1690" s="231"/>
      <c r="AM1690" s="231"/>
      <c r="AN1690" s="231"/>
      <c r="AO1690" s="231"/>
      <c r="AP1690" s="231"/>
      <c r="AQ1690" s="231"/>
      <c r="AR1690" s="231"/>
      <c r="AS1690" s="231"/>
      <c r="AT1690" s="231"/>
      <c r="AU1690" s="231"/>
      <c r="AV1690" s="231"/>
      <c r="AW1690" s="231"/>
      <c r="AX1690" s="231"/>
      <c r="AY1690" s="231"/>
      <c r="AZ1690" s="231"/>
      <c r="BA1690" s="231"/>
      <c r="BB1690" s="231"/>
      <c r="BC1690" s="231"/>
      <c r="BD1690" s="231"/>
      <c r="BE1690" s="231"/>
      <c r="BF1690" s="231"/>
      <c r="BG1690" s="231"/>
      <c r="BH1690" s="231"/>
      <c r="BI1690" s="231"/>
      <c r="BJ1690" s="231"/>
      <c r="BK1690" s="231"/>
      <c r="BL1690" s="231"/>
      <c r="BM1690" s="231"/>
      <c r="BN1690" s="231"/>
      <c r="BO1690" s="231"/>
      <c r="BP1690" s="231"/>
      <c r="BQ1690" s="231"/>
      <c r="BR1690" s="231"/>
      <c r="BS1690" s="231"/>
      <c r="BT1690" s="231"/>
      <c r="BU1690" s="231"/>
      <c r="BV1690" s="231"/>
      <c r="BW1690" s="231"/>
      <c r="BX1690" s="231"/>
      <c r="BY1690" s="231"/>
      <c r="BZ1690" s="231"/>
      <c r="CA1690" s="231"/>
      <c r="CB1690" s="231"/>
      <c r="CC1690" s="231"/>
      <c r="CD1690" s="231"/>
      <c r="CE1690" s="231"/>
      <c r="CF1690" s="231"/>
      <c r="CG1690" s="231"/>
      <c r="CH1690" s="231"/>
      <c r="CI1690" s="231"/>
      <c r="CJ1690" s="231"/>
      <c r="CK1690" s="231"/>
      <c r="CL1690" s="231"/>
      <c r="CM1690" s="231"/>
      <c r="CN1690" s="231"/>
      <c r="CO1690" s="231"/>
      <c r="CP1690" s="231"/>
      <c r="CQ1690" s="231"/>
      <c r="CR1690" s="231"/>
      <c r="CS1690" s="231"/>
      <c r="CT1690" s="231"/>
      <c r="CU1690" s="231"/>
      <c r="CV1690" s="231"/>
      <c r="CW1690" s="231"/>
      <c r="CX1690" s="231"/>
      <c r="CY1690" s="231"/>
      <c r="CZ1690" s="231"/>
      <c r="DA1690" s="231"/>
      <c r="DB1690" s="231"/>
      <c r="DC1690" s="231"/>
      <c r="DD1690" s="231"/>
      <c r="DE1690" s="231"/>
      <c r="DF1690" s="231"/>
      <c r="DG1690" s="231"/>
      <c r="DH1690" s="231"/>
      <c r="DI1690" s="231"/>
      <c r="DJ1690" s="231"/>
      <c r="DK1690" s="231"/>
      <c r="DL1690" s="231"/>
      <c r="DM1690" s="231"/>
      <c r="DN1690" s="231"/>
      <c r="DO1690" s="231"/>
      <c r="DP1690" s="231"/>
      <c r="DQ1690" s="231"/>
      <c r="DR1690" s="231"/>
      <c r="DS1690" s="231"/>
      <c r="DT1690" s="231"/>
      <c r="DU1690" s="231"/>
      <c r="DV1690" s="231"/>
      <c r="DW1690" s="231"/>
      <c r="DX1690" s="231"/>
      <c r="DY1690" s="231"/>
      <c r="DZ1690" s="231"/>
      <c r="EA1690" s="231"/>
      <c r="EB1690" s="231"/>
      <c r="EC1690" s="231"/>
      <c r="ED1690" s="231"/>
      <c r="EE1690" s="231"/>
      <c r="EF1690" s="231"/>
      <c r="EG1690" s="231"/>
      <c r="EH1690" s="231"/>
      <c r="EI1690" s="231"/>
      <c r="EJ1690" s="231"/>
      <c r="EK1690" s="231"/>
      <c r="EL1690" s="231"/>
      <c r="EM1690" s="231"/>
      <c r="EN1690" s="231"/>
      <c r="EO1690" s="231"/>
      <c r="EP1690" s="231"/>
      <c r="EQ1690" s="231"/>
      <c r="ER1690" s="231"/>
      <c r="ES1690" s="231"/>
      <c r="ET1690" s="231"/>
      <c r="EU1690" s="231"/>
      <c r="EV1690" s="231"/>
      <c r="EW1690" s="231"/>
      <c r="EX1690" s="231"/>
      <c r="EY1690" s="231"/>
      <c r="EZ1690" s="231"/>
      <c r="FA1690" s="231"/>
      <c r="FB1690" s="231"/>
      <c r="FC1690" s="231"/>
      <c r="FD1690" s="231"/>
      <c r="FE1690" s="231"/>
      <c r="FF1690" s="231"/>
      <c r="FG1690" s="231"/>
      <c r="FH1690" s="231"/>
      <c r="FI1690" s="231"/>
      <c r="FJ1690" s="231"/>
      <c r="FK1690" s="231"/>
      <c r="FL1690" s="231"/>
      <c r="FM1690" s="231"/>
      <c r="FN1690" s="231"/>
      <c r="FO1690" s="231"/>
      <c r="FP1690" s="231"/>
      <c r="FQ1690" s="231"/>
      <c r="FR1690" s="231"/>
      <c r="FS1690" s="231"/>
      <c r="FT1690" s="231"/>
      <c r="FU1690" s="231"/>
      <c r="FV1690" s="231"/>
      <c r="FW1690" s="231"/>
      <c r="FX1690" s="231"/>
      <c r="FY1690" s="231"/>
      <c r="FZ1690" s="231"/>
      <c r="GA1690" s="231"/>
      <c r="GB1690" s="231"/>
      <c r="GC1690" s="231"/>
      <c r="GD1690" s="231"/>
      <c r="GE1690" s="231"/>
      <c r="GF1690" s="231"/>
      <c r="GG1690" s="231"/>
      <c r="GH1690" s="231"/>
      <c r="GI1690" s="231"/>
      <c r="GJ1690" s="231"/>
      <c r="GK1690" s="231"/>
      <c r="GL1690" s="231"/>
      <c r="GM1690" s="231"/>
      <c r="GN1690" s="231"/>
      <c r="GO1690" s="231"/>
      <c r="GP1690" s="231"/>
      <c r="GQ1690" s="231"/>
      <c r="GR1690" s="231"/>
      <c r="GS1690" s="231"/>
      <c r="GT1690" s="231"/>
      <c r="GU1690" s="231"/>
      <c r="GV1690" s="231"/>
      <c r="GW1690" s="231"/>
      <c r="GX1690" s="231"/>
      <c r="GY1690" s="231"/>
      <c r="GZ1690" s="231"/>
      <c r="HA1690" s="231"/>
      <c r="HB1690" s="231"/>
      <c r="HC1690" s="231"/>
      <c r="HD1690" s="231"/>
      <c r="HE1690" s="231"/>
      <c r="HF1690" s="231"/>
      <c r="HG1690" s="231"/>
      <c r="HH1690" s="231"/>
      <c r="HI1690" s="231"/>
      <c r="HJ1690" s="231"/>
      <c r="HK1690" s="231"/>
      <c r="HL1690" s="231"/>
      <c r="HM1690" s="231"/>
    </row>
    <row r="1691" spans="1:221" s="234" customFormat="1" ht="31.5" customHeight="1">
      <c r="A1691" s="231"/>
      <c r="B1691" s="238"/>
      <c r="C1691" s="255"/>
      <c r="D1691" s="268" t="s">
        <v>203</v>
      </c>
      <c r="E1691" s="269"/>
      <c r="F1691" s="269"/>
      <c r="G1691" s="325" t="s">
        <v>652</v>
      </c>
      <c r="H1691" s="271" t="s">
        <v>102</v>
      </c>
      <c r="I1691" s="488">
        <v>539.6</v>
      </c>
      <c r="J1691" s="408">
        <v>166431</v>
      </c>
      <c r="K1691" s="274">
        <f t="shared" si="75"/>
        <v>89806167.599999994</v>
      </c>
      <c r="L1691" s="356"/>
      <c r="N1691" s="980"/>
      <c r="O1691" s="231"/>
      <c r="P1691" s="231"/>
      <c r="Q1691" s="231"/>
      <c r="R1691" s="231"/>
      <c r="S1691" s="231"/>
      <c r="T1691" s="231"/>
      <c r="U1691" s="231"/>
      <c r="V1691" s="231"/>
      <c r="W1691" s="231"/>
      <c r="X1691" s="231"/>
      <c r="Y1691" s="231"/>
      <c r="Z1691" s="231"/>
      <c r="AA1691" s="231"/>
      <c r="AB1691" s="231"/>
      <c r="AC1691" s="231"/>
      <c r="AD1691" s="231"/>
      <c r="AE1691" s="231"/>
      <c r="AF1691" s="231"/>
      <c r="AG1691" s="231"/>
      <c r="AH1691" s="231"/>
      <c r="AI1691" s="231"/>
      <c r="AJ1691" s="231"/>
      <c r="AK1691" s="231"/>
      <c r="AL1691" s="231"/>
      <c r="AM1691" s="231"/>
      <c r="AN1691" s="231"/>
      <c r="AO1691" s="231"/>
      <c r="AP1691" s="231"/>
      <c r="AQ1691" s="231"/>
      <c r="AR1691" s="231"/>
      <c r="AS1691" s="231"/>
      <c r="AT1691" s="231"/>
      <c r="AU1691" s="231"/>
      <c r="AV1691" s="231"/>
      <c r="AW1691" s="231"/>
      <c r="AX1691" s="231"/>
      <c r="AY1691" s="231"/>
      <c r="AZ1691" s="231"/>
      <c r="BA1691" s="231"/>
      <c r="BB1691" s="231"/>
      <c r="BC1691" s="231"/>
      <c r="BD1691" s="231"/>
      <c r="BE1691" s="231"/>
      <c r="BF1691" s="231"/>
      <c r="BG1691" s="231"/>
      <c r="BH1691" s="231"/>
      <c r="BI1691" s="231"/>
      <c r="BJ1691" s="231"/>
      <c r="BK1691" s="231"/>
      <c r="BL1691" s="231"/>
      <c r="BM1691" s="231"/>
      <c r="BN1691" s="231"/>
      <c r="BO1691" s="231"/>
      <c r="BP1691" s="231"/>
      <c r="BQ1691" s="231"/>
      <c r="BR1691" s="231"/>
      <c r="BS1691" s="231"/>
      <c r="BT1691" s="231"/>
      <c r="BU1691" s="231"/>
      <c r="BV1691" s="231"/>
      <c r="BW1691" s="231"/>
      <c r="BX1691" s="231"/>
      <c r="BY1691" s="231"/>
      <c r="BZ1691" s="231"/>
      <c r="CA1691" s="231"/>
      <c r="CB1691" s="231"/>
      <c r="CC1691" s="231"/>
      <c r="CD1691" s="231"/>
      <c r="CE1691" s="231"/>
      <c r="CF1691" s="231"/>
      <c r="CG1691" s="231"/>
      <c r="CH1691" s="231"/>
      <c r="CI1691" s="231"/>
      <c r="CJ1691" s="231"/>
      <c r="CK1691" s="231"/>
      <c r="CL1691" s="231"/>
      <c r="CM1691" s="231"/>
      <c r="CN1691" s="231"/>
      <c r="CO1691" s="231"/>
      <c r="CP1691" s="231"/>
      <c r="CQ1691" s="231"/>
      <c r="CR1691" s="231"/>
      <c r="CS1691" s="231"/>
      <c r="CT1691" s="231"/>
      <c r="CU1691" s="231"/>
      <c r="CV1691" s="231"/>
      <c r="CW1691" s="231"/>
      <c r="CX1691" s="231"/>
      <c r="CY1691" s="231"/>
      <c r="CZ1691" s="231"/>
      <c r="DA1691" s="231"/>
      <c r="DB1691" s="231"/>
      <c r="DC1691" s="231"/>
      <c r="DD1691" s="231"/>
      <c r="DE1691" s="231"/>
      <c r="DF1691" s="231"/>
      <c r="DG1691" s="231"/>
      <c r="DH1691" s="231"/>
      <c r="DI1691" s="231"/>
      <c r="DJ1691" s="231"/>
      <c r="DK1691" s="231"/>
      <c r="DL1691" s="231"/>
      <c r="DM1691" s="231"/>
      <c r="DN1691" s="231"/>
      <c r="DO1691" s="231"/>
      <c r="DP1691" s="231"/>
      <c r="DQ1691" s="231"/>
      <c r="DR1691" s="231"/>
      <c r="DS1691" s="231"/>
      <c r="DT1691" s="231"/>
      <c r="DU1691" s="231"/>
      <c r="DV1691" s="231"/>
      <c r="DW1691" s="231"/>
      <c r="DX1691" s="231"/>
      <c r="DY1691" s="231"/>
      <c r="DZ1691" s="231"/>
      <c r="EA1691" s="231"/>
      <c r="EB1691" s="231"/>
      <c r="EC1691" s="231"/>
      <c r="ED1691" s="231"/>
      <c r="EE1691" s="231"/>
      <c r="EF1691" s="231"/>
      <c r="EG1691" s="231"/>
      <c r="EH1691" s="231"/>
      <c r="EI1691" s="231"/>
      <c r="EJ1691" s="231"/>
      <c r="EK1691" s="231"/>
      <c r="EL1691" s="231"/>
      <c r="EM1691" s="231"/>
      <c r="EN1691" s="231"/>
      <c r="EO1691" s="231"/>
      <c r="EP1691" s="231"/>
      <c r="EQ1691" s="231"/>
      <c r="ER1691" s="231"/>
      <c r="ES1691" s="231"/>
      <c r="ET1691" s="231"/>
      <c r="EU1691" s="231"/>
      <c r="EV1691" s="231"/>
      <c r="EW1691" s="231"/>
      <c r="EX1691" s="231"/>
      <c r="EY1691" s="231"/>
      <c r="EZ1691" s="231"/>
      <c r="FA1691" s="231"/>
      <c r="FB1691" s="231"/>
      <c r="FC1691" s="231"/>
      <c r="FD1691" s="231"/>
      <c r="FE1691" s="231"/>
      <c r="FF1691" s="231"/>
      <c r="FG1691" s="231"/>
      <c r="FH1691" s="231"/>
      <c r="FI1691" s="231"/>
      <c r="FJ1691" s="231"/>
      <c r="FK1691" s="231"/>
      <c r="FL1691" s="231"/>
      <c r="FM1691" s="231"/>
      <c r="FN1691" s="231"/>
      <c r="FO1691" s="231"/>
      <c r="FP1691" s="231"/>
      <c r="FQ1691" s="231"/>
      <c r="FR1691" s="231"/>
      <c r="FS1691" s="231"/>
      <c r="FT1691" s="231"/>
      <c r="FU1691" s="231"/>
      <c r="FV1691" s="231"/>
      <c r="FW1691" s="231"/>
      <c r="FX1691" s="231"/>
      <c r="FY1691" s="231"/>
      <c r="FZ1691" s="231"/>
      <c r="GA1691" s="231"/>
      <c r="GB1691" s="231"/>
      <c r="GC1691" s="231"/>
      <c r="GD1691" s="231"/>
      <c r="GE1691" s="231"/>
      <c r="GF1691" s="231"/>
      <c r="GG1691" s="231"/>
      <c r="GH1691" s="231"/>
      <c r="GI1691" s="231"/>
      <c r="GJ1691" s="231"/>
      <c r="GK1691" s="231"/>
      <c r="GL1691" s="231"/>
      <c r="GM1691" s="231"/>
      <c r="GN1691" s="231"/>
      <c r="GO1691" s="231"/>
      <c r="GP1691" s="231"/>
      <c r="GQ1691" s="231"/>
      <c r="GR1691" s="231"/>
      <c r="GS1691" s="231"/>
      <c r="GT1691" s="231"/>
      <c r="GU1691" s="231"/>
      <c r="GV1691" s="231"/>
      <c r="GW1691" s="231"/>
      <c r="GX1691" s="231"/>
      <c r="GY1691" s="231"/>
      <c r="GZ1691" s="231"/>
      <c r="HA1691" s="231"/>
      <c r="HB1691" s="231"/>
      <c r="HC1691" s="231"/>
      <c r="HD1691" s="231"/>
      <c r="HE1691" s="231"/>
      <c r="HF1691" s="231"/>
      <c r="HG1691" s="231"/>
      <c r="HH1691" s="231"/>
      <c r="HI1691" s="231"/>
      <c r="HJ1691" s="231"/>
      <c r="HK1691" s="231"/>
      <c r="HL1691" s="231"/>
      <c r="HM1691" s="231"/>
    </row>
    <row r="1692" spans="1:221" s="234" customFormat="1" ht="31.5" customHeight="1">
      <c r="A1692" s="231"/>
      <c r="B1692" s="238"/>
      <c r="C1692" s="255"/>
      <c r="D1692" s="268" t="s">
        <v>205</v>
      </c>
      <c r="E1692" s="269"/>
      <c r="F1692" s="269"/>
      <c r="G1692" s="325" t="s">
        <v>144</v>
      </c>
      <c r="H1692" s="271" t="s">
        <v>145</v>
      </c>
      <c r="I1692" s="488">
        <v>4633.62</v>
      </c>
      <c r="J1692" s="408">
        <v>11802</v>
      </c>
      <c r="K1692" s="274">
        <f t="shared" si="75"/>
        <v>54685983.240000002</v>
      </c>
      <c r="L1692" s="356"/>
      <c r="N1692" s="980"/>
      <c r="O1692" s="231"/>
      <c r="P1692" s="231"/>
      <c r="Q1692" s="231"/>
      <c r="R1692" s="231"/>
      <c r="S1692" s="231"/>
      <c r="T1692" s="231"/>
      <c r="U1692" s="231"/>
      <c r="V1692" s="231"/>
      <c r="W1692" s="231"/>
      <c r="X1692" s="231"/>
      <c r="Y1692" s="231"/>
      <c r="Z1692" s="231"/>
      <c r="AA1692" s="231"/>
      <c r="AB1692" s="231"/>
      <c r="AC1692" s="231"/>
      <c r="AD1692" s="231"/>
      <c r="AE1692" s="231"/>
      <c r="AF1692" s="231"/>
      <c r="AG1692" s="231"/>
      <c r="AH1692" s="231"/>
      <c r="AI1692" s="231"/>
      <c r="AJ1692" s="231"/>
      <c r="AK1692" s="231"/>
      <c r="AL1692" s="231"/>
      <c r="AM1692" s="231"/>
      <c r="AN1692" s="231"/>
      <c r="AO1692" s="231"/>
      <c r="AP1692" s="231"/>
      <c r="AQ1692" s="231"/>
      <c r="AR1692" s="231"/>
      <c r="AS1692" s="231"/>
      <c r="AT1692" s="231"/>
      <c r="AU1692" s="231"/>
      <c r="AV1692" s="231"/>
      <c r="AW1692" s="231"/>
      <c r="AX1692" s="231"/>
      <c r="AY1692" s="231"/>
      <c r="AZ1692" s="231"/>
      <c r="BA1692" s="231"/>
      <c r="BB1692" s="231"/>
      <c r="BC1692" s="231"/>
      <c r="BD1692" s="231"/>
      <c r="BE1692" s="231"/>
      <c r="BF1692" s="231"/>
      <c r="BG1692" s="231"/>
      <c r="BH1692" s="231"/>
      <c r="BI1692" s="231"/>
      <c r="BJ1692" s="231"/>
      <c r="BK1692" s="231"/>
      <c r="BL1692" s="231"/>
      <c r="BM1692" s="231"/>
      <c r="BN1692" s="231"/>
      <c r="BO1692" s="231"/>
      <c r="BP1692" s="231"/>
      <c r="BQ1692" s="231"/>
      <c r="BR1692" s="231"/>
      <c r="BS1692" s="231"/>
      <c r="BT1692" s="231"/>
      <c r="BU1692" s="231"/>
      <c r="BV1692" s="231"/>
      <c r="BW1692" s="231"/>
      <c r="BX1692" s="231"/>
      <c r="BY1692" s="231"/>
      <c r="BZ1692" s="231"/>
      <c r="CA1692" s="231"/>
      <c r="CB1692" s="231"/>
      <c r="CC1692" s="231"/>
      <c r="CD1692" s="231"/>
      <c r="CE1692" s="231"/>
      <c r="CF1692" s="231"/>
      <c r="CG1692" s="231"/>
      <c r="CH1692" s="231"/>
      <c r="CI1692" s="231"/>
      <c r="CJ1692" s="231"/>
      <c r="CK1692" s="231"/>
      <c r="CL1692" s="231"/>
      <c r="CM1692" s="231"/>
      <c r="CN1692" s="231"/>
      <c r="CO1692" s="231"/>
      <c r="CP1692" s="231"/>
      <c r="CQ1692" s="231"/>
      <c r="CR1692" s="231"/>
      <c r="CS1692" s="231"/>
      <c r="CT1692" s="231"/>
      <c r="CU1692" s="231"/>
      <c r="CV1692" s="231"/>
      <c r="CW1692" s="231"/>
      <c r="CX1692" s="231"/>
      <c r="CY1692" s="231"/>
      <c r="CZ1692" s="231"/>
      <c r="DA1692" s="231"/>
      <c r="DB1692" s="231"/>
      <c r="DC1692" s="231"/>
      <c r="DD1692" s="231"/>
      <c r="DE1692" s="231"/>
      <c r="DF1692" s="231"/>
      <c r="DG1692" s="231"/>
      <c r="DH1692" s="231"/>
      <c r="DI1692" s="231"/>
      <c r="DJ1692" s="231"/>
      <c r="DK1692" s="231"/>
      <c r="DL1692" s="231"/>
      <c r="DM1692" s="231"/>
      <c r="DN1692" s="231"/>
      <c r="DO1692" s="231"/>
      <c r="DP1692" s="231"/>
      <c r="DQ1692" s="231"/>
      <c r="DR1692" s="231"/>
      <c r="DS1692" s="231"/>
      <c r="DT1692" s="231"/>
      <c r="DU1692" s="231"/>
      <c r="DV1692" s="231"/>
      <c r="DW1692" s="231"/>
      <c r="DX1692" s="231"/>
      <c r="DY1692" s="231"/>
      <c r="DZ1692" s="231"/>
      <c r="EA1692" s="231"/>
      <c r="EB1692" s="231"/>
      <c r="EC1692" s="231"/>
      <c r="ED1692" s="231"/>
      <c r="EE1692" s="231"/>
      <c r="EF1692" s="231"/>
      <c r="EG1692" s="231"/>
      <c r="EH1692" s="231"/>
      <c r="EI1692" s="231"/>
      <c r="EJ1692" s="231"/>
      <c r="EK1692" s="231"/>
      <c r="EL1692" s="231"/>
      <c r="EM1692" s="231"/>
      <c r="EN1692" s="231"/>
      <c r="EO1692" s="231"/>
      <c r="EP1692" s="231"/>
      <c r="EQ1692" s="231"/>
      <c r="ER1692" s="231"/>
      <c r="ES1692" s="231"/>
      <c r="ET1692" s="231"/>
      <c r="EU1692" s="231"/>
      <c r="EV1692" s="231"/>
      <c r="EW1692" s="231"/>
      <c r="EX1692" s="231"/>
      <c r="EY1692" s="231"/>
      <c r="EZ1692" s="231"/>
      <c r="FA1692" s="231"/>
      <c r="FB1692" s="231"/>
      <c r="FC1692" s="231"/>
      <c r="FD1692" s="231"/>
      <c r="FE1692" s="231"/>
      <c r="FF1692" s="231"/>
      <c r="FG1692" s="231"/>
      <c r="FH1692" s="231"/>
      <c r="FI1692" s="231"/>
      <c r="FJ1692" s="231"/>
      <c r="FK1692" s="231"/>
      <c r="FL1692" s="231"/>
      <c r="FM1692" s="231"/>
      <c r="FN1692" s="231"/>
      <c r="FO1692" s="231"/>
      <c r="FP1692" s="231"/>
      <c r="FQ1692" s="231"/>
      <c r="FR1692" s="231"/>
      <c r="FS1692" s="231"/>
      <c r="FT1692" s="231"/>
      <c r="FU1692" s="231"/>
      <c r="FV1692" s="231"/>
      <c r="FW1692" s="231"/>
      <c r="FX1692" s="231"/>
      <c r="FY1692" s="231"/>
      <c r="FZ1692" s="231"/>
      <c r="GA1692" s="231"/>
      <c r="GB1692" s="231"/>
      <c r="GC1692" s="231"/>
      <c r="GD1692" s="231"/>
      <c r="GE1692" s="231"/>
      <c r="GF1692" s="231"/>
      <c r="GG1692" s="231"/>
      <c r="GH1692" s="231"/>
      <c r="GI1692" s="231"/>
      <c r="GJ1692" s="231"/>
      <c r="GK1692" s="231"/>
      <c r="GL1692" s="231"/>
      <c r="GM1692" s="231"/>
      <c r="GN1692" s="231"/>
      <c r="GO1692" s="231"/>
      <c r="GP1692" s="231"/>
      <c r="GQ1692" s="231"/>
      <c r="GR1692" s="231"/>
      <c r="GS1692" s="231"/>
      <c r="GT1692" s="231"/>
      <c r="GU1692" s="231"/>
      <c r="GV1692" s="231"/>
      <c r="GW1692" s="231"/>
      <c r="GX1692" s="231"/>
      <c r="GY1692" s="231"/>
      <c r="GZ1692" s="231"/>
      <c r="HA1692" s="231"/>
      <c r="HB1692" s="231"/>
      <c r="HC1692" s="231"/>
      <c r="HD1692" s="231"/>
      <c r="HE1692" s="231"/>
      <c r="HF1692" s="231"/>
      <c r="HG1692" s="231"/>
      <c r="HH1692" s="231"/>
      <c r="HI1692" s="231"/>
      <c r="HJ1692" s="231"/>
      <c r="HK1692" s="231"/>
      <c r="HL1692" s="231"/>
      <c r="HM1692" s="231"/>
    </row>
    <row r="1693" spans="1:221" s="234" customFormat="1" ht="15.75" customHeight="1">
      <c r="A1693" s="231"/>
      <c r="B1693" s="238"/>
      <c r="C1693" s="255"/>
      <c r="D1693" s="262">
        <v>3.3</v>
      </c>
      <c r="E1693" s="262"/>
      <c r="F1693" s="262"/>
      <c r="G1693" s="263" t="s">
        <v>654</v>
      </c>
      <c r="H1693" s="264"/>
      <c r="I1693" s="383"/>
      <c r="J1693" s="266">
        <v>0</v>
      </c>
      <c r="K1693" s="267"/>
      <c r="L1693" s="356"/>
      <c r="N1693" s="980"/>
      <c r="O1693" s="231"/>
      <c r="P1693" s="231"/>
      <c r="Q1693" s="231"/>
      <c r="R1693" s="231"/>
      <c r="S1693" s="231"/>
      <c r="T1693" s="231"/>
      <c r="U1693" s="231"/>
      <c r="V1693" s="231"/>
      <c r="W1693" s="231"/>
      <c r="X1693" s="231"/>
      <c r="Y1693" s="231"/>
      <c r="Z1693" s="231"/>
      <c r="AA1693" s="231"/>
      <c r="AB1693" s="231"/>
      <c r="AC1693" s="231"/>
      <c r="AD1693" s="231"/>
      <c r="AE1693" s="231"/>
      <c r="AF1693" s="231"/>
      <c r="AG1693" s="231"/>
      <c r="AH1693" s="231"/>
      <c r="AI1693" s="231"/>
      <c r="AJ1693" s="231"/>
      <c r="AK1693" s="231"/>
      <c r="AL1693" s="231"/>
      <c r="AM1693" s="231"/>
      <c r="AN1693" s="231"/>
      <c r="AO1693" s="231"/>
      <c r="AP1693" s="231"/>
      <c r="AQ1693" s="231"/>
      <c r="AR1693" s="231"/>
      <c r="AS1693" s="231"/>
      <c r="AT1693" s="231"/>
      <c r="AU1693" s="231"/>
      <c r="AV1693" s="231"/>
      <c r="AW1693" s="231"/>
      <c r="AX1693" s="231"/>
      <c r="AY1693" s="231"/>
      <c r="AZ1693" s="231"/>
      <c r="BA1693" s="231"/>
      <c r="BB1693" s="231"/>
      <c r="BC1693" s="231"/>
      <c r="BD1693" s="231"/>
      <c r="BE1693" s="231"/>
      <c r="BF1693" s="231"/>
      <c r="BG1693" s="231"/>
      <c r="BH1693" s="231"/>
      <c r="BI1693" s="231"/>
      <c r="BJ1693" s="231"/>
      <c r="BK1693" s="231"/>
      <c r="BL1693" s="231"/>
      <c r="BM1693" s="231"/>
      <c r="BN1693" s="231"/>
      <c r="BO1693" s="231"/>
      <c r="BP1693" s="231"/>
      <c r="BQ1693" s="231"/>
      <c r="BR1693" s="231"/>
      <c r="BS1693" s="231"/>
      <c r="BT1693" s="231"/>
      <c r="BU1693" s="231"/>
      <c r="BV1693" s="231"/>
      <c r="BW1693" s="231"/>
      <c r="BX1693" s="231"/>
      <c r="BY1693" s="231"/>
      <c r="BZ1693" s="231"/>
      <c r="CA1693" s="231"/>
      <c r="CB1693" s="231"/>
      <c r="CC1693" s="231"/>
      <c r="CD1693" s="231"/>
      <c r="CE1693" s="231"/>
      <c r="CF1693" s="231"/>
      <c r="CG1693" s="231"/>
      <c r="CH1693" s="231"/>
      <c r="CI1693" s="231"/>
      <c r="CJ1693" s="231"/>
      <c r="CK1693" s="231"/>
      <c r="CL1693" s="231"/>
      <c r="CM1693" s="231"/>
      <c r="CN1693" s="231"/>
      <c r="CO1693" s="231"/>
      <c r="CP1693" s="231"/>
      <c r="CQ1693" s="231"/>
      <c r="CR1693" s="231"/>
      <c r="CS1693" s="231"/>
      <c r="CT1693" s="231"/>
      <c r="CU1693" s="231"/>
      <c r="CV1693" s="231"/>
      <c r="CW1693" s="231"/>
      <c r="CX1693" s="231"/>
      <c r="CY1693" s="231"/>
      <c r="CZ1693" s="231"/>
      <c r="DA1693" s="231"/>
      <c r="DB1693" s="231"/>
      <c r="DC1693" s="231"/>
      <c r="DD1693" s="231"/>
      <c r="DE1693" s="231"/>
      <c r="DF1693" s="231"/>
      <c r="DG1693" s="231"/>
      <c r="DH1693" s="231"/>
      <c r="DI1693" s="231"/>
      <c r="DJ1693" s="231"/>
      <c r="DK1693" s="231"/>
      <c r="DL1693" s="231"/>
      <c r="DM1693" s="231"/>
      <c r="DN1693" s="231"/>
      <c r="DO1693" s="231"/>
      <c r="DP1693" s="231"/>
      <c r="DQ1693" s="231"/>
      <c r="DR1693" s="231"/>
      <c r="DS1693" s="231"/>
      <c r="DT1693" s="231"/>
      <c r="DU1693" s="231"/>
      <c r="DV1693" s="231"/>
      <c r="DW1693" s="231"/>
      <c r="DX1693" s="231"/>
      <c r="DY1693" s="231"/>
      <c r="DZ1693" s="231"/>
      <c r="EA1693" s="231"/>
      <c r="EB1693" s="231"/>
      <c r="EC1693" s="231"/>
      <c r="ED1693" s="231"/>
      <c r="EE1693" s="231"/>
      <c r="EF1693" s="231"/>
      <c r="EG1693" s="231"/>
      <c r="EH1693" s="231"/>
      <c r="EI1693" s="231"/>
      <c r="EJ1693" s="231"/>
      <c r="EK1693" s="231"/>
      <c r="EL1693" s="231"/>
      <c r="EM1693" s="231"/>
      <c r="EN1693" s="231"/>
      <c r="EO1693" s="231"/>
      <c r="EP1693" s="231"/>
      <c r="EQ1693" s="231"/>
      <c r="ER1693" s="231"/>
      <c r="ES1693" s="231"/>
      <c r="ET1693" s="231"/>
      <c r="EU1693" s="231"/>
      <c r="EV1693" s="231"/>
      <c r="EW1693" s="231"/>
      <c r="EX1693" s="231"/>
      <c r="EY1693" s="231"/>
      <c r="EZ1693" s="231"/>
      <c r="FA1693" s="231"/>
      <c r="FB1693" s="231"/>
      <c r="FC1693" s="231"/>
      <c r="FD1693" s="231"/>
      <c r="FE1693" s="231"/>
      <c r="FF1693" s="231"/>
      <c r="FG1693" s="231"/>
      <c r="FH1693" s="231"/>
      <c r="FI1693" s="231"/>
      <c r="FJ1693" s="231"/>
      <c r="FK1693" s="231"/>
      <c r="FL1693" s="231"/>
      <c r="FM1693" s="231"/>
      <c r="FN1693" s="231"/>
      <c r="FO1693" s="231"/>
      <c r="FP1693" s="231"/>
      <c r="FQ1693" s="231"/>
      <c r="FR1693" s="231"/>
      <c r="FS1693" s="231"/>
      <c r="FT1693" s="231"/>
      <c r="FU1693" s="231"/>
      <c r="FV1693" s="231"/>
      <c r="FW1693" s="231"/>
      <c r="FX1693" s="231"/>
      <c r="FY1693" s="231"/>
      <c r="FZ1693" s="231"/>
      <c r="GA1693" s="231"/>
      <c r="GB1693" s="231"/>
      <c r="GC1693" s="231"/>
      <c r="GD1693" s="231"/>
      <c r="GE1693" s="231"/>
      <c r="GF1693" s="231"/>
      <c r="GG1693" s="231"/>
      <c r="GH1693" s="231"/>
      <c r="GI1693" s="231"/>
      <c r="GJ1693" s="231"/>
      <c r="GK1693" s="231"/>
      <c r="GL1693" s="231"/>
      <c r="GM1693" s="231"/>
      <c r="GN1693" s="231"/>
      <c r="GO1693" s="231"/>
      <c r="GP1693" s="231"/>
      <c r="GQ1693" s="231"/>
      <c r="GR1693" s="231"/>
      <c r="GS1693" s="231"/>
      <c r="GT1693" s="231"/>
      <c r="GU1693" s="231"/>
      <c r="GV1693" s="231"/>
      <c r="GW1693" s="231"/>
      <c r="GX1693" s="231"/>
      <c r="GY1693" s="231"/>
      <c r="GZ1693" s="231"/>
      <c r="HA1693" s="231"/>
      <c r="HB1693" s="231"/>
      <c r="HC1693" s="231"/>
      <c r="HD1693" s="231"/>
      <c r="HE1693" s="231"/>
      <c r="HF1693" s="231"/>
      <c r="HG1693" s="231"/>
      <c r="HH1693" s="231"/>
      <c r="HI1693" s="231"/>
      <c r="HJ1693" s="231"/>
      <c r="HK1693" s="231"/>
      <c r="HL1693" s="231"/>
      <c r="HM1693" s="231"/>
    </row>
    <row r="1694" spans="1:221" s="234" customFormat="1" ht="31.5" customHeight="1">
      <c r="A1694" s="231"/>
      <c r="B1694" s="238"/>
      <c r="C1694" s="255"/>
      <c r="D1694" s="504" t="s">
        <v>210</v>
      </c>
      <c r="E1694" s="505"/>
      <c r="F1694" s="505"/>
      <c r="G1694" s="325" t="s">
        <v>1184</v>
      </c>
      <c r="H1694" s="271" t="s">
        <v>116</v>
      </c>
      <c r="I1694" s="488">
        <v>23.4</v>
      </c>
      <c r="J1694" s="408">
        <v>2399507</v>
      </c>
      <c r="K1694" s="274">
        <f>ROUND(I1694*J1694,2)</f>
        <v>56148463.799999997</v>
      </c>
      <c r="L1694" s="356"/>
      <c r="N1694" s="980"/>
      <c r="O1694" s="231"/>
      <c r="P1694" s="231"/>
      <c r="Q1694" s="231"/>
      <c r="R1694" s="231"/>
      <c r="S1694" s="231"/>
      <c r="T1694" s="231"/>
      <c r="U1694" s="231"/>
      <c r="V1694" s="231"/>
      <c r="W1694" s="231"/>
      <c r="X1694" s="231"/>
      <c r="Y1694" s="231"/>
      <c r="Z1694" s="231"/>
      <c r="AA1694" s="231"/>
      <c r="AB1694" s="231"/>
      <c r="AC1694" s="231"/>
      <c r="AD1694" s="231"/>
      <c r="AE1694" s="231"/>
      <c r="AF1694" s="231"/>
      <c r="AG1694" s="231"/>
      <c r="AH1694" s="231"/>
      <c r="AI1694" s="231"/>
      <c r="AJ1694" s="231"/>
      <c r="AK1694" s="231"/>
      <c r="AL1694" s="231"/>
      <c r="AM1694" s="231"/>
      <c r="AN1694" s="231"/>
      <c r="AO1694" s="231"/>
      <c r="AP1694" s="231"/>
      <c r="AQ1694" s="231"/>
      <c r="AR1694" s="231"/>
      <c r="AS1694" s="231"/>
      <c r="AT1694" s="231"/>
      <c r="AU1694" s="231"/>
      <c r="AV1694" s="231"/>
      <c r="AW1694" s="231"/>
      <c r="AX1694" s="231"/>
      <c r="AY1694" s="231"/>
      <c r="AZ1694" s="231"/>
      <c r="BA1694" s="231"/>
      <c r="BB1694" s="231"/>
      <c r="BC1694" s="231"/>
      <c r="BD1694" s="231"/>
      <c r="BE1694" s="231"/>
      <c r="BF1694" s="231"/>
      <c r="BG1694" s="231"/>
      <c r="BH1694" s="231"/>
      <c r="BI1694" s="231"/>
      <c r="BJ1694" s="231"/>
      <c r="BK1694" s="231"/>
      <c r="BL1694" s="231"/>
      <c r="BM1694" s="231"/>
      <c r="BN1694" s="231"/>
      <c r="BO1694" s="231"/>
      <c r="BP1694" s="231"/>
      <c r="BQ1694" s="231"/>
      <c r="BR1694" s="231"/>
      <c r="BS1694" s="231"/>
      <c r="BT1694" s="231"/>
      <c r="BU1694" s="231"/>
      <c r="BV1694" s="231"/>
      <c r="BW1694" s="231"/>
      <c r="BX1694" s="231"/>
      <c r="BY1694" s="231"/>
      <c r="BZ1694" s="231"/>
      <c r="CA1694" s="231"/>
      <c r="CB1694" s="231"/>
      <c r="CC1694" s="231"/>
      <c r="CD1694" s="231"/>
      <c r="CE1694" s="231"/>
      <c r="CF1694" s="231"/>
      <c r="CG1694" s="231"/>
      <c r="CH1694" s="231"/>
      <c r="CI1694" s="231"/>
      <c r="CJ1694" s="231"/>
      <c r="CK1694" s="231"/>
      <c r="CL1694" s="231"/>
      <c r="CM1694" s="231"/>
      <c r="CN1694" s="231"/>
      <c r="CO1694" s="231"/>
      <c r="CP1694" s="231"/>
      <c r="CQ1694" s="231"/>
      <c r="CR1694" s="231"/>
      <c r="CS1694" s="231"/>
      <c r="CT1694" s="231"/>
      <c r="CU1694" s="231"/>
      <c r="CV1694" s="231"/>
      <c r="CW1694" s="231"/>
      <c r="CX1694" s="231"/>
      <c r="CY1694" s="231"/>
      <c r="CZ1694" s="231"/>
      <c r="DA1694" s="231"/>
      <c r="DB1694" s="231"/>
      <c r="DC1694" s="231"/>
      <c r="DD1694" s="231"/>
      <c r="DE1694" s="231"/>
      <c r="DF1694" s="231"/>
      <c r="DG1694" s="231"/>
      <c r="DH1694" s="231"/>
      <c r="DI1694" s="231"/>
      <c r="DJ1694" s="231"/>
      <c r="DK1694" s="231"/>
      <c r="DL1694" s="231"/>
      <c r="DM1694" s="231"/>
      <c r="DN1694" s="231"/>
      <c r="DO1694" s="231"/>
      <c r="DP1694" s="231"/>
      <c r="DQ1694" s="231"/>
      <c r="DR1694" s="231"/>
      <c r="DS1694" s="231"/>
      <c r="DT1694" s="231"/>
      <c r="DU1694" s="231"/>
      <c r="DV1694" s="231"/>
      <c r="DW1694" s="231"/>
      <c r="DX1694" s="231"/>
      <c r="DY1694" s="231"/>
      <c r="DZ1694" s="231"/>
      <c r="EA1694" s="231"/>
      <c r="EB1694" s="231"/>
      <c r="EC1694" s="231"/>
      <c r="ED1694" s="231"/>
      <c r="EE1694" s="231"/>
      <c r="EF1694" s="231"/>
      <c r="EG1694" s="231"/>
      <c r="EH1694" s="231"/>
      <c r="EI1694" s="231"/>
      <c r="EJ1694" s="231"/>
      <c r="EK1694" s="231"/>
      <c r="EL1694" s="231"/>
      <c r="EM1694" s="231"/>
      <c r="EN1694" s="231"/>
      <c r="EO1694" s="231"/>
      <c r="EP1694" s="231"/>
      <c r="EQ1694" s="231"/>
      <c r="ER1694" s="231"/>
      <c r="ES1694" s="231"/>
      <c r="ET1694" s="231"/>
      <c r="EU1694" s="231"/>
      <c r="EV1694" s="231"/>
      <c r="EW1694" s="231"/>
      <c r="EX1694" s="231"/>
      <c r="EY1694" s="231"/>
      <c r="EZ1694" s="231"/>
      <c r="FA1694" s="231"/>
      <c r="FB1694" s="231"/>
      <c r="FC1694" s="231"/>
      <c r="FD1694" s="231"/>
      <c r="FE1694" s="231"/>
      <c r="FF1694" s="231"/>
      <c r="FG1694" s="231"/>
      <c r="FH1694" s="231"/>
      <c r="FI1694" s="231"/>
      <c r="FJ1694" s="231"/>
      <c r="FK1694" s="231"/>
      <c r="FL1694" s="231"/>
      <c r="FM1694" s="231"/>
      <c r="FN1694" s="231"/>
      <c r="FO1694" s="231"/>
      <c r="FP1694" s="231"/>
      <c r="FQ1694" s="231"/>
      <c r="FR1694" s="231"/>
      <c r="FS1694" s="231"/>
      <c r="FT1694" s="231"/>
      <c r="FU1694" s="231"/>
      <c r="FV1694" s="231"/>
      <c r="FW1694" s="231"/>
      <c r="FX1694" s="231"/>
      <c r="FY1694" s="231"/>
      <c r="FZ1694" s="231"/>
      <c r="GA1694" s="231"/>
      <c r="GB1694" s="231"/>
      <c r="GC1694" s="231"/>
      <c r="GD1694" s="231"/>
      <c r="GE1694" s="231"/>
      <c r="GF1694" s="231"/>
      <c r="GG1694" s="231"/>
      <c r="GH1694" s="231"/>
      <c r="GI1694" s="231"/>
      <c r="GJ1694" s="231"/>
      <c r="GK1694" s="231"/>
      <c r="GL1694" s="231"/>
      <c r="GM1694" s="231"/>
      <c r="GN1694" s="231"/>
      <c r="GO1694" s="231"/>
      <c r="GP1694" s="231"/>
      <c r="GQ1694" s="231"/>
      <c r="GR1694" s="231"/>
      <c r="GS1694" s="231"/>
      <c r="GT1694" s="231"/>
      <c r="GU1694" s="231"/>
      <c r="GV1694" s="231"/>
      <c r="GW1694" s="231"/>
      <c r="GX1694" s="231"/>
      <c r="GY1694" s="231"/>
      <c r="GZ1694" s="231"/>
      <c r="HA1694" s="231"/>
      <c r="HB1694" s="231"/>
      <c r="HC1694" s="231"/>
      <c r="HD1694" s="231"/>
      <c r="HE1694" s="231"/>
      <c r="HF1694" s="231"/>
      <c r="HG1694" s="231"/>
      <c r="HH1694" s="231"/>
      <c r="HI1694" s="231"/>
      <c r="HJ1694" s="231"/>
      <c r="HK1694" s="231"/>
      <c r="HL1694" s="231"/>
      <c r="HM1694" s="231"/>
    </row>
    <row r="1695" spans="1:221" s="234" customFormat="1" ht="31.5" customHeight="1">
      <c r="A1695" s="231"/>
      <c r="B1695" s="238"/>
      <c r="C1695" s="255"/>
      <c r="D1695" s="504" t="s">
        <v>211</v>
      </c>
      <c r="E1695" s="505"/>
      <c r="F1695" s="505"/>
      <c r="G1695" s="325" t="s">
        <v>1185</v>
      </c>
      <c r="H1695" s="271" t="s">
        <v>116</v>
      </c>
      <c r="I1695" s="488">
        <v>55.01</v>
      </c>
      <c r="J1695" s="408">
        <v>2395012</v>
      </c>
      <c r="K1695" s="274">
        <f>ROUND(I1695*J1695,2)</f>
        <v>131749610.12</v>
      </c>
      <c r="L1695" s="356"/>
      <c r="N1695" s="980"/>
      <c r="O1695" s="231"/>
      <c r="P1695" s="231"/>
      <c r="Q1695" s="231"/>
      <c r="R1695" s="231"/>
      <c r="S1695" s="231"/>
      <c r="T1695" s="231"/>
      <c r="U1695" s="231"/>
      <c r="V1695" s="231"/>
      <c r="W1695" s="231"/>
      <c r="X1695" s="231"/>
      <c r="Y1695" s="231"/>
      <c r="Z1695" s="231"/>
      <c r="AA1695" s="231"/>
      <c r="AB1695" s="231"/>
      <c r="AC1695" s="231"/>
      <c r="AD1695" s="231"/>
      <c r="AE1695" s="231"/>
      <c r="AF1695" s="231"/>
      <c r="AG1695" s="231"/>
      <c r="AH1695" s="231"/>
      <c r="AI1695" s="231"/>
      <c r="AJ1695" s="231"/>
      <c r="AK1695" s="231"/>
      <c r="AL1695" s="231"/>
      <c r="AM1695" s="231"/>
      <c r="AN1695" s="231"/>
      <c r="AO1695" s="231"/>
      <c r="AP1695" s="231"/>
      <c r="AQ1695" s="231"/>
      <c r="AR1695" s="231"/>
      <c r="AS1695" s="231"/>
      <c r="AT1695" s="231"/>
      <c r="AU1695" s="231"/>
      <c r="AV1695" s="231"/>
      <c r="AW1695" s="231"/>
      <c r="AX1695" s="231"/>
      <c r="AY1695" s="231"/>
      <c r="AZ1695" s="231"/>
      <c r="BA1695" s="231"/>
      <c r="BB1695" s="231"/>
      <c r="BC1695" s="231"/>
      <c r="BD1695" s="231"/>
      <c r="BE1695" s="231"/>
      <c r="BF1695" s="231"/>
      <c r="BG1695" s="231"/>
      <c r="BH1695" s="231"/>
      <c r="BI1695" s="231"/>
      <c r="BJ1695" s="231"/>
      <c r="BK1695" s="231"/>
      <c r="BL1695" s="231"/>
      <c r="BM1695" s="231"/>
      <c r="BN1695" s="231"/>
      <c r="BO1695" s="231"/>
      <c r="BP1695" s="231"/>
      <c r="BQ1695" s="231"/>
      <c r="BR1695" s="231"/>
      <c r="BS1695" s="231"/>
      <c r="BT1695" s="231"/>
      <c r="BU1695" s="231"/>
      <c r="BV1695" s="231"/>
      <c r="BW1695" s="231"/>
      <c r="BX1695" s="231"/>
      <c r="BY1695" s="231"/>
      <c r="BZ1695" s="231"/>
      <c r="CA1695" s="231"/>
      <c r="CB1695" s="231"/>
      <c r="CC1695" s="231"/>
      <c r="CD1695" s="231"/>
      <c r="CE1695" s="231"/>
      <c r="CF1695" s="231"/>
      <c r="CG1695" s="231"/>
      <c r="CH1695" s="231"/>
      <c r="CI1695" s="231"/>
      <c r="CJ1695" s="231"/>
      <c r="CK1695" s="231"/>
      <c r="CL1695" s="231"/>
      <c r="CM1695" s="231"/>
      <c r="CN1695" s="231"/>
      <c r="CO1695" s="231"/>
      <c r="CP1695" s="231"/>
      <c r="CQ1695" s="231"/>
      <c r="CR1695" s="231"/>
      <c r="CS1695" s="231"/>
      <c r="CT1695" s="231"/>
      <c r="CU1695" s="231"/>
      <c r="CV1695" s="231"/>
      <c r="CW1695" s="231"/>
      <c r="CX1695" s="231"/>
      <c r="CY1695" s="231"/>
      <c r="CZ1695" s="231"/>
      <c r="DA1695" s="231"/>
      <c r="DB1695" s="231"/>
      <c r="DC1695" s="231"/>
      <c r="DD1695" s="231"/>
      <c r="DE1695" s="231"/>
      <c r="DF1695" s="231"/>
      <c r="DG1695" s="231"/>
      <c r="DH1695" s="231"/>
      <c r="DI1695" s="231"/>
      <c r="DJ1695" s="231"/>
      <c r="DK1695" s="231"/>
      <c r="DL1695" s="231"/>
      <c r="DM1695" s="231"/>
      <c r="DN1695" s="231"/>
      <c r="DO1695" s="231"/>
      <c r="DP1695" s="231"/>
      <c r="DQ1695" s="231"/>
      <c r="DR1695" s="231"/>
      <c r="DS1695" s="231"/>
      <c r="DT1695" s="231"/>
      <c r="DU1695" s="231"/>
      <c r="DV1695" s="231"/>
      <c r="DW1695" s="231"/>
      <c r="DX1695" s="231"/>
      <c r="DY1695" s="231"/>
      <c r="DZ1695" s="231"/>
      <c r="EA1695" s="231"/>
      <c r="EB1695" s="231"/>
      <c r="EC1695" s="231"/>
      <c r="ED1695" s="231"/>
      <c r="EE1695" s="231"/>
      <c r="EF1695" s="231"/>
      <c r="EG1695" s="231"/>
      <c r="EH1695" s="231"/>
      <c r="EI1695" s="231"/>
      <c r="EJ1695" s="231"/>
      <c r="EK1695" s="231"/>
      <c r="EL1695" s="231"/>
      <c r="EM1695" s="231"/>
      <c r="EN1695" s="231"/>
      <c r="EO1695" s="231"/>
      <c r="EP1695" s="231"/>
      <c r="EQ1695" s="231"/>
      <c r="ER1695" s="231"/>
      <c r="ES1695" s="231"/>
      <c r="ET1695" s="231"/>
      <c r="EU1695" s="231"/>
      <c r="EV1695" s="231"/>
      <c r="EW1695" s="231"/>
      <c r="EX1695" s="231"/>
      <c r="EY1695" s="231"/>
      <c r="EZ1695" s="231"/>
      <c r="FA1695" s="231"/>
      <c r="FB1695" s="231"/>
      <c r="FC1695" s="231"/>
      <c r="FD1695" s="231"/>
      <c r="FE1695" s="231"/>
      <c r="FF1695" s="231"/>
      <c r="FG1695" s="231"/>
      <c r="FH1695" s="231"/>
      <c r="FI1695" s="231"/>
      <c r="FJ1695" s="231"/>
      <c r="FK1695" s="231"/>
      <c r="FL1695" s="231"/>
      <c r="FM1695" s="231"/>
      <c r="FN1695" s="231"/>
      <c r="FO1695" s="231"/>
      <c r="FP1695" s="231"/>
      <c r="FQ1695" s="231"/>
      <c r="FR1695" s="231"/>
      <c r="FS1695" s="231"/>
      <c r="FT1695" s="231"/>
      <c r="FU1695" s="231"/>
      <c r="FV1695" s="231"/>
      <c r="FW1695" s="231"/>
      <c r="FX1695" s="231"/>
      <c r="FY1695" s="231"/>
      <c r="FZ1695" s="231"/>
      <c r="GA1695" s="231"/>
      <c r="GB1695" s="231"/>
      <c r="GC1695" s="231"/>
      <c r="GD1695" s="231"/>
      <c r="GE1695" s="231"/>
      <c r="GF1695" s="231"/>
      <c r="GG1695" s="231"/>
      <c r="GH1695" s="231"/>
      <c r="GI1695" s="231"/>
      <c r="GJ1695" s="231"/>
      <c r="GK1695" s="231"/>
      <c r="GL1695" s="231"/>
      <c r="GM1695" s="231"/>
      <c r="GN1695" s="231"/>
      <c r="GO1695" s="231"/>
      <c r="GP1695" s="231"/>
      <c r="GQ1695" s="231"/>
      <c r="GR1695" s="231"/>
      <c r="GS1695" s="231"/>
      <c r="GT1695" s="231"/>
      <c r="GU1695" s="231"/>
      <c r="GV1695" s="231"/>
      <c r="GW1695" s="231"/>
      <c r="GX1695" s="231"/>
      <c r="GY1695" s="231"/>
      <c r="GZ1695" s="231"/>
      <c r="HA1695" s="231"/>
      <c r="HB1695" s="231"/>
      <c r="HC1695" s="231"/>
      <c r="HD1695" s="231"/>
      <c r="HE1695" s="231"/>
      <c r="HF1695" s="231"/>
      <c r="HG1695" s="231"/>
      <c r="HH1695" s="231"/>
      <c r="HI1695" s="231"/>
      <c r="HJ1695" s="231"/>
      <c r="HK1695" s="231"/>
      <c r="HL1695" s="231"/>
      <c r="HM1695" s="231"/>
    </row>
    <row r="1696" spans="1:221" s="234" customFormat="1" ht="31.5" customHeight="1">
      <c r="A1696" s="231"/>
      <c r="B1696" s="238"/>
      <c r="C1696" s="255"/>
      <c r="D1696" s="504" t="s">
        <v>212</v>
      </c>
      <c r="E1696" s="505"/>
      <c r="F1696" s="505"/>
      <c r="G1696" s="325" t="s">
        <v>1186</v>
      </c>
      <c r="H1696" s="271" t="s">
        <v>116</v>
      </c>
      <c r="I1696" s="488">
        <v>6.03</v>
      </c>
      <c r="J1696" s="408">
        <v>2332618</v>
      </c>
      <c r="K1696" s="274">
        <f>ROUND(I1696*J1696,2)</f>
        <v>14065686.539999999</v>
      </c>
      <c r="L1696" s="356"/>
      <c r="N1696" s="980"/>
      <c r="O1696" s="231"/>
      <c r="P1696" s="231"/>
      <c r="Q1696" s="231"/>
      <c r="R1696" s="231"/>
      <c r="S1696" s="231"/>
      <c r="T1696" s="231"/>
      <c r="U1696" s="231"/>
      <c r="V1696" s="231"/>
      <c r="W1696" s="231"/>
      <c r="X1696" s="231"/>
      <c r="Y1696" s="231"/>
      <c r="Z1696" s="231"/>
      <c r="AA1696" s="231"/>
      <c r="AB1696" s="231"/>
      <c r="AC1696" s="231"/>
      <c r="AD1696" s="231"/>
      <c r="AE1696" s="231"/>
      <c r="AF1696" s="231"/>
      <c r="AG1696" s="231"/>
      <c r="AH1696" s="231"/>
      <c r="AI1696" s="231"/>
      <c r="AJ1696" s="231"/>
      <c r="AK1696" s="231"/>
      <c r="AL1696" s="231"/>
      <c r="AM1696" s="231"/>
      <c r="AN1696" s="231"/>
      <c r="AO1696" s="231"/>
      <c r="AP1696" s="231"/>
      <c r="AQ1696" s="231"/>
      <c r="AR1696" s="231"/>
      <c r="AS1696" s="231"/>
      <c r="AT1696" s="231"/>
      <c r="AU1696" s="231"/>
      <c r="AV1696" s="231"/>
      <c r="AW1696" s="231"/>
      <c r="AX1696" s="231"/>
      <c r="AY1696" s="231"/>
      <c r="AZ1696" s="231"/>
      <c r="BA1696" s="231"/>
      <c r="BB1696" s="231"/>
      <c r="BC1696" s="231"/>
      <c r="BD1696" s="231"/>
      <c r="BE1696" s="231"/>
      <c r="BF1696" s="231"/>
      <c r="BG1696" s="231"/>
      <c r="BH1696" s="231"/>
      <c r="BI1696" s="231"/>
      <c r="BJ1696" s="231"/>
      <c r="BK1696" s="231"/>
      <c r="BL1696" s="231"/>
      <c r="BM1696" s="231"/>
      <c r="BN1696" s="231"/>
      <c r="BO1696" s="231"/>
      <c r="BP1696" s="231"/>
      <c r="BQ1696" s="231"/>
      <c r="BR1696" s="231"/>
      <c r="BS1696" s="231"/>
      <c r="BT1696" s="231"/>
      <c r="BU1696" s="231"/>
      <c r="BV1696" s="231"/>
      <c r="BW1696" s="231"/>
      <c r="BX1696" s="231"/>
      <c r="BY1696" s="231"/>
      <c r="BZ1696" s="231"/>
      <c r="CA1696" s="231"/>
      <c r="CB1696" s="231"/>
      <c r="CC1696" s="231"/>
      <c r="CD1696" s="231"/>
      <c r="CE1696" s="231"/>
      <c r="CF1696" s="231"/>
      <c r="CG1696" s="231"/>
      <c r="CH1696" s="231"/>
      <c r="CI1696" s="231"/>
      <c r="CJ1696" s="231"/>
      <c r="CK1696" s="231"/>
      <c r="CL1696" s="231"/>
      <c r="CM1696" s="231"/>
      <c r="CN1696" s="231"/>
      <c r="CO1696" s="231"/>
      <c r="CP1696" s="231"/>
      <c r="CQ1696" s="231"/>
      <c r="CR1696" s="231"/>
      <c r="CS1696" s="231"/>
      <c r="CT1696" s="231"/>
      <c r="CU1696" s="231"/>
      <c r="CV1696" s="231"/>
      <c r="CW1696" s="231"/>
      <c r="CX1696" s="231"/>
      <c r="CY1696" s="231"/>
      <c r="CZ1696" s="231"/>
      <c r="DA1696" s="231"/>
      <c r="DB1696" s="231"/>
      <c r="DC1696" s="231"/>
      <c r="DD1696" s="231"/>
      <c r="DE1696" s="231"/>
      <c r="DF1696" s="231"/>
      <c r="DG1696" s="231"/>
      <c r="DH1696" s="231"/>
      <c r="DI1696" s="231"/>
      <c r="DJ1696" s="231"/>
      <c r="DK1696" s="231"/>
      <c r="DL1696" s="231"/>
      <c r="DM1696" s="231"/>
      <c r="DN1696" s="231"/>
      <c r="DO1696" s="231"/>
      <c r="DP1696" s="231"/>
      <c r="DQ1696" s="231"/>
      <c r="DR1696" s="231"/>
      <c r="DS1696" s="231"/>
      <c r="DT1696" s="231"/>
      <c r="DU1696" s="231"/>
      <c r="DV1696" s="231"/>
      <c r="DW1696" s="231"/>
      <c r="DX1696" s="231"/>
      <c r="DY1696" s="231"/>
      <c r="DZ1696" s="231"/>
      <c r="EA1696" s="231"/>
      <c r="EB1696" s="231"/>
      <c r="EC1696" s="231"/>
      <c r="ED1696" s="231"/>
      <c r="EE1696" s="231"/>
      <c r="EF1696" s="231"/>
      <c r="EG1696" s="231"/>
      <c r="EH1696" s="231"/>
      <c r="EI1696" s="231"/>
      <c r="EJ1696" s="231"/>
      <c r="EK1696" s="231"/>
      <c r="EL1696" s="231"/>
      <c r="EM1696" s="231"/>
      <c r="EN1696" s="231"/>
      <c r="EO1696" s="231"/>
      <c r="EP1696" s="231"/>
      <c r="EQ1696" s="231"/>
      <c r="ER1696" s="231"/>
      <c r="ES1696" s="231"/>
      <c r="ET1696" s="231"/>
      <c r="EU1696" s="231"/>
      <c r="EV1696" s="231"/>
      <c r="EW1696" s="231"/>
      <c r="EX1696" s="231"/>
      <c r="EY1696" s="231"/>
      <c r="EZ1696" s="231"/>
      <c r="FA1696" s="231"/>
      <c r="FB1696" s="231"/>
      <c r="FC1696" s="231"/>
      <c r="FD1696" s="231"/>
      <c r="FE1696" s="231"/>
      <c r="FF1696" s="231"/>
      <c r="FG1696" s="231"/>
      <c r="FH1696" s="231"/>
      <c r="FI1696" s="231"/>
      <c r="FJ1696" s="231"/>
      <c r="FK1696" s="231"/>
      <c r="FL1696" s="231"/>
      <c r="FM1696" s="231"/>
      <c r="FN1696" s="231"/>
      <c r="FO1696" s="231"/>
      <c r="FP1696" s="231"/>
      <c r="FQ1696" s="231"/>
      <c r="FR1696" s="231"/>
      <c r="FS1696" s="231"/>
      <c r="FT1696" s="231"/>
      <c r="FU1696" s="231"/>
      <c r="FV1696" s="231"/>
      <c r="FW1696" s="231"/>
      <c r="FX1696" s="231"/>
      <c r="FY1696" s="231"/>
      <c r="FZ1696" s="231"/>
      <c r="GA1696" s="231"/>
      <c r="GB1696" s="231"/>
      <c r="GC1696" s="231"/>
      <c r="GD1696" s="231"/>
      <c r="GE1696" s="231"/>
      <c r="GF1696" s="231"/>
      <c r="GG1696" s="231"/>
      <c r="GH1696" s="231"/>
      <c r="GI1696" s="231"/>
      <c r="GJ1696" s="231"/>
      <c r="GK1696" s="231"/>
      <c r="GL1696" s="231"/>
      <c r="GM1696" s="231"/>
      <c r="GN1696" s="231"/>
      <c r="GO1696" s="231"/>
      <c r="GP1696" s="231"/>
      <c r="GQ1696" s="231"/>
      <c r="GR1696" s="231"/>
      <c r="GS1696" s="231"/>
      <c r="GT1696" s="231"/>
      <c r="GU1696" s="231"/>
      <c r="GV1696" s="231"/>
      <c r="GW1696" s="231"/>
      <c r="GX1696" s="231"/>
      <c r="GY1696" s="231"/>
      <c r="GZ1696" s="231"/>
      <c r="HA1696" s="231"/>
      <c r="HB1696" s="231"/>
      <c r="HC1696" s="231"/>
      <c r="HD1696" s="231"/>
      <c r="HE1696" s="231"/>
      <c r="HF1696" s="231"/>
      <c r="HG1696" s="231"/>
      <c r="HH1696" s="231"/>
      <c r="HI1696" s="231"/>
      <c r="HJ1696" s="231"/>
      <c r="HK1696" s="231"/>
      <c r="HL1696" s="231"/>
      <c r="HM1696" s="231"/>
    </row>
    <row r="1697" spans="1:221" s="234" customFormat="1" ht="15.75" customHeight="1">
      <c r="A1697" s="231"/>
      <c r="B1697" s="238"/>
      <c r="C1697" s="255"/>
      <c r="D1697" s="504" t="s">
        <v>804</v>
      </c>
      <c r="E1697" s="505"/>
      <c r="F1697" s="505"/>
      <c r="G1697" s="325" t="s">
        <v>142</v>
      </c>
      <c r="H1697" s="271" t="s">
        <v>102</v>
      </c>
      <c r="I1697" s="488">
        <v>539.6</v>
      </c>
      <c r="J1697" s="408">
        <v>146411</v>
      </c>
      <c r="K1697" s="274">
        <f>ROUND(I1697*J1697,2)</f>
        <v>79003375.599999994</v>
      </c>
      <c r="L1697" s="356"/>
      <c r="N1697" s="980"/>
      <c r="O1697" s="231"/>
      <c r="P1697" s="231"/>
      <c r="Q1697" s="231"/>
      <c r="R1697" s="231"/>
      <c r="S1697" s="231"/>
      <c r="T1697" s="231"/>
      <c r="U1697" s="231"/>
      <c r="V1697" s="231"/>
      <c r="W1697" s="231"/>
      <c r="X1697" s="231"/>
      <c r="Y1697" s="231"/>
      <c r="Z1697" s="231"/>
      <c r="AA1697" s="231"/>
      <c r="AB1697" s="231"/>
      <c r="AC1697" s="231"/>
      <c r="AD1697" s="231"/>
      <c r="AE1697" s="231"/>
      <c r="AF1697" s="231"/>
      <c r="AG1697" s="231"/>
      <c r="AH1697" s="231"/>
      <c r="AI1697" s="231"/>
      <c r="AJ1697" s="231"/>
      <c r="AK1697" s="231"/>
      <c r="AL1697" s="231"/>
      <c r="AM1697" s="231"/>
      <c r="AN1697" s="231"/>
      <c r="AO1697" s="231"/>
      <c r="AP1697" s="231"/>
      <c r="AQ1697" s="231"/>
      <c r="AR1697" s="231"/>
      <c r="AS1697" s="231"/>
      <c r="AT1697" s="231"/>
      <c r="AU1697" s="231"/>
      <c r="AV1697" s="231"/>
      <c r="AW1697" s="231"/>
      <c r="AX1697" s="231"/>
      <c r="AY1697" s="231"/>
      <c r="AZ1697" s="231"/>
      <c r="BA1697" s="231"/>
      <c r="BB1697" s="231"/>
      <c r="BC1697" s="231"/>
      <c r="BD1697" s="231"/>
      <c r="BE1697" s="231"/>
      <c r="BF1697" s="231"/>
      <c r="BG1697" s="231"/>
      <c r="BH1697" s="231"/>
      <c r="BI1697" s="231"/>
      <c r="BJ1697" s="231"/>
      <c r="BK1697" s="231"/>
      <c r="BL1697" s="231"/>
      <c r="BM1697" s="231"/>
      <c r="BN1697" s="231"/>
      <c r="BO1697" s="231"/>
      <c r="BP1697" s="231"/>
      <c r="BQ1697" s="231"/>
      <c r="BR1697" s="231"/>
      <c r="BS1697" s="231"/>
      <c r="BT1697" s="231"/>
      <c r="BU1697" s="231"/>
      <c r="BV1697" s="231"/>
      <c r="BW1697" s="231"/>
      <c r="BX1697" s="231"/>
      <c r="BY1697" s="231"/>
      <c r="BZ1697" s="231"/>
      <c r="CA1697" s="231"/>
      <c r="CB1697" s="231"/>
      <c r="CC1697" s="231"/>
      <c r="CD1697" s="231"/>
      <c r="CE1697" s="231"/>
      <c r="CF1697" s="231"/>
      <c r="CG1697" s="231"/>
      <c r="CH1697" s="231"/>
      <c r="CI1697" s="231"/>
      <c r="CJ1697" s="231"/>
      <c r="CK1697" s="231"/>
      <c r="CL1697" s="231"/>
      <c r="CM1697" s="231"/>
      <c r="CN1697" s="231"/>
      <c r="CO1697" s="231"/>
      <c r="CP1697" s="231"/>
      <c r="CQ1697" s="231"/>
      <c r="CR1697" s="231"/>
      <c r="CS1697" s="231"/>
      <c r="CT1697" s="231"/>
      <c r="CU1697" s="231"/>
      <c r="CV1697" s="231"/>
      <c r="CW1697" s="231"/>
      <c r="CX1697" s="231"/>
      <c r="CY1697" s="231"/>
      <c r="CZ1697" s="231"/>
      <c r="DA1697" s="231"/>
      <c r="DB1697" s="231"/>
      <c r="DC1697" s="231"/>
      <c r="DD1697" s="231"/>
      <c r="DE1697" s="231"/>
      <c r="DF1697" s="231"/>
      <c r="DG1697" s="231"/>
      <c r="DH1697" s="231"/>
      <c r="DI1697" s="231"/>
      <c r="DJ1697" s="231"/>
      <c r="DK1697" s="231"/>
      <c r="DL1697" s="231"/>
      <c r="DM1697" s="231"/>
      <c r="DN1697" s="231"/>
      <c r="DO1697" s="231"/>
      <c r="DP1697" s="231"/>
      <c r="DQ1697" s="231"/>
      <c r="DR1697" s="231"/>
      <c r="DS1697" s="231"/>
      <c r="DT1697" s="231"/>
      <c r="DU1697" s="231"/>
      <c r="DV1697" s="231"/>
      <c r="DW1697" s="231"/>
      <c r="DX1697" s="231"/>
      <c r="DY1697" s="231"/>
      <c r="DZ1697" s="231"/>
      <c r="EA1697" s="231"/>
      <c r="EB1697" s="231"/>
      <c r="EC1697" s="231"/>
      <c r="ED1697" s="231"/>
      <c r="EE1697" s="231"/>
      <c r="EF1697" s="231"/>
      <c r="EG1697" s="231"/>
      <c r="EH1697" s="231"/>
      <c r="EI1697" s="231"/>
      <c r="EJ1697" s="231"/>
      <c r="EK1697" s="231"/>
      <c r="EL1697" s="231"/>
      <c r="EM1697" s="231"/>
      <c r="EN1697" s="231"/>
      <c r="EO1697" s="231"/>
      <c r="EP1697" s="231"/>
      <c r="EQ1697" s="231"/>
      <c r="ER1697" s="231"/>
      <c r="ES1697" s="231"/>
      <c r="ET1697" s="231"/>
      <c r="EU1697" s="231"/>
      <c r="EV1697" s="231"/>
      <c r="EW1697" s="231"/>
      <c r="EX1697" s="231"/>
      <c r="EY1697" s="231"/>
      <c r="EZ1697" s="231"/>
      <c r="FA1697" s="231"/>
      <c r="FB1697" s="231"/>
      <c r="FC1697" s="231"/>
      <c r="FD1697" s="231"/>
      <c r="FE1697" s="231"/>
      <c r="FF1697" s="231"/>
      <c r="FG1697" s="231"/>
      <c r="FH1697" s="231"/>
      <c r="FI1697" s="231"/>
      <c r="FJ1697" s="231"/>
      <c r="FK1697" s="231"/>
      <c r="FL1697" s="231"/>
      <c r="FM1697" s="231"/>
      <c r="FN1697" s="231"/>
      <c r="FO1697" s="231"/>
      <c r="FP1697" s="231"/>
      <c r="FQ1697" s="231"/>
      <c r="FR1697" s="231"/>
      <c r="FS1697" s="231"/>
      <c r="FT1697" s="231"/>
      <c r="FU1697" s="231"/>
      <c r="FV1697" s="231"/>
      <c r="FW1697" s="231"/>
      <c r="FX1697" s="231"/>
      <c r="FY1697" s="231"/>
      <c r="FZ1697" s="231"/>
      <c r="GA1697" s="231"/>
      <c r="GB1697" s="231"/>
      <c r="GC1697" s="231"/>
      <c r="GD1697" s="231"/>
      <c r="GE1697" s="231"/>
      <c r="GF1697" s="231"/>
      <c r="GG1697" s="231"/>
      <c r="GH1697" s="231"/>
      <c r="GI1697" s="231"/>
      <c r="GJ1697" s="231"/>
      <c r="GK1697" s="231"/>
      <c r="GL1697" s="231"/>
      <c r="GM1697" s="231"/>
      <c r="GN1697" s="231"/>
      <c r="GO1697" s="231"/>
      <c r="GP1697" s="231"/>
      <c r="GQ1697" s="231"/>
      <c r="GR1697" s="231"/>
      <c r="GS1697" s="231"/>
      <c r="GT1697" s="231"/>
      <c r="GU1697" s="231"/>
      <c r="GV1697" s="231"/>
      <c r="GW1697" s="231"/>
      <c r="GX1697" s="231"/>
      <c r="GY1697" s="231"/>
      <c r="GZ1697" s="231"/>
      <c r="HA1697" s="231"/>
      <c r="HB1697" s="231"/>
      <c r="HC1697" s="231"/>
      <c r="HD1697" s="231"/>
      <c r="HE1697" s="231"/>
      <c r="HF1697" s="231"/>
      <c r="HG1697" s="231"/>
      <c r="HH1697" s="231"/>
      <c r="HI1697" s="231"/>
      <c r="HJ1697" s="231"/>
      <c r="HK1697" s="231"/>
      <c r="HL1697" s="231"/>
      <c r="HM1697" s="231"/>
    </row>
    <row r="1698" spans="1:221" s="234" customFormat="1" ht="31.5" customHeight="1">
      <c r="A1698" s="231"/>
      <c r="B1698" s="238"/>
      <c r="C1698" s="255"/>
      <c r="D1698" s="504" t="s">
        <v>1188</v>
      </c>
      <c r="E1698" s="505"/>
      <c r="F1698" s="505"/>
      <c r="G1698" s="325" t="s">
        <v>144</v>
      </c>
      <c r="H1698" s="271" t="s">
        <v>145</v>
      </c>
      <c r="I1698" s="488">
        <v>12696.19</v>
      </c>
      <c r="J1698" s="408">
        <v>11802</v>
      </c>
      <c r="K1698" s="274">
        <f>ROUND(I1698*J1698,2)</f>
        <v>149840434.38</v>
      </c>
      <c r="L1698" s="356"/>
      <c r="N1698" s="980"/>
      <c r="O1698" s="231"/>
      <c r="P1698" s="231"/>
      <c r="Q1698" s="231"/>
      <c r="R1698" s="231"/>
      <c r="S1698" s="231"/>
      <c r="T1698" s="231"/>
      <c r="U1698" s="231"/>
      <c r="V1698" s="231"/>
      <c r="W1698" s="231"/>
      <c r="X1698" s="231"/>
      <c r="Y1698" s="231"/>
      <c r="Z1698" s="231"/>
      <c r="AA1698" s="231"/>
      <c r="AB1698" s="231"/>
      <c r="AC1698" s="231"/>
      <c r="AD1698" s="231"/>
      <c r="AE1698" s="231"/>
      <c r="AF1698" s="231"/>
      <c r="AG1698" s="231"/>
      <c r="AH1698" s="231"/>
      <c r="AI1698" s="231"/>
      <c r="AJ1698" s="231"/>
      <c r="AK1698" s="231"/>
      <c r="AL1698" s="231"/>
      <c r="AM1698" s="231"/>
      <c r="AN1698" s="231"/>
      <c r="AO1698" s="231"/>
      <c r="AP1698" s="231"/>
      <c r="AQ1698" s="231"/>
      <c r="AR1698" s="231"/>
      <c r="AS1698" s="231"/>
      <c r="AT1698" s="231"/>
      <c r="AU1698" s="231"/>
      <c r="AV1698" s="231"/>
      <c r="AW1698" s="231"/>
      <c r="AX1698" s="231"/>
      <c r="AY1698" s="231"/>
      <c r="AZ1698" s="231"/>
      <c r="BA1698" s="231"/>
      <c r="BB1698" s="231"/>
      <c r="BC1698" s="231"/>
      <c r="BD1698" s="231"/>
      <c r="BE1698" s="231"/>
      <c r="BF1698" s="231"/>
      <c r="BG1698" s="231"/>
      <c r="BH1698" s="231"/>
      <c r="BI1698" s="231"/>
      <c r="BJ1698" s="231"/>
      <c r="BK1698" s="231"/>
      <c r="BL1698" s="231"/>
      <c r="BM1698" s="231"/>
      <c r="BN1698" s="231"/>
      <c r="BO1698" s="231"/>
      <c r="BP1698" s="231"/>
      <c r="BQ1698" s="231"/>
      <c r="BR1698" s="231"/>
      <c r="BS1698" s="231"/>
      <c r="BT1698" s="231"/>
      <c r="BU1698" s="231"/>
      <c r="BV1698" s="231"/>
      <c r="BW1698" s="231"/>
      <c r="BX1698" s="231"/>
      <c r="BY1698" s="231"/>
      <c r="BZ1698" s="231"/>
      <c r="CA1698" s="231"/>
      <c r="CB1698" s="231"/>
      <c r="CC1698" s="231"/>
      <c r="CD1698" s="231"/>
      <c r="CE1698" s="231"/>
      <c r="CF1698" s="231"/>
      <c r="CG1698" s="231"/>
      <c r="CH1698" s="231"/>
      <c r="CI1698" s="231"/>
      <c r="CJ1698" s="231"/>
      <c r="CK1698" s="231"/>
      <c r="CL1698" s="231"/>
      <c r="CM1698" s="231"/>
      <c r="CN1698" s="231"/>
      <c r="CO1698" s="231"/>
      <c r="CP1698" s="231"/>
      <c r="CQ1698" s="231"/>
      <c r="CR1698" s="231"/>
      <c r="CS1698" s="231"/>
      <c r="CT1698" s="231"/>
      <c r="CU1698" s="231"/>
      <c r="CV1698" s="231"/>
      <c r="CW1698" s="231"/>
      <c r="CX1698" s="231"/>
      <c r="CY1698" s="231"/>
      <c r="CZ1698" s="231"/>
      <c r="DA1698" s="231"/>
      <c r="DB1698" s="231"/>
      <c r="DC1698" s="231"/>
      <c r="DD1698" s="231"/>
      <c r="DE1698" s="231"/>
      <c r="DF1698" s="231"/>
      <c r="DG1698" s="231"/>
      <c r="DH1698" s="231"/>
      <c r="DI1698" s="231"/>
      <c r="DJ1698" s="231"/>
      <c r="DK1698" s="231"/>
      <c r="DL1698" s="231"/>
      <c r="DM1698" s="231"/>
      <c r="DN1698" s="231"/>
      <c r="DO1698" s="231"/>
      <c r="DP1698" s="231"/>
      <c r="DQ1698" s="231"/>
      <c r="DR1698" s="231"/>
      <c r="DS1698" s="231"/>
      <c r="DT1698" s="231"/>
      <c r="DU1698" s="231"/>
      <c r="DV1698" s="231"/>
      <c r="DW1698" s="231"/>
      <c r="DX1698" s="231"/>
      <c r="DY1698" s="231"/>
      <c r="DZ1698" s="231"/>
      <c r="EA1698" s="231"/>
      <c r="EB1698" s="231"/>
      <c r="EC1698" s="231"/>
      <c r="ED1698" s="231"/>
      <c r="EE1698" s="231"/>
      <c r="EF1698" s="231"/>
      <c r="EG1698" s="231"/>
      <c r="EH1698" s="231"/>
      <c r="EI1698" s="231"/>
      <c r="EJ1698" s="231"/>
      <c r="EK1698" s="231"/>
      <c r="EL1698" s="231"/>
      <c r="EM1698" s="231"/>
      <c r="EN1698" s="231"/>
      <c r="EO1698" s="231"/>
      <c r="EP1698" s="231"/>
      <c r="EQ1698" s="231"/>
      <c r="ER1698" s="231"/>
      <c r="ES1698" s="231"/>
      <c r="ET1698" s="231"/>
      <c r="EU1698" s="231"/>
      <c r="EV1698" s="231"/>
      <c r="EW1698" s="231"/>
      <c r="EX1698" s="231"/>
      <c r="EY1698" s="231"/>
      <c r="EZ1698" s="231"/>
      <c r="FA1698" s="231"/>
      <c r="FB1698" s="231"/>
      <c r="FC1698" s="231"/>
      <c r="FD1698" s="231"/>
      <c r="FE1698" s="231"/>
      <c r="FF1698" s="231"/>
      <c r="FG1698" s="231"/>
      <c r="FH1698" s="231"/>
      <c r="FI1698" s="231"/>
      <c r="FJ1698" s="231"/>
      <c r="FK1698" s="231"/>
      <c r="FL1698" s="231"/>
      <c r="FM1698" s="231"/>
      <c r="FN1698" s="231"/>
      <c r="FO1698" s="231"/>
      <c r="FP1698" s="231"/>
      <c r="FQ1698" s="231"/>
      <c r="FR1698" s="231"/>
      <c r="FS1698" s="231"/>
      <c r="FT1698" s="231"/>
      <c r="FU1698" s="231"/>
      <c r="FV1698" s="231"/>
      <c r="FW1698" s="231"/>
      <c r="FX1698" s="231"/>
      <c r="FY1698" s="231"/>
      <c r="FZ1698" s="231"/>
      <c r="GA1698" s="231"/>
      <c r="GB1698" s="231"/>
      <c r="GC1698" s="231"/>
      <c r="GD1698" s="231"/>
      <c r="GE1698" s="231"/>
      <c r="GF1698" s="231"/>
      <c r="GG1698" s="231"/>
      <c r="GH1698" s="231"/>
      <c r="GI1698" s="231"/>
      <c r="GJ1698" s="231"/>
      <c r="GK1698" s="231"/>
      <c r="GL1698" s="231"/>
      <c r="GM1698" s="231"/>
      <c r="GN1698" s="231"/>
      <c r="GO1698" s="231"/>
      <c r="GP1698" s="231"/>
      <c r="GQ1698" s="231"/>
      <c r="GR1698" s="231"/>
      <c r="GS1698" s="231"/>
      <c r="GT1698" s="231"/>
      <c r="GU1698" s="231"/>
      <c r="GV1698" s="231"/>
      <c r="GW1698" s="231"/>
      <c r="GX1698" s="231"/>
      <c r="GY1698" s="231"/>
      <c r="GZ1698" s="231"/>
      <c r="HA1698" s="231"/>
      <c r="HB1698" s="231"/>
      <c r="HC1698" s="231"/>
      <c r="HD1698" s="231"/>
      <c r="HE1698" s="231"/>
      <c r="HF1698" s="231"/>
      <c r="HG1698" s="231"/>
      <c r="HH1698" s="231"/>
      <c r="HI1698" s="231"/>
      <c r="HJ1698" s="231"/>
      <c r="HK1698" s="231"/>
      <c r="HL1698" s="231"/>
      <c r="HM1698" s="231"/>
    </row>
    <row r="1699" spans="1:221" s="234" customFormat="1" ht="15.75" customHeight="1">
      <c r="A1699" s="231"/>
      <c r="B1699" s="238"/>
      <c r="C1699" s="255"/>
      <c r="D1699" s="262">
        <v>3.4</v>
      </c>
      <c r="E1699" s="262"/>
      <c r="F1699" s="262"/>
      <c r="G1699" s="263" t="s">
        <v>146</v>
      </c>
      <c r="H1699" s="264"/>
      <c r="I1699" s="383"/>
      <c r="J1699" s="266">
        <v>0</v>
      </c>
      <c r="K1699" s="267"/>
      <c r="L1699" s="356"/>
      <c r="N1699" s="980"/>
      <c r="O1699" s="231"/>
      <c r="P1699" s="231"/>
      <c r="Q1699" s="231"/>
      <c r="R1699" s="231"/>
      <c r="S1699" s="231"/>
      <c r="T1699" s="231"/>
      <c r="U1699" s="231"/>
      <c r="V1699" s="231"/>
      <c r="W1699" s="231"/>
      <c r="X1699" s="231"/>
      <c r="Y1699" s="231"/>
      <c r="Z1699" s="231"/>
      <c r="AA1699" s="231"/>
      <c r="AB1699" s="231"/>
      <c r="AC1699" s="231"/>
      <c r="AD1699" s="231"/>
      <c r="AE1699" s="231"/>
      <c r="AF1699" s="231"/>
      <c r="AG1699" s="231"/>
      <c r="AH1699" s="231"/>
      <c r="AI1699" s="231"/>
      <c r="AJ1699" s="231"/>
      <c r="AK1699" s="231"/>
      <c r="AL1699" s="231"/>
      <c r="AM1699" s="231"/>
      <c r="AN1699" s="231"/>
      <c r="AO1699" s="231"/>
      <c r="AP1699" s="231"/>
      <c r="AQ1699" s="231"/>
      <c r="AR1699" s="231"/>
      <c r="AS1699" s="231"/>
      <c r="AT1699" s="231"/>
      <c r="AU1699" s="231"/>
      <c r="AV1699" s="231"/>
      <c r="AW1699" s="231"/>
      <c r="AX1699" s="231"/>
      <c r="AY1699" s="231"/>
      <c r="AZ1699" s="231"/>
      <c r="BA1699" s="231"/>
      <c r="BB1699" s="231"/>
      <c r="BC1699" s="231"/>
      <c r="BD1699" s="231"/>
      <c r="BE1699" s="231"/>
      <c r="BF1699" s="231"/>
      <c r="BG1699" s="231"/>
      <c r="BH1699" s="231"/>
      <c r="BI1699" s="231"/>
      <c r="BJ1699" s="231"/>
      <c r="BK1699" s="231"/>
      <c r="BL1699" s="231"/>
      <c r="BM1699" s="231"/>
      <c r="BN1699" s="231"/>
      <c r="BO1699" s="231"/>
      <c r="BP1699" s="231"/>
      <c r="BQ1699" s="231"/>
      <c r="BR1699" s="231"/>
      <c r="BS1699" s="231"/>
      <c r="BT1699" s="231"/>
      <c r="BU1699" s="231"/>
      <c r="BV1699" s="231"/>
      <c r="BW1699" s="231"/>
      <c r="BX1699" s="231"/>
      <c r="BY1699" s="231"/>
      <c r="BZ1699" s="231"/>
      <c r="CA1699" s="231"/>
      <c r="CB1699" s="231"/>
      <c r="CC1699" s="231"/>
      <c r="CD1699" s="231"/>
      <c r="CE1699" s="231"/>
      <c r="CF1699" s="231"/>
      <c r="CG1699" s="231"/>
      <c r="CH1699" s="231"/>
      <c r="CI1699" s="231"/>
      <c r="CJ1699" s="231"/>
      <c r="CK1699" s="231"/>
      <c r="CL1699" s="231"/>
      <c r="CM1699" s="231"/>
      <c r="CN1699" s="231"/>
      <c r="CO1699" s="231"/>
      <c r="CP1699" s="231"/>
      <c r="CQ1699" s="231"/>
      <c r="CR1699" s="231"/>
      <c r="CS1699" s="231"/>
      <c r="CT1699" s="231"/>
      <c r="CU1699" s="231"/>
      <c r="CV1699" s="231"/>
      <c r="CW1699" s="231"/>
      <c r="CX1699" s="231"/>
      <c r="CY1699" s="231"/>
      <c r="CZ1699" s="231"/>
      <c r="DA1699" s="231"/>
      <c r="DB1699" s="231"/>
      <c r="DC1699" s="231"/>
      <c r="DD1699" s="231"/>
      <c r="DE1699" s="231"/>
      <c r="DF1699" s="231"/>
      <c r="DG1699" s="231"/>
      <c r="DH1699" s="231"/>
      <c r="DI1699" s="231"/>
      <c r="DJ1699" s="231"/>
      <c r="DK1699" s="231"/>
      <c r="DL1699" s="231"/>
      <c r="DM1699" s="231"/>
      <c r="DN1699" s="231"/>
      <c r="DO1699" s="231"/>
      <c r="DP1699" s="231"/>
      <c r="DQ1699" s="231"/>
      <c r="DR1699" s="231"/>
      <c r="DS1699" s="231"/>
      <c r="DT1699" s="231"/>
      <c r="DU1699" s="231"/>
      <c r="DV1699" s="231"/>
      <c r="DW1699" s="231"/>
      <c r="DX1699" s="231"/>
      <c r="DY1699" s="231"/>
      <c r="DZ1699" s="231"/>
      <c r="EA1699" s="231"/>
      <c r="EB1699" s="231"/>
      <c r="EC1699" s="231"/>
      <c r="ED1699" s="231"/>
      <c r="EE1699" s="231"/>
      <c r="EF1699" s="231"/>
      <c r="EG1699" s="231"/>
      <c r="EH1699" s="231"/>
      <c r="EI1699" s="231"/>
      <c r="EJ1699" s="231"/>
      <c r="EK1699" s="231"/>
      <c r="EL1699" s="231"/>
      <c r="EM1699" s="231"/>
      <c r="EN1699" s="231"/>
      <c r="EO1699" s="231"/>
      <c r="EP1699" s="231"/>
      <c r="EQ1699" s="231"/>
      <c r="ER1699" s="231"/>
      <c r="ES1699" s="231"/>
      <c r="ET1699" s="231"/>
      <c r="EU1699" s="231"/>
      <c r="EV1699" s="231"/>
      <c r="EW1699" s="231"/>
      <c r="EX1699" s="231"/>
      <c r="EY1699" s="231"/>
      <c r="EZ1699" s="231"/>
      <c r="FA1699" s="231"/>
      <c r="FB1699" s="231"/>
      <c r="FC1699" s="231"/>
      <c r="FD1699" s="231"/>
      <c r="FE1699" s="231"/>
      <c r="FF1699" s="231"/>
      <c r="FG1699" s="231"/>
      <c r="FH1699" s="231"/>
      <c r="FI1699" s="231"/>
      <c r="FJ1699" s="231"/>
      <c r="FK1699" s="231"/>
      <c r="FL1699" s="231"/>
      <c r="FM1699" s="231"/>
      <c r="FN1699" s="231"/>
      <c r="FO1699" s="231"/>
      <c r="FP1699" s="231"/>
      <c r="FQ1699" s="231"/>
      <c r="FR1699" s="231"/>
      <c r="FS1699" s="231"/>
      <c r="FT1699" s="231"/>
      <c r="FU1699" s="231"/>
      <c r="FV1699" s="231"/>
      <c r="FW1699" s="231"/>
      <c r="FX1699" s="231"/>
      <c r="FY1699" s="231"/>
      <c r="FZ1699" s="231"/>
      <c r="GA1699" s="231"/>
      <c r="GB1699" s="231"/>
      <c r="GC1699" s="231"/>
      <c r="GD1699" s="231"/>
      <c r="GE1699" s="231"/>
      <c r="GF1699" s="231"/>
      <c r="GG1699" s="231"/>
      <c r="GH1699" s="231"/>
      <c r="GI1699" s="231"/>
      <c r="GJ1699" s="231"/>
      <c r="GK1699" s="231"/>
      <c r="GL1699" s="231"/>
      <c r="GM1699" s="231"/>
      <c r="GN1699" s="231"/>
      <c r="GO1699" s="231"/>
      <c r="GP1699" s="231"/>
      <c r="GQ1699" s="231"/>
      <c r="GR1699" s="231"/>
      <c r="GS1699" s="231"/>
      <c r="GT1699" s="231"/>
      <c r="GU1699" s="231"/>
      <c r="GV1699" s="231"/>
      <c r="GW1699" s="231"/>
      <c r="GX1699" s="231"/>
      <c r="GY1699" s="231"/>
      <c r="GZ1699" s="231"/>
      <c r="HA1699" s="231"/>
      <c r="HB1699" s="231"/>
      <c r="HC1699" s="231"/>
      <c r="HD1699" s="231"/>
      <c r="HE1699" s="231"/>
      <c r="HF1699" s="231"/>
      <c r="HG1699" s="231"/>
      <c r="HH1699" s="231"/>
      <c r="HI1699" s="231"/>
      <c r="HJ1699" s="231"/>
      <c r="HK1699" s="231"/>
      <c r="HL1699" s="231"/>
      <c r="HM1699" s="231"/>
    </row>
    <row r="1700" spans="1:221" s="234" customFormat="1" ht="15.75" customHeight="1">
      <c r="A1700" s="231"/>
      <c r="B1700" s="238"/>
      <c r="C1700" s="255"/>
      <c r="D1700" s="268" t="s">
        <v>214</v>
      </c>
      <c r="E1700" s="269"/>
      <c r="F1700" s="269"/>
      <c r="G1700" s="506" t="s">
        <v>152</v>
      </c>
      <c r="H1700" s="271" t="s">
        <v>102</v>
      </c>
      <c r="I1700" s="488">
        <v>64.2</v>
      </c>
      <c r="J1700" s="408">
        <v>166077</v>
      </c>
      <c r="K1700" s="274">
        <f>ROUND(I1700*J1700,2)</f>
        <v>10662143.4</v>
      </c>
      <c r="L1700" s="356"/>
      <c r="N1700" s="980"/>
      <c r="O1700" s="231"/>
      <c r="P1700" s="231"/>
      <c r="Q1700" s="231"/>
      <c r="R1700" s="231"/>
      <c r="S1700" s="231"/>
      <c r="T1700" s="231"/>
      <c r="U1700" s="231"/>
      <c r="V1700" s="231"/>
      <c r="W1700" s="231"/>
      <c r="X1700" s="231"/>
      <c r="Y1700" s="231"/>
      <c r="Z1700" s="231"/>
      <c r="AA1700" s="231"/>
      <c r="AB1700" s="231"/>
      <c r="AC1700" s="231"/>
      <c r="AD1700" s="231"/>
      <c r="AE1700" s="231"/>
      <c r="AF1700" s="231"/>
      <c r="AG1700" s="231"/>
      <c r="AH1700" s="231"/>
      <c r="AI1700" s="231"/>
      <c r="AJ1700" s="231"/>
      <c r="AK1700" s="231"/>
      <c r="AL1700" s="231"/>
      <c r="AM1700" s="231"/>
      <c r="AN1700" s="231"/>
      <c r="AO1700" s="231"/>
      <c r="AP1700" s="231"/>
      <c r="AQ1700" s="231"/>
      <c r="AR1700" s="231"/>
      <c r="AS1700" s="231"/>
      <c r="AT1700" s="231"/>
      <c r="AU1700" s="231"/>
      <c r="AV1700" s="231"/>
      <c r="AW1700" s="231"/>
      <c r="AX1700" s="231"/>
      <c r="AY1700" s="231"/>
      <c r="AZ1700" s="231"/>
      <c r="BA1700" s="231"/>
      <c r="BB1700" s="231"/>
      <c r="BC1700" s="231"/>
      <c r="BD1700" s="231"/>
      <c r="BE1700" s="231"/>
      <c r="BF1700" s="231"/>
      <c r="BG1700" s="231"/>
      <c r="BH1700" s="231"/>
      <c r="BI1700" s="231"/>
      <c r="BJ1700" s="231"/>
      <c r="BK1700" s="231"/>
      <c r="BL1700" s="231"/>
      <c r="BM1700" s="231"/>
      <c r="BN1700" s="231"/>
      <c r="BO1700" s="231"/>
      <c r="BP1700" s="231"/>
      <c r="BQ1700" s="231"/>
      <c r="BR1700" s="231"/>
      <c r="BS1700" s="231"/>
      <c r="BT1700" s="231"/>
      <c r="BU1700" s="231"/>
      <c r="BV1700" s="231"/>
      <c r="BW1700" s="231"/>
      <c r="BX1700" s="231"/>
      <c r="BY1700" s="231"/>
      <c r="BZ1700" s="231"/>
      <c r="CA1700" s="231"/>
      <c r="CB1700" s="231"/>
      <c r="CC1700" s="231"/>
      <c r="CD1700" s="231"/>
      <c r="CE1700" s="231"/>
      <c r="CF1700" s="231"/>
      <c r="CG1700" s="231"/>
      <c r="CH1700" s="231"/>
      <c r="CI1700" s="231"/>
      <c r="CJ1700" s="231"/>
      <c r="CK1700" s="231"/>
      <c r="CL1700" s="231"/>
      <c r="CM1700" s="231"/>
      <c r="CN1700" s="231"/>
      <c r="CO1700" s="231"/>
      <c r="CP1700" s="231"/>
      <c r="CQ1700" s="231"/>
      <c r="CR1700" s="231"/>
      <c r="CS1700" s="231"/>
      <c r="CT1700" s="231"/>
      <c r="CU1700" s="231"/>
      <c r="CV1700" s="231"/>
      <c r="CW1700" s="231"/>
      <c r="CX1700" s="231"/>
      <c r="CY1700" s="231"/>
      <c r="CZ1700" s="231"/>
      <c r="DA1700" s="231"/>
      <c r="DB1700" s="231"/>
      <c r="DC1700" s="231"/>
      <c r="DD1700" s="231"/>
      <c r="DE1700" s="231"/>
      <c r="DF1700" s="231"/>
      <c r="DG1700" s="231"/>
      <c r="DH1700" s="231"/>
      <c r="DI1700" s="231"/>
      <c r="DJ1700" s="231"/>
      <c r="DK1700" s="231"/>
      <c r="DL1700" s="231"/>
      <c r="DM1700" s="231"/>
      <c r="DN1700" s="231"/>
      <c r="DO1700" s="231"/>
      <c r="DP1700" s="231"/>
      <c r="DQ1700" s="231"/>
      <c r="DR1700" s="231"/>
      <c r="DS1700" s="231"/>
      <c r="DT1700" s="231"/>
      <c r="DU1700" s="231"/>
      <c r="DV1700" s="231"/>
      <c r="DW1700" s="231"/>
      <c r="DX1700" s="231"/>
      <c r="DY1700" s="231"/>
      <c r="DZ1700" s="231"/>
      <c r="EA1700" s="231"/>
      <c r="EB1700" s="231"/>
      <c r="EC1700" s="231"/>
      <c r="ED1700" s="231"/>
      <c r="EE1700" s="231"/>
      <c r="EF1700" s="231"/>
      <c r="EG1700" s="231"/>
      <c r="EH1700" s="231"/>
      <c r="EI1700" s="231"/>
      <c r="EJ1700" s="231"/>
      <c r="EK1700" s="231"/>
      <c r="EL1700" s="231"/>
      <c r="EM1700" s="231"/>
      <c r="EN1700" s="231"/>
      <c r="EO1700" s="231"/>
      <c r="EP1700" s="231"/>
      <c r="EQ1700" s="231"/>
      <c r="ER1700" s="231"/>
      <c r="ES1700" s="231"/>
      <c r="ET1700" s="231"/>
      <c r="EU1700" s="231"/>
      <c r="EV1700" s="231"/>
      <c r="EW1700" s="231"/>
      <c r="EX1700" s="231"/>
      <c r="EY1700" s="231"/>
      <c r="EZ1700" s="231"/>
      <c r="FA1700" s="231"/>
      <c r="FB1700" s="231"/>
      <c r="FC1700" s="231"/>
      <c r="FD1700" s="231"/>
      <c r="FE1700" s="231"/>
      <c r="FF1700" s="231"/>
      <c r="FG1700" s="231"/>
      <c r="FH1700" s="231"/>
      <c r="FI1700" s="231"/>
      <c r="FJ1700" s="231"/>
      <c r="FK1700" s="231"/>
      <c r="FL1700" s="231"/>
      <c r="FM1700" s="231"/>
      <c r="FN1700" s="231"/>
      <c r="FO1700" s="231"/>
      <c r="FP1700" s="231"/>
      <c r="FQ1700" s="231"/>
      <c r="FR1700" s="231"/>
      <c r="FS1700" s="231"/>
      <c r="FT1700" s="231"/>
      <c r="FU1700" s="231"/>
      <c r="FV1700" s="231"/>
      <c r="FW1700" s="231"/>
      <c r="FX1700" s="231"/>
      <c r="FY1700" s="231"/>
      <c r="FZ1700" s="231"/>
      <c r="GA1700" s="231"/>
      <c r="GB1700" s="231"/>
      <c r="GC1700" s="231"/>
      <c r="GD1700" s="231"/>
      <c r="GE1700" s="231"/>
      <c r="GF1700" s="231"/>
      <c r="GG1700" s="231"/>
      <c r="GH1700" s="231"/>
      <c r="GI1700" s="231"/>
      <c r="GJ1700" s="231"/>
      <c r="GK1700" s="231"/>
      <c r="GL1700" s="231"/>
      <c r="GM1700" s="231"/>
      <c r="GN1700" s="231"/>
      <c r="GO1700" s="231"/>
      <c r="GP1700" s="231"/>
      <c r="GQ1700" s="231"/>
      <c r="GR1700" s="231"/>
      <c r="GS1700" s="231"/>
      <c r="GT1700" s="231"/>
      <c r="GU1700" s="231"/>
      <c r="GV1700" s="231"/>
      <c r="GW1700" s="231"/>
      <c r="GX1700" s="231"/>
      <c r="GY1700" s="231"/>
      <c r="GZ1700" s="231"/>
      <c r="HA1700" s="231"/>
      <c r="HB1700" s="231"/>
      <c r="HC1700" s="231"/>
      <c r="HD1700" s="231"/>
      <c r="HE1700" s="231"/>
      <c r="HF1700" s="231"/>
      <c r="HG1700" s="231"/>
      <c r="HH1700" s="231"/>
      <c r="HI1700" s="231"/>
      <c r="HJ1700" s="231"/>
      <c r="HK1700" s="231"/>
      <c r="HL1700" s="231"/>
      <c r="HM1700" s="231"/>
    </row>
    <row r="1701" spans="1:221" s="234" customFormat="1" ht="15.75" customHeight="1">
      <c r="A1701" s="231"/>
      <c r="B1701" s="238"/>
      <c r="C1701" s="255"/>
      <c r="D1701" s="268" t="s">
        <v>215</v>
      </c>
      <c r="E1701" s="269"/>
      <c r="F1701" s="269"/>
      <c r="G1701" s="506" t="s">
        <v>165</v>
      </c>
      <c r="H1701" s="271" t="s">
        <v>107</v>
      </c>
      <c r="I1701" s="488">
        <v>95</v>
      </c>
      <c r="J1701" s="408">
        <v>95556</v>
      </c>
      <c r="K1701" s="274">
        <f>ROUND(I1701*J1701,2)</f>
        <v>9077820</v>
      </c>
      <c r="L1701" s="356"/>
      <c r="N1701" s="980"/>
      <c r="O1701" s="231"/>
      <c r="P1701" s="231"/>
      <c r="Q1701" s="231"/>
      <c r="R1701" s="231"/>
      <c r="S1701" s="231"/>
      <c r="T1701" s="231"/>
      <c r="U1701" s="231"/>
      <c r="V1701" s="231"/>
      <c r="W1701" s="231"/>
      <c r="X1701" s="231"/>
      <c r="Y1701" s="231"/>
      <c r="Z1701" s="231"/>
      <c r="AA1701" s="231"/>
      <c r="AB1701" s="231"/>
      <c r="AC1701" s="231"/>
      <c r="AD1701" s="231"/>
      <c r="AE1701" s="231"/>
      <c r="AF1701" s="231"/>
      <c r="AG1701" s="231"/>
      <c r="AH1701" s="231"/>
      <c r="AI1701" s="231"/>
      <c r="AJ1701" s="231"/>
      <c r="AK1701" s="231"/>
      <c r="AL1701" s="231"/>
      <c r="AM1701" s="231"/>
      <c r="AN1701" s="231"/>
      <c r="AO1701" s="231"/>
      <c r="AP1701" s="231"/>
      <c r="AQ1701" s="231"/>
      <c r="AR1701" s="231"/>
      <c r="AS1701" s="231"/>
      <c r="AT1701" s="231"/>
      <c r="AU1701" s="231"/>
      <c r="AV1701" s="231"/>
      <c r="AW1701" s="231"/>
      <c r="AX1701" s="231"/>
      <c r="AY1701" s="231"/>
      <c r="AZ1701" s="231"/>
      <c r="BA1701" s="231"/>
      <c r="BB1701" s="231"/>
      <c r="BC1701" s="231"/>
      <c r="BD1701" s="231"/>
      <c r="BE1701" s="231"/>
      <c r="BF1701" s="231"/>
      <c r="BG1701" s="231"/>
      <c r="BH1701" s="231"/>
      <c r="BI1701" s="231"/>
      <c r="BJ1701" s="231"/>
      <c r="BK1701" s="231"/>
      <c r="BL1701" s="231"/>
      <c r="BM1701" s="231"/>
      <c r="BN1701" s="231"/>
      <c r="BO1701" s="231"/>
      <c r="BP1701" s="231"/>
      <c r="BQ1701" s="231"/>
      <c r="BR1701" s="231"/>
      <c r="BS1701" s="231"/>
      <c r="BT1701" s="231"/>
      <c r="BU1701" s="231"/>
      <c r="BV1701" s="231"/>
      <c r="BW1701" s="231"/>
      <c r="BX1701" s="231"/>
      <c r="BY1701" s="231"/>
      <c r="BZ1701" s="231"/>
      <c r="CA1701" s="231"/>
      <c r="CB1701" s="231"/>
      <c r="CC1701" s="231"/>
      <c r="CD1701" s="231"/>
      <c r="CE1701" s="231"/>
      <c r="CF1701" s="231"/>
      <c r="CG1701" s="231"/>
      <c r="CH1701" s="231"/>
      <c r="CI1701" s="231"/>
      <c r="CJ1701" s="231"/>
      <c r="CK1701" s="231"/>
      <c r="CL1701" s="231"/>
      <c r="CM1701" s="231"/>
      <c r="CN1701" s="231"/>
      <c r="CO1701" s="231"/>
      <c r="CP1701" s="231"/>
      <c r="CQ1701" s="231"/>
      <c r="CR1701" s="231"/>
      <c r="CS1701" s="231"/>
      <c r="CT1701" s="231"/>
      <c r="CU1701" s="231"/>
      <c r="CV1701" s="231"/>
      <c r="CW1701" s="231"/>
      <c r="CX1701" s="231"/>
      <c r="CY1701" s="231"/>
      <c r="CZ1701" s="231"/>
      <c r="DA1701" s="231"/>
      <c r="DB1701" s="231"/>
      <c r="DC1701" s="231"/>
      <c r="DD1701" s="231"/>
      <c r="DE1701" s="231"/>
      <c r="DF1701" s="231"/>
      <c r="DG1701" s="231"/>
      <c r="DH1701" s="231"/>
      <c r="DI1701" s="231"/>
      <c r="DJ1701" s="231"/>
      <c r="DK1701" s="231"/>
      <c r="DL1701" s="231"/>
      <c r="DM1701" s="231"/>
      <c r="DN1701" s="231"/>
      <c r="DO1701" s="231"/>
      <c r="DP1701" s="231"/>
      <c r="DQ1701" s="231"/>
      <c r="DR1701" s="231"/>
      <c r="DS1701" s="231"/>
      <c r="DT1701" s="231"/>
      <c r="DU1701" s="231"/>
      <c r="DV1701" s="231"/>
      <c r="DW1701" s="231"/>
      <c r="DX1701" s="231"/>
      <c r="DY1701" s="231"/>
      <c r="DZ1701" s="231"/>
      <c r="EA1701" s="231"/>
      <c r="EB1701" s="231"/>
      <c r="EC1701" s="231"/>
      <c r="ED1701" s="231"/>
      <c r="EE1701" s="231"/>
      <c r="EF1701" s="231"/>
      <c r="EG1701" s="231"/>
      <c r="EH1701" s="231"/>
      <c r="EI1701" s="231"/>
      <c r="EJ1701" s="231"/>
      <c r="EK1701" s="231"/>
      <c r="EL1701" s="231"/>
      <c r="EM1701" s="231"/>
      <c r="EN1701" s="231"/>
      <c r="EO1701" s="231"/>
      <c r="EP1701" s="231"/>
      <c r="EQ1701" s="231"/>
      <c r="ER1701" s="231"/>
      <c r="ES1701" s="231"/>
      <c r="ET1701" s="231"/>
      <c r="EU1701" s="231"/>
      <c r="EV1701" s="231"/>
      <c r="EW1701" s="231"/>
      <c r="EX1701" s="231"/>
      <c r="EY1701" s="231"/>
      <c r="EZ1701" s="231"/>
      <c r="FA1701" s="231"/>
      <c r="FB1701" s="231"/>
      <c r="FC1701" s="231"/>
      <c r="FD1701" s="231"/>
      <c r="FE1701" s="231"/>
      <c r="FF1701" s="231"/>
      <c r="FG1701" s="231"/>
      <c r="FH1701" s="231"/>
      <c r="FI1701" s="231"/>
      <c r="FJ1701" s="231"/>
      <c r="FK1701" s="231"/>
      <c r="FL1701" s="231"/>
      <c r="FM1701" s="231"/>
      <c r="FN1701" s="231"/>
      <c r="FO1701" s="231"/>
      <c r="FP1701" s="231"/>
      <c r="FQ1701" s="231"/>
      <c r="FR1701" s="231"/>
      <c r="FS1701" s="231"/>
      <c r="FT1701" s="231"/>
      <c r="FU1701" s="231"/>
      <c r="FV1701" s="231"/>
      <c r="FW1701" s="231"/>
      <c r="FX1701" s="231"/>
      <c r="FY1701" s="231"/>
      <c r="FZ1701" s="231"/>
      <c r="GA1701" s="231"/>
      <c r="GB1701" s="231"/>
      <c r="GC1701" s="231"/>
      <c r="GD1701" s="231"/>
      <c r="GE1701" s="231"/>
      <c r="GF1701" s="231"/>
      <c r="GG1701" s="231"/>
      <c r="GH1701" s="231"/>
      <c r="GI1701" s="231"/>
      <c r="GJ1701" s="231"/>
      <c r="GK1701" s="231"/>
      <c r="GL1701" s="231"/>
      <c r="GM1701" s="231"/>
      <c r="GN1701" s="231"/>
      <c r="GO1701" s="231"/>
      <c r="GP1701" s="231"/>
      <c r="GQ1701" s="231"/>
      <c r="GR1701" s="231"/>
      <c r="GS1701" s="231"/>
      <c r="GT1701" s="231"/>
      <c r="GU1701" s="231"/>
      <c r="GV1701" s="231"/>
      <c r="GW1701" s="231"/>
      <c r="GX1701" s="231"/>
      <c r="GY1701" s="231"/>
      <c r="GZ1701" s="231"/>
      <c r="HA1701" s="231"/>
      <c r="HB1701" s="231"/>
      <c r="HC1701" s="231"/>
      <c r="HD1701" s="231"/>
      <c r="HE1701" s="231"/>
      <c r="HF1701" s="231"/>
      <c r="HG1701" s="231"/>
      <c r="HH1701" s="231"/>
      <c r="HI1701" s="231"/>
      <c r="HJ1701" s="231"/>
      <c r="HK1701" s="231"/>
      <c r="HL1701" s="231"/>
      <c r="HM1701" s="231"/>
    </row>
    <row r="1702" spans="1:221" s="234" customFormat="1" ht="15.75" customHeight="1">
      <c r="A1702" s="231"/>
      <c r="B1702" s="238"/>
      <c r="C1702" s="255"/>
      <c r="D1702" s="268" t="s">
        <v>216</v>
      </c>
      <c r="E1702" s="269"/>
      <c r="F1702" s="269"/>
      <c r="G1702" s="506" t="s">
        <v>182</v>
      </c>
      <c r="H1702" s="271" t="s">
        <v>107</v>
      </c>
      <c r="I1702" s="488">
        <v>95</v>
      </c>
      <c r="J1702" s="408">
        <v>36312</v>
      </c>
      <c r="K1702" s="274">
        <f>ROUND(I1702*J1702,2)</f>
        <v>3449640</v>
      </c>
      <c r="L1702" s="356"/>
      <c r="N1702" s="980"/>
      <c r="O1702" s="231"/>
      <c r="P1702" s="231"/>
      <c r="Q1702" s="231"/>
      <c r="R1702" s="231"/>
      <c r="S1702" s="231"/>
      <c r="T1702" s="231"/>
      <c r="U1702" s="231"/>
      <c r="V1702" s="231"/>
      <c r="W1702" s="231"/>
      <c r="X1702" s="231"/>
      <c r="Y1702" s="231"/>
      <c r="Z1702" s="231"/>
      <c r="AA1702" s="231"/>
      <c r="AB1702" s="231"/>
      <c r="AC1702" s="231"/>
      <c r="AD1702" s="231"/>
      <c r="AE1702" s="231"/>
      <c r="AF1702" s="231"/>
      <c r="AG1702" s="231"/>
      <c r="AH1702" s="231"/>
      <c r="AI1702" s="231"/>
      <c r="AJ1702" s="231"/>
      <c r="AK1702" s="231"/>
      <c r="AL1702" s="231"/>
      <c r="AM1702" s="231"/>
      <c r="AN1702" s="231"/>
      <c r="AO1702" s="231"/>
      <c r="AP1702" s="231"/>
      <c r="AQ1702" s="231"/>
      <c r="AR1702" s="231"/>
      <c r="AS1702" s="231"/>
      <c r="AT1702" s="231"/>
      <c r="AU1702" s="231"/>
      <c r="AV1702" s="231"/>
      <c r="AW1702" s="231"/>
      <c r="AX1702" s="231"/>
      <c r="AY1702" s="231"/>
      <c r="AZ1702" s="231"/>
      <c r="BA1702" s="231"/>
      <c r="BB1702" s="231"/>
      <c r="BC1702" s="231"/>
      <c r="BD1702" s="231"/>
      <c r="BE1702" s="231"/>
      <c r="BF1702" s="231"/>
      <c r="BG1702" s="231"/>
      <c r="BH1702" s="231"/>
      <c r="BI1702" s="231"/>
      <c r="BJ1702" s="231"/>
      <c r="BK1702" s="231"/>
      <c r="BL1702" s="231"/>
      <c r="BM1702" s="231"/>
      <c r="BN1702" s="231"/>
      <c r="BO1702" s="231"/>
      <c r="BP1702" s="231"/>
      <c r="BQ1702" s="231"/>
      <c r="BR1702" s="231"/>
      <c r="BS1702" s="231"/>
      <c r="BT1702" s="231"/>
      <c r="BU1702" s="231"/>
      <c r="BV1702" s="231"/>
      <c r="BW1702" s="231"/>
      <c r="BX1702" s="231"/>
      <c r="BY1702" s="231"/>
      <c r="BZ1702" s="231"/>
      <c r="CA1702" s="231"/>
      <c r="CB1702" s="231"/>
      <c r="CC1702" s="231"/>
      <c r="CD1702" s="231"/>
      <c r="CE1702" s="231"/>
      <c r="CF1702" s="231"/>
      <c r="CG1702" s="231"/>
      <c r="CH1702" s="231"/>
      <c r="CI1702" s="231"/>
      <c r="CJ1702" s="231"/>
      <c r="CK1702" s="231"/>
      <c r="CL1702" s="231"/>
      <c r="CM1702" s="231"/>
      <c r="CN1702" s="231"/>
      <c r="CO1702" s="231"/>
      <c r="CP1702" s="231"/>
      <c r="CQ1702" s="231"/>
      <c r="CR1702" s="231"/>
      <c r="CS1702" s="231"/>
      <c r="CT1702" s="231"/>
      <c r="CU1702" s="231"/>
      <c r="CV1702" s="231"/>
      <c r="CW1702" s="231"/>
      <c r="CX1702" s="231"/>
      <c r="CY1702" s="231"/>
      <c r="CZ1702" s="231"/>
      <c r="DA1702" s="231"/>
      <c r="DB1702" s="231"/>
      <c r="DC1702" s="231"/>
      <c r="DD1702" s="231"/>
      <c r="DE1702" s="231"/>
      <c r="DF1702" s="231"/>
      <c r="DG1702" s="231"/>
      <c r="DH1702" s="231"/>
      <c r="DI1702" s="231"/>
      <c r="DJ1702" s="231"/>
      <c r="DK1702" s="231"/>
      <c r="DL1702" s="231"/>
      <c r="DM1702" s="231"/>
      <c r="DN1702" s="231"/>
      <c r="DO1702" s="231"/>
      <c r="DP1702" s="231"/>
      <c r="DQ1702" s="231"/>
      <c r="DR1702" s="231"/>
      <c r="DS1702" s="231"/>
      <c r="DT1702" s="231"/>
      <c r="DU1702" s="231"/>
      <c r="DV1702" s="231"/>
      <c r="DW1702" s="231"/>
      <c r="DX1702" s="231"/>
      <c r="DY1702" s="231"/>
      <c r="DZ1702" s="231"/>
      <c r="EA1702" s="231"/>
      <c r="EB1702" s="231"/>
      <c r="EC1702" s="231"/>
      <c r="ED1702" s="231"/>
      <c r="EE1702" s="231"/>
      <c r="EF1702" s="231"/>
      <c r="EG1702" s="231"/>
      <c r="EH1702" s="231"/>
      <c r="EI1702" s="231"/>
      <c r="EJ1702" s="231"/>
      <c r="EK1702" s="231"/>
      <c r="EL1702" s="231"/>
      <c r="EM1702" s="231"/>
      <c r="EN1702" s="231"/>
      <c r="EO1702" s="231"/>
      <c r="EP1702" s="231"/>
      <c r="EQ1702" s="231"/>
      <c r="ER1702" s="231"/>
      <c r="ES1702" s="231"/>
      <c r="ET1702" s="231"/>
      <c r="EU1702" s="231"/>
      <c r="EV1702" s="231"/>
      <c r="EW1702" s="231"/>
      <c r="EX1702" s="231"/>
      <c r="EY1702" s="231"/>
      <c r="EZ1702" s="231"/>
      <c r="FA1702" s="231"/>
      <c r="FB1702" s="231"/>
      <c r="FC1702" s="231"/>
      <c r="FD1702" s="231"/>
      <c r="FE1702" s="231"/>
      <c r="FF1702" s="231"/>
      <c r="FG1702" s="231"/>
      <c r="FH1702" s="231"/>
      <c r="FI1702" s="231"/>
      <c r="FJ1702" s="231"/>
      <c r="FK1702" s="231"/>
      <c r="FL1702" s="231"/>
      <c r="FM1702" s="231"/>
      <c r="FN1702" s="231"/>
      <c r="FO1702" s="231"/>
      <c r="FP1702" s="231"/>
      <c r="FQ1702" s="231"/>
      <c r="FR1702" s="231"/>
      <c r="FS1702" s="231"/>
      <c r="FT1702" s="231"/>
      <c r="FU1702" s="231"/>
      <c r="FV1702" s="231"/>
      <c r="FW1702" s="231"/>
      <c r="FX1702" s="231"/>
      <c r="FY1702" s="231"/>
      <c r="FZ1702" s="231"/>
      <c r="GA1702" s="231"/>
      <c r="GB1702" s="231"/>
      <c r="GC1702" s="231"/>
      <c r="GD1702" s="231"/>
      <c r="GE1702" s="231"/>
      <c r="GF1702" s="231"/>
      <c r="GG1702" s="231"/>
      <c r="GH1702" s="231"/>
      <c r="GI1702" s="231"/>
      <c r="GJ1702" s="231"/>
      <c r="GK1702" s="231"/>
      <c r="GL1702" s="231"/>
      <c r="GM1702" s="231"/>
      <c r="GN1702" s="231"/>
      <c r="GO1702" s="231"/>
      <c r="GP1702" s="231"/>
      <c r="GQ1702" s="231"/>
      <c r="GR1702" s="231"/>
      <c r="GS1702" s="231"/>
      <c r="GT1702" s="231"/>
      <c r="GU1702" s="231"/>
      <c r="GV1702" s="231"/>
      <c r="GW1702" s="231"/>
      <c r="GX1702" s="231"/>
      <c r="GY1702" s="231"/>
      <c r="GZ1702" s="231"/>
      <c r="HA1702" s="231"/>
      <c r="HB1702" s="231"/>
      <c r="HC1702" s="231"/>
      <c r="HD1702" s="231"/>
      <c r="HE1702" s="231"/>
      <c r="HF1702" s="231"/>
      <c r="HG1702" s="231"/>
      <c r="HH1702" s="231"/>
      <c r="HI1702" s="231"/>
      <c r="HJ1702" s="231"/>
      <c r="HK1702" s="231"/>
      <c r="HL1702" s="231"/>
      <c r="HM1702" s="231"/>
    </row>
    <row r="1703" spans="1:221" s="234" customFormat="1" ht="15.75" customHeight="1">
      <c r="A1703" s="231"/>
      <c r="B1703" s="238"/>
      <c r="C1703" s="255"/>
      <c r="D1703" s="268" t="s">
        <v>217</v>
      </c>
      <c r="E1703" s="269"/>
      <c r="F1703" s="269"/>
      <c r="G1703" s="325" t="s">
        <v>172</v>
      </c>
      <c r="H1703" s="271" t="s">
        <v>102</v>
      </c>
      <c r="I1703" s="488">
        <v>539.6</v>
      </c>
      <c r="J1703" s="408">
        <v>98949</v>
      </c>
      <c r="K1703" s="274">
        <f>ROUND(I1703*J1703,2)</f>
        <v>53392880.399999999</v>
      </c>
      <c r="L1703" s="356"/>
      <c r="N1703" s="980"/>
      <c r="O1703" s="231"/>
      <c r="P1703" s="231"/>
      <c r="Q1703" s="231"/>
      <c r="R1703" s="231"/>
      <c r="S1703" s="231"/>
      <c r="T1703" s="231"/>
      <c r="U1703" s="231"/>
      <c r="V1703" s="231"/>
      <c r="W1703" s="231"/>
      <c r="X1703" s="231"/>
      <c r="Y1703" s="231"/>
      <c r="Z1703" s="231"/>
      <c r="AA1703" s="231"/>
      <c r="AB1703" s="231"/>
      <c r="AC1703" s="231"/>
      <c r="AD1703" s="231"/>
      <c r="AE1703" s="231"/>
      <c r="AF1703" s="231"/>
      <c r="AG1703" s="231"/>
      <c r="AH1703" s="231"/>
      <c r="AI1703" s="231"/>
      <c r="AJ1703" s="231"/>
      <c r="AK1703" s="231"/>
      <c r="AL1703" s="231"/>
      <c r="AM1703" s="231"/>
      <c r="AN1703" s="231"/>
      <c r="AO1703" s="231"/>
      <c r="AP1703" s="231"/>
      <c r="AQ1703" s="231"/>
      <c r="AR1703" s="231"/>
      <c r="AS1703" s="231"/>
      <c r="AT1703" s="231"/>
      <c r="AU1703" s="231"/>
      <c r="AV1703" s="231"/>
      <c r="AW1703" s="231"/>
      <c r="AX1703" s="231"/>
      <c r="AY1703" s="231"/>
      <c r="AZ1703" s="231"/>
      <c r="BA1703" s="231"/>
      <c r="BB1703" s="231"/>
      <c r="BC1703" s="231"/>
      <c r="BD1703" s="231"/>
      <c r="BE1703" s="231"/>
      <c r="BF1703" s="231"/>
      <c r="BG1703" s="231"/>
      <c r="BH1703" s="231"/>
      <c r="BI1703" s="231"/>
      <c r="BJ1703" s="231"/>
      <c r="BK1703" s="231"/>
      <c r="BL1703" s="231"/>
      <c r="BM1703" s="231"/>
      <c r="BN1703" s="231"/>
      <c r="BO1703" s="231"/>
      <c r="BP1703" s="231"/>
      <c r="BQ1703" s="231"/>
      <c r="BR1703" s="231"/>
      <c r="BS1703" s="231"/>
      <c r="BT1703" s="231"/>
      <c r="BU1703" s="231"/>
      <c r="BV1703" s="231"/>
      <c r="BW1703" s="231"/>
      <c r="BX1703" s="231"/>
      <c r="BY1703" s="231"/>
      <c r="BZ1703" s="231"/>
      <c r="CA1703" s="231"/>
      <c r="CB1703" s="231"/>
      <c r="CC1703" s="231"/>
      <c r="CD1703" s="231"/>
      <c r="CE1703" s="231"/>
      <c r="CF1703" s="231"/>
      <c r="CG1703" s="231"/>
      <c r="CH1703" s="231"/>
      <c r="CI1703" s="231"/>
      <c r="CJ1703" s="231"/>
      <c r="CK1703" s="231"/>
      <c r="CL1703" s="231"/>
      <c r="CM1703" s="231"/>
      <c r="CN1703" s="231"/>
      <c r="CO1703" s="231"/>
      <c r="CP1703" s="231"/>
      <c r="CQ1703" s="231"/>
      <c r="CR1703" s="231"/>
      <c r="CS1703" s="231"/>
      <c r="CT1703" s="231"/>
      <c r="CU1703" s="231"/>
      <c r="CV1703" s="231"/>
      <c r="CW1703" s="231"/>
      <c r="CX1703" s="231"/>
      <c r="CY1703" s="231"/>
      <c r="CZ1703" s="231"/>
      <c r="DA1703" s="231"/>
      <c r="DB1703" s="231"/>
      <c r="DC1703" s="231"/>
      <c r="DD1703" s="231"/>
      <c r="DE1703" s="231"/>
      <c r="DF1703" s="231"/>
      <c r="DG1703" s="231"/>
      <c r="DH1703" s="231"/>
      <c r="DI1703" s="231"/>
      <c r="DJ1703" s="231"/>
      <c r="DK1703" s="231"/>
      <c r="DL1703" s="231"/>
      <c r="DM1703" s="231"/>
      <c r="DN1703" s="231"/>
      <c r="DO1703" s="231"/>
      <c r="DP1703" s="231"/>
      <c r="DQ1703" s="231"/>
      <c r="DR1703" s="231"/>
      <c r="DS1703" s="231"/>
      <c r="DT1703" s="231"/>
      <c r="DU1703" s="231"/>
      <c r="DV1703" s="231"/>
      <c r="DW1703" s="231"/>
      <c r="DX1703" s="231"/>
      <c r="DY1703" s="231"/>
      <c r="DZ1703" s="231"/>
      <c r="EA1703" s="231"/>
      <c r="EB1703" s="231"/>
      <c r="EC1703" s="231"/>
      <c r="ED1703" s="231"/>
      <c r="EE1703" s="231"/>
      <c r="EF1703" s="231"/>
      <c r="EG1703" s="231"/>
      <c r="EH1703" s="231"/>
      <c r="EI1703" s="231"/>
      <c r="EJ1703" s="231"/>
      <c r="EK1703" s="231"/>
      <c r="EL1703" s="231"/>
      <c r="EM1703" s="231"/>
      <c r="EN1703" s="231"/>
      <c r="EO1703" s="231"/>
      <c r="EP1703" s="231"/>
      <c r="EQ1703" s="231"/>
      <c r="ER1703" s="231"/>
      <c r="ES1703" s="231"/>
      <c r="ET1703" s="231"/>
      <c r="EU1703" s="231"/>
      <c r="EV1703" s="231"/>
      <c r="EW1703" s="231"/>
      <c r="EX1703" s="231"/>
      <c r="EY1703" s="231"/>
      <c r="EZ1703" s="231"/>
      <c r="FA1703" s="231"/>
      <c r="FB1703" s="231"/>
      <c r="FC1703" s="231"/>
      <c r="FD1703" s="231"/>
      <c r="FE1703" s="231"/>
      <c r="FF1703" s="231"/>
      <c r="FG1703" s="231"/>
      <c r="FH1703" s="231"/>
      <c r="FI1703" s="231"/>
      <c r="FJ1703" s="231"/>
      <c r="FK1703" s="231"/>
      <c r="FL1703" s="231"/>
      <c r="FM1703" s="231"/>
      <c r="FN1703" s="231"/>
      <c r="FO1703" s="231"/>
      <c r="FP1703" s="231"/>
      <c r="FQ1703" s="231"/>
      <c r="FR1703" s="231"/>
      <c r="FS1703" s="231"/>
      <c r="FT1703" s="231"/>
      <c r="FU1703" s="231"/>
      <c r="FV1703" s="231"/>
      <c r="FW1703" s="231"/>
      <c r="FX1703" s="231"/>
      <c r="FY1703" s="231"/>
      <c r="FZ1703" s="231"/>
      <c r="GA1703" s="231"/>
      <c r="GB1703" s="231"/>
      <c r="GC1703" s="231"/>
      <c r="GD1703" s="231"/>
      <c r="GE1703" s="231"/>
      <c r="GF1703" s="231"/>
      <c r="GG1703" s="231"/>
      <c r="GH1703" s="231"/>
      <c r="GI1703" s="231"/>
      <c r="GJ1703" s="231"/>
      <c r="GK1703" s="231"/>
      <c r="GL1703" s="231"/>
      <c r="GM1703" s="231"/>
      <c r="GN1703" s="231"/>
      <c r="GO1703" s="231"/>
      <c r="GP1703" s="231"/>
      <c r="GQ1703" s="231"/>
      <c r="GR1703" s="231"/>
      <c r="GS1703" s="231"/>
      <c r="GT1703" s="231"/>
      <c r="GU1703" s="231"/>
      <c r="GV1703" s="231"/>
      <c r="GW1703" s="231"/>
      <c r="GX1703" s="231"/>
      <c r="GY1703" s="231"/>
      <c r="GZ1703" s="231"/>
      <c r="HA1703" s="231"/>
      <c r="HB1703" s="231"/>
      <c r="HC1703" s="231"/>
      <c r="HD1703" s="231"/>
      <c r="HE1703" s="231"/>
      <c r="HF1703" s="231"/>
      <c r="HG1703" s="231"/>
      <c r="HH1703" s="231"/>
      <c r="HI1703" s="231"/>
      <c r="HJ1703" s="231"/>
      <c r="HK1703" s="231"/>
      <c r="HL1703" s="231"/>
      <c r="HM1703" s="231"/>
    </row>
    <row r="1704" spans="1:221" s="234" customFormat="1" ht="15.75" customHeight="1">
      <c r="A1704" s="231"/>
      <c r="B1704" s="238"/>
      <c r="C1704" s="255"/>
      <c r="D1704" s="262">
        <v>3.5</v>
      </c>
      <c r="E1704" s="262"/>
      <c r="F1704" s="262"/>
      <c r="G1704" s="263" t="s">
        <v>153</v>
      </c>
      <c r="H1704" s="264"/>
      <c r="I1704" s="383"/>
      <c r="J1704" s="266">
        <v>0</v>
      </c>
      <c r="K1704" s="267"/>
      <c r="L1704" s="356"/>
      <c r="N1704" s="980"/>
      <c r="O1704" s="231"/>
      <c r="P1704" s="231"/>
      <c r="Q1704" s="231"/>
      <c r="R1704" s="231"/>
      <c r="S1704" s="231"/>
      <c r="T1704" s="231"/>
      <c r="U1704" s="231"/>
      <c r="V1704" s="231"/>
      <c r="W1704" s="231"/>
      <c r="X1704" s="231"/>
      <c r="Y1704" s="231"/>
      <c r="Z1704" s="231"/>
      <c r="AA1704" s="231"/>
      <c r="AB1704" s="231"/>
      <c r="AC1704" s="231"/>
      <c r="AD1704" s="231"/>
      <c r="AE1704" s="231"/>
      <c r="AF1704" s="231"/>
      <c r="AG1704" s="231"/>
      <c r="AH1704" s="231"/>
      <c r="AI1704" s="231"/>
      <c r="AJ1704" s="231"/>
      <c r="AK1704" s="231"/>
      <c r="AL1704" s="231"/>
      <c r="AM1704" s="231"/>
      <c r="AN1704" s="231"/>
      <c r="AO1704" s="231"/>
      <c r="AP1704" s="231"/>
      <c r="AQ1704" s="231"/>
      <c r="AR1704" s="231"/>
      <c r="AS1704" s="231"/>
      <c r="AT1704" s="231"/>
      <c r="AU1704" s="231"/>
      <c r="AV1704" s="231"/>
      <c r="AW1704" s="231"/>
      <c r="AX1704" s="231"/>
      <c r="AY1704" s="231"/>
      <c r="AZ1704" s="231"/>
      <c r="BA1704" s="231"/>
      <c r="BB1704" s="231"/>
      <c r="BC1704" s="231"/>
      <c r="BD1704" s="231"/>
      <c r="BE1704" s="231"/>
      <c r="BF1704" s="231"/>
      <c r="BG1704" s="231"/>
      <c r="BH1704" s="231"/>
      <c r="BI1704" s="231"/>
      <c r="BJ1704" s="231"/>
      <c r="BK1704" s="231"/>
      <c r="BL1704" s="231"/>
      <c r="BM1704" s="231"/>
      <c r="BN1704" s="231"/>
      <c r="BO1704" s="231"/>
      <c r="BP1704" s="231"/>
      <c r="BQ1704" s="231"/>
      <c r="BR1704" s="231"/>
      <c r="BS1704" s="231"/>
      <c r="BT1704" s="231"/>
      <c r="BU1704" s="231"/>
      <c r="BV1704" s="231"/>
      <c r="BW1704" s="231"/>
      <c r="BX1704" s="231"/>
      <c r="BY1704" s="231"/>
      <c r="BZ1704" s="231"/>
      <c r="CA1704" s="231"/>
      <c r="CB1704" s="231"/>
      <c r="CC1704" s="231"/>
      <c r="CD1704" s="231"/>
      <c r="CE1704" s="231"/>
      <c r="CF1704" s="231"/>
      <c r="CG1704" s="231"/>
      <c r="CH1704" s="231"/>
      <c r="CI1704" s="231"/>
      <c r="CJ1704" s="231"/>
      <c r="CK1704" s="231"/>
      <c r="CL1704" s="231"/>
      <c r="CM1704" s="231"/>
      <c r="CN1704" s="231"/>
      <c r="CO1704" s="231"/>
      <c r="CP1704" s="231"/>
      <c r="CQ1704" s="231"/>
      <c r="CR1704" s="231"/>
      <c r="CS1704" s="231"/>
      <c r="CT1704" s="231"/>
      <c r="CU1704" s="231"/>
      <c r="CV1704" s="231"/>
      <c r="CW1704" s="231"/>
      <c r="CX1704" s="231"/>
      <c r="CY1704" s="231"/>
      <c r="CZ1704" s="231"/>
      <c r="DA1704" s="231"/>
      <c r="DB1704" s="231"/>
      <c r="DC1704" s="231"/>
      <c r="DD1704" s="231"/>
      <c r="DE1704" s="231"/>
      <c r="DF1704" s="231"/>
      <c r="DG1704" s="231"/>
      <c r="DH1704" s="231"/>
      <c r="DI1704" s="231"/>
      <c r="DJ1704" s="231"/>
      <c r="DK1704" s="231"/>
      <c r="DL1704" s="231"/>
      <c r="DM1704" s="231"/>
      <c r="DN1704" s="231"/>
      <c r="DO1704" s="231"/>
      <c r="DP1704" s="231"/>
      <c r="DQ1704" s="231"/>
      <c r="DR1704" s="231"/>
      <c r="DS1704" s="231"/>
      <c r="DT1704" s="231"/>
      <c r="DU1704" s="231"/>
      <c r="DV1704" s="231"/>
      <c r="DW1704" s="231"/>
      <c r="DX1704" s="231"/>
      <c r="DY1704" s="231"/>
      <c r="DZ1704" s="231"/>
      <c r="EA1704" s="231"/>
      <c r="EB1704" s="231"/>
      <c r="EC1704" s="231"/>
      <c r="ED1704" s="231"/>
      <c r="EE1704" s="231"/>
      <c r="EF1704" s="231"/>
      <c r="EG1704" s="231"/>
      <c r="EH1704" s="231"/>
      <c r="EI1704" s="231"/>
      <c r="EJ1704" s="231"/>
      <c r="EK1704" s="231"/>
      <c r="EL1704" s="231"/>
      <c r="EM1704" s="231"/>
      <c r="EN1704" s="231"/>
      <c r="EO1704" s="231"/>
      <c r="EP1704" s="231"/>
      <c r="EQ1704" s="231"/>
      <c r="ER1704" s="231"/>
      <c r="ES1704" s="231"/>
      <c r="ET1704" s="231"/>
      <c r="EU1704" s="231"/>
      <c r="EV1704" s="231"/>
      <c r="EW1704" s="231"/>
      <c r="EX1704" s="231"/>
      <c r="EY1704" s="231"/>
      <c r="EZ1704" s="231"/>
      <c r="FA1704" s="231"/>
      <c r="FB1704" s="231"/>
      <c r="FC1704" s="231"/>
      <c r="FD1704" s="231"/>
      <c r="FE1704" s="231"/>
      <c r="FF1704" s="231"/>
      <c r="FG1704" s="231"/>
      <c r="FH1704" s="231"/>
      <c r="FI1704" s="231"/>
      <c r="FJ1704" s="231"/>
      <c r="FK1704" s="231"/>
      <c r="FL1704" s="231"/>
      <c r="FM1704" s="231"/>
      <c r="FN1704" s="231"/>
      <c r="FO1704" s="231"/>
      <c r="FP1704" s="231"/>
      <c r="FQ1704" s="231"/>
      <c r="FR1704" s="231"/>
      <c r="FS1704" s="231"/>
      <c r="FT1704" s="231"/>
      <c r="FU1704" s="231"/>
      <c r="FV1704" s="231"/>
      <c r="FW1704" s="231"/>
      <c r="FX1704" s="231"/>
      <c r="FY1704" s="231"/>
      <c r="FZ1704" s="231"/>
      <c r="GA1704" s="231"/>
      <c r="GB1704" s="231"/>
      <c r="GC1704" s="231"/>
      <c r="GD1704" s="231"/>
      <c r="GE1704" s="231"/>
      <c r="GF1704" s="231"/>
      <c r="GG1704" s="231"/>
      <c r="GH1704" s="231"/>
      <c r="GI1704" s="231"/>
      <c r="GJ1704" s="231"/>
      <c r="GK1704" s="231"/>
      <c r="GL1704" s="231"/>
      <c r="GM1704" s="231"/>
      <c r="GN1704" s="231"/>
      <c r="GO1704" s="231"/>
      <c r="GP1704" s="231"/>
      <c r="GQ1704" s="231"/>
      <c r="GR1704" s="231"/>
      <c r="GS1704" s="231"/>
      <c r="GT1704" s="231"/>
      <c r="GU1704" s="231"/>
      <c r="GV1704" s="231"/>
      <c r="GW1704" s="231"/>
      <c r="GX1704" s="231"/>
      <c r="GY1704" s="231"/>
      <c r="GZ1704" s="231"/>
      <c r="HA1704" s="231"/>
      <c r="HB1704" s="231"/>
      <c r="HC1704" s="231"/>
      <c r="HD1704" s="231"/>
      <c r="HE1704" s="231"/>
      <c r="HF1704" s="231"/>
      <c r="HG1704" s="231"/>
      <c r="HH1704" s="231"/>
      <c r="HI1704" s="231"/>
      <c r="HJ1704" s="231"/>
      <c r="HK1704" s="231"/>
      <c r="HL1704" s="231"/>
      <c r="HM1704" s="231"/>
    </row>
    <row r="1705" spans="1:221" s="234" customFormat="1" ht="31.5" customHeight="1">
      <c r="A1705" s="231"/>
      <c r="B1705" s="238"/>
      <c r="C1705" s="255"/>
      <c r="D1705" s="268" t="s">
        <v>221</v>
      </c>
      <c r="E1705" s="269"/>
      <c r="F1705" s="269"/>
      <c r="G1705" s="325" t="s">
        <v>666</v>
      </c>
      <c r="H1705" s="271" t="s">
        <v>102</v>
      </c>
      <c r="I1705" s="488">
        <v>266.39</v>
      </c>
      <c r="J1705" s="408">
        <v>168838</v>
      </c>
      <c r="K1705" s="274">
        <f>ROUND(I1705*J1705,2)</f>
        <v>44976754.82</v>
      </c>
      <c r="L1705" s="356"/>
      <c r="N1705" s="980"/>
      <c r="O1705" s="231"/>
      <c r="P1705" s="231"/>
      <c r="Q1705" s="231"/>
      <c r="R1705" s="231"/>
      <c r="S1705" s="231"/>
      <c r="T1705" s="231"/>
      <c r="U1705" s="231"/>
      <c r="V1705" s="231"/>
      <c r="W1705" s="231"/>
      <c r="X1705" s="231"/>
      <c r="Y1705" s="231"/>
      <c r="Z1705" s="231"/>
      <c r="AA1705" s="231"/>
      <c r="AB1705" s="231"/>
      <c r="AC1705" s="231"/>
      <c r="AD1705" s="231"/>
      <c r="AE1705" s="231"/>
      <c r="AF1705" s="231"/>
      <c r="AG1705" s="231"/>
      <c r="AH1705" s="231"/>
      <c r="AI1705" s="231"/>
      <c r="AJ1705" s="231"/>
      <c r="AK1705" s="231"/>
      <c r="AL1705" s="231"/>
      <c r="AM1705" s="231"/>
      <c r="AN1705" s="231"/>
      <c r="AO1705" s="231"/>
      <c r="AP1705" s="231"/>
      <c r="AQ1705" s="231"/>
      <c r="AR1705" s="231"/>
      <c r="AS1705" s="231"/>
      <c r="AT1705" s="231"/>
      <c r="AU1705" s="231"/>
      <c r="AV1705" s="231"/>
      <c r="AW1705" s="231"/>
      <c r="AX1705" s="231"/>
      <c r="AY1705" s="231"/>
      <c r="AZ1705" s="231"/>
      <c r="BA1705" s="231"/>
      <c r="BB1705" s="231"/>
      <c r="BC1705" s="231"/>
      <c r="BD1705" s="231"/>
      <c r="BE1705" s="231"/>
      <c r="BF1705" s="231"/>
      <c r="BG1705" s="231"/>
      <c r="BH1705" s="231"/>
      <c r="BI1705" s="231"/>
      <c r="BJ1705" s="231"/>
      <c r="BK1705" s="231"/>
      <c r="BL1705" s="231"/>
      <c r="BM1705" s="231"/>
      <c r="BN1705" s="231"/>
      <c r="BO1705" s="231"/>
      <c r="BP1705" s="231"/>
      <c r="BQ1705" s="231"/>
      <c r="BR1705" s="231"/>
      <c r="BS1705" s="231"/>
      <c r="BT1705" s="231"/>
      <c r="BU1705" s="231"/>
      <c r="BV1705" s="231"/>
      <c r="BW1705" s="231"/>
      <c r="BX1705" s="231"/>
      <c r="BY1705" s="231"/>
      <c r="BZ1705" s="231"/>
      <c r="CA1705" s="231"/>
      <c r="CB1705" s="231"/>
      <c r="CC1705" s="231"/>
      <c r="CD1705" s="231"/>
      <c r="CE1705" s="231"/>
      <c r="CF1705" s="231"/>
      <c r="CG1705" s="231"/>
      <c r="CH1705" s="231"/>
      <c r="CI1705" s="231"/>
      <c r="CJ1705" s="231"/>
      <c r="CK1705" s="231"/>
      <c r="CL1705" s="231"/>
      <c r="CM1705" s="231"/>
      <c r="CN1705" s="231"/>
      <c r="CO1705" s="231"/>
      <c r="CP1705" s="231"/>
      <c r="CQ1705" s="231"/>
      <c r="CR1705" s="231"/>
      <c r="CS1705" s="231"/>
      <c r="CT1705" s="231"/>
      <c r="CU1705" s="231"/>
      <c r="CV1705" s="231"/>
      <c r="CW1705" s="231"/>
      <c r="CX1705" s="231"/>
      <c r="CY1705" s="231"/>
      <c r="CZ1705" s="231"/>
      <c r="DA1705" s="231"/>
      <c r="DB1705" s="231"/>
      <c r="DC1705" s="231"/>
      <c r="DD1705" s="231"/>
      <c r="DE1705" s="231"/>
      <c r="DF1705" s="231"/>
      <c r="DG1705" s="231"/>
      <c r="DH1705" s="231"/>
      <c r="DI1705" s="231"/>
      <c r="DJ1705" s="231"/>
      <c r="DK1705" s="231"/>
      <c r="DL1705" s="231"/>
      <c r="DM1705" s="231"/>
      <c r="DN1705" s="231"/>
      <c r="DO1705" s="231"/>
      <c r="DP1705" s="231"/>
      <c r="DQ1705" s="231"/>
      <c r="DR1705" s="231"/>
      <c r="DS1705" s="231"/>
      <c r="DT1705" s="231"/>
      <c r="DU1705" s="231"/>
      <c r="DV1705" s="231"/>
      <c r="DW1705" s="231"/>
      <c r="DX1705" s="231"/>
      <c r="DY1705" s="231"/>
      <c r="DZ1705" s="231"/>
      <c r="EA1705" s="231"/>
      <c r="EB1705" s="231"/>
      <c r="EC1705" s="231"/>
      <c r="ED1705" s="231"/>
      <c r="EE1705" s="231"/>
      <c r="EF1705" s="231"/>
      <c r="EG1705" s="231"/>
      <c r="EH1705" s="231"/>
      <c r="EI1705" s="231"/>
      <c r="EJ1705" s="231"/>
      <c r="EK1705" s="231"/>
      <c r="EL1705" s="231"/>
      <c r="EM1705" s="231"/>
      <c r="EN1705" s="231"/>
      <c r="EO1705" s="231"/>
      <c r="EP1705" s="231"/>
      <c r="EQ1705" s="231"/>
      <c r="ER1705" s="231"/>
      <c r="ES1705" s="231"/>
      <c r="ET1705" s="231"/>
      <c r="EU1705" s="231"/>
      <c r="EV1705" s="231"/>
      <c r="EW1705" s="231"/>
      <c r="EX1705" s="231"/>
      <c r="EY1705" s="231"/>
      <c r="EZ1705" s="231"/>
      <c r="FA1705" s="231"/>
      <c r="FB1705" s="231"/>
      <c r="FC1705" s="231"/>
      <c r="FD1705" s="231"/>
      <c r="FE1705" s="231"/>
      <c r="FF1705" s="231"/>
      <c r="FG1705" s="231"/>
      <c r="FH1705" s="231"/>
      <c r="FI1705" s="231"/>
      <c r="FJ1705" s="231"/>
      <c r="FK1705" s="231"/>
      <c r="FL1705" s="231"/>
      <c r="FM1705" s="231"/>
      <c r="FN1705" s="231"/>
      <c r="FO1705" s="231"/>
      <c r="FP1705" s="231"/>
      <c r="FQ1705" s="231"/>
      <c r="FR1705" s="231"/>
      <c r="FS1705" s="231"/>
      <c r="FT1705" s="231"/>
      <c r="FU1705" s="231"/>
      <c r="FV1705" s="231"/>
      <c r="FW1705" s="231"/>
      <c r="FX1705" s="231"/>
      <c r="FY1705" s="231"/>
      <c r="FZ1705" s="231"/>
      <c r="GA1705" s="231"/>
      <c r="GB1705" s="231"/>
      <c r="GC1705" s="231"/>
      <c r="GD1705" s="231"/>
      <c r="GE1705" s="231"/>
      <c r="GF1705" s="231"/>
      <c r="GG1705" s="231"/>
      <c r="GH1705" s="231"/>
      <c r="GI1705" s="231"/>
      <c r="GJ1705" s="231"/>
      <c r="GK1705" s="231"/>
      <c r="GL1705" s="231"/>
      <c r="GM1705" s="231"/>
      <c r="GN1705" s="231"/>
      <c r="GO1705" s="231"/>
      <c r="GP1705" s="231"/>
      <c r="GQ1705" s="231"/>
      <c r="GR1705" s="231"/>
      <c r="GS1705" s="231"/>
      <c r="GT1705" s="231"/>
      <c r="GU1705" s="231"/>
      <c r="GV1705" s="231"/>
      <c r="GW1705" s="231"/>
      <c r="GX1705" s="231"/>
      <c r="GY1705" s="231"/>
      <c r="GZ1705" s="231"/>
      <c r="HA1705" s="231"/>
      <c r="HB1705" s="231"/>
      <c r="HC1705" s="231"/>
      <c r="HD1705" s="231"/>
      <c r="HE1705" s="231"/>
      <c r="HF1705" s="231"/>
      <c r="HG1705" s="231"/>
      <c r="HH1705" s="231"/>
      <c r="HI1705" s="231"/>
      <c r="HJ1705" s="231"/>
      <c r="HK1705" s="231"/>
      <c r="HL1705" s="231"/>
      <c r="HM1705" s="231"/>
    </row>
    <row r="1706" spans="1:221" s="234" customFormat="1" ht="31.5" customHeight="1">
      <c r="A1706" s="231"/>
      <c r="B1706" s="238"/>
      <c r="C1706" s="255"/>
      <c r="D1706" s="268" t="s">
        <v>222</v>
      </c>
      <c r="E1706" s="269"/>
      <c r="F1706" s="269"/>
      <c r="G1706" s="325" t="s">
        <v>667</v>
      </c>
      <c r="H1706" s="271" t="s">
        <v>102</v>
      </c>
      <c r="I1706" s="488">
        <v>263.24</v>
      </c>
      <c r="J1706" s="408">
        <v>155938</v>
      </c>
      <c r="K1706" s="274">
        <f>ROUND(I1706*J1706,2)</f>
        <v>41049119.119999997</v>
      </c>
      <c r="L1706" s="356"/>
      <c r="N1706" s="980"/>
      <c r="O1706" s="231"/>
      <c r="P1706" s="231"/>
      <c r="Q1706" s="231"/>
      <c r="R1706" s="231"/>
      <c r="S1706" s="231"/>
      <c r="T1706" s="231"/>
      <c r="U1706" s="231"/>
      <c r="V1706" s="231"/>
      <c r="W1706" s="231"/>
      <c r="X1706" s="231"/>
      <c r="Y1706" s="231"/>
      <c r="Z1706" s="231"/>
      <c r="AA1706" s="231"/>
      <c r="AB1706" s="231"/>
      <c r="AC1706" s="231"/>
      <c r="AD1706" s="231"/>
      <c r="AE1706" s="231"/>
      <c r="AF1706" s="231"/>
      <c r="AG1706" s="231"/>
      <c r="AH1706" s="231"/>
      <c r="AI1706" s="231"/>
      <c r="AJ1706" s="231"/>
      <c r="AK1706" s="231"/>
      <c r="AL1706" s="231"/>
      <c r="AM1706" s="231"/>
      <c r="AN1706" s="231"/>
      <c r="AO1706" s="231"/>
      <c r="AP1706" s="231"/>
      <c r="AQ1706" s="231"/>
      <c r="AR1706" s="231"/>
      <c r="AS1706" s="231"/>
      <c r="AT1706" s="231"/>
      <c r="AU1706" s="231"/>
      <c r="AV1706" s="231"/>
      <c r="AW1706" s="231"/>
      <c r="AX1706" s="231"/>
      <c r="AY1706" s="231"/>
      <c r="AZ1706" s="231"/>
      <c r="BA1706" s="231"/>
      <c r="BB1706" s="231"/>
      <c r="BC1706" s="231"/>
      <c r="BD1706" s="231"/>
      <c r="BE1706" s="231"/>
      <c r="BF1706" s="231"/>
      <c r="BG1706" s="231"/>
      <c r="BH1706" s="231"/>
      <c r="BI1706" s="231"/>
      <c r="BJ1706" s="231"/>
      <c r="BK1706" s="231"/>
      <c r="BL1706" s="231"/>
      <c r="BM1706" s="231"/>
      <c r="BN1706" s="231"/>
      <c r="BO1706" s="231"/>
      <c r="BP1706" s="231"/>
      <c r="BQ1706" s="231"/>
      <c r="BR1706" s="231"/>
      <c r="BS1706" s="231"/>
      <c r="BT1706" s="231"/>
      <c r="BU1706" s="231"/>
      <c r="BV1706" s="231"/>
      <c r="BW1706" s="231"/>
      <c r="BX1706" s="231"/>
      <c r="BY1706" s="231"/>
      <c r="BZ1706" s="231"/>
      <c r="CA1706" s="231"/>
      <c r="CB1706" s="231"/>
      <c r="CC1706" s="231"/>
      <c r="CD1706" s="231"/>
      <c r="CE1706" s="231"/>
      <c r="CF1706" s="231"/>
      <c r="CG1706" s="231"/>
      <c r="CH1706" s="231"/>
      <c r="CI1706" s="231"/>
      <c r="CJ1706" s="231"/>
      <c r="CK1706" s="231"/>
      <c r="CL1706" s="231"/>
      <c r="CM1706" s="231"/>
      <c r="CN1706" s="231"/>
      <c r="CO1706" s="231"/>
      <c r="CP1706" s="231"/>
      <c r="CQ1706" s="231"/>
      <c r="CR1706" s="231"/>
      <c r="CS1706" s="231"/>
      <c r="CT1706" s="231"/>
      <c r="CU1706" s="231"/>
      <c r="CV1706" s="231"/>
      <c r="CW1706" s="231"/>
      <c r="CX1706" s="231"/>
      <c r="CY1706" s="231"/>
      <c r="CZ1706" s="231"/>
      <c r="DA1706" s="231"/>
      <c r="DB1706" s="231"/>
      <c r="DC1706" s="231"/>
      <c r="DD1706" s="231"/>
      <c r="DE1706" s="231"/>
      <c r="DF1706" s="231"/>
      <c r="DG1706" s="231"/>
      <c r="DH1706" s="231"/>
      <c r="DI1706" s="231"/>
      <c r="DJ1706" s="231"/>
      <c r="DK1706" s="231"/>
      <c r="DL1706" s="231"/>
      <c r="DM1706" s="231"/>
      <c r="DN1706" s="231"/>
      <c r="DO1706" s="231"/>
      <c r="DP1706" s="231"/>
      <c r="DQ1706" s="231"/>
      <c r="DR1706" s="231"/>
      <c r="DS1706" s="231"/>
      <c r="DT1706" s="231"/>
      <c r="DU1706" s="231"/>
      <c r="DV1706" s="231"/>
      <c r="DW1706" s="231"/>
      <c r="DX1706" s="231"/>
      <c r="DY1706" s="231"/>
      <c r="DZ1706" s="231"/>
      <c r="EA1706" s="231"/>
      <c r="EB1706" s="231"/>
      <c r="EC1706" s="231"/>
      <c r="ED1706" s="231"/>
      <c r="EE1706" s="231"/>
      <c r="EF1706" s="231"/>
      <c r="EG1706" s="231"/>
      <c r="EH1706" s="231"/>
      <c r="EI1706" s="231"/>
      <c r="EJ1706" s="231"/>
      <c r="EK1706" s="231"/>
      <c r="EL1706" s="231"/>
      <c r="EM1706" s="231"/>
      <c r="EN1706" s="231"/>
      <c r="EO1706" s="231"/>
      <c r="EP1706" s="231"/>
      <c r="EQ1706" s="231"/>
      <c r="ER1706" s="231"/>
      <c r="ES1706" s="231"/>
      <c r="ET1706" s="231"/>
      <c r="EU1706" s="231"/>
      <c r="EV1706" s="231"/>
      <c r="EW1706" s="231"/>
      <c r="EX1706" s="231"/>
      <c r="EY1706" s="231"/>
      <c r="EZ1706" s="231"/>
      <c r="FA1706" s="231"/>
      <c r="FB1706" s="231"/>
      <c r="FC1706" s="231"/>
      <c r="FD1706" s="231"/>
      <c r="FE1706" s="231"/>
      <c r="FF1706" s="231"/>
      <c r="FG1706" s="231"/>
      <c r="FH1706" s="231"/>
      <c r="FI1706" s="231"/>
      <c r="FJ1706" s="231"/>
      <c r="FK1706" s="231"/>
      <c r="FL1706" s="231"/>
      <c r="FM1706" s="231"/>
      <c r="FN1706" s="231"/>
      <c r="FO1706" s="231"/>
      <c r="FP1706" s="231"/>
      <c r="FQ1706" s="231"/>
      <c r="FR1706" s="231"/>
      <c r="FS1706" s="231"/>
      <c r="FT1706" s="231"/>
      <c r="FU1706" s="231"/>
      <c r="FV1706" s="231"/>
      <c r="FW1706" s="231"/>
      <c r="FX1706" s="231"/>
      <c r="FY1706" s="231"/>
      <c r="FZ1706" s="231"/>
      <c r="GA1706" s="231"/>
      <c r="GB1706" s="231"/>
      <c r="GC1706" s="231"/>
      <c r="GD1706" s="231"/>
      <c r="GE1706" s="231"/>
      <c r="GF1706" s="231"/>
      <c r="GG1706" s="231"/>
      <c r="GH1706" s="231"/>
      <c r="GI1706" s="231"/>
      <c r="GJ1706" s="231"/>
      <c r="GK1706" s="231"/>
      <c r="GL1706" s="231"/>
      <c r="GM1706" s="231"/>
      <c r="GN1706" s="231"/>
      <c r="GO1706" s="231"/>
      <c r="GP1706" s="231"/>
      <c r="GQ1706" s="231"/>
      <c r="GR1706" s="231"/>
      <c r="GS1706" s="231"/>
      <c r="GT1706" s="231"/>
      <c r="GU1706" s="231"/>
      <c r="GV1706" s="231"/>
      <c r="GW1706" s="231"/>
      <c r="GX1706" s="231"/>
      <c r="GY1706" s="231"/>
      <c r="GZ1706" s="231"/>
      <c r="HA1706" s="231"/>
      <c r="HB1706" s="231"/>
      <c r="HC1706" s="231"/>
      <c r="HD1706" s="231"/>
      <c r="HE1706" s="231"/>
      <c r="HF1706" s="231"/>
      <c r="HG1706" s="231"/>
      <c r="HH1706" s="231"/>
      <c r="HI1706" s="231"/>
      <c r="HJ1706" s="231"/>
      <c r="HK1706" s="231"/>
      <c r="HL1706" s="231"/>
      <c r="HM1706" s="231"/>
    </row>
    <row r="1707" spans="1:221" s="234" customFormat="1" ht="31.5" customHeight="1">
      <c r="A1707" s="231"/>
      <c r="B1707" s="238"/>
      <c r="C1707" s="255"/>
      <c r="D1707" s="268" t="s">
        <v>675</v>
      </c>
      <c r="E1707" s="269"/>
      <c r="F1707" s="269"/>
      <c r="G1707" s="506" t="s">
        <v>669</v>
      </c>
      <c r="H1707" s="271" t="s">
        <v>107</v>
      </c>
      <c r="I1707" s="488">
        <v>2.89</v>
      </c>
      <c r="J1707" s="408">
        <v>261708</v>
      </c>
      <c r="K1707" s="274">
        <f>ROUND(I1707*J1707,2)</f>
        <v>756336.12</v>
      </c>
      <c r="L1707" s="356"/>
      <c r="N1707" s="980"/>
      <c r="O1707" s="231"/>
      <c r="P1707" s="231"/>
      <c r="Q1707" s="231"/>
      <c r="R1707" s="231"/>
      <c r="S1707" s="231"/>
      <c r="T1707" s="231"/>
      <c r="U1707" s="231"/>
      <c r="V1707" s="231"/>
      <c r="W1707" s="231"/>
      <c r="X1707" s="231"/>
      <c r="Y1707" s="231"/>
      <c r="Z1707" s="231"/>
      <c r="AA1707" s="231"/>
      <c r="AB1707" s="231"/>
      <c r="AC1707" s="231"/>
      <c r="AD1707" s="231"/>
      <c r="AE1707" s="231"/>
      <c r="AF1707" s="231"/>
      <c r="AG1707" s="231"/>
      <c r="AH1707" s="231"/>
      <c r="AI1707" s="231"/>
      <c r="AJ1707" s="231"/>
      <c r="AK1707" s="231"/>
      <c r="AL1707" s="231"/>
      <c r="AM1707" s="231"/>
      <c r="AN1707" s="231"/>
      <c r="AO1707" s="231"/>
      <c r="AP1707" s="231"/>
      <c r="AQ1707" s="231"/>
      <c r="AR1707" s="231"/>
      <c r="AS1707" s="231"/>
      <c r="AT1707" s="231"/>
      <c r="AU1707" s="231"/>
      <c r="AV1707" s="231"/>
      <c r="AW1707" s="231"/>
      <c r="AX1707" s="231"/>
      <c r="AY1707" s="231"/>
      <c r="AZ1707" s="231"/>
      <c r="BA1707" s="231"/>
      <c r="BB1707" s="231"/>
      <c r="BC1707" s="231"/>
      <c r="BD1707" s="231"/>
      <c r="BE1707" s="231"/>
      <c r="BF1707" s="231"/>
      <c r="BG1707" s="231"/>
      <c r="BH1707" s="231"/>
      <c r="BI1707" s="231"/>
      <c r="BJ1707" s="231"/>
      <c r="BK1707" s="231"/>
      <c r="BL1707" s="231"/>
      <c r="BM1707" s="231"/>
      <c r="BN1707" s="231"/>
      <c r="BO1707" s="231"/>
      <c r="BP1707" s="231"/>
      <c r="BQ1707" s="231"/>
      <c r="BR1707" s="231"/>
      <c r="BS1707" s="231"/>
      <c r="BT1707" s="231"/>
      <c r="BU1707" s="231"/>
      <c r="BV1707" s="231"/>
      <c r="BW1707" s="231"/>
      <c r="BX1707" s="231"/>
      <c r="BY1707" s="231"/>
      <c r="BZ1707" s="231"/>
      <c r="CA1707" s="231"/>
      <c r="CB1707" s="231"/>
      <c r="CC1707" s="231"/>
      <c r="CD1707" s="231"/>
      <c r="CE1707" s="231"/>
      <c r="CF1707" s="231"/>
      <c r="CG1707" s="231"/>
      <c r="CH1707" s="231"/>
      <c r="CI1707" s="231"/>
      <c r="CJ1707" s="231"/>
      <c r="CK1707" s="231"/>
      <c r="CL1707" s="231"/>
      <c r="CM1707" s="231"/>
      <c r="CN1707" s="231"/>
      <c r="CO1707" s="231"/>
      <c r="CP1707" s="231"/>
      <c r="CQ1707" s="231"/>
      <c r="CR1707" s="231"/>
      <c r="CS1707" s="231"/>
      <c r="CT1707" s="231"/>
      <c r="CU1707" s="231"/>
      <c r="CV1707" s="231"/>
      <c r="CW1707" s="231"/>
      <c r="CX1707" s="231"/>
      <c r="CY1707" s="231"/>
      <c r="CZ1707" s="231"/>
      <c r="DA1707" s="231"/>
      <c r="DB1707" s="231"/>
      <c r="DC1707" s="231"/>
      <c r="DD1707" s="231"/>
      <c r="DE1707" s="231"/>
      <c r="DF1707" s="231"/>
      <c r="DG1707" s="231"/>
      <c r="DH1707" s="231"/>
      <c r="DI1707" s="231"/>
      <c r="DJ1707" s="231"/>
      <c r="DK1707" s="231"/>
      <c r="DL1707" s="231"/>
      <c r="DM1707" s="231"/>
      <c r="DN1707" s="231"/>
      <c r="DO1707" s="231"/>
      <c r="DP1707" s="231"/>
      <c r="DQ1707" s="231"/>
      <c r="DR1707" s="231"/>
      <c r="DS1707" s="231"/>
      <c r="DT1707" s="231"/>
      <c r="DU1707" s="231"/>
      <c r="DV1707" s="231"/>
      <c r="DW1707" s="231"/>
      <c r="DX1707" s="231"/>
      <c r="DY1707" s="231"/>
      <c r="DZ1707" s="231"/>
      <c r="EA1707" s="231"/>
      <c r="EB1707" s="231"/>
      <c r="EC1707" s="231"/>
      <c r="ED1707" s="231"/>
      <c r="EE1707" s="231"/>
      <c r="EF1707" s="231"/>
      <c r="EG1707" s="231"/>
      <c r="EH1707" s="231"/>
      <c r="EI1707" s="231"/>
      <c r="EJ1707" s="231"/>
      <c r="EK1707" s="231"/>
      <c r="EL1707" s="231"/>
      <c r="EM1707" s="231"/>
      <c r="EN1707" s="231"/>
      <c r="EO1707" s="231"/>
      <c r="EP1707" s="231"/>
      <c r="EQ1707" s="231"/>
      <c r="ER1707" s="231"/>
      <c r="ES1707" s="231"/>
      <c r="ET1707" s="231"/>
      <c r="EU1707" s="231"/>
      <c r="EV1707" s="231"/>
      <c r="EW1707" s="231"/>
      <c r="EX1707" s="231"/>
      <c r="EY1707" s="231"/>
      <c r="EZ1707" s="231"/>
      <c r="FA1707" s="231"/>
      <c r="FB1707" s="231"/>
      <c r="FC1707" s="231"/>
      <c r="FD1707" s="231"/>
      <c r="FE1707" s="231"/>
      <c r="FF1707" s="231"/>
      <c r="FG1707" s="231"/>
      <c r="FH1707" s="231"/>
      <c r="FI1707" s="231"/>
      <c r="FJ1707" s="231"/>
      <c r="FK1707" s="231"/>
      <c r="FL1707" s="231"/>
      <c r="FM1707" s="231"/>
      <c r="FN1707" s="231"/>
      <c r="FO1707" s="231"/>
      <c r="FP1707" s="231"/>
      <c r="FQ1707" s="231"/>
      <c r="FR1707" s="231"/>
      <c r="FS1707" s="231"/>
      <c r="FT1707" s="231"/>
      <c r="FU1707" s="231"/>
      <c r="FV1707" s="231"/>
      <c r="FW1707" s="231"/>
      <c r="FX1707" s="231"/>
      <c r="FY1707" s="231"/>
      <c r="FZ1707" s="231"/>
      <c r="GA1707" s="231"/>
      <c r="GB1707" s="231"/>
      <c r="GC1707" s="231"/>
      <c r="GD1707" s="231"/>
      <c r="GE1707" s="231"/>
      <c r="GF1707" s="231"/>
      <c r="GG1707" s="231"/>
      <c r="GH1707" s="231"/>
      <c r="GI1707" s="231"/>
      <c r="GJ1707" s="231"/>
      <c r="GK1707" s="231"/>
      <c r="GL1707" s="231"/>
      <c r="GM1707" s="231"/>
      <c r="GN1707" s="231"/>
      <c r="GO1707" s="231"/>
      <c r="GP1707" s="231"/>
      <c r="GQ1707" s="231"/>
      <c r="GR1707" s="231"/>
      <c r="GS1707" s="231"/>
      <c r="GT1707" s="231"/>
      <c r="GU1707" s="231"/>
      <c r="GV1707" s="231"/>
      <c r="GW1707" s="231"/>
      <c r="GX1707" s="231"/>
      <c r="GY1707" s="231"/>
      <c r="GZ1707" s="231"/>
      <c r="HA1707" s="231"/>
      <c r="HB1707" s="231"/>
      <c r="HC1707" s="231"/>
      <c r="HD1707" s="231"/>
      <c r="HE1707" s="231"/>
      <c r="HF1707" s="231"/>
      <c r="HG1707" s="231"/>
      <c r="HH1707" s="231"/>
      <c r="HI1707" s="231"/>
      <c r="HJ1707" s="231"/>
      <c r="HK1707" s="231"/>
      <c r="HL1707" s="231"/>
      <c r="HM1707" s="231"/>
    </row>
    <row r="1708" spans="1:221" s="234" customFormat="1" ht="15.75" customHeight="1">
      <c r="A1708" s="231"/>
      <c r="B1708" s="238"/>
      <c r="C1708" s="255"/>
      <c r="D1708" s="262">
        <v>3.6</v>
      </c>
      <c r="E1708" s="262"/>
      <c r="F1708" s="262"/>
      <c r="G1708" s="263" t="s">
        <v>670</v>
      </c>
      <c r="H1708" s="264"/>
      <c r="I1708" s="383"/>
      <c r="J1708" s="266">
        <v>0</v>
      </c>
      <c r="K1708" s="267"/>
      <c r="L1708" s="356"/>
      <c r="N1708" s="980"/>
      <c r="O1708" s="231"/>
      <c r="P1708" s="231"/>
      <c r="Q1708" s="231"/>
      <c r="R1708" s="231"/>
      <c r="S1708" s="231"/>
      <c r="T1708" s="231"/>
      <c r="U1708" s="231"/>
      <c r="V1708" s="231"/>
      <c r="W1708" s="231"/>
      <c r="X1708" s="231"/>
      <c r="Y1708" s="231"/>
      <c r="Z1708" s="231"/>
      <c r="AA1708" s="231"/>
      <c r="AB1708" s="231"/>
      <c r="AC1708" s="231"/>
      <c r="AD1708" s="231"/>
      <c r="AE1708" s="231"/>
      <c r="AF1708" s="231"/>
      <c r="AG1708" s="231"/>
      <c r="AH1708" s="231"/>
      <c r="AI1708" s="231"/>
      <c r="AJ1708" s="231"/>
      <c r="AK1708" s="231"/>
      <c r="AL1708" s="231"/>
      <c r="AM1708" s="231"/>
      <c r="AN1708" s="231"/>
      <c r="AO1708" s="231"/>
      <c r="AP1708" s="231"/>
      <c r="AQ1708" s="231"/>
      <c r="AR1708" s="231"/>
      <c r="AS1708" s="231"/>
      <c r="AT1708" s="231"/>
      <c r="AU1708" s="231"/>
      <c r="AV1708" s="231"/>
      <c r="AW1708" s="231"/>
      <c r="AX1708" s="231"/>
      <c r="AY1708" s="231"/>
      <c r="AZ1708" s="231"/>
      <c r="BA1708" s="231"/>
      <c r="BB1708" s="231"/>
      <c r="BC1708" s="231"/>
      <c r="BD1708" s="231"/>
      <c r="BE1708" s="231"/>
      <c r="BF1708" s="231"/>
      <c r="BG1708" s="231"/>
      <c r="BH1708" s="231"/>
      <c r="BI1708" s="231"/>
      <c r="BJ1708" s="231"/>
      <c r="BK1708" s="231"/>
      <c r="BL1708" s="231"/>
      <c r="BM1708" s="231"/>
      <c r="BN1708" s="231"/>
      <c r="BO1708" s="231"/>
      <c r="BP1708" s="231"/>
      <c r="BQ1708" s="231"/>
      <c r="BR1708" s="231"/>
      <c r="BS1708" s="231"/>
      <c r="BT1708" s="231"/>
      <c r="BU1708" s="231"/>
      <c r="BV1708" s="231"/>
      <c r="BW1708" s="231"/>
      <c r="BX1708" s="231"/>
      <c r="BY1708" s="231"/>
      <c r="BZ1708" s="231"/>
      <c r="CA1708" s="231"/>
      <c r="CB1708" s="231"/>
      <c r="CC1708" s="231"/>
      <c r="CD1708" s="231"/>
      <c r="CE1708" s="231"/>
      <c r="CF1708" s="231"/>
      <c r="CG1708" s="231"/>
      <c r="CH1708" s="231"/>
      <c r="CI1708" s="231"/>
      <c r="CJ1708" s="231"/>
      <c r="CK1708" s="231"/>
      <c r="CL1708" s="231"/>
      <c r="CM1708" s="231"/>
      <c r="CN1708" s="231"/>
      <c r="CO1708" s="231"/>
      <c r="CP1708" s="231"/>
      <c r="CQ1708" s="231"/>
      <c r="CR1708" s="231"/>
      <c r="CS1708" s="231"/>
      <c r="CT1708" s="231"/>
      <c r="CU1708" s="231"/>
      <c r="CV1708" s="231"/>
      <c r="CW1708" s="231"/>
      <c r="CX1708" s="231"/>
      <c r="CY1708" s="231"/>
      <c r="CZ1708" s="231"/>
      <c r="DA1708" s="231"/>
      <c r="DB1708" s="231"/>
      <c r="DC1708" s="231"/>
      <c r="DD1708" s="231"/>
      <c r="DE1708" s="231"/>
      <c r="DF1708" s="231"/>
      <c r="DG1708" s="231"/>
      <c r="DH1708" s="231"/>
      <c r="DI1708" s="231"/>
      <c r="DJ1708" s="231"/>
      <c r="DK1708" s="231"/>
      <c r="DL1708" s="231"/>
      <c r="DM1708" s="231"/>
      <c r="DN1708" s="231"/>
      <c r="DO1708" s="231"/>
      <c r="DP1708" s="231"/>
      <c r="DQ1708" s="231"/>
      <c r="DR1708" s="231"/>
      <c r="DS1708" s="231"/>
      <c r="DT1708" s="231"/>
      <c r="DU1708" s="231"/>
      <c r="DV1708" s="231"/>
      <c r="DW1708" s="231"/>
      <c r="DX1708" s="231"/>
      <c r="DY1708" s="231"/>
      <c r="DZ1708" s="231"/>
      <c r="EA1708" s="231"/>
      <c r="EB1708" s="231"/>
      <c r="EC1708" s="231"/>
      <c r="ED1708" s="231"/>
      <c r="EE1708" s="231"/>
      <c r="EF1708" s="231"/>
      <c r="EG1708" s="231"/>
      <c r="EH1708" s="231"/>
      <c r="EI1708" s="231"/>
      <c r="EJ1708" s="231"/>
      <c r="EK1708" s="231"/>
      <c r="EL1708" s="231"/>
      <c r="EM1708" s="231"/>
      <c r="EN1708" s="231"/>
      <c r="EO1708" s="231"/>
      <c r="EP1708" s="231"/>
      <c r="EQ1708" s="231"/>
      <c r="ER1708" s="231"/>
      <c r="ES1708" s="231"/>
      <c r="ET1708" s="231"/>
      <c r="EU1708" s="231"/>
      <c r="EV1708" s="231"/>
      <c r="EW1708" s="231"/>
      <c r="EX1708" s="231"/>
      <c r="EY1708" s="231"/>
      <c r="EZ1708" s="231"/>
      <c r="FA1708" s="231"/>
      <c r="FB1708" s="231"/>
      <c r="FC1708" s="231"/>
      <c r="FD1708" s="231"/>
      <c r="FE1708" s="231"/>
      <c r="FF1708" s="231"/>
      <c r="FG1708" s="231"/>
      <c r="FH1708" s="231"/>
      <c r="FI1708" s="231"/>
      <c r="FJ1708" s="231"/>
      <c r="FK1708" s="231"/>
      <c r="FL1708" s="231"/>
      <c r="FM1708" s="231"/>
      <c r="FN1708" s="231"/>
      <c r="FO1708" s="231"/>
      <c r="FP1708" s="231"/>
      <c r="FQ1708" s="231"/>
      <c r="FR1708" s="231"/>
      <c r="FS1708" s="231"/>
      <c r="FT1708" s="231"/>
      <c r="FU1708" s="231"/>
      <c r="FV1708" s="231"/>
      <c r="FW1708" s="231"/>
      <c r="FX1708" s="231"/>
      <c r="FY1708" s="231"/>
      <c r="FZ1708" s="231"/>
      <c r="GA1708" s="231"/>
      <c r="GB1708" s="231"/>
      <c r="GC1708" s="231"/>
      <c r="GD1708" s="231"/>
      <c r="GE1708" s="231"/>
      <c r="GF1708" s="231"/>
      <c r="GG1708" s="231"/>
      <c r="GH1708" s="231"/>
      <c r="GI1708" s="231"/>
      <c r="GJ1708" s="231"/>
      <c r="GK1708" s="231"/>
      <c r="GL1708" s="231"/>
      <c r="GM1708" s="231"/>
      <c r="GN1708" s="231"/>
      <c r="GO1708" s="231"/>
      <c r="GP1708" s="231"/>
      <c r="GQ1708" s="231"/>
      <c r="GR1708" s="231"/>
      <c r="GS1708" s="231"/>
      <c r="GT1708" s="231"/>
      <c r="GU1708" s="231"/>
      <c r="GV1708" s="231"/>
      <c r="GW1708" s="231"/>
      <c r="GX1708" s="231"/>
      <c r="GY1708" s="231"/>
      <c r="GZ1708" s="231"/>
      <c r="HA1708" s="231"/>
      <c r="HB1708" s="231"/>
      <c r="HC1708" s="231"/>
      <c r="HD1708" s="231"/>
      <c r="HE1708" s="231"/>
      <c r="HF1708" s="231"/>
      <c r="HG1708" s="231"/>
      <c r="HH1708" s="231"/>
      <c r="HI1708" s="231"/>
      <c r="HJ1708" s="231"/>
      <c r="HK1708" s="231"/>
      <c r="HL1708" s="231"/>
      <c r="HM1708" s="231"/>
    </row>
    <row r="1709" spans="1:221" s="234" customFormat="1" ht="15.75" customHeight="1">
      <c r="A1709" s="231"/>
      <c r="B1709" s="238"/>
      <c r="C1709" s="255"/>
      <c r="D1709" s="268" t="s">
        <v>224</v>
      </c>
      <c r="E1709" s="269"/>
      <c r="F1709" s="269"/>
      <c r="G1709" s="506" t="s">
        <v>671</v>
      </c>
      <c r="H1709" s="271" t="s">
        <v>102</v>
      </c>
      <c r="I1709" s="488">
        <v>30.48</v>
      </c>
      <c r="J1709" s="408">
        <v>65364</v>
      </c>
      <c r="K1709" s="274">
        <f>ROUND(I1709*J1709,2)</f>
        <v>1992294.72</v>
      </c>
      <c r="L1709" s="356"/>
      <c r="N1709" s="980"/>
      <c r="O1709" s="231"/>
      <c r="P1709" s="231"/>
      <c r="Q1709" s="231"/>
      <c r="R1709" s="231"/>
      <c r="S1709" s="231"/>
      <c r="T1709" s="231"/>
      <c r="U1709" s="231"/>
      <c r="V1709" s="231"/>
      <c r="W1709" s="231"/>
      <c r="X1709" s="231"/>
      <c r="Y1709" s="231"/>
      <c r="Z1709" s="231"/>
      <c r="AA1709" s="231"/>
      <c r="AB1709" s="231"/>
      <c r="AC1709" s="231"/>
      <c r="AD1709" s="231"/>
      <c r="AE1709" s="231"/>
      <c r="AF1709" s="231"/>
      <c r="AG1709" s="231"/>
      <c r="AH1709" s="231"/>
      <c r="AI1709" s="231"/>
      <c r="AJ1709" s="231"/>
      <c r="AK1709" s="231"/>
      <c r="AL1709" s="231"/>
      <c r="AM1709" s="231"/>
      <c r="AN1709" s="231"/>
      <c r="AO1709" s="231"/>
      <c r="AP1709" s="231"/>
      <c r="AQ1709" s="231"/>
      <c r="AR1709" s="231"/>
      <c r="AS1709" s="231"/>
      <c r="AT1709" s="231"/>
      <c r="AU1709" s="231"/>
      <c r="AV1709" s="231"/>
      <c r="AW1709" s="231"/>
      <c r="AX1709" s="231"/>
      <c r="AY1709" s="231"/>
      <c r="AZ1709" s="231"/>
      <c r="BA1709" s="231"/>
      <c r="BB1709" s="231"/>
      <c r="BC1709" s="231"/>
      <c r="BD1709" s="231"/>
      <c r="BE1709" s="231"/>
      <c r="BF1709" s="231"/>
      <c r="BG1709" s="231"/>
      <c r="BH1709" s="231"/>
      <c r="BI1709" s="231"/>
      <c r="BJ1709" s="231"/>
      <c r="BK1709" s="231"/>
      <c r="BL1709" s="231"/>
      <c r="BM1709" s="231"/>
      <c r="BN1709" s="231"/>
      <c r="BO1709" s="231"/>
      <c r="BP1709" s="231"/>
      <c r="BQ1709" s="231"/>
      <c r="BR1709" s="231"/>
      <c r="BS1709" s="231"/>
      <c r="BT1709" s="231"/>
      <c r="BU1709" s="231"/>
      <c r="BV1709" s="231"/>
      <c r="BW1709" s="231"/>
      <c r="BX1709" s="231"/>
      <c r="BY1709" s="231"/>
      <c r="BZ1709" s="231"/>
      <c r="CA1709" s="231"/>
      <c r="CB1709" s="231"/>
      <c r="CC1709" s="231"/>
      <c r="CD1709" s="231"/>
      <c r="CE1709" s="231"/>
      <c r="CF1709" s="231"/>
      <c r="CG1709" s="231"/>
      <c r="CH1709" s="231"/>
      <c r="CI1709" s="231"/>
      <c r="CJ1709" s="231"/>
      <c r="CK1709" s="231"/>
      <c r="CL1709" s="231"/>
      <c r="CM1709" s="231"/>
      <c r="CN1709" s="231"/>
      <c r="CO1709" s="231"/>
      <c r="CP1709" s="231"/>
      <c r="CQ1709" s="231"/>
      <c r="CR1709" s="231"/>
      <c r="CS1709" s="231"/>
      <c r="CT1709" s="231"/>
      <c r="CU1709" s="231"/>
      <c r="CV1709" s="231"/>
      <c r="CW1709" s="231"/>
      <c r="CX1709" s="231"/>
      <c r="CY1709" s="231"/>
      <c r="CZ1709" s="231"/>
      <c r="DA1709" s="231"/>
      <c r="DB1709" s="231"/>
      <c r="DC1709" s="231"/>
      <c r="DD1709" s="231"/>
      <c r="DE1709" s="231"/>
      <c r="DF1709" s="231"/>
      <c r="DG1709" s="231"/>
      <c r="DH1709" s="231"/>
      <c r="DI1709" s="231"/>
      <c r="DJ1709" s="231"/>
      <c r="DK1709" s="231"/>
      <c r="DL1709" s="231"/>
      <c r="DM1709" s="231"/>
      <c r="DN1709" s="231"/>
      <c r="DO1709" s="231"/>
      <c r="DP1709" s="231"/>
      <c r="DQ1709" s="231"/>
      <c r="DR1709" s="231"/>
      <c r="DS1709" s="231"/>
      <c r="DT1709" s="231"/>
      <c r="DU1709" s="231"/>
      <c r="DV1709" s="231"/>
      <c r="DW1709" s="231"/>
      <c r="DX1709" s="231"/>
      <c r="DY1709" s="231"/>
      <c r="DZ1709" s="231"/>
      <c r="EA1709" s="231"/>
      <c r="EB1709" s="231"/>
      <c r="EC1709" s="231"/>
      <c r="ED1709" s="231"/>
      <c r="EE1709" s="231"/>
      <c r="EF1709" s="231"/>
      <c r="EG1709" s="231"/>
      <c r="EH1709" s="231"/>
      <c r="EI1709" s="231"/>
      <c r="EJ1709" s="231"/>
      <c r="EK1709" s="231"/>
      <c r="EL1709" s="231"/>
      <c r="EM1709" s="231"/>
      <c r="EN1709" s="231"/>
      <c r="EO1709" s="231"/>
      <c r="EP1709" s="231"/>
      <c r="EQ1709" s="231"/>
      <c r="ER1709" s="231"/>
      <c r="ES1709" s="231"/>
      <c r="ET1709" s="231"/>
      <c r="EU1709" s="231"/>
      <c r="EV1709" s="231"/>
      <c r="EW1709" s="231"/>
      <c r="EX1709" s="231"/>
      <c r="EY1709" s="231"/>
      <c r="EZ1709" s="231"/>
      <c r="FA1709" s="231"/>
      <c r="FB1709" s="231"/>
      <c r="FC1709" s="231"/>
      <c r="FD1709" s="231"/>
      <c r="FE1709" s="231"/>
      <c r="FF1709" s="231"/>
      <c r="FG1709" s="231"/>
      <c r="FH1709" s="231"/>
      <c r="FI1709" s="231"/>
      <c r="FJ1709" s="231"/>
      <c r="FK1709" s="231"/>
      <c r="FL1709" s="231"/>
      <c r="FM1709" s="231"/>
      <c r="FN1709" s="231"/>
      <c r="FO1709" s="231"/>
      <c r="FP1709" s="231"/>
      <c r="FQ1709" s="231"/>
      <c r="FR1709" s="231"/>
      <c r="FS1709" s="231"/>
      <c r="FT1709" s="231"/>
      <c r="FU1709" s="231"/>
      <c r="FV1709" s="231"/>
      <c r="FW1709" s="231"/>
      <c r="FX1709" s="231"/>
      <c r="FY1709" s="231"/>
      <c r="FZ1709" s="231"/>
      <c r="GA1709" s="231"/>
      <c r="GB1709" s="231"/>
      <c r="GC1709" s="231"/>
      <c r="GD1709" s="231"/>
      <c r="GE1709" s="231"/>
      <c r="GF1709" s="231"/>
      <c r="GG1709" s="231"/>
      <c r="GH1709" s="231"/>
      <c r="GI1709" s="231"/>
      <c r="GJ1709" s="231"/>
      <c r="GK1709" s="231"/>
      <c r="GL1709" s="231"/>
      <c r="GM1709" s="231"/>
      <c r="GN1709" s="231"/>
      <c r="GO1709" s="231"/>
      <c r="GP1709" s="231"/>
      <c r="GQ1709" s="231"/>
      <c r="GR1709" s="231"/>
      <c r="GS1709" s="231"/>
      <c r="GT1709" s="231"/>
      <c r="GU1709" s="231"/>
      <c r="GV1709" s="231"/>
      <c r="GW1709" s="231"/>
      <c r="GX1709" s="231"/>
      <c r="GY1709" s="231"/>
      <c r="GZ1709" s="231"/>
      <c r="HA1709" s="231"/>
      <c r="HB1709" s="231"/>
      <c r="HC1709" s="231"/>
      <c r="HD1709" s="231"/>
      <c r="HE1709" s="231"/>
      <c r="HF1709" s="231"/>
      <c r="HG1709" s="231"/>
      <c r="HH1709" s="231"/>
      <c r="HI1709" s="231"/>
      <c r="HJ1709" s="231"/>
      <c r="HK1709" s="231"/>
      <c r="HL1709" s="231"/>
      <c r="HM1709" s="231"/>
    </row>
    <row r="1710" spans="1:221" s="234" customFormat="1" ht="15.75" customHeight="1">
      <c r="A1710" s="231"/>
      <c r="B1710" s="238"/>
      <c r="C1710" s="255"/>
      <c r="D1710" s="262">
        <v>3.7</v>
      </c>
      <c r="E1710" s="262"/>
      <c r="F1710" s="262"/>
      <c r="G1710" s="263" t="s">
        <v>173</v>
      </c>
      <c r="H1710" s="264"/>
      <c r="I1710" s="383"/>
      <c r="J1710" s="266">
        <v>0</v>
      </c>
      <c r="K1710" s="267"/>
      <c r="L1710" s="356"/>
      <c r="N1710" s="980"/>
      <c r="O1710" s="231"/>
      <c r="P1710" s="231"/>
      <c r="Q1710" s="231"/>
      <c r="R1710" s="231"/>
      <c r="S1710" s="231"/>
      <c r="T1710" s="231"/>
      <c r="U1710" s="231"/>
      <c r="V1710" s="231"/>
      <c r="W1710" s="231"/>
      <c r="X1710" s="231"/>
      <c r="Y1710" s="231"/>
      <c r="Z1710" s="231"/>
      <c r="AA1710" s="231"/>
      <c r="AB1710" s="231"/>
      <c r="AC1710" s="231"/>
      <c r="AD1710" s="231"/>
      <c r="AE1710" s="231"/>
      <c r="AF1710" s="231"/>
      <c r="AG1710" s="231"/>
      <c r="AH1710" s="231"/>
      <c r="AI1710" s="231"/>
      <c r="AJ1710" s="231"/>
      <c r="AK1710" s="231"/>
      <c r="AL1710" s="231"/>
      <c r="AM1710" s="231"/>
      <c r="AN1710" s="231"/>
      <c r="AO1710" s="231"/>
      <c r="AP1710" s="231"/>
      <c r="AQ1710" s="231"/>
      <c r="AR1710" s="231"/>
      <c r="AS1710" s="231"/>
      <c r="AT1710" s="231"/>
      <c r="AU1710" s="231"/>
      <c r="AV1710" s="231"/>
      <c r="AW1710" s="231"/>
      <c r="AX1710" s="231"/>
      <c r="AY1710" s="231"/>
      <c r="AZ1710" s="231"/>
      <c r="BA1710" s="231"/>
      <c r="BB1710" s="231"/>
      <c r="BC1710" s="231"/>
      <c r="BD1710" s="231"/>
      <c r="BE1710" s="231"/>
      <c r="BF1710" s="231"/>
      <c r="BG1710" s="231"/>
      <c r="BH1710" s="231"/>
      <c r="BI1710" s="231"/>
      <c r="BJ1710" s="231"/>
      <c r="BK1710" s="231"/>
      <c r="BL1710" s="231"/>
      <c r="BM1710" s="231"/>
      <c r="BN1710" s="231"/>
      <c r="BO1710" s="231"/>
      <c r="BP1710" s="231"/>
      <c r="BQ1710" s="231"/>
      <c r="BR1710" s="231"/>
      <c r="BS1710" s="231"/>
      <c r="BT1710" s="231"/>
      <c r="BU1710" s="231"/>
      <c r="BV1710" s="231"/>
      <c r="BW1710" s="231"/>
      <c r="BX1710" s="231"/>
      <c r="BY1710" s="231"/>
      <c r="BZ1710" s="231"/>
      <c r="CA1710" s="231"/>
      <c r="CB1710" s="231"/>
      <c r="CC1710" s="231"/>
      <c r="CD1710" s="231"/>
      <c r="CE1710" s="231"/>
      <c r="CF1710" s="231"/>
      <c r="CG1710" s="231"/>
      <c r="CH1710" s="231"/>
      <c r="CI1710" s="231"/>
      <c r="CJ1710" s="231"/>
      <c r="CK1710" s="231"/>
      <c r="CL1710" s="231"/>
      <c r="CM1710" s="231"/>
      <c r="CN1710" s="231"/>
      <c r="CO1710" s="231"/>
      <c r="CP1710" s="231"/>
      <c r="CQ1710" s="231"/>
      <c r="CR1710" s="231"/>
      <c r="CS1710" s="231"/>
      <c r="CT1710" s="231"/>
      <c r="CU1710" s="231"/>
      <c r="CV1710" s="231"/>
      <c r="CW1710" s="231"/>
      <c r="CX1710" s="231"/>
      <c r="CY1710" s="231"/>
      <c r="CZ1710" s="231"/>
      <c r="DA1710" s="231"/>
      <c r="DB1710" s="231"/>
      <c r="DC1710" s="231"/>
      <c r="DD1710" s="231"/>
      <c r="DE1710" s="231"/>
      <c r="DF1710" s="231"/>
      <c r="DG1710" s="231"/>
      <c r="DH1710" s="231"/>
      <c r="DI1710" s="231"/>
      <c r="DJ1710" s="231"/>
      <c r="DK1710" s="231"/>
      <c r="DL1710" s="231"/>
      <c r="DM1710" s="231"/>
      <c r="DN1710" s="231"/>
      <c r="DO1710" s="231"/>
      <c r="DP1710" s="231"/>
      <c r="DQ1710" s="231"/>
      <c r="DR1710" s="231"/>
      <c r="DS1710" s="231"/>
      <c r="DT1710" s="231"/>
      <c r="DU1710" s="231"/>
      <c r="DV1710" s="231"/>
      <c r="DW1710" s="231"/>
      <c r="DX1710" s="231"/>
      <c r="DY1710" s="231"/>
      <c r="DZ1710" s="231"/>
      <c r="EA1710" s="231"/>
      <c r="EB1710" s="231"/>
      <c r="EC1710" s="231"/>
      <c r="ED1710" s="231"/>
      <c r="EE1710" s="231"/>
      <c r="EF1710" s="231"/>
      <c r="EG1710" s="231"/>
      <c r="EH1710" s="231"/>
      <c r="EI1710" s="231"/>
      <c r="EJ1710" s="231"/>
      <c r="EK1710" s="231"/>
      <c r="EL1710" s="231"/>
      <c r="EM1710" s="231"/>
      <c r="EN1710" s="231"/>
      <c r="EO1710" s="231"/>
      <c r="EP1710" s="231"/>
      <c r="EQ1710" s="231"/>
      <c r="ER1710" s="231"/>
      <c r="ES1710" s="231"/>
      <c r="ET1710" s="231"/>
      <c r="EU1710" s="231"/>
      <c r="EV1710" s="231"/>
      <c r="EW1710" s="231"/>
      <c r="EX1710" s="231"/>
      <c r="EY1710" s="231"/>
      <c r="EZ1710" s="231"/>
      <c r="FA1710" s="231"/>
      <c r="FB1710" s="231"/>
      <c r="FC1710" s="231"/>
      <c r="FD1710" s="231"/>
      <c r="FE1710" s="231"/>
      <c r="FF1710" s="231"/>
      <c r="FG1710" s="231"/>
      <c r="FH1710" s="231"/>
      <c r="FI1710" s="231"/>
      <c r="FJ1710" s="231"/>
      <c r="FK1710" s="231"/>
      <c r="FL1710" s="231"/>
      <c r="FM1710" s="231"/>
      <c r="FN1710" s="231"/>
      <c r="FO1710" s="231"/>
      <c r="FP1710" s="231"/>
      <c r="FQ1710" s="231"/>
      <c r="FR1710" s="231"/>
      <c r="FS1710" s="231"/>
      <c r="FT1710" s="231"/>
      <c r="FU1710" s="231"/>
      <c r="FV1710" s="231"/>
      <c r="FW1710" s="231"/>
      <c r="FX1710" s="231"/>
      <c r="FY1710" s="231"/>
      <c r="FZ1710" s="231"/>
      <c r="GA1710" s="231"/>
      <c r="GB1710" s="231"/>
      <c r="GC1710" s="231"/>
      <c r="GD1710" s="231"/>
      <c r="GE1710" s="231"/>
      <c r="GF1710" s="231"/>
      <c r="GG1710" s="231"/>
      <c r="GH1710" s="231"/>
      <c r="GI1710" s="231"/>
      <c r="GJ1710" s="231"/>
      <c r="GK1710" s="231"/>
      <c r="GL1710" s="231"/>
      <c r="GM1710" s="231"/>
      <c r="GN1710" s="231"/>
      <c r="GO1710" s="231"/>
      <c r="GP1710" s="231"/>
      <c r="GQ1710" s="231"/>
      <c r="GR1710" s="231"/>
      <c r="GS1710" s="231"/>
      <c r="GT1710" s="231"/>
      <c r="GU1710" s="231"/>
      <c r="GV1710" s="231"/>
      <c r="GW1710" s="231"/>
      <c r="GX1710" s="231"/>
      <c r="GY1710" s="231"/>
      <c r="GZ1710" s="231"/>
      <c r="HA1710" s="231"/>
      <c r="HB1710" s="231"/>
      <c r="HC1710" s="231"/>
      <c r="HD1710" s="231"/>
      <c r="HE1710" s="231"/>
      <c r="HF1710" s="231"/>
      <c r="HG1710" s="231"/>
      <c r="HH1710" s="231"/>
      <c r="HI1710" s="231"/>
      <c r="HJ1710" s="231"/>
      <c r="HK1710" s="231"/>
      <c r="HL1710" s="231"/>
      <c r="HM1710" s="231"/>
    </row>
    <row r="1711" spans="1:221" s="234" customFormat="1" ht="31.5" customHeight="1">
      <c r="A1711" s="231"/>
      <c r="B1711" s="238"/>
      <c r="C1711" s="255"/>
      <c r="D1711" s="268" t="s">
        <v>226</v>
      </c>
      <c r="E1711" s="269"/>
      <c r="F1711" s="269"/>
      <c r="G1711" s="506" t="s">
        <v>175</v>
      </c>
      <c r="H1711" s="271" t="s">
        <v>102</v>
      </c>
      <c r="I1711" s="488">
        <v>23.86</v>
      </c>
      <c r="J1711" s="408">
        <v>389818</v>
      </c>
      <c r="K1711" s="274">
        <f>ROUND(I1711*J1711,2)</f>
        <v>9301057.4800000004</v>
      </c>
      <c r="L1711" s="356"/>
      <c r="N1711" s="980"/>
      <c r="O1711" s="231"/>
      <c r="P1711" s="231"/>
      <c r="Q1711" s="231"/>
      <c r="R1711" s="231"/>
      <c r="S1711" s="231"/>
      <c r="T1711" s="231"/>
      <c r="U1711" s="231"/>
      <c r="V1711" s="231"/>
      <c r="W1711" s="231"/>
      <c r="X1711" s="231"/>
      <c r="Y1711" s="231"/>
      <c r="Z1711" s="231"/>
      <c r="AA1711" s="231"/>
      <c r="AB1711" s="231"/>
      <c r="AC1711" s="231"/>
      <c r="AD1711" s="231"/>
      <c r="AE1711" s="231"/>
      <c r="AF1711" s="231"/>
      <c r="AG1711" s="231"/>
      <c r="AH1711" s="231"/>
      <c r="AI1711" s="231"/>
      <c r="AJ1711" s="231"/>
      <c r="AK1711" s="231"/>
      <c r="AL1711" s="231"/>
      <c r="AM1711" s="231"/>
      <c r="AN1711" s="231"/>
      <c r="AO1711" s="231"/>
      <c r="AP1711" s="231"/>
      <c r="AQ1711" s="231"/>
      <c r="AR1711" s="231"/>
      <c r="AS1711" s="231"/>
      <c r="AT1711" s="231"/>
      <c r="AU1711" s="231"/>
      <c r="AV1711" s="231"/>
      <c r="AW1711" s="231"/>
      <c r="AX1711" s="231"/>
      <c r="AY1711" s="231"/>
      <c r="AZ1711" s="231"/>
      <c r="BA1711" s="231"/>
      <c r="BB1711" s="231"/>
      <c r="BC1711" s="231"/>
      <c r="BD1711" s="231"/>
      <c r="BE1711" s="231"/>
      <c r="BF1711" s="231"/>
      <c r="BG1711" s="231"/>
      <c r="BH1711" s="231"/>
      <c r="BI1711" s="231"/>
      <c r="BJ1711" s="231"/>
      <c r="BK1711" s="231"/>
      <c r="BL1711" s="231"/>
      <c r="BM1711" s="231"/>
      <c r="BN1711" s="231"/>
      <c r="BO1711" s="231"/>
      <c r="BP1711" s="231"/>
      <c r="BQ1711" s="231"/>
      <c r="BR1711" s="231"/>
      <c r="BS1711" s="231"/>
      <c r="BT1711" s="231"/>
      <c r="BU1711" s="231"/>
      <c r="BV1711" s="231"/>
      <c r="BW1711" s="231"/>
      <c r="BX1711" s="231"/>
      <c r="BY1711" s="231"/>
      <c r="BZ1711" s="231"/>
      <c r="CA1711" s="231"/>
      <c r="CB1711" s="231"/>
      <c r="CC1711" s="231"/>
      <c r="CD1711" s="231"/>
      <c r="CE1711" s="231"/>
      <c r="CF1711" s="231"/>
      <c r="CG1711" s="231"/>
      <c r="CH1711" s="231"/>
      <c r="CI1711" s="231"/>
      <c r="CJ1711" s="231"/>
      <c r="CK1711" s="231"/>
      <c r="CL1711" s="231"/>
      <c r="CM1711" s="231"/>
      <c r="CN1711" s="231"/>
      <c r="CO1711" s="231"/>
      <c r="CP1711" s="231"/>
      <c r="CQ1711" s="231"/>
      <c r="CR1711" s="231"/>
      <c r="CS1711" s="231"/>
      <c r="CT1711" s="231"/>
      <c r="CU1711" s="231"/>
      <c r="CV1711" s="231"/>
      <c r="CW1711" s="231"/>
      <c r="CX1711" s="231"/>
      <c r="CY1711" s="231"/>
      <c r="CZ1711" s="231"/>
      <c r="DA1711" s="231"/>
      <c r="DB1711" s="231"/>
      <c r="DC1711" s="231"/>
      <c r="DD1711" s="231"/>
      <c r="DE1711" s="231"/>
      <c r="DF1711" s="231"/>
      <c r="DG1711" s="231"/>
      <c r="DH1711" s="231"/>
      <c r="DI1711" s="231"/>
      <c r="DJ1711" s="231"/>
      <c r="DK1711" s="231"/>
      <c r="DL1711" s="231"/>
      <c r="DM1711" s="231"/>
      <c r="DN1711" s="231"/>
      <c r="DO1711" s="231"/>
      <c r="DP1711" s="231"/>
      <c r="DQ1711" s="231"/>
      <c r="DR1711" s="231"/>
      <c r="DS1711" s="231"/>
      <c r="DT1711" s="231"/>
      <c r="DU1711" s="231"/>
      <c r="DV1711" s="231"/>
      <c r="DW1711" s="231"/>
      <c r="DX1711" s="231"/>
      <c r="DY1711" s="231"/>
      <c r="DZ1711" s="231"/>
      <c r="EA1711" s="231"/>
      <c r="EB1711" s="231"/>
      <c r="EC1711" s="231"/>
      <c r="ED1711" s="231"/>
      <c r="EE1711" s="231"/>
      <c r="EF1711" s="231"/>
      <c r="EG1711" s="231"/>
      <c r="EH1711" s="231"/>
      <c r="EI1711" s="231"/>
      <c r="EJ1711" s="231"/>
      <c r="EK1711" s="231"/>
      <c r="EL1711" s="231"/>
      <c r="EM1711" s="231"/>
      <c r="EN1711" s="231"/>
      <c r="EO1711" s="231"/>
      <c r="EP1711" s="231"/>
      <c r="EQ1711" s="231"/>
      <c r="ER1711" s="231"/>
      <c r="ES1711" s="231"/>
      <c r="ET1711" s="231"/>
      <c r="EU1711" s="231"/>
      <c r="EV1711" s="231"/>
      <c r="EW1711" s="231"/>
      <c r="EX1711" s="231"/>
      <c r="EY1711" s="231"/>
      <c r="EZ1711" s="231"/>
      <c r="FA1711" s="231"/>
      <c r="FB1711" s="231"/>
      <c r="FC1711" s="231"/>
      <c r="FD1711" s="231"/>
      <c r="FE1711" s="231"/>
      <c r="FF1711" s="231"/>
      <c r="FG1711" s="231"/>
      <c r="FH1711" s="231"/>
      <c r="FI1711" s="231"/>
      <c r="FJ1711" s="231"/>
      <c r="FK1711" s="231"/>
      <c r="FL1711" s="231"/>
      <c r="FM1711" s="231"/>
      <c r="FN1711" s="231"/>
      <c r="FO1711" s="231"/>
      <c r="FP1711" s="231"/>
      <c r="FQ1711" s="231"/>
      <c r="FR1711" s="231"/>
      <c r="FS1711" s="231"/>
      <c r="FT1711" s="231"/>
      <c r="FU1711" s="231"/>
      <c r="FV1711" s="231"/>
      <c r="FW1711" s="231"/>
      <c r="FX1711" s="231"/>
      <c r="FY1711" s="231"/>
      <c r="FZ1711" s="231"/>
      <c r="GA1711" s="231"/>
      <c r="GB1711" s="231"/>
      <c r="GC1711" s="231"/>
      <c r="GD1711" s="231"/>
      <c r="GE1711" s="231"/>
      <c r="GF1711" s="231"/>
      <c r="GG1711" s="231"/>
      <c r="GH1711" s="231"/>
      <c r="GI1711" s="231"/>
      <c r="GJ1711" s="231"/>
      <c r="GK1711" s="231"/>
      <c r="GL1711" s="231"/>
      <c r="GM1711" s="231"/>
      <c r="GN1711" s="231"/>
      <c r="GO1711" s="231"/>
      <c r="GP1711" s="231"/>
      <c r="GQ1711" s="231"/>
      <c r="GR1711" s="231"/>
      <c r="GS1711" s="231"/>
      <c r="GT1711" s="231"/>
      <c r="GU1711" s="231"/>
      <c r="GV1711" s="231"/>
      <c r="GW1711" s="231"/>
      <c r="GX1711" s="231"/>
      <c r="GY1711" s="231"/>
      <c r="GZ1711" s="231"/>
      <c r="HA1711" s="231"/>
      <c r="HB1711" s="231"/>
      <c r="HC1711" s="231"/>
      <c r="HD1711" s="231"/>
      <c r="HE1711" s="231"/>
      <c r="HF1711" s="231"/>
      <c r="HG1711" s="231"/>
      <c r="HH1711" s="231"/>
      <c r="HI1711" s="231"/>
      <c r="HJ1711" s="231"/>
      <c r="HK1711" s="231"/>
      <c r="HL1711" s="231"/>
      <c r="HM1711" s="231"/>
    </row>
    <row r="1712" spans="1:221" s="234" customFormat="1" ht="15.75" customHeight="1">
      <c r="A1712" s="231"/>
      <c r="B1712" s="238"/>
      <c r="C1712" s="255"/>
      <c r="D1712" s="262">
        <v>3.8</v>
      </c>
      <c r="E1712" s="262"/>
      <c r="F1712" s="262"/>
      <c r="G1712" s="263" t="s">
        <v>176</v>
      </c>
      <c r="H1712" s="264"/>
      <c r="I1712" s="383"/>
      <c r="J1712" s="266">
        <v>0</v>
      </c>
      <c r="K1712" s="267"/>
      <c r="L1712" s="356"/>
      <c r="N1712" s="980"/>
      <c r="O1712" s="231"/>
      <c r="P1712" s="231"/>
      <c r="Q1712" s="231"/>
      <c r="R1712" s="231"/>
      <c r="S1712" s="231"/>
      <c r="T1712" s="231"/>
      <c r="U1712" s="231"/>
      <c r="V1712" s="231"/>
      <c r="W1712" s="231"/>
      <c r="X1712" s="231"/>
      <c r="Y1712" s="231"/>
      <c r="Z1712" s="231"/>
      <c r="AA1712" s="231"/>
      <c r="AB1712" s="231"/>
      <c r="AC1712" s="231"/>
      <c r="AD1712" s="231"/>
      <c r="AE1712" s="231"/>
      <c r="AF1712" s="231"/>
      <c r="AG1712" s="231"/>
      <c r="AH1712" s="231"/>
      <c r="AI1712" s="231"/>
      <c r="AJ1712" s="231"/>
      <c r="AK1712" s="231"/>
      <c r="AL1712" s="231"/>
      <c r="AM1712" s="231"/>
      <c r="AN1712" s="231"/>
      <c r="AO1712" s="231"/>
      <c r="AP1712" s="231"/>
      <c r="AQ1712" s="231"/>
      <c r="AR1712" s="231"/>
      <c r="AS1712" s="231"/>
      <c r="AT1712" s="231"/>
      <c r="AU1712" s="231"/>
      <c r="AV1712" s="231"/>
      <c r="AW1712" s="231"/>
      <c r="AX1712" s="231"/>
      <c r="AY1712" s="231"/>
      <c r="AZ1712" s="231"/>
      <c r="BA1712" s="231"/>
      <c r="BB1712" s="231"/>
      <c r="BC1712" s="231"/>
      <c r="BD1712" s="231"/>
      <c r="BE1712" s="231"/>
      <c r="BF1712" s="231"/>
      <c r="BG1712" s="231"/>
      <c r="BH1712" s="231"/>
      <c r="BI1712" s="231"/>
      <c r="BJ1712" s="231"/>
      <c r="BK1712" s="231"/>
      <c r="BL1712" s="231"/>
      <c r="BM1712" s="231"/>
      <c r="BN1712" s="231"/>
      <c r="BO1712" s="231"/>
      <c r="BP1712" s="231"/>
      <c r="BQ1712" s="231"/>
      <c r="BR1712" s="231"/>
      <c r="BS1712" s="231"/>
      <c r="BT1712" s="231"/>
      <c r="BU1712" s="231"/>
      <c r="BV1712" s="231"/>
      <c r="BW1712" s="231"/>
      <c r="BX1712" s="231"/>
      <c r="BY1712" s="231"/>
      <c r="BZ1712" s="231"/>
      <c r="CA1712" s="231"/>
      <c r="CB1712" s="231"/>
      <c r="CC1712" s="231"/>
      <c r="CD1712" s="231"/>
      <c r="CE1712" s="231"/>
      <c r="CF1712" s="231"/>
      <c r="CG1712" s="231"/>
      <c r="CH1712" s="231"/>
      <c r="CI1712" s="231"/>
      <c r="CJ1712" s="231"/>
      <c r="CK1712" s="231"/>
      <c r="CL1712" s="231"/>
      <c r="CM1712" s="231"/>
      <c r="CN1712" s="231"/>
      <c r="CO1712" s="231"/>
      <c r="CP1712" s="231"/>
      <c r="CQ1712" s="231"/>
      <c r="CR1712" s="231"/>
      <c r="CS1712" s="231"/>
      <c r="CT1712" s="231"/>
      <c r="CU1712" s="231"/>
      <c r="CV1712" s="231"/>
      <c r="CW1712" s="231"/>
      <c r="CX1712" s="231"/>
      <c r="CY1712" s="231"/>
      <c r="CZ1712" s="231"/>
      <c r="DA1712" s="231"/>
      <c r="DB1712" s="231"/>
      <c r="DC1712" s="231"/>
      <c r="DD1712" s="231"/>
      <c r="DE1712" s="231"/>
      <c r="DF1712" s="231"/>
      <c r="DG1712" s="231"/>
      <c r="DH1712" s="231"/>
      <c r="DI1712" s="231"/>
      <c r="DJ1712" s="231"/>
      <c r="DK1712" s="231"/>
      <c r="DL1712" s="231"/>
      <c r="DM1712" s="231"/>
      <c r="DN1712" s="231"/>
      <c r="DO1712" s="231"/>
      <c r="DP1712" s="231"/>
      <c r="DQ1712" s="231"/>
      <c r="DR1712" s="231"/>
      <c r="DS1712" s="231"/>
      <c r="DT1712" s="231"/>
      <c r="DU1712" s="231"/>
      <c r="DV1712" s="231"/>
      <c r="DW1712" s="231"/>
      <c r="DX1712" s="231"/>
      <c r="DY1712" s="231"/>
      <c r="DZ1712" s="231"/>
      <c r="EA1712" s="231"/>
      <c r="EB1712" s="231"/>
      <c r="EC1712" s="231"/>
      <c r="ED1712" s="231"/>
      <c r="EE1712" s="231"/>
      <c r="EF1712" s="231"/>
      <c r="EG1712" s="231"/>
      <c r="EH1712" s="231"/>
      <c r="EI1712" s="231"/>
      <c r="EJ1712" s="231"/>
      <c r="EK1712" s="231"/>
      <c r="EL1712" s="231"/>
      <c r="EM1712" s="231"/>
      <c r="EN1712" s="231"/>
      <c r="EO1712" s="231"/>
      <c r="EP1712" s="231"/>
      <c r="EQ1712" s="231"/>
      <c r="ER1712" s="231"/>
      <c r="ES1712" s="231"/>
      <c r="ET1712" s="231"/>
      <c r="EU1712" s="231"/>
      <c r="EV1712" s="231"/>
      <c r="EW1712" s="231"/>
      <c r="EX1712" s="231"/>
      <c r="EY1712" s="231"/>
      <c r="EZ1712" s="231"/>
      <c r="FA1712" s="231"/>
      <c r="FB1712" s="231"/>
      <c r="FC1712" s="231"/>
      <c r="FD1712" s="231"/>
      <c r="FE1712" s="231"/>
      <c r="FF1712" s="231"/>
      <c r="FG1712" s="231"/>
      <c r="FH1712" s="231"/>
      <c r="FI1712" s="231"/>
      <c r="FJ1712" s="231"/>
      <c r="FK1712" s="231"/>
      <c r="FL1712" s="231"/>
      <c r="FM1712" s="231"/>
      <c r="FN1712" s="231"/>
      <c r="FO1712" s="231"/>
      <c r="FP1712" s="231"/>
      <c r="FQ1712" s="231"/>
      <c r="FR1712" s="231"/>
      <c r="FS1712" s="231"/>
      <c r="FT1712" s="231"/>
      <c r="FU1712" s="231"/>
      <c r="FV1712" s="231"/>
      <c r="FW1712" s="231"/>
      <c r="FX1712" s="231"/>
      <c r="FY1712" s="231"/>
      <c r="FZ1712" s="231"/>
      <c r="GA1712" s="231"/>
      <c r="GB1712" s="231"/>
      <c r="GC1712" s="231"/>
      <c r="GD1712" s="231"/>
      <c r="GE1712" s="231"/>
      <c r="GF1712" s="231"/>
      <c r="GG1712" s="231"/>
      <c r="GH1712" s="231"/>
      <c r="GI1712" s="231"/>
      <c r="GJ1712" s="231"/>
      <c r="GK1712" s="231"/>
      <c r="GL1712" s="231"/>
      <c r="GM1712" s="231"/>
      <c r="GN1712" s="231"/>
      <c r="GO1712" s="231"/>
      <c r="GP1712" s="231"/>
      <c r="GQ1712" s="231"/>
      <c r="GR1712" s="231"/>
      <c r="GS1712" s="231"/>
      <c r="GT1712" s="231"/>
      <c r="GU1712" s="231"/>
      <c r="GV1712" s="231"/>
      <c r="GW1712" s="231"/>
      <c r="GX1712" s="231"/>
      <c r="GY1712" s="231"/>
      <c r="GZ1712" s="231"/>
      <c r="HA1712" s="231"/>
      <c r="HB1712" s="231"/>
      <c r="HC1712" s="231"/>
      <c r="HD1712" s="231"/>
      <c r="HE1712" s="231"/>
      <c r="HF1712" s="231"/>
      <c r="HG1712" s="231"/>
      <c r="HH1712" s="231"/>
      <c r="HI1712" s="231"/>
      <c r="HJ1712" s="231"/>
      <c r="HK1712" s="231"/>
      <c r="HL1712" s="231"/>
      <c r="HM1712" s="231"/>
    </row>
    <row r="1713" spans="1:221" s="234" customFormat="1" ht="15.75" customHeight="1">
      <c r="A1713" s="231"/>
      <c r="B1713" s="238"/>
      <c r="C1713" s="255"/>
      <c r="D1713" s="268" t="s">
        <v>230</v>
      </c>
      <c r="E1713" s="269"/>
      <c r="F1713" s="269"/>
      <c r="G1713" s="506" t="s">
        <v>321</v>
      </c>
      <c r="H1713" s="271" t="s">
        <v>102</v>
      </c>
      <c r="I1713" s="488">
        <v>389.14</v>
      </c>
      <c r="J1713" s="408">
        <v>171345</v>
      </c>
      <c r="K1713" s="274">
        <f>ROUND(I1713*J1713,2)</f>
        <v>66677193.299999997</v>
      </c>
      <c r="L1713" s="356"/>
      <c r="N1713" s="980"/>
      <c r="O1713" s="231"/>
      <c r="P1713" s="231"/>
      <c r="Q1713" s="231"/>
      <c r="R1713" s="231"/>
      <c r="S1713" s="231"/>
      <c r="T1713" s="231"/>
      <c r="U1713" s="231"/>
      <c r="V1713" s="231"/>
      <c r="W1713" s="231"/>
      <c r="X1713" s="231"/>
      <c r="Y1713" s="231"/>
      <c r="Z1713" s="231"/>
      <c r="AA1713" s="231"/>
      <c r="AB1713" s="231"/>
      <c r="AC1713" s="231"/>
      <c r="AD1713" s="231"/>
      <c r="AE1713" s="231"/>
      <c r="AF1713" s="231"/>
      <c r="AG1713" s="231"/>
      <c r="AH1713" s="231"/>
      <c r="AI1713" s="231"/>
      <c r="AJ1713" s="231"/>
      <c r="AK1713" s="231"/>
      <c r="AL1713" s="231"/>
      <c r="AM1713" s="231"/>
      <c r="AN1713" s="231"/>
      <c r="AO1713" s="231"/>
      <c r="AP1713" s="231"/>
      <c r="AQ1713" s="231"/>
      <c r="AR1713" s="231"/>
      <c r="AS1713" s="231"/>
      <c r="AT1713" s="231"/>
      <c r="AU1713" s="231"/>
      <c r="AV1713" s="231"/>
      <c r="AW1713" s="231"/>
      <c r="AX1713" s="231"/>
      <c r="AY1713" s="231"/>
      <c r="AZ1713" s="231"/>
      <c r="BA1713" s="231"/>
      <c r="BB1713" s="231"/>
      <c r="BC1713" s="231"/>
      <c r="BD1713" s="231"/>
      <c r="BE1713" s="231"/>
      <c r="BF1713" s="231"/>
      <c r="BG1713" s="231"/>
      <c r="BH1713" s="231"/>
      <c r="BI1713" s="231"/>
      <c r="BJ1713" s="231"/>
      <c r="BK1713" s="231"/>
      <c r="BL1713" s="231"/>
      <c r="BM1713" s="231"/>
      <c r="BN1713" s="231"/>
      <c r="BO1713" s="231"/>
      <c r="BP1713" s="231"/>
      <c r="BQ1713" s="231"/>
      <c r="BR1713" s="231"/>
      <c r="BS1713" s="231"/>
      <c r="BT1713" s="231"/>
      <c r="BU1713" s="231"/>
      <c r="BV1713" s="231"/>
      <c r="BW1713" s="231"/>
      <c r="BX1713" s="231"/>
      <c r="BY1713" s="231"/>
      <c r="BZ1713" s="231"/>
      <c r="CA1713" s="231"/>
      <c r="CB1713" s="231"/>
      <c r="CC1713" s="231"/>
      <c r="CD1713" s="231"/>
      <c r="CE1713" s="231"/>
      <c r="CF1713" s="231"/>
      <c r="CG1713" s="231"/>
      <c r="CH1713" s="231"/>
      <c r="CI1713" s="231"/>
      <c r="CJ1713" s="231"/>
      <c r="CK1713" s="231"/>
      <c r="CL1713" s="231"/>
      <c r="CM1713" s="231"/>
      <c r="CN1713" s="231"/>
      <c r="CO1713" s="231"/>
      <c r="CP1713" s="231"/>
      <c r="CQ1713" s="231"/>
      <c r="CR1713" s="231"/>
      <c r="CS1713" s="231"/>
      <c r="CT1713" s="231"/>
      <c r="CU1713" s="231"/>
      <c r="CV1713" s="231"/>
      <c r="CW1713" s="231"/>
      <c r="CX1713" s="231"/>
      <c r="CY1713" s="231"/>
      <c r="CZ1713" s="231"/>
      <c r="DA1713" s="231"/>
      <c r="DB1713" s="231"/>
      <c r="DC1713" s="231"/>
      <c r="DD1713" s="231"/>
      <c r="DE1713" s="231"/>
      <c r="DF1713" s="231"/>
      <c r="DG1713" s="231"/>
      <c r="DH1713" s="231"/>
      <c r="DI1713" s="231"/>
      <c r="DJ1713" s="231"/>
      <c r="DK1713" s="231"/>
      <c r="DL1713" s="231"/>
      <c r="DM1713" s="231"/>
      <c r="DN1713" s="231"/>
      <c r="DO1713" s="231"/>
      <c r="DP1713" s="231"/>
      <c r="DQ1713" s="231"/>
      <c r="DR1713" s="231"/>
      <c r="DS1713" s="231"/>
      <c r="DT1713" s="231"/>
      <c r="DU1713" s="231"/>
      <c r="DV1713" s="231"/>
      <c r="DW1713" s="231"/>
      <c r="DX1713" s="231"/>
      <c r="DY1713" s="231"/>
      <c r="DZ1713" s="231"/>
      <c r="EA1713" s="231"/>
      <c r="EB1713" s="231"/>
      <c r="EC1713" s="231"/>
      <c r="ED1713" s="231"/>
      <c r="EE1713" s="231"/>
      <c r="EF1713" s="231"/>
      <c r="EG1713" s="231"/>
      <c r="EH1713" s="231"/>
      <c r="EI1713" s="231"/>
      <c r="EJ1713" s="231"/>
      <c r="EK1713" s="231"/>
      <c r="EL1713" s="231"/>
      <c r="EM1713" s="231"/>
      <c r="EN1713" s="231"/>
      <c r="EO1713" s="231"/>
      <c r="EP1713" s="231"/>
      <c r="EQ1713" s="231"/>
      <c r="ER1713" s="231"/>
      <c r="ES1713" s="231"/>
      <c r="ET1713" s="231"/>
      <c r="EU1713" s="231"/>
      <c r="EV1713" s="231"/>
      <c r="EW1713" s="231"/>
      <c r="EX1713" s="231"/>
      <c r="EY1713" s="231"/>
      <c r="EZ1713" s="231"/>
      <c r="FA1713" s="231"/>
      <c r="FB1713" s="231"/>
      <c r="FC1713" s="231"/>
      <c r="FD1713" s="231"/>
      <c r="FE1713" s="231"/>
      <c r="FF1713" s="231"/>
      <c r="FG1713" s="231"/>
      <c r="FH1713" s="231"/>
      <c r="FI1713" s="231"/>
      <c r="FJ1713" s="231"/>
      <c r="FK1713" s="231"/>
      <c r="FL1713" s="231"/>
      <c r="FM1713" s="231"/>
      <c r="FN1713" s="231"/>
      <c r="FO1713" s="231"/>
      <c r="FP1713" s="231"/>
      <c r="FQ1713" s="231"/>
      <c r="FR1713" s="231"/>
      <c r="FS1713" s="231"/>
      <c r="FT1713" s="231"/>
      <c r="FU1713" s="231"/>
      <c r="FV1713" s="231"/>
      <c r="FW1713" s="231"/>
      <c r="FX1713" s="231"/>
      <c r="FY1713" s="231"/>
      <c r="FZ1713" s="231"/>
      <c r="GA1713" s="231"/>
      <c r="GB1713" s="231"/>
      <c r="GC1713" s="231"/>
      <c r="GD1713" s="231"/>
      <c r="GE1713" s="231"/>
      <c r="GF1713" s="231"/>
      <c r="GG1713" s="231"/>
      <c r="GH1713" s="231"/>
      <c r="GI1713" s="231"/>
      <c r="GJ1713" s="231"/>
      <c r="GK1713" s="231"/>
      <c r="GL1713" s="231"/>
      <c r="GM1713" s="231"/>
      <c r="GN1713" s="231"/>
      <c r="GO1713" s="231"/>
      <c r="GP1713" s="231"/>
      <c r="GQ1713" s="231"/>
      <c r="GR1713" s="231"/>
      <c r="GS1713" s="231"/>
      <c r="GT1713" s="231"/>
      <c r="GU1713" s="231"/>
      <c r="GV1713" s="231"/>
      <c r="GW1713" s="231"/>
      <c r="GX1713" s="231"/>
      <c r="GY1713" s="231"/>
      <c r="GZ1713" s="231"/>
      <c r="HA1713" s="231"/>
      <c r="HB1713" s="231"/>
      <c r="HC1713" s="231"/>
      <c r="HD1713" s="231"/>
      <c r="HE1713" s="231"/>
      <c r="HF1713" s="231"/>
      <c r="HG1713" s="231"/>
      <c r="HH1713" s="231"/>
      <c r="HI1713" s="231"/>
      <c r="HJ1713" s="231"/>
      <c r="HK1713" s="231"/>
      <c r="HL1713" s="231"/>
      <c r="HM1713" s="231"/>
    </row>
    <row r="1714" spans="1:221" s="234" customFormat="1" ht="31.5" customHeight="1">
      <c r="A1714" s="231"/>
      <c r="B1714" s="238"/>
      <c r="C1714" s="255"/>
      <c r="D1714" s="268" t="s">
        <v>231</v>
      </c>
      <c r="E1714" s="269"/>
      <c r="F1714" s="269"/>
      <c r="G1714" s="506" t="s">
        <v>674</v>
      </c>
      <c r="H1714" s="271" t="s">
        <v>102</v>
      </c>
      <c r="I1714" s="488">
        <v>8.89</v>
      </c>
      <c r="J1714" s="408">
        <v>112612</v>
      </c>
      <c r="K1714" s="274">
        <f>ROUND(I1714*J1714,2)</f>
        <v>1001120.68</v>
      </c>
      <c r="L1714" s="356"/>
      <c r="N1714" s="980"/>
      <c r="O1714" s="231"/>
      <c r="P1714" s="231"/>
      <c r="Q1714" s="231"/>
      <c r="R1714" s="231"/>
      <c r="S1714" s="231"/>
      <c r="T1714" s="231"/>
      <c r="U1714" s="231"/>
      <c r="V1714" s="231"/>
      <c r="W1714" s="231"/>
      <c r="X1714" s="231"/>
      <c r="Y1714" s="231"/>
      <c r="Z1714" s="231"/>
      <c r="AA1714" s="231"/>
      <c r="AB1714" s="231"/>
      <c r="AC1714" s="231"/>
      <c r="AD1714" s="231"/>
      <c r="AE1714" s="231"/>
      <c r="AF1714" s="231"/>
      <c r="AG1714" s="231"/>
      <c r="AH1714" s="231"/>
      <c r="AI1714" s="231"/>
      <c r="AJ1714" s="231"/>
      <c r="AK1714" s="231"/>
      <c r="AL1714" s="231"/>
      <c r="AM1714" s="231"/>
      <c r="AN1714" s="231"/>
      <c r="AO1714" s="231"/>
      <c r="AP1714" s="231"/>
      <c r="AQ1714" s="231"/>
      <c r="AR1714" s="231"/>
      <c r="AS1714" s="231"/>
      <c r="AT1714" s="231"/>
      <c r="AU1714" s="231"/>
      <c r="AV1714" s="231"/>
      <c r="AW1714" s="231"/>
      <c r="AX1714" s="231"/>
      <c r="AY1714" s="231"/>
      <c r="AZ1714" s="231"/>
      <c r="BA1714" s="231"/>
      <c r="BB1714" s="231"/>
      <c r="BC1714" s="231"/>
      <c r="BD1714" s="231"/>
      <c r="BE1714" s="231"/>
      <c r="BF1714" s="231"/>
      <c r="BG1714" s="231"/>
      <c r="BH1714" s="231"/>
      <c r="BI1714" s="231"/>
      <c r="BJ1714" s="231"/>
      <c r="BK1714" s="231"/>
      <c r="BL1714" s="231"/>
      <c r="BM1714" s="231"/>
      <c r="BN1714" s="231"/>
      <c r="BO1714" s="231"/>
      <c r="BP1714" s="231"/>
      <c r="BQ1714" s="231"/>
      <c r="BR1714" s="231"/>
      <c r="BS1714" s="231"/>
      <c r="BT1714" s="231"/>
      <c r="BU1714" s="231"/>
      <c r="BV1714" s="231"/>
      <c r="BW1714" s="231"/>
      <c r="BX1714" s="231"/>
      <c r="BY1714" s="231"/>
      <c r="BZ1714" s="231"/>
      <c r="CA1714" s="231"/>
      <c r="CB1714" s="231"/>
      <c r="CC1714" s="231"/>
      <c r="CD1714" s="231"/>
      <c r="CE1714" s="231"/>
      <c r="CF1714" s="231"/>
      <c r="CG1714" s="231"/>
      <c r="CH1714" s="231"/>
      <c r="CI1714" s="231"/>
      <c r="CJ1714" s="231"/>
      <c r="CK1714" s="231"/>
      <c r="CL1714" s="231"/>
      <c r="CM1714" s="231"/>
      <c r="CN1714" s="231"/>
      <c r="CO1714" s="231"/>
      <c r="CP1714" s="231"/>
      <c r="CQ1714" s="231"/>
      <c r="CR1714" s="231"/>
      <c r="CS1714" s="231"/>
      <c r="CT1714" s="231"/>
      <c r="CU1714" s="231"/>
      <c r="CV1714" s="231"/>
      <c r="CW1714" s="231"/>
      <c r="CX1714" s="231"/>
      <c r="CY1714" s="231"/>
      <c r="CZ1714" s="231"/>
      <c r="DA1714" s="231"/>
      <c r="DB1714" s="231"/>
      <c r="DC1714" s="231"/>
      <c r="DD1714" s="231"/>
      <c r="DE1714" s="231"/>
      <c r="DF1714" s="231"/>
      <c r="DG1714" s="231"/>
      <c r="DH1714" s="231"/>
      <c r="DI1714" s="231"/>
      <c r="DJ1714" s="231"/>
      <c r="DK1714" s="231"/>
      <c r="DL1714" s="231"/>
      <c r="DM1714" s="231"/>
      <c r="DN1714" s="231"/>
      <c r="DO1714" s="231"/>
      <c r="DP1714" s="231"/>
      <c r="DQ1714" s="231"/>
      <c r="DR1714" s="231"/>
      <c r="DS1714" s="231"/>
      <c r="DT1714" s="231"/>
      <c r="DU1714" s="231"/>
      <c r="DV1714" s="231"/>
      <c r="DW1714" s="231"/>
      <c r="DX1714" s="231"/>
      <c r="DY1714" s="231"/>
      <c r="DZ1714" s="231"/>
      <c r="EA1714" s="231"/>
      <c r="EB1714" s="231"/>
      <c r="EC1714" s="231"/>
      <c r="ED1714" s="231"/>
      <c r="EE1714" s="231"/>
      <c r="EF1714" s="231"/>
      <c r="EG1714" s="231"/>
      <c r="EH1714" s="231"/>
      <c r="EI1714" s="231"/>
      <c r="EJ1714" s="231"/>
      <c r="EK1714" s="231"/>
      <c r="EL1714" s="231"/>
      <c r="EM1714" s="231"/>
      <c r="EN1714" s="231"/>
      <c r="EO1714" s="231"/>
      <c r="EP1714" s="231"/>
      <c r="EQ1714" s="231"/>
      <c r="ER1714" s="231"/>
      <c r="ES1714" s="231"/>
      <c r="ET1714" s="231"/>
      <c r="EU1714" s="231"/>
      <c r="EV1714" s="231"/>
      <c r="EW1714" s="231"/>
      <c r="EX1714" s="231"/>
      <c r="EY1714" s="231"/>
      <c r="EZ1714" s="231"/>
      <c r="FA1714" s="231"/>
      <c r="FB1714" s="231"/>
      <c r="FC1714" s="231"/>
      <c r="FD1714" s="231"/>
      <c r="FE1714" s="231"/>
      <c r="FF1714" s="231"/>
      <c r="FG1714" s="231"/>
      <c r="FH1714" s="231"/>
      <c r="FI1714" s="231"/>
      <c r="FJ1714" s="231"/>
      <c r="FK1714" s="231"/>
      <c r="FL1714" s="231"/>
      <c r="FM1714" s="231"/>
      <c r="FN1714" s="231"/>
      <c r="FO1714" s="231"/>
      <c r="FP1714" s="231"/>
      <c r="FQ1714" s="231"/>
      <c r="FR1714" s="231"/>
      <c r="FS1714" s="231"/>
      <c r="FT1714" s="231"/>
      <c r="FU1714" s="231"/>
      <c r="FV1714" s="231"/>
      <c r="FW1714" s="231"/>
      <c r="FX1714" s="231"/>
      <c r="FY1714" s="231"/>
      <c r="FZ1714" s="231"/>
      <c r="GA1714" s="231"/>
      <c r="GB1714" s="231"/>
      <c r="GC1714" s="231"/>
      <c r="GD1714" s="231"/>
      <c r="GE1714" s="231"/>
      <c r="GF1714" s="231"/>
      <c r="GG1714" s="231"/>
      <c r="GH1714" s="231"/>
      <c r="GI1714" s="231"/>
      <c r="GJ1714" s="231"/>
      <c r="GK1714" s="231"/>
      <c r="GL1714" s="231"/>
      <c r="GM1714" s="231"/>
      <c r="GN1714" s="231"/>
      <c r="GO1714" s="231"/>
      <c r="GP1714" s="231"/>
      <c r="GQ1714" s="231"/>
      <c r="GR1714" s="231"/>
      <c r="GS1714" s="231"/>
      <c r="GT1714" s="231"/>
      <c r="GU1714" s="231"/>
      <c r="GV1714" s="231"/>
      <c r="GW1714" s="231"/>
      <c r="GX1714" s="231"/>
      <c r="GY1714" s="231"/>
      <c r="GZ1714" s="231"/>
      <c r="HA1714" s="231"/>
      <c r="HB1714" s="231"/>
      <c r="HC1714" s="231"/>
      <c r="HD1714" s="231"/>
      <c r="HE1714" s="231"/>
      <c r="HF1714" s="231"/>
      <c r="HG1714" s="231"/>
      <c r="HH1714" s="231"/>
      <c r="HI1714" s="231"/>
      <c r="HJ1714" s="231"/>
      <c r="HK1714" s="231"/>
      <c r="HL1714" s="231"/>
      <c r="HM1714" s="231"/>
    </row>
    <row r="1715" spans="1:221" s="234" customFormat="1" ht="15.75" customHeight="1">
      <c r="A1715" s="231"/>
      <c r="B1715" s="238"/>
      <c r="C1715" s="255"/>
      <c r="D1715" s="268" t="s">
        <v>232</v>
      </c>
      <c r="E1715" s="269"/>
      <c r="F1715" s="269"/>
      <c r="G1715" s="508" t="s">
        <v>180</v>
      </c>
      <c r="H1715" s="288" t="s">
        <v>107</v>
      </c>
      <c r="I1715" s="488">
        <v>445</v>
      </c>
      <c r="J1715" s="408">
        <v>12937</v>
      </c>
      <c r="K1715" s="274">
        <f>ROUND(I1715*J1715,2)</f>
        <v>5756965</v>
      </c>
      <c r="L1715" s="356"/>
      <c r="N1715" s="980"/>
      <c r="O1715" s="231"/>
      <c r="P1715" s="231"/>
      <c r="Q1715" s="231"/>
      <c r="R1715" s="231"/>
      <c r="S1715" s="231"/>
      <c r="T1715" s="231"/>
      <c r="U1715" s="231"/>
      <c r="V1715" s="231"/>
      <c r="W1715" s="231"/>
      <c r="X1715" s="231"/>
      <c r="Y1715" s="231"/>
      <c r="Z1715" s="231"/>
      <c r="AA1715" s="231"/>
      <c r="AB1715" s="231"/>
      <c r="AC1715" s="231"/>
      <c r="AD1715" s="231"/>
      <c r="AE1715" s="231"/>
      <c r="AF1715" s="231"/>
      <c r="AG1715" s="231"/>
      <c r="AH1715" s="231"/>
      <c r="AI1715" s="231"/>
      <c r="AJ1715" s="231"/>
      <c r="AK1715" s="231"/>
      <c r="AL1715" s="231"/>
      <c r="AM1715" s="231"/>
      <c r="AN1715" s="231"/>
      <c r="AO1715" s="231"/>
      <c r="AP1715" s="231"/>
      <c r="AQ1715" s="231"/>
      <c r="AR1715" s="231"/>
      <c r="AS1715" s="231"/>
      <c r="AT1715" s="231"/>
      <c r="AU1715" s="231"/>
      <c r="AV1715" s="231"/>
      <c r="AW1715" s="231"/>
      <c r="AX1715" s="231"/>
      <c r="AY1715" s="231"/>
      <c r="AZ1715" s="231"/>
      <c r="BA1715" s="231"/>
      <c r="BB1715" s="231"/>
      <c r="BC1715" s="231"/>
      <c r="BD1715" s="231"/>
      <c r="BE1715" s="231"/>
      <c r="BF1715" s="231"/>
      <c r="BG1715" s="231"/>
      <c r="BH1715" s="231"/>
      <c r="BI1715" s="231"/>
      <c r="BJ1715" s="231"/>
      <c r="BK1715" s="231"/>
      <c r="BL1715" s="231"/>
      <c r="BM1715" s="231"/>
      <c r="BN1715" s="231"/>
      <c r="BO1715" s="231"/>
      <c r="BP1715" s="231"/>
      <c r="BQ1715" s="231"/>
      <c r="BR1715" s="231"/>
      <c r="BS1715" s="231"/>
      <c r="BT1715" s="231"/>
      <c r="BU1715" s="231"/>
      <c r="BV1715" s="231"/>
      <c r="BW1715" s="231"/>
      <c r="BX1715" s="231"/>
      <c r="BY1715" s="231"/>
      <c r="BZ1715" s="231"/>
      <c r="CA1715" s="231"/>
      <c r="CB1715" s="231"/>
      <c r="CC1715" s="231"/>
      <c r="CD1715" s="231"/>
      <c r="CE1715" s="231"/>
      <c r="CF1715" s="231"/>
      <c r="CG1715" s="231"/>
      <c r="CH1715" s="231"/>
      <c r="CI1715" s="231"/>
      <c r="CJ1715" s="231"/>
      <c r="CK1715" s="231"/>
      <c r="CL1715" s="231"/>
      <c r="CM1715" s="231"/>
      <c r="CN1715" s="231"/>
      <c r="CO1715" s="231"/>
      <c r="CP1715" s="231"/>
      <c r="CQ1715" s="231"/>
      <c r="CR1715" s="231"/>
      <c r="CS1715" s="231"/>
      <c r="CT1715" s="231"/>
      <c r="CU1715" s="231"/>
      <c r="CV1715" s="231"/>
      <c r="CW1715" s="231"/>
      <c r="CX1715" s="231"/>
      <c r="CY1715" s="231"/>
      <c r="CZ1715" s="231"/>
      <c r="DA1715" s="231"/>
      <c r="DB1715" s="231"/>
      <c r="DC1715" s="231"/>
      <c r="DD1715" s="231"/>
      <c r="DE1715" s="231"/>
      <c r="DF1715" s="231"/>
      <c r="DG1715" s="231"/>
      <c r="DH1715" s="231"/>
      <c r="DI1715" s="231"/>
      <c r="DJ1715" s="231"/>
      <c r="DK1715" s="231"/>
      <c r="DL1715" s="231"/>
      <c r="DM1715" s="231"/>
      <c r="DN1715" s="231"/>
      <c r="DO1715" s="231"/>
      <c r="DP1715" s="231"/>
      <c r="DQ1715" s="231"/>
      <c r="DR1715" s="231"/>
      <c r="DS1715" s="231"/>
      <c r="DT1715" s="231"/>
      <c r="DU1715" s="231"/>
      <c r="DV1715" s="231"/>
      <c r="DW1715" s="231"/>
      <c r="DX1715" s="231"/>
      <c r="DY1715" s="231"/>
      <c r="DZ1715" s="231"/>
      <c r="EA1715" s="231"/>
      <c r="EB1715" s="231"/>
      <c r="EC1715" s="231"/>
      <c r="ED1715" s="231"/>
      <c r="EE1715" s="231"/>
      <c r="EF1715" s="231"/>
      <c r="EG1715" s="231"/>
      <c r="EH1715" s="231"/>
      <c r="EI1715" s="231"/>
      <c r="EJ1715" s="231"/>
      <c r="EK1715" s="231"/>
      <c r="EL1715" s="231"/>
      <c r="EM1715" s="231"/>
      <c r="EN1715" s="231"/>
      <c r="EO1715" s="231"/>
      <c r="EP1715" s="231"/>
      <c r="EQ1715" s="231"/>
      <c r="ER1715" s="231"/>
      <c r="ES1715" s="231"/>
      <c r="ET1715" s="231"/>
      <c r="EU1715" s="231"/>
      <c r="EV1715" s="231"/>
      <c r="EW1715" s="231"/>
      <c r="EX1715" s="231"/>
      <c r="EY1715" s="231"/>
      <c r="EZ1715" s="231"/>
      <c r="FA1715" s="231"/>
      <c r="FB1715" s="231"/>
      <c r="FC1715" s="231"/>
      <c r="FD1715" s="231"/>
      <c r="FE1715" s="231"/>
      <c r="FF1715" s="231"/>
      <c r="FG1715" s="231"/>
      <c r="FH1715" s="231"/>
      <c r="FI1715" s="231"/>
      <c r="FJ1715" s="231"/>
      <c r="FK1715" s="231"/>
      <c r="FL1715" s="231"/>
      <c r="FM1715" s="231"/>
      <c r="FN1715" s="231"/>
      <c r="FO1715" s="231"/>
      <c r="FP1715" s="231"/>
      <c r="FQ1715" s="231"/>
      <c r="FR1715" s="231"/>
      <c r="FS1715" s="231"/>
      <c r="FT1715" s="231"/>
      <c r="FU1715" s="231"/>
      <c r="FV1715" s="231"/>
      <c r="FW1715" s="231"/>
      <c r="FX1715" s="231"/>
      <c r="FY1715" s="231"/>
      <c r="FZ1715" s="231"/>
      <c r="GA1715" s="231"/>
      <c r="GB1715" s="231"/>
      <c r="GC1715" s="231"/>
      <c r="GD1715" s="231"/>
      <c r="GE1715" s="231"/>
      <c r="GF1715" s="231"/>
      <c r="GG1715" s="231"/>
      <c r="GH1715" s="231"/>
      <c r="GI1715" s="231"/>
      <c r="GJ1715" s="231"/>
      <c r="GK1715" s="231"/>
      <c r="GL1715" s="231"/>
      <c r="GM1715" s="231"/>
      <c r="GN1715" s="231"/>
      <c r="GO1715" s="231"/>
      <c r="GP1715" s="231"/>
      <c r="GQ1715" s="231"/>
      <c r="GR1715" s="231"/>
      <c r="GS1715" s="231"/>
      <c r="GT1715" s="231"/>
      <c r="GU1715" s="231"/>
      <c r="GV1715" s="231"/>
      <c r="GW1715" s="231"/>
      <c r="GX1715" s="231"/>
      <c r="GY1715" s="231"/>
      <c r="GZ1715" s="231"/>
      <c r="HA1715" s="231"/>
      <c r="HB1715" s="231"/>
      <c r="HC1715" s="231"/>
      <c r="HD1715" s="231"/>
      <c r="HE1715" s="231"/>
      <c r="HF1715" s="231"/>
      <c r="HG1715" s="231"/>
      <c r="HH1715" s="231"/>
      <c r="HI1715" s="231"/>
      <c r="HJ1715" s="231"/>
      <c r="HK1715" s="231"/>
      <c r="HL1715" s="231"/>
      <c r="HM1715" s="231"/>
    </row>
    <row r="1716" spans="1:221" s="234" customFormat="1" ht="15.75" customHeight="1">
      <c r="A1716" s="231"/>
      <c r="B1716" s="238"/>
      <c r="C1716" s="255"/>
      <c r="D1716" s="262">
        <v>3.9</v>
      </c>
      <c r="E1716" s="262"/>
      <c r="F1716" s="262"/>
      <c r="G1716" s="263" t="s">
        <v>183</v>
      </c>
      <c r="H1716" s="264"/>
      <c r="I1716" s="383"/>
      <c r="J1716" s="266">
        <v>0</v>
      </c>
      <c r="K1716" s="267"/>
      <c r="L1716" s="356"/>
      <c r="N1716" s="980"/>
      <c r="O1716" s="231"/>
      <c r="P1716" s="231"/>
      <c r="Q1716" s="231"/>
      <c r="R1716" s="231"/>
      <c r="S1716" s="231"/>
      <c r="T1716" s="231"/>
      <c r="U1716" s="231"/>
      <c r="V1716" s="231"/>
      <c r="W1716" s="231"/>
      <c r="X1716" s="231"/>
      <c r="Y1716" s="231"/>
      <c r="Z1716" s="231"/>
      <c r="AA1716" s="231"/>
      <c r="AB1716" s="231"/>
      <c r="AC1716" s="231"/>
      <c r="AD1716" s="231"/>
      <c r="AE1716" s="231"/>
      <c r="AF1716" s="231"/>
      <c r="AG1716" s="231"/>
      <c r="AH1716" s="231"/>
      <c r="AI1716" s="231"/>
      <c r="AJ1716" s="231"/>
      <c r="AK1716" s="231"/>
      <c r="AL1716" s="231"/>
      <c r="AM1716" s="231"/>
      <c r="AN1716" s="231"/>
      <c r="AO1716" s="231"/>
      <c r="AP1716" s="231"/>
      <c r="AQ1716" s="231"/>
      <c r="AR1716" s="231"/>
      <c r="AS1716" s="231"/>
      <c r="AT1716" s="231"/>
      <c r="AU1716" s="231"/>
      <c r="AV1716" s="231"/>
      <c r="AW1716" s="231"/>
      <c r="AX1716" s="231"/>
      <c r="AY1716" s="231"/>
      <c r="AZ1716" s="231"/>
      <c r="BA1716" s="231"/>
      <c r="BB1716" s="231"/>
      <c r="BC1716" s="231"/>
      <c r="BD1716" s="231"/>
      <c r="BE1716" s="231"/>
      <c r="BF1716" s="231"/>
      <c r="BG1716" s="231"/>
      <c r="BH1716" s="231"/>
      <c r="BI1716" s="231"/>
      <c r="BJ1716" s="231"/>
      <c r="BK1716" s="231"/>
      <c r="BL1716" s="231"/>
      <c r="BM1716" s="231"/>
      <c r="BN1716" s="231"/>
      <c r="BO1716" s="231"/>
      <c r="BP1716" s="231"/>
      <c r="BQ1716" s="231"/>
      <c r="BR1716" s="231"/>
      <c r="BS1716" s="231"/>
      <c r="BT1716" s="231"/>
      <c r="BU1716" s="231"/>
      <c r="BV1716" s="231"/>
      <c r="BW1716" s="231"/>
      <c r="BX1716" s="231"/>
      <c r="BY1716" s="231"/>
      <c r="BZ1716" s="231"/>
      <c r="CA1716" s="231"/>
      <c r="CB1716" s="231"/>
      <c r="CC1716" s="231"/>
      <c r="CD1716" s="231"/>
      <c r="CE1716" s="231"/>
      <c r="CF1716" s="231"/>
      <c r="CG1716" s="231"/>
      <c r="CH1716" s="231"/>
      <c r="CI1716" s="231"/>
      <c r="CJ1716" s="231"/>
      <c r="CK1716" s="231"/>
      <c r="CL1716" s="231"/>
      <c r="CM1716" s="231"/>
      <c r="CN1716" s="231"/>
      <c r="CO1716" s="231"/>
      <c r="CP1716" s="231"/>
      <c r="CQ1716" s="231"/>
      <c r="CR1716" s="231"/>
      <c r="CS1716" s="231"/>
      <c r="CT1716" s="231"/>
      <c r="CU1716" s="231"/>
      <c r="CV1716" s="231"/>
      <c r="CW1716" s="231"/>
      <c r="CX1716" s="231"/>
      <c r="CY1716" s="231"/>
      <c r="CZ1716" s="231"/>
      <c r="DA1716" s="231"/>
      <c r="DB1716" s="231"/>
      <c r="DC1716" s="231"/>
      <c r="DD1716" s="231"/>
      <c r="DE1716" s="231"/>
      <c r="DF1716" s="231"/>
      <c r="DG1716" s="231"/>
      <c r="DH1716" s="231"/>
      <c r="DI1716" s="231"/>
      <c r="DJ1716" s="231"/>
      <c r="DK1716" s="231"/>
      <c r="DL1716" s="231"/>
      <c r="DM1716" s="231"/>
      <c r="DN1716" s="231"/>
      <c r="DO1716" s="231"/>
      <c r="DP1716" s="231"/>
      <c r="DQ1716" s="231"/>
      <c r="DR1716" s="231"/>
      <c r="DS1716" s="231"/>
      <c r="DT1716" s="231"/>
      <c r="DU1716" s="231"/>
      <c r="DV1716" s="231"/>
      <c r="DW1716" s="231"/>
      <c r="DX1716" s="231"/>
      <c r="DY1716" s="231"/>
      <c r="DZ1716" s="231"/>
      <c r="EA1716" s="231"/>
      <c r="EB1716" s="231"/>
      <c r="EC1716" s="231"/>
      <c r="ED1716" s="231"/>
      <c r="EE1716" s="231"/>
      <c r="EF1716" s="231"/>
      <c r="EG1716" s="231"/>
      <c r="EH1716" s="231"/>
      <c r="EI1716" s="231"/>
      <c r="EJ1716" s="231"/>
      <c r="EK1716" s="231"/>
      <c r="EL1716" s="231"/>
      <c r="EM1716" s="231"/>
      <c r="EN1716" s="231"/>
      <c r="EO1716" s="231"/>
      <c r="EP1716" s="231"/>
      <c r="EQ1716" s="231"/>
      <c r="ER1716" s="231"/>
      <c r="ES1716" s="231"/>
      <c r="ET1716" s="231"/>
      <c r="EU1716" s="231"/>
      <c r="EV1716" s="231"/>
      <c r="EW1716" s="231"/>
      <c r="EX1716" s="231"/>
      <c r="EY1716" s="231"/>
      <c r="EZ1716" s="231"/>
      <c r="FA1716" s="231"/>
      <c r="FB1716" s="231"/>
      <c r="FC1716" s="231"/>
      <c r="FD1716" s="231"/>
      <c r="FE1716" s="231"/>
      <c r="FF1716" s="231"/>
      <c r="FG1716" s="231"/>
      <c r="FH1716" s="231"/>
      <c r="FI1716" s="231"/>
      <c r="FJ1716" s="231"/>
      <c r="FK1716" s="231"/>
      <c r="FL1716" s="231"/>
      <c r="FM1716" s="231"/>
      <c r="FN1716" s="231"/>
      <c r="FO1716" s="231"/>
      <c r="FP1716" s="231"/>
      <c r="FQ1716" s="231"/>
      <c r="FR1716" s="231"/>
      <c r="FS1716" s="231"/>
      <c r="FT1716" s="231"/>
      <c r="FU1716" s="231"/>
      <c r="FV1716" s="231"/>
      <c r="FW1716" s="231"/>
      <c r="FX1716" s="231"/>
      <c r="FY1716" s="231"/>
      <c r="FZ1716" s="231"/>
      <c r="GA1716" s="231"/>
      <c r="GB1716" s="231"/>
      <c r="GC1716" s="231"/>
      <c r="GD1716" s="231"/>
      <c r="GE1716" s="231"/>
      <c r="GF1716" s="231"/>
      <c r="GG1716" s="231"/>
      <c r="GH1716" s="231"/>
      <c r="GI1716" s="231"/>
      <c r="GJ1716" s="231"/>
      <c r="GK1716" s="231"/>
      <c r="GL1716" s="231"/>
      <c r="GM1716" s="231"/>
      <c r="GN1716" s="231"/>
      <c r="GO1716" s="231"/>
      <c r="GP1716" s="231"/>
      <c r="GQ1716" s="231"/>
      <c r="GR1716" s="231"/>
      <c r="GS1716" s="231"/>
      <c r="GT1716" s="231"/>
      <c r="GU1716" s="231"/>
      <c r="GV1716" s="231"/>
      <c r="GW1716" s="231"/>
      <c r="GX1716" s="231"/>
      <c r="GY1716" s="231"/>
      <c r="GZ1716" s="231"/>
      <c r="HA1716" s="231"/>
      <c r="HB1716" s="231"/>
      <c r="HC1716" s="231"/>
      <c r="HD1716" s="231"/>
      <c r="HE1716" s="231"/>
      <c r="HF1716" s="231"/>
      <c r="HG1716" s="231"/>
      <c r="HH1716" s="231"/>
      <c r="HI1716" s="231"/>
      <c r="HJ1716" s="231"/>
      <c r="HK1716" s="231"/>
      <c r="HL1716" s="231"/>
      <c r="HM1716" s="231"/>
    </row>
    <row r="1717" spans="1:221" s="234" customFormat="1" ht="47.25" customHeight="1">
      <c r="A1717" s="231"/>
      <c r="B1717" s="238"/>
      <c r="C1717" s="255"/>
      <c r="D1717" s="268" t="s">
        <v>811</v>
      </c>
      <c r="E1717" s="269"/>
      <c r="F1717" s="269"/>
      <c r="G1717" s="506" t="s">
        <v>185</v>
      </c>
      <c r="H1717" s="271" t="s">
        <v>102</v>
      </c>
      <c r="I1717" s="488">
        <v>25.8</v>
      </c>
      <c r="J1717" s="408">
        <v>1343923</v>
      </c>
      <c r="K1717" s="274">
        <f>ROUND(I1717*J1717,2)</f>
        <v>34673213.399999999</v>
      </c>
      <c r="L1717" s="356"/>
      <c r="N1717" s="980"/>
      <c r="O1717" s="231"/>
      <c r="P1717" s="231"/>
      <c r="Q1717" s="231"/>
      <c r="R1717" s="231"/>
      <c r="S1717" s="231"/>
      <c r="T1717" s="231"/>
      <c r="U1717" s="231"/>
      <c r="V1717" s="231"/>
      <c r="W1717" s="231"/>
      <c r="X1717" s="231"/>
      <c r="Y1717" s="231"/>
      <c r="Z1717" s="231"/>
      <c r="AA1717" s="231"/>
      <c r="AB1717" s="231"/>
      <c r="AC1717" s="231"/>
      <c r="AD1717" s="231"/>
      <c r="AE1717" s="231"/>
      <c r="AF1717" s="231"/>
      <c r="AG1717" s="231"/>
      <c r="AH1717" s="231"/>
      <c r="AI1717" s="231"/>
      <c r="AJ1717" s="231"/>
      <c r="AK1717" s="231"/>
      <c r="AL1717" s="231"/>
      <c r="AM1717" s="231"/>
      <c r="AN1717" s="231"/>
      <c r="AO1717" s="231"/>
      <c r="AP1717" s="231"/>
      <c r="AQ1717" s="231"/>
      <c r="AR1717" s="231"/>
      <c r="AS1717" s="231"/>
      <c r="AT1717" s="231"/>
      <c r="AU1717" s="231"/>
      <c r="AV1717" s="231"/>
      <c r="AW1717" s="231"/>
      <c r="AX1717" s="231"/>
      <c r="AY1717" s="231"/>
      <c r="AZ1717" s="231"/>
      <c r="BA1717" s="231"/>
      <c r="BB1717" s="231"/>
      <c r="BC1717" s="231"/>
      <c r="BD1717" s="231"/>
      <c r="BE1717" s="231"/>
      <c r="BF1717" s="231"/>
      <c r="BG1717" s="231"/>
      <c r="BH1717" s="231"/>
      <c r="BI1717" s="231"/>
      <c r="BJ1717" s="231"/>
      <c r="BK1717" s="231"/>
      <c r="BL1717" s="231"/>
      <c r="BM1717" s="231"/>
      <c r="BN1717" s="231"/>
      <c r="BO1717" s="231"/>
      <c r="BP1717" s="231"/>
      <c r="BQ1717" s="231"/>
      <c r="BR1717" s="231"/>
      <c r="BS1717" s="231"/>
      <c r="BT1717" s="231"/>
      <c r="BU1717" s="231"/>
      <c r="BV1717" s="231"/>
      <c r="BW1717" s="231"/>
      <c r="BX1717" s="231"/>
      <c r="BY1717" s="231"/>
      <c r="BZ1717" s="231"/>
      <c r="CA1717" s="231"/>
      <c r="CB1717" s="231"/>
      <c r="CC1717" s="231"/>
      <c r="CD1717" s="231"/>
      <c r="CE1717" s="231"/>
      <c r="CF1717" s="231"/>
      <c r="CG1717" s="231"/>
      <c r="CH1717" s="231"/>
      <c r="CI1717" s="231"/>
      <c r="CJ1717" s="231"/>
      <c r="CK1717" s="231"/>
      <c r="CL1717" s="231"/>
      <c r="CM1717" s="231"/>
      <c r="CN1717" s="231"/>
      <c r="CO1717" s="231"/>
      <c r="CP1717" s="231"/>
      <c r="CQ1717" s="231"/>
      <c r="CR1717" s="231"/>
      <c r="CS1717" s="231"/>
      <c r="CT1717" s="231"/>
      <c r="CU1717" s="231"/>
      <c r="CV1717" s="231"/>
      <c r="CW1717" s="231"/>
      <c r="CX1717" s="231"/>
      <c r="CY1717" s="231"/>
      <c r="CZ1717" s="231"/>
      <c r="DA1717" s="231"/>
      <c r="DB1717" s="231"/>
      <c r="DC1717" s="231"/>
      <c r="DD1717" s="231"/>
      <c r="DE1717" s="231"/>
      <c r="DF1717" s="231"/>
      <c r="DG1717" s="231"/>
      <c r="DH1717" s="231"/>
      <c r="DI1717" s="231"/>
      <c r="DJ1717" s="231"/>
      <c r="DK1717" s="231"/>
      <c r="DL1717" s="231"/>
      <c r="DM1717" s="231"/>
      <c r="DN1717" s="231"/>
      <c r="DO1717" s="231"/>
      <c r="DP1717" s="231"/>
      <c r="DQ1717" s="231"/>
      <c r="DR1717" s="231"/>
      <c r="DS1717" s="231"/>
      <c r="DT1717" s="231"/>
      <c r="DU1717" s="231"/>
      <c r="DV1717" s="231"/>
      <c r="DW1717" s="231"/>
      <c r="DX1717" s="231"/>
      <c r="DY1717" s="231"/>
      <c r="DZ1717" s="231"/>
      <c r="EA1717" s="231"/>
      <c r="EB1717" s="231"/>
      <c r="EC1717" s="231"/>
      <c r="ED1717" s="231"/>
      <c r="EE1717" s="231"/>
      <c r="EF1717" s="231"/>
      <c r="EG1717" s="231"/>
      <c r="EH1717" s="231"/>
      <c r="EI1717" s="231"/>
      <c r="EJ1717" s="231"/>
      <c r="EK1717" s="231"/>
      <c r="EL1717" s="231"/>
      <c r="EM1717" s="231"/>
      <c r="EN1717" s="231"/>
      <c r="EO1717" s="231"/>
      <c r="EP1717" s="231"/>
      <c r="EQ1717" s="231"/>
      <c r="ER1717" s="231"/>
      <c r="ES1717" s="231"/>
      <c r="ET1717" s="231"/>
      <c r="EU1717" s="231"/>
      <c r="EV1717" s="231"/>
      <c r="EW1717" s="231"/>
      <c r="EX1717" s="231"/>
      <c r="EY1717" s="231"/>
      <c r="EZ1717" s="231"/>
      <c r="FA1717" s="231"/>
      <c r="FB1717" s="231"/>
      <c r="FC1717" s="231"/>
      <c r="FD1717" s="231"/>
      <c r="FE1717" s="231"/>
      <c r="FF1717" s="231"/>
      <c r="FG1717" s="231"/>
      <c r="FH1717" s="231"/>
      <c r="FI1717" s="231"/>
      <c r="FJ1717" s="231"/>
      <c r="FK1717" s="231"/>
      <c r="FL1717" s="231"/>
      <c r="FM1717" s="231"/>
      <c r="FN1717" s="231"/>
      <c r="FO1717" s="231"/>
      <c r="FP1717" s="231"/>
      <c r="FQ1717" s="231"/>
      <c r="FR1717" s="231"/>
      <c r="FS1717" s="231"/>
      <c r="FT1717" s="231"/>
      <c r="FU1717" s="231"/>
      <c r="FV1717" s="231"/>
      <c r="FW1717" s="231"/>
      <c r="FX1717" s="231"/>
      <c r="FY1717" s="231"/>
      <c r="FZ1717" s="231"/>
      <c r="GA1717" s="231"/>
      <c r="GB1717" s="231"/>
      <c r="GC1717" s="231"/>
      <c r="GD1717" s="231"/>
      <c r="GE1717" s="231"/>
      <c r="GF1717" s="231"/>
      <c r="GG1717" s="231"/>
      <c r="GH1717" s="231"/>
      <c r="GI1717" s="231"/>
      <c r="GJ1717" s="231"/>
      <c r="GK1717" s="231"/>
      <c r="GL1717" s="231"/>
      <c r="GM1717" s="231"/>
      <c r="GN1717" s="231"/>
      <c r="GO1717" s="231"/>
      <c r="GP1717" s="231"/>
      <c r="GQ1717" s="231"/>
      <c r="GR1717" s="231"/>
      <c r="GS1717" s="231"/>
      <c r="GT1717" s="231"/>
      <c r="GU1717" s="231"/>
      <c r="GV1717" s="231"/>
      <c r="GW1717" s="231"/>
      <c r="GX1717" s="231"/>
      <c r="GY1717" s="231"/>
      <c r="GZ1717" s="231"/>
      <c r="HA1717" s="231"/>
      <c r="HB1717" s="231"/>
      <c r="HC1717" s="231"/>
      <c r="HD1717" s="231"/>
      <c r="HE1717" s="231"/>
      <c r="HF1717" s="231"/>
      <c r="HG1717" s="231"/>
      <c r="HH1717" s="231"/>
      <c r="HI1717" s="231"/>
      <c r="HJ1717" s="231"/>
      <c r="HK1717" s="231"/>
      <c r="HL1717" s="231"/>
      <c r="HM1717" s="231"/>
    </row>
    <row r="1718" spans="1:221" s="234" customFormat="1" ht="15.75" customHeight="1">
      <c r="A1718" s="231"/>
      <c r="B1718" s="238"/>
      <c r="C1718" s="255"/>
      <c r="D1718" s="276"/>
      <c r="E1718" s="276"/>
      <c r="F1718" s="276"/>
      <c r="G1718" s="277"/>
      <c r="H1718" s="276"/>
      <c r="I1718" s="276" t="s">
        <v>119</v>
      </c>
      <c r="J1718" s="278"/>
      <c r="K1718" s="279">
        <f>SUM(K1683:K1717)</f>
        <v>1094761961.25</v>
      </c>
      <c r="L1718" s="356"/>
      <c r="N1718" s="980"/>
      <c r="O1718" s="231"/>
      <c r="P1718" s="231"/>
      <c r="Q1718" s="231"/>
      <c r="R1718" s="231"/>
      <c r="S1718" s="231"/>
      <c r="T1718" s="231"/>
      <c r="U1718" s="231"/>
      <c r="V1718" s="231"/>
      <c r="W1718" s="231"/>
      <c r="X1718" s="231"/>
      <c r="Y1718" s="231"/>
      <c r="Z1718" s="231"/>
      <c r="AA1718" s="231"/>
      <c r="AB1718" s="231"/>
      <c r="AC1718" s="231"/>
      <c r="AD1718" s="231"/>
      <c r="AE1718" s="231"/>
      <c r="AF1718" s="231"/>
      <c r="AG1718" s="231"/>
      <c r="AH1718" s="231"/>
      <c r="AI1718" s="231"/>
      <c r="AJ1718" s="231"/>
      <c r="AK1718" s="231"/>
      <c r="AL1718" s="231"/>
      <c r="AM1718" s="231"/>
      <c r="AN1718" s="231"/>
      <c r="AO1718" s="231"/>
      <c r="AP1718" s="231"/>
      <c r="AQ1718" s="231"/>
      <c r="AR1718" s="231"/>
      <c r="AS1718" s="231"/>
      <c r="AT1718" s="231"/>
      <c r="AU1718" s="231"/>
      <c r="AV1718" s="231"/>
      <c r="AW1718" s="231"/>
      <c r="AX1718" s="231"/>
      <c r="AY1718" s="231"/>
      <c r="AZ1718" s="231"/>
      <c r="BA1718" s="231"/>
      <c r="BB1718" s="231"/>
      <c r="BC1718" s="231"/>
      <c r="BD1718" s="231"/>
      <c r="BE1718" s="231"/>
      <c r="BF1718" s="231"/>
      <c r="BG1718" s="231"/>
      <c r="BH1718" s="231"/>
      <c r="BI1718" s="231"/>
      <c r="BJ1718" s="231"/>
      <c r="BK1718" s="231"/>
      <c r="BL1718" s="231"/>
      <c r="BM1718" s="231"/>
      <c r="BN1718" s="231"/>
      <c r="BO1718" s="231"/>
      <c r="BP1718" s="231"/>
      <c r="BQ1718" s="231"/>
      <c r="BR1718" s="231"/>
      <c r="BS1718" s="231"/>
      <c r="BT1718" s="231"/>
      <c r="BU1718" s="231"/>
      <c r="BV1718" s="231"/>
      <c r="BW1718" s="231"/>
      <c r="BX1718" s="231"/>
      <c r="BY1718" s="231"/>
      <c r="BZ1718" s="231"/>
      <c r="CA1718" s="231"/>
      <c r="CB1718" s="231"/>
      <c r="CC1718" s="231"/>
      <c r="CD1718" s="231"/>
      <c r="CE1718" s="231"/>
      <c r="CF1718" s="231"/>
      <c r="CG1718" s="231"/>
      <c r="CH1718" s="231"/>
      <c r="CI1718" s="231"/>
      <c r="CJ1718" s="231"/>
      <c r="CK1718" s="231"/>
      <c r="CL1718" s="231"/>
      <c r="CM1718" s="231"/>
      <c r="CN1718" s="231"/>
      <c r="CO1718" s="231"/>
      <c r="CP1718" s="231"/>
      <c r="CQ1718" s="231"/>
      <c r="CR1718" s="231"/>
      <c r="CS1718" s="231"/>
      <c r="CT1718" s="231"/>
      <c r="CU1718" s="231"/>
      <c r="CV1718" s="231"/>
      <c r="CW1718" s="231"/>
      <c r="CX1718" s="231"/>
      <c r="CY1718" s="231"/>
      <c r="CZ1718" s="231"/>
      <c r="DA1718" s="231"/>
      <c r="DB1718" s="231"/>
      <c r="DC1718" s="231"/>
      <c r="DD1718" s="231"/>
      <c r="DE1718" s="231"/>
      <c r="DF1718" s="231"/>
      <c r="DG1718" s="231"/>
      <c r="DH1718" s="231"/>
      <c r="DI1718" s="231"/>
      <c r="DJ1718" s="231"/>
      <c r="DK1718" s="231"/>
      <c r="DL1718" s="231"/>
      <c r="DM1718" s="231"/>
      <c r="DN1718" s="231"/>
      <c r="DO1718" s="231"/>
      <c r="DP1718" s="231"/>
      <c r="DQ1718" s="231"/>
      <c r="DR1718" s="231"/>
      <c r="DS1718" s="231"/>
      <c r="DT1718" s="231"/>
      <c r="DU1718" s="231"/>
      <c r="DV1718" s="231"/>
      <c r="DW1718" s="231"/>
      <c r="DX1718" s="231"/>
      <c r="DY1718" s="231"/>
      <c r="DZ1718" s="231"/>
      <c r="EA1718" s="231"/>
      <c r="EB1718" s="231"/>
      <c r="EC1718" s="231"/>
      <c r="ED1718" s="231"/>
      <c r="EE1718" s="231"/>
      <c r="EF1718" s="231"/>
      <c r="EG1718" s="231"/>
      <c r="EH1718" s="231"/>
      <c r="EI1718" s="231"/>
      <c r="EJ1718" s="231"/>
      <c r="EK1718" s="231"/>
      <c r="EL1718" s="231"/>
      <c r="EM1718" s="231"/>
      <c r="EN1718" s="231"/>
      <c r="EO1718" s="231"/>
      <c r="EP1718" s="231"/>
      <c r="EQ1718" s="231"/>
      <c r="ER1718" s="231"/>
      <c r="ES1718" s="231"/>
      <c r="ET1718" s="231"/>
      <c r="EU1718" s="231"/>
      <c r="EV1718" s="231"/>
      <c r="EW1718" s="231"/>
      <c r="EX1718" s="231"/>
      <c r="EY1718" s="231"/>
      <c r="EZ1718" s="231"/>
      <c r="FA1718" s="231"/>
      <c r="FB1718" s="231"/>
      <c r="FC1718" s="231"/>
      <c r="FD1718" s="231"/>
      <c r="FE1718" s="231"/>
      <c r="FF1718" s="231"/>
      <c r="FG1718" s="231"/>
      <c r="FH1718" s="231"/>
      <c r="FI1718" s="231"/>
      <c r="FJ1718" s="231"/>
      <c r="FK1718" s="231"/>
      <c r="FL1718" s="231"/>
      <c r="FM1718" s="231"/>
      <c r="FN1718" s="231"/>
      <c r="FO1718" s="231"/>
      <c r="FP1718" s="231"/>
      <c r="FQ1718" s="231"/>
      <c r="FR1718" s="231"/>
      <c r="FS1718" s="231"/>
      <c r="FT1718" s="231"/>
      <c r="FU1718" s="231"/>
      <c r="FV1718" s="231"/>
      <c r="FW1718" s="231"/>
      <c r="FX1718" s="231"/>
      <c r="FY1718" s="231"/>
      <c r="FZ1718" s="231"/>
      <c r="GA1718" s="231"/>
      <c r="GB1718" s="231"/>
      <c r="GC1718" s="231"/>
      <c r="GD1718" s="231"/>
      <c r="GE1718" s="231"/>
      <c r="GF1718" s="231"/>
      <c r="GG1718" s="231"/>
      <c r="GH1718" s="231"/>
      <c r="GI1718" s="231"/>
      <c r="GJ1718" s="231"/>
      <c r="GK1718" s="231"/>
      <c r="GL1718" s="231"/>
      <c r="GM1718" s="231"/>
      <c r="GN1718" s="231"/>
      <c r="GO1718" s="231"/>
      <c r="GP1718" s="231"/>
      <c r="GQ1718" s="231"/>
      <c r="GR1718" s="231"/>
      <c r="GS1718" s="231"/>
      <c r="GT1718" s="231"/>
      <c r="GU1718" s="231"/>
      <c r="GV1718" s="231"/>
      <c r="GW1718" s="231"/>
      <c r="GX1718" s="231"/>
      <c r="GY1718" s="231"/>
      <c r="GZ1718" s="231"/>
      <c r="HA1718" s="231"/>
      <c r="HB1718" s="231"/>
      <c r="HC1718" s="231"/>
      <c r="HD1718" s="231"/>
      <c r="HE1718" s="231"/>
      <c r="HF1718" s="231"/>
      <c r="HG1718" s="231"/>
      <c r="HH1718" s="231"/>
      <c r="HI1718" s="231"/>
      <c r="HJ1718" s="231"/>
      <c r="HK1718" s="231"/>
      <c r="HL1718" s="231"/>
      <c r="HM1718" s="231"/>
    </row>
    <row r="1719" spans="1:221" s="234" customFormat="1" ht="15.75" customHeight="1">
      <c r="A1719" s="231"/>
      <c r="B1719" s="238"/>
      <c r="C1719" s="255"/>
      <c r="D1719" s="415"/>
      <c r="E1719" s="415"/>
      <c r="F1719" s="415"/>
      <c r="G1719" s="416"/>
      <c r="H1719" s="415"/>
      <c r="I1719" s="415"/>
      <c r="J1719" s="418"/>
      <c r="K1719" s="419"/>
      <c r="L1719" s="356"/>
      <c r="N1719" s="980"/>
      <c r="O1719" s="231"/>
      <c r="P1719" s="231"/>
      <c r="Q1719" s="231"/>
      <c r="R1719" s="231"/>
      <c r="S1719" s="231"/>
      <c r="T1719" s="231"/>
      <c r="U1719" s="231"/>
      <c r="V1719" s="231"/>
      <c r="W1719" s="231"/>
      <c r="X1719" s="231"/>
      <c r="Y1719" s="231"/>
      <c r="Z1719" s="231"/>
      <c r="AA1719" s="231"/>
      <c r="AB1719" s="231"/>
      <c r="AC1719" s="231"/>
      <c r="AD1719" s="231"/>
      <c r="AE1719" s="231"/>
      <c r="AF1719" s="231"/>
      <c r="AG1719" s="231"/>
      <c r="AH1719" s="231"/>
      <c r="AI1719" s="231"/>
      <c r="AJ1719" s="231"/>
      <c r="AK1719" s="231"/>
      <c r="AL1719" s="231"/>
      <c r="AM1719" s="231"/>
      <c r="AN1719" s="231"/>
      <c r="AO1719" s="231"/>
      <c r="AP1719" s="231"/>
      <c r="AQ1719" s="231"/>
      <c r="AR1719" s="231"/>
      <c r="AS1719" s="231"/>
      <c r="AT1719" s="231"/>
      <c r="AU1719" s="231"/>
      <c r="AV1719" s="231"/>
      <c r="AW1719" s="231"/>
      <c r="AX1719" s="231"/>
      <c r="AY1719" s="231"/>
      <c r="AZ1719" s="231"/>
      <c r="BA1719" s="231"/>
      <c r="BB1719" s="231"/>
      <c r="BC1719" s="231"/>
      <c r="BD1719" s="231"/>
      <c r="BE1719" s="231"/>
      <c r="BF1719" s="231"/>
      <c r="BG1719" s="231"/>
      <c r="BH1719" s="231"/>
      <c r="BI1719" s="231"/>
      <c r="BJ1719" s="231"/>
      <c r="BK1719" s="231"/>
      <c r="BL1719" s="231"/>
      <c r="BM1719" s="231"/>
      <c r="BN1719" s="231"/>
      <c r="BO1719" s="231"/>
      <c r="BP1719" s="231"/>
      <c r="BQ1719" s="231"/>
      <c r="BR1719" s="231"/>
      <c r="BS1719" s="231"/>
      <c r="BT1719" s="231"/>
      <c r="BU1719" s="231"/>
      <c r="BV1719" s="231"/>
      <c r="BW1719" s="231"/>
      <c r="BX1719" s="231"/>
      <c r="BY1719" s="231"/>
      <c r="BZ1719" s="231"/>
      <c r="CA1719" s="231"/>
      <c r="CB1719" s="231"/>
      <c r="CC1719" s="231"/>
      <c r="CD1719" s="231"/>
      <c r="CE1719" s="231"/>
      <c r="CF1719" s="231"/>
      <c r="CG1719" s="231"/>
      <c r="CH1719" s="231"/>
      <c r="CI1719" s="231"/>
      <c r="CJ1719" s="231"/>
      <c r="CK1719" s="231"/>
      <c r="CL1719" s="231"/>
      <c r="CM1719" s="231"/>
      <c r="CN1719" s="231"/>
      <c r="CO1719" s="231"/>
      <c r="CP1719" s="231"/>
      <c r="CQ1719" s="231"/>
      <c r="CR1719" s="231"/>
      <c r="CS1719" s="231"/>
      <c r="CT1719" s="231"/>
      <c r="CU1719" s="231"/>
      <c r="CV1719" s="231"/>
      <c r="CW1719" s="231"/>
      <c r="CX1719" s="231"/>
      <c r="CY1719" s="231"/>
      <c r="CZ1719" s="231"/>
      <c r="DA1719" s="231"/>
      <c r="DB1719" s="231"/>
      <c r="DC1719" s="231"/>
      <c r="DD1719" s="231"/>
      <c r="DE1719" s="231"/>
      <c r="DF1719" s="231"/>
      <c r="DG1719" s="231"/>
      <c r="DH1719" s="231"/>
      <c r="DI1719" s="231"/>
      <c r="DJ1719" s="231"/>
      <c r="DK1719" s="231"/>
      <c r="DL1719" s="231"/>
      <c r="DM1719" s="231"/>
      <c r="DN1719" s="231"/>
      <c r="DO1719" s="231"/>
      <c r="DP1719" s="231"/>
      <c r="DQ1719" s="231"/>
      <c r="DR1719" s="231"/>
      <c r="DS1719" s="231"/>
      <c r="DT1719" s="231"/>
      <c r="DU1719" s="231"/>
      <c r="DV1719" s="231"/>
      <c r="DW1719" s="231"/>
      <c r="DX1719" s="231"/>
      <c r="DY1719" s="231"/>
      <c r="DZ1719" s="231"/>
      <c r="EA1719" s="231"/>
      <c r="EB1719" s="231"/>
      <c r="EC1719" s="231"/>
      <c r="ED1719" s="231"/>
      <c r="EE1719" s="231"/>
      <c r="EF1719" s="231"/>
      <c r="EG1719" s="231"/>
      <c r="EH1719" s="231"/>
      <c r="EI1719" s="231"/>
      <c r="EJ1719" s="231"/>
      <c r="EK1719" s="231"/>
      <c r="EL1719" s="231"/>
      <c r="EM1719" s="231"/>
      <c r="EN1719" s="231"/>
      <c r="EO1719" s="231"/>
      <c r="EP1719" s="231"/>
      <c r="EQ1719" s="231"/>
      <c r="ER1719" s="231"/>
      <c r="ES1719" s="231"/>
      <c r="ET1719" s="231"/>
      <c r="EU1719" s="231"/>
      <c r="EV1719" s="231"/>
      <c r="EW1719" s="231"/>
      <c r="EX1719" s="231"/>
      <c r="EY1719" s="231"/>
      <c r="EZ1719" s="231"/>
      <c r="FA1719" s="231"/>
      <c r="FB1719" s="231"/>
      <c r="FC1719" s="231"/>
      <c r="FD1719" s="231"/>
      <c r="FE1719" s="231"/>
      <c r="FF1719" s="231"/>
      <c r="FG1719" s="231"/>
      <c r="FH1719" s="231"/>
      <c r="FI1719" s="231"/>
      <c r="FJ1719" s="231"/>
      <c r="FK1719" s="231"/>
      <c r="FL1719" s="231"/>
      <c r="FM1719" s="231"/>
      <c r="FN1719" s="231"/>
      <c r="FO1719" s="231"/>
      <c r="FP1719" s="231"/>
      <c r="FQ1719" s="231"/>
      <c r="FR1719" s="231"/>
      <c r="FS1719" s="231"/>
      <c r="FT1719" s="231"/>
      <c r="FU1719" s="231"/>
      <c r="FV1719" s="231"/>
      <c r="FW1719" s="231"/>
      <c r="FX1719" s="231"/>
      <c r="FY1719" s="231"/>
      <c r="FZ1719" s="231"/>
      <c r="GA1719" s="231"/>
      <c r="GB1719" s="231"/>
      <c r="GC1719" s="231"/>
      <c r="GD1719" s="231"/>
      <c r="GE1719" s="231"/>
      <c r="GF1719" s="231"/>
      <c r="GG1719" s="231"/>
      <c r="GH1719" s="231"/>
      <c r="GI1719" s="231"/>
      <c r="GJ1719" s="231"/>
      <c r="GK1719" s="231"/>
      <c r="GL1719" s="231"/>
      <c r="GM1719" s="231"/>
      <c r="GN1719" s="231"/>
      <c r="GO1719" s="231"/>
      <c r="GP1719" s="231"/>
      <c r="GQ1719" s="231"/>
      <c r="GR1719" s="231"/>
      <c r="GS1719" s="231"/>
      <c r="GT1719" s="231"/>
      <c r="GU1719" s="231"/>
      <c r="GV1719" s="231"/>
      <c r="GW1719" s="231"/>
      <c r="GX1719" s="231"/>
      <c r="GY1719" s="231"/>
      <c r="GZ1719" s="231"/>
      <c r="HA1719" s="231"/>
      <c r="HB1719" s="231"/>
      <c r="HC1719" s="231"/>
      <c r="HD1719" s="231"/>
      <c r="HE1719" s="231"/>
      <c r="HF1719" s="231"/>
      <c r="HG1719" s="231"/>
      <c r="HH1719" s="231"/>
      <c r="HI1719" s="231"/>
      <c r="HJ1719" s="231"/>
      <c r="HK1719" s="231"/>
      <c r="HL1719" s="231"/>
      <c r="HM1719" s="231"/>
    </row>
    <row r="1720" spans="1:221" s="234" customFormat="1" ht="20.25" customHeight="1">
      <c r="A1720" s="231"/>
      <c r="B1720" s="238"/>
      <c r="C1720" s="255"/>
      <c r="D1720" s="256">
        <v>4</v>
      </c>
      <c r="E1720" s="256"/>
      <c r="F1720" s="256"/>
      <c r="G1720" s="257" t="s">
        <v>864</v>
      </c>
      <c r="H1720" s="258"/>
      <c r="I1720" s="638"/>
      <c r="J1720" s="259"/>
      <c r="K1720" s="260"/>
      <c r="L1720" s="356"/>
      <c r="N1720" s="980"/>
      <c r="O1720" s="231"/>
      <c r="P1720" s="231"/>
      <c r="Q1720" s="231"/>
      <c r="R1720" s="231"/>
      <c r="S1720" s="231"/>
      <c r="T1720" s="231"/>
      <c r="U1720" s="231"/>
      <c r="V1720" s="231"/>
      <c r="W1720" s="231"/>
      <c r="X1720" s="231"/>
      <c r="Y1720" s="231"/>
      <c r="Z1720" s="231"/>
      <c r="AA1720" s="231"/>
      <c r="AB1720" s="231"/>
      <c r="AC1720" s="231"/>
      <c r="AD1720" s="231"/>
      <c r="AE1720" s="231"/>
      <c r="AF1720" s="231"/>
      <c r="AG1720" s="231"/>
      <c r="AH1720" s="231"/>
      <c r="AI1720" s="231"/>
      <c r="AJ1720" s="231"/>
      <c r="AK1720" s="231"/>
      <c r="AL1720" s="231"/>
      <c r="AM1720" s="231"/>
      <c r="AN1720" s="231"/>
      <c r="AO1720" s="231"/>
      <c r="AP1720" s="231"/>
      <c r="AQ1720" s="231"/>
      <c r="AR1720" s="231"/>
      <c r="AS1720" s="231"/>
      <c r="AT1720" s="231"/>
      <c r="AU1720" s="231"/>
      <c r="AV1720" s="231"/>
      <c r="AW1720" s="231"/>
      <c r="AX1720" s="231"/>
      <c r="AY1720" s="231"/>
      <c r="AZ1720" s="231"/>
      <c r="BA1720" s="231"/>
      <c r="BB1720" s="231"/>
      <c r="BC1720" s="231"/>
      <c r="BD1720" s="231"/>
      <c r="BE1720" s="231"/>
      <c r="BF1720" s="231"/>
      <c r="BG1720" s="231"/>
      <c r="BH1720" s="231"/>
      <c r="BI1720" s="231"/>
      <c r="BJ1720" s="231"/>
      <c r="BK1720" s="231"/>
      <c r="BL1720" s="231"/>
      <c r="BM1720" s="231"/>
      <c r="BN1720" s="231"/>
      <c r="BO1720" s="231"/>
      <c r="BP1720" s="231"/>
      <c r="BQ1720" s="231"/>
      <c r="BR1720" s="231"/>
      <c r="BS1720" s="231"/>
      <c r="BT1720" s="231"/>
      <c r="BU1720" s="231"/>
      <c r="BV1720" s="231"/>
      <c r="BW1720" s="231"/>
      <c r="BX1720" s="231"/>
      <c r="BY1720" s="231"/>
      <c r="BZ1720" s="231"/>
      <c r="CA1720" s="231"/>
      <c r="CB1720" s="231"/>
      <c r="CC1720" s="231"/>
      <c r="CD1720" s="231"/>
      <c r="CE1720" s="231"/>
      <c r="CF1720" s="231"/>
      <c r="CG1720" s="231"/>
      <c r="CH1720" s="231"/>
      <c r="CI1720" s="231"/>
      <c r="CJ1720" s="231"/>
      <c r="CK1720" s="231"/>
      <c r="CL1720" s="231"/>
      <c r="CM1720" s="231"/>
      <c r="CN1720" s="231"/>
      <c r="CO1720" s="231"/>
      <c r="CP1720" s="231"/>
      <c r="CQ1720" s="231"/>
      <c r="CR1720" s="231"/>
      <c r="CS1720" s="231"/>
      <c r="CT1720" s="231"/>
      <c r="CU1720" s="231"/>
      <c r="CV1720" s="231"/>
      <c r="CW1720" s="231"/>
      <c r="CX1720" s="231"/>
      <c r="CY1720" s="231"/>
      <c r="CZ1720" s="231"/>
      <c r="DA1720" s="231"/>
      <c r="DB1720" s="231"/>
      <c r="DC1720" s="231"/>
      <c r="DD1720" s="231"/>
      <c r="DE1720" s="231"/>
      <c r="DF1720" s="231"/>
      <c r="DG1720" s="231"/>
      <c r="DH1720" s="231"/>
      <c r="DI1720" s="231"/>
      <c r="DJ1720" s="231"/>
      <c r="DK1720" s="231"/>
      <c r="DL1720" s="231"/>
      <c r="DM1720" s="231"/>
      <c r="DN1720" s="231"/>
      <c r="DO1720" s="231"/>
      <c r="DP1720" s="231"/>
      <c r="DQ1720" s="231"/>
      <c r="DR1720" s="231"/>
      <c r="DS1720" s="231"/>
      <c r="DT1720" s="231"/>
      <c r="DU1720" s="231"/>
      <c r="DV1720" s="231"/>
      <c r="DW1720" s="231"/>
      <c r="DX1720" s="231"/>
      <c r="DY1720" s="231"/>
      <c r="DZ1720" s="231"/>
      <c r="EA1720" s="231"/>
      <c r="EB1720" s="231"/>
      <c r="EC1720" s="231"/>
      <c r="ED1720" s="231"/>
      <c r="EE1720" s="231"/>
      <c r="EF1720" s="231"/>
      <c r="EG1720" s="231"/>
      <c r="EH1720" s="231"/>
      <c r="EI1720" s="231"/>
      <c r="EJ1720" s="231"/>
      <c r="EK1720" s="231"/>
      <c r="EL1720" s="231"/>
      <c r="EM1720" s="231"/>
      <c r="EN1720" s="231"/>
      <c r="EO1720" s="231"/>
      <c r="EP1720" s="231"/>
      <c r="EQ1720" s="231"/>
      <c r="ER1720" s="231"/>
      <c r="ES1720" s="231"/>
      <c r="ET1720" s="231"/>
      <c r="EU1720" s="231"/>
      <c r="EV1720" s="231"/>
      <c r="EW1720" s="231"/>
      <c r="EX1720" s="231"/>
      <c r="EY1720" s="231"/>
      <c r="EZ1720" s="231"/>
      <c r="FA1720" s="231"/>
      <c r="FB1720" s="231"/>
      <c r="FC1720" s="231"/>
      <c r="FD1720" s="231"/>
      <c r="FE1720" s="231"/>
      <c r="FF1720" s="231"/>
      <c r="FG1720" s="231"/>
      <c r="FH1720" s="231"/>
      <c r="FI1720" s="231"/>
      <c r="FJ1720" s="231"/>
      <c r="FK1720" s="231"/>
      <c r="FL1720" s="231"/>
      <c r="FM1720" s="231"/>
      <c r="FN1720" s="231"/>
      <c r="FO1720" s="231"/>
      <c r="FP1720" s="231"/>
      <c r="FQ1720" s="231"/>
      <c r="FR1720" s="231"/>
      <c r="FS1720" s="231"/>
      <c r="FT1720" s="231"/>
      <c r="FU1720" s="231"/>
      <c r="FV1720" s="231"/>
      <c r="FW1720" s="231"/>
      <c r="FX1720" s="231"/>
      <c r="FY1720" s="231"/>
      <c r="FZ1720" s="231"/>
      <c r="GA1720" s="231"/>
      <c r="GB1720" s="231"/>
      <c r="GC1720" s="231"/>
      <c r="GD1720" s="231"/>
      <c r="GE1720" s="231"/>
      <c r="GF1720" s="231"/>
      <c r="GG1720" s="231"/>
      <c r="GH1720" s="231"/>
      <c r="GI1720" s="231"/>
      <c r="GJ1720" s="231"/>
      <c r="GK1720" s="231"/>
      <c r="GL1720" s="231"/>
      <c r="GM1720" s="231"/>
      <c r="GN1720" s="231"/>
      <c r="GO1720" s="231"/>
      <c r="GP1720" s="231"/>
      <c r="GQ1720" s="231"/>
      <c r="GR1720" s="231"/>
      <c r="GS1720" s="231"/>
      <c r="GT1720" s="231"/>
      <c r="GU1720" s="231"/>
      <c r="GV1720" s="231"/>
      <c r="GW1720" s="231"/>
      <c r="GX1720" s="231"/>
      <c r="GY1720" s="231"/>
      <c r="GZ1720" s="231"/>
      <c r="HA1720" s="231"/>
      <c r="HB1720" s="231"/>
      <c r="HC1720" s="231"/>
      <c r="HD1720" s="231"/>
      <c r="HE1720" s="231"/>
      <c r="HF1720" s="231"/>
      <c r="HG1720" s="231"/>
      <c r="HH1720" s="231"/>
      <c r="HI1720" s="231"/>
      <c r="HJ1720" s="231"/>
      <c r="HK1720" s="231"/>
      <c r="HL1720" s="231"/>
      <c r="HM1720" s="231"/>
    </row>
    <row r="1721" spans="1:221" s="234" customFormat="1" ht="47.25" customHeight="1">
      <c r="A1721" s="231"/>
      <c r="B1721" s="238"/>
      <c r="C1721" s="255"/>
      <c r="D1721" s="326">
        <v>4.0999999999999996</v>
      </c>
      <c r="E1721" s="509"/>
      <c r="F1721" s="509"/>
      <c r="G1721" s="639" t="s">
        <v>851</v>
      </c>
      <c r="H1721" s="271" t="s">
        <v>102</v>
      </c>
      <c r="I1721" s="488">
        <v>131.55000000000001</v>
      </c>
      <c r="J1721" s="408">
        <v>576646</v>
      </c>
      <c r="K1721" s="274">
        <f>ROUND(I1721*J1721,2)</f>
        <v>75857781.299999997</v>
      </c>
      <c r="L1721" s="356"/>
      <c r="N1721" s="980"/>
      <c r="O1721" s="231"/>
      <c r="P1721" s="231"/>
      <c r="Q1721" s="231"/>
      <c r="R1721" s="231"/>
      <c r="S1721" s="231"/>
      <c r="T1721" s="231"/>
      <c r="U1721" s="231"/>
      <c r="V1721" s="231"/>
      <c r="W1721" s="231"/>
      <c r="X1721" s="231"/>
      <c r="Y1721" s="231"/>
      <c r="Z1721" s="231"/>
      <c r="AA1721" s="231"/>
      <c r="AB1721" s="231"/>
      <c r="AC1721" s="231"/>
      <c r="AD1721" s="231"/>
      <c r="AE1721" s="231"/>
      <c r="AF1721" s="231"/>
      <c r="AG1721" s="231"/>
      <c r="AH1721" s="231"/>
      <c r="AI1721" s="231"/>
      <c r="AJ1721" s="231"/>
      <c r="AK1721" s="231"/>
      <c r="AL1721" s="231"/>
      <c r="AM1721" s="231"/>
      <c r="AN1721" s="231"/>
      <c r="AO1721" s="231"/>
      <c r="AP1721" s="231"/>
      <c r="AQ1721" s="231"/>
      <c r="AR1721" s="231"/>
      <c r="AS1721" s="231"/>
      <c r="AT1721" s="231"/>
      <c r="AU1721" s="231"/>
      <c r="AV1721" s="231"/>
      <c r="AW1721" s="231"/>
      <c r="AX1721" s="231"/>
      <c r="AY1721" s="231"/>
      <c r="AZ1721" s="231"/>
      <c r="BA1721" s="231"/>
      <c r="BB1721" s="231"/>
      <c r="BC1721" s="231"/>
      <c r="BD1721" s="231"/>
      <c r="BE1721" s="231"/>
      <c r="BF1721" s="231"/>
      <c r="BG1721" s="231"/>
      <c r="BH1721" s="231"/>
      <c r="BI1721" s="231"/>
      <c r="BJ1721" s="231"/>
      <c r="BK1721" s="231"/>
      <c r="BL1721" s="231"/>
      <c r="BM1721" s="231"/>
      <c r="BN1721" s="231"/>
      <c r="BO1721" s="231"/>
      <c r="BP1721" s="231"/>
      <c r="BQ1721" s="231"/>
      <c r="BR1721" s="231"/>
      <c r="BS1721" s="231"/>
      <c r="BT1721" s="231"/>
      <c r="BU1721" s="231"/>
      <c r="BV1721" s="231"/>
      <c r="BW1721" s="231"/>
      <c r="BX1721" s="231"/>
      <c r="BY1721" s="231"/>
      <c r="BZ1721" s="231"/>
      <c r="CA1721" s="231"/>
      <c r="CB1721" s="231"/>
      <c r="CC1721" s="231"/>
      <c r="CD1721" s="231"/>
      <c r="CE1721" s="231"/>
      <c r="CF1721" s="231"/>
      <c r="CG1721" s="231"/>
      <c r="CH1721" s="231"/>
      <c r="CI1721" s="231"/>
      <c r="CJ1721" s="231"/>
      <c r="CK1721" s="231"/>
      <c r="CL1721" s="231"/>
      <c r="CM1721" s="231"/>
      <c r="CN1721" s="231"/>
      <c r="CO1721" s="231"/>
      <c r="CP1721" s="231"/>
      <c r="CQ1721" s="231"/>
      <c r="CR1721" s="231"/>
      <c r="CS1721" s="231"/>
      <c r="CT1721" s="231"/>
      <c r="CU1721" s="231"/>
      <c r="CV1721" s="231"/>
      <c r="CW1721" s="231"/>
      <c r="CX1721" s="231"/>
      <c r="CY1721" s="231"/>
      <c r="CZ1721" s="231"/>
      <c r="DA1721" s="231"/>
      <c r="DB1721" s="231"/>
      <c r="DC1721" s="231"/>
      <c r="DD1721" s="231"/>
      <c r="DE1721" s="231"/>
      <c r="DF1721" s="231"/>
      <c r="DG1721" s="231"/>
      <c r="DH1721" s="231"/>
      <c r="DI1721" s="231"/>
      <c r="DJ1721" s="231"/>
      <c r="DK1721" s="231"/>
      <c r="DL1721" s="231"/>
      <c r="DM1721" s="231"/>
      <c r="DN1721" s="231"/>
      <c r="DO1721" s="231"/>
      <c r="DP1721" s="231"/>
      <c r="DQ1721" s="231"/>
      <c r="DR1721" s="231"/>
      <c r="DS1721" s="231"/>
      <c r="DT1721" s="231"/>
      <c r="DU1721" s="231"/>
      <c r="DV1721" s="231"/>
      <c r="DW1721" s="231"/>
      <c r="DX1721" s="231"/>
      <c r="DY1721" s="231"/>
      <c r="DZ1721" s="231"/>
      <c r="EA1721" s="231"/>
      <c r="EB1721" s="231"/>
      <c r="EC1721" s="231"/>
      <c r="ED1721" s="231"/>
      <c r="EE1721" s="231"/>
      <c r="EF1721" s="231"/>
      <c r="EG1721" s="231"/>
      <c r="EH1721" s="231"/>
      <c r="EI1721" s="231"/>
      <c r="EJ1721" s="231"/>
      <c r="EK1721" s="231"/>
      <c r="EL1721" s="231"/>
      <c r="EM1721" s="231"/>
      <c r="EN1721" s="231"/>
      <c r="EO1721" s="231"/>
      <c r="EP1721" s="231"/>
      <c r="EQ1721" s="231"/>
      <c r="ER1721" s="231"/>
      <c r="ES1721" s="231"/>
      <c r="ET1721" s="231"/>
      <c r="EU1721" s="231"/>
      <c r="EV1721" s="231"/>
      <c r="EW1721" s="231"/>
      <c r="EX1721" s="231"/>
      <c r="EY1721" s="231"/>
      <c r="EZ1721" s="231"/>
      <c r="FA1721" s="231"/>
      <c r="FB1721" s="231"/>
      <c r="FC1721" s="231"/>
      <c r="FD1721" s="231"/>
      <c r="FE1721" s="231"/>
      <c r="FF1721" s="231"/>
      <c r="FG1721" s="231"/>
      <c r="FH1721" s="231"/>
      <c r="FI1721" s="231"/>
      <c r="FJ1721" s="231"/>
      <c r="FK1721" s="231"/>
      <c r="FL1721" s="231"/>
      <c r="FM1721" s="231"/>
      <c r="FN1721" s="231"/>
      <c r="FO1721" s="231"/>
      <c r="FP1721" s="231"/>
      <c r="FQ1721" s="231"/>
      <c r="FR1721" s="231"/>
      <c r="FS1721" s="231"/>
      <c r="FT1721" s="231"/>
      <c r="FU1721" s="231"/>
      <c r="FV1721" s="231"/>
      <c r="FW1721" s="231"/>
      <c r="FX1721" s="231"/>
      <c r="FY1721" s="231"/>
      <c r="FZ1721" s="231"/>
      <c r="GA1721" s="231"/>
      <c r="GB1721" s="231"/>
      <c r="GC1721" s="231"/>
      <c r="GD1721" s="231"/>
      <c r="GE1721" s="231"/>
      <c r="GF1721" s="231"/>
      <c r="GG1721" s="231"/>
      <c r="GH1721" s="231"/>
      <c r="GI1721" s="231"/>
      <c r="GJ1721" s="231"/>
      <c r="GK1721" s="231"/>
      <c r="GL1721" s="231"/>
      <c r="GM1721" s="231"/>
      <c r="GN1721" s="231"/>
      <c r="GO1721" s="231"/>
      <c r="GP1721" s="231"/>
      <c r="GQ1721" s="231"/>
      <c r="GR1721" s="231"/>
      <c r="GS1721" s="231"/>
      <c r="GT1721" s="231"/>
      <c r="GU1721" s="231"/>
      <c r="GV1721" s="231"/>
      <c r="GW1721" s="231"/>
      <c r="GX1721" s="231"/>
      <c r="GY1721" s="231"/>
      <c r="GZ1721" s="231"/>
      <c r="HA1721" s="231"/>
      <c r="HB1721" s="231"/>
      <c r="HC1721" s="231"/>
      <c r="HD1721" s="231"/>
      <c r="HE1721" s="231"/>
      <c r="HF1721" s="231"/>
      <c r="HG1721" s="231"/>
      <c r="HH1721" s="231"/>
      <c r="HI1721" s="231"/>
      <c r="HJ1721" s="231"/>
      <c r="HK1721" s="231"/>
      <c r="HL1721" s="231"/>
      <c r="HM1721" s="231"/>
    </row>
    <row r="1722" spans="1:221" s="234" customFormat="1" ht="31.5" customHeight="1">
      <c r="A1722" s="231"/>
      <c r="B1722" s="238"/>
      <c r="C1722" s="255"/>
      <c r="D1722" s="326">
        <v>4.2</v>
      </c>
      <c r="E1722" s="509"/>
      <c r="F1722" s="509"/>
      <c r="G1722" s="639" t="s">
        <v>190</v>
      </c>
      <c r="H1722" s="271" t="s">
        <v>102</v>
      </c>
      <c r="I1722" s="488">
        <v>38.4</v>
      </c>
      <c r="J1722" s="408">
        <v>789623</v>
      </c>
      <c r="K1722" s="274">
        <f>ROUND(I1722*J1722,2)</f>
        <v>30321523.199999999</v>
      </c>
      <c r="L1722" s="356"/>
      <c r="N1722" s="980"/>
      <c r="O1722" s="231"/>
      <c r="P1722" s="231"/>
      <c r="Q1722" s="231"/>
      <c r="R1722" s="231"/>
      <c r="S1722" s="231"/>
      <c r="T1722" s="231"/>
      <c r="U1722" s="231"/>
      <c r="V1722" s="231"/>
      <c r="W1722" s="231"/>
      <c r="X1722" s="231"/>
      <c r="Y1722" s="231"/>
      <c r="Z1722" s="231"/>
      <c r="AA1722" s="231"/>
      <c r="AB1722" s="231"/>
      <c r="AC1722" s="231"/>
      <c r="AD1722" s="231"/>
      <c r="AE1722" s="231"/>
      <c r="AF1722" s="231"/>
      <c r="AG1722" s="231"/>
      <c r="AH1722" s="231"/>
      <c r="AI1722" s="231"/>
      <c r="AJ1722" s="231"/>
      <c r="AK1722" s="231"/>
      <c r="AL1722" s="231"/>
      <c r="AM1722" s="231"/>
      <c r="AN1722" s="231"/>
      <c r="AO1722" s="231"/>
      <c r="AP1722" s="231"/>
      <c r="AQ1722" s="231"/>
      <c r="AR1722" s="231"/>
      <c r="AS1722" s="231"/>
      <c r="AT1722" s="231"/>
      <c r="AU1722" s="231"/>
      <c r="AV1722" s="231"/>
      <c r="AW1722" s="231"/>
      <c r="AX1722" s="231"/>
      <c r="AY1722" s="231"/>
      <c r="AZ1722" s="231"/>
      <c r="BA1722" s="231"/>
      <c r="BB1722" s="231"/>
      <c r="BC1722" s="231"/>
      <c r="BD1722" s="231"/>
      <c r="BE1722" s="231"/>
      <c r="BF1722" s="231"/>
      <c r="BG1722" s="231"/>
      <c r="BH1722" s="231"/>
      <c r="BI1722" s="231"/>
      <c r="BJ1722" s="231"/>
      <c r="BK1722" s="231"/>
      <c r="BL1722" s="231"/>
      <c r="BM1722" s="231"/>
      <c r="BN1722" s="231"/>
      <c r="BO1722" s="231"/>
      <c r="BP1722" s="231"/>
      <c r="BQ1722" s="231"/>
      <c r="BR1722" s="231"/>
      <c r="BS1722" s="231"/>
      <c r="BT1722" s="231"/>
      <c r="BU1722" s="231"/>
      <c r="BV1722" s="231"/>
      <c r="BW1722" s="231"/>
      <c r="BX1722" s="231"/>
      <c r="BY1722" s="231"/>
      <c r="BZ1722" s="231"/>
      <c r="CA1722" s="231"/>
      <c r="CB1722" s="231"/>
      <c r="CC1722" s="231"/>
      <c r="CD1722" s="231"/>
      <c r="CE1722" s="231"/>
      <c r="CF1722" s="231"/>
      <c r="CG1722" s="231"/>
      <c r="CH1722" s="231"/>
      <c r="CI1722" s="231"/>
      <c r="CJ1722" s="231"/>
      <c r="CK1722" s="231"/>
      <c r="CL1722" s="231"/>
      <c r="CM1722" s="231"/>
      <c r="CN1722" s="231"/>
      <c r="CO1722" s="231"/>
      <c r="CP1722" s="231"/>
      <c r="CQ1722" s="231"/>
      <c r="CR1722" s="231"/>
      <c r="CS1722" s="231"/>
      <c r="CT1722" s="231"/>
      <c r="CU1722" s="231"/>
      <c r="CV1722" s="231"/>
      <c r="CW1722" s="231"/>
      <c r="CX1722" s="231"/>
      <c r="CY1722" s="231"/>
      <c r="CZ1722" s="231"/>
      <c r="DA1722" s="231"/>
      <c r="DB1722" s="231"/>
      <c r="DC1722" s="231"/>
      <c r="DD1722" s="231"/>
      <c r="DE1722" s="231"/>
      <c r="DF1722" s="231"/>
      <c r="DG1722" s="231"/>
      <c r="DH1722" s="231"/>
      <c r="DI1722" s="231"/>
      <c r="DJ1722" s="231"/>
      <c r="DK1722" s="231"/>
      <c r="DL1722" s="231"/>
      <c r="DM1722" s="231"/>
      <c r="DN1722" s="231"/>
      <c r="DO1722" s="231"/>
      <c r="DP1722" s="231"/>
      <c r="DQ1722" s="231"/>
      <c r="DR1722" s="231"/>
      <c r="DS1722" s="231"/>
      <c r="DT1722" s="231"/>
      <c r="DU1722" s="231"/>
      <c r="DV1722" s="231"/>
      <c r="DW1722" s="231"/>
      <c r="DX1722" s="231"/>
      <c r="DY1722" s="231"/>
      <c r="DZ1722" s="231"/>
      <c r="EA1722" s="231"/>
      <c r="EB1722" s="231"/>
      <c r="EC1722" s="231"/>
      <c r="ED1722" s="231"/>
      <c r="EE1722" s="231"/>
      <c r="EF1722" s="231"/>
      <c r="EG1722" s="231"/>
      <c r="EH1722" s="231"/>
      <c r="EI1722" s="231"/>
      <c r="EJ1722" s="231"/>
      <c r="EK1722" s="231"/>
      <c r="EL1722" s="231"/>
      <c r="EM1722" s="231"/>
      <c r="EN1722" s="231"/>
      <c r="EO1722" s="231"/>
      <c r="EP1722" s="231"/>
      <c r="EQ1722" s="231"/>
      <c r="ER1722" s="231"/>
      <c r="ES1722" s="231"/>
      <c r="ET1722" s="231"/>
      <c r="EU1722" s="231"/>
      <c r="EV1722" s="231"/>
      <c r="EW1722" s="231"/>
      <c r="EX1722" s="231"/>
      <c r="EY1722" s="231"/>
      <c r="EZ1722" s="231"/>
      <c r="FA1722" s="231"/>
      <c r="FB1722" s="231"/>
      <c r="FC1722" s="231"/>
      <c r="FD1722" s="231"/>
      <c r="FE1722" s="231"/>
      <c r="FF1722" s="231"/>
      <c r="FG1722" s="231"/>
      <c r="FH1722" s="231"/>
      <c r="FI1722" s="231"/>
      <c r="FJ1722" s="231"/>
      <c r="FK1722" s="231"/>
      <c r="FL1722" s="231"/>
      <c r="FM1722" s="231"/>
      <c r="FN1722" s="231"/>
      <c r="FO1722" s="231"/>
      <c r="FP1722" s="231"/>
      <c r="FQ1722" s="231"/>
      <c r="FR1722" s="231"/>
      <c r="FS1722" s="231"/>
      <c r="FT1722" s="231"/>
      <c r="FU1722" s="231"/>
      <c r="FV1722" s="231"/>
      <c r="FW1722" s="231"/>
      <c r="FX1722" s="231"/>
      <c r="FY1722" s="231"/>
      <c r="FZ1722" s="231"/>
      <c r="GA1722" s="231"/>
      <c r="GB1722" s="231"/>
      <c r="GC1722" s="231"/>
      <c r="GD1722" s="231"/>
      <c r="GE1722" s="231"/>
      <c r="GF1722" s="231"/>
      <c r="GG1722" s="231"/>
      <c r="GH1722" s="231"/>
      <c r="GI1722" s="231"/>
      <c r="GJ1722" s="231"/>
      <c r="GK1722" s="231"/>
      <c r="GL1722" s="231"/>
      <c r="GM1722" s="231"/>
      <c r="GN1722" s="231"/>
      <c r="GO1722" s="231"/>
      <c r="GP1722" s="231"/>
      <c r="GQ1722" s="231"/>
      <c r="GR1722" s="231"/>
      <c r="GS1722" s="231"/>
      <c r="GT1722" s="231"/>
      <c r="GU1722" s="231"/>
      <c r="GV1722" s="231"/>
      <c r="GW1722" s="231"/>
      <c r="GX1722" s="231"/>
      <c r="GY1722" s="231"/>
      <c r="GZ1722" s="231"/>
      <c r="HA1722" s="231"/>
      <c r="HB1722" s="231"/>
      <c r="HC1722" s="231"/>
      <c r="HD1722" s="231"/>
      <c r="HE1722" s="231"/>
      <c r="HF1722" s="231"/>
      <c r="HG1722" s="231"/>
      <c r="HH1722" s="231"/>
      <c r="HI1722" s="231"/>
      <c r="HJ1722" s="231"/>
      <c r="HK1722" s="231"/>
      <c r="HL1722" s="231"/>
      <c r="HM1722" s="231"/>
    </row>
    <row r="1723" spans="1:221" s="234" customFormat="1" ht="15.75" customHeight="1">
      <c r="A1723" s="231"/>
      <c r="B1723" s="238"/>
      <c r="C1723" s="255"/>
      <c r="D1723" s="301"/>
      <c r="E1723" s="301"/>
      <c r="F1723" s="301"/>
      <c r="G1723" s="302"/>
      <c r="H1723" s="301"/>
      <c r="I1723" s="642"/>
      <c r="J1723" s="304"/>
      <c r="K1723" s="305">
        <f>+SUM(K1720:K1722)</f>
        <v>106179304.5</v>
      </c>
      <c r="L1723" s="356"/>
      <c r="N1723" s="980"/>
      <c r="O1723" s="231"/>
      <c r="P1723" s="231"/>
      <c r="Q1723" s="231"/>
      <c r="R1723" s="231"/>
      <c r="S1723" s="231"/>
      <c r="T1723" s="231"/>
      <c r="U1723" s="231"/>
      <c r="V1723" s="231"/>
      <c r="W1723" s="231"/>
      <c r="X1723" s="231"/>
      <c r="Y1723" s="231"/>
      <c r="Z1723" s="231"/>
      <c r="AA1723" s="231"/>
      <c r="AB1723" s="231"/>
      <c r="AC1723" s="231"/>
      <c r="AD1723" s="231"/>
      <c r="AE1723" s="231"/>
      <c r="AF1723" s="231"/>
      <c r="AG1723" s="231"/>
      <c r="AH1723" s="231"/>
      <c r="AI1723" s="231"/>
      <c r="AJ1723" s="231"/>
      <c r="AK1723" s="231"/>
      <c r="AL1723" s="231"/>
      <c r="AM1723" s="231"/>
      <c r="AN1723" s="231"/>
      <c r="AO1723" s="231"/>
      <c r="AP1723" s="231"/>
      <c r="AQ1723" s="231"/>
      <c r="AR1723" s="231"/>
      <c r="AS1723" s="231"/>
      <c r="AT1723" s="231"/>
      <c r="AU1723" s="231"/>
      <c r="AV1723" s="231"/>
      <c r="AW1723" s="231"/>
      <c r="AX1723" s="231"/>
      <c r="AY1723" s="231"/>
      <c r="AZ1723" s="231"/>
      <c r="BA1723" s="231"/>
      <c r="BB1723" s="231"/>
      <c r="BC1723" s="231"/>
      <c r="BD1723" s="231"/>
      <c r="BE1723" s="231"/>
      <c r="BF1723" s="231"/>
      <c r="BG1723" s="231"/>
      <c r="BH1723" s="231"/>
      <c r="BI1723" s="231"/>
      <c r="BJ1723" s="231"/>
      <c r="BK1723" s="231"/>
      <c r="BL1723" s="231"/>
      <c r="BM1723" s="231"/>
      <c r="BN1723" s="231"/>
      <c r="BO1723" s="231"/>
      <c r="BP1723" s="231"/>
      <c r="BQ1723" s="231"/>
      <c r="BR1723" s="231"/>
      <c r="BS1723" s="231"/>
      <c r="BT1723" s="231"/>
      <c r="BU1723" s="231"/>
      <c r="BV1723" s="231"/>
      <c r="BW1723" s="231"/>
      <c r="BX1723" s="231"/>
      <c r="BY1723" s="231"/>
      <c r="BZ1723" s="231"/>
      <c r="CA1723" s="231"/>
      <c r="CB1723" s="231"/>
      <c r="CC1723" s="231"/>
      <c r="CD1723" s="231"/>
      <c r="CE1723" s="231"/>
      <c r="CF1723" s="231"/>
      <c r="CG1723" s="231"/>
      <c r="CH1723" s="231"/>
      <c r="CI1723" s="231"/>
      <c r="CJ1723" s="231"/>
      <c r="CK1723" s="231"/>
      <c r="CL1723" s="231"/>
      <c r="CM1723" s="231"/>
      <c r="CN1723" s="231"/>
      <c r="CO1723" s="231"/>
      <c r="CP1723" s="231"/>
      <c r="CQ1723" s="231"/>
      <c r="CR1723" s="231"/>
      <c r="CS1723" s="231"/>
      <c r="CT1723" s="231"/>
      <c r="CU1723" s="231"/>
      <c r="CV1723" s="231"/>
      <c r="CW1723" s="231"/>
      <c r="CX1723" s="231"/>
      <c r="CY1723" s="231"/>
      <c r="CZ1723" s="231"/>
      <c r="DA1723" s="231"/>
      <c r="DB1723" s="231"/>
      <c r="DC1723" s="231"/>
      <c r="DD1723" s="231"/>
      <c r="DE1723" s="231"/>
      <c r="DF1723" s="231"/>
      <c r="DG1723" s="231"/>
      <c r="DH1723" s="231"/>
      <c r="DI1723" s="231"/>
      <c r="DJ1723" s="231"/>
      <c r="DK1723" s="231"/>
      <c r="DL1723" s="231"/>
      <c r="DM1723" s="231"/>
      <c r="DN1723" s="231"/>
      <c r="DO1723" s="231"/>
      <c r="DP1723" s="231"/>
      <c r="DQ1723" s="231"/>
      <c r="DR1723" s="231"/>
      <c r="DS1723" s="231"/>
      <c r="DT1723" s="231"/>
      <c r="DU1723" s="231"/>
      <c r="DV1723" s="231"/>
      <c r="DW1723" s="231"/>
      <c r="DX1723" s="231"/>
      <c r="DY1723" s="231"/>
      <c r="DZ1723" s="231"/>
      <c r="EA1723" s="231"/>
      <c r="EB1723" s="231"/>
      <c r="EC1723" s="231"/>
      <c r="ED1723" s="231"/>
      <c r="EE1723" s="231"/>
      <c r="EF1723" s="231"/>
      <c r="EG1723" s="231"/>
      <c r="EH1723" s="231"/>
      <c r="EI1723" s="231"/>
      <c r="EJ1723" s="231"/>
      <c r="EK1723" s="231"/>
      <c r="EL1723" s="231"/>
      <c r="EM1723" s="231"/>
      <c r="EN1723" s="231"/>
      <c r="EO1723" s="231"/>
      <c r="EP1723" s="231"/>
      <c r="EQ1723" s="231"/>
      <c r="ER1723" s="231"/>
      <c r="ES1723" s="231"/>
      <c r="ET1723" s="231"/>
      <c r="EU1723" s="231"/>
      <c r="EV1723" s="231"/>
      <c r="EW1723" s="231"/>
      <c r="EX1723" s="231"/>
      <c r="EY1723" s="231"/>
      <c r="EZ1723" s="231"/>
      <c r="FA1723" s="231"/>
      <c r="FB1723" s="231"/>
      <c r="FC1723" s="231"/>
      <c r="FD1723" s="231"/>
      <c r="FE1723" s="231"/>
      <c r="FF1723" s="231"/>
      <c r="FG1723" s="231"/>
      <c r="FH1723" s="231"/>
      <c r="FI1723" s="231"/>
      <c r="FJ1723" s="231"/>
      <c r="FK1723" s="231"/>
      <c r="FL1723" s="231"/>
      <c r="FM1723" s="231"/>
      <c r="FN1723" s="231"/>
      <c r="FO1723" s="231"/>
      <c r="FP1723" s="231"/>
      <c r="FQ1723" s="231"/>
      <c r="FR1723" s="231"/>
      <c r="FS1723" s="231"/>
      <c r="FT1723" s="231"/>
      <c r="FU1723" s="231"/>
      <c r="FV1723" s="231"/>
      <c r="FW1723" s="231"/>
      <c r="FX1723" s="231"/>
      <c r="FY1723" s="231"/>
      <c r="FZ1723" s="231"/>
      <c r="GA1723" s="231"/>
      <c r="GB1723" s="231"/>
      <c r="GC1723" s="231"/>
      <c r="GD1723" s="231"/>
      <c r="GE1723" s="231"/>
      <c r="GF1723" s="231"/>
      <c r="GG1723" s="231"/>
      <c r="GH1723" s="231"/>
      <c r="GI1723" s="231"/>
      <c r="GJ1723" s="231"/>
      <c r="GK1723" s="231"/>
      <c r="GL1723" s="231"/>
      <c r="GM1723" s="231"/>
      <c r="GN1723" s="231"/>
      <c r="GO1723" s="231"/>
      <c r="GP1723" s="231"/>
      <c r="GQ1723" s="231"/>
      <c r="GR1723" s="231"/>
      <c r="GS1723" s="231"/>
      <c r="GT1723" s="231"/>
      <c r="GU1723" s="231"/>
      <c r="GV1723" s="231"/>
      <c r="GW1723" s="231"/>
      <c r="GX1723" s="231"/>
      <c r="GY1723" s="231"/>
      <c r="GZ1723" s="231"/>
      <c r="HA1723" s="231"/>
      <c r="HB1723" s="231"/>
      <c r="HC1723" s="231"/>
      <c r="HD1723" s="231"/>
      <c r="HE1723" s="231"/>
      <c r="HF1723" s="231"/>
      <c r="HG1723" s="231"/>
      <c r="HH1723" s="231"/>
      <c r="HI1723" s="231"/>
      <c r="HJ1723" s="231"/>
      <c r="HK1723" s="231"/>
      <c r="HL1723" s="231"/>
      <c r="HM1723" s="231"/>
    </row>
    <row r="1724" spans="1:221" s="234" customFormat="1" ht="15.75" customHeight="1">
      <c r="A1724" s="231"/>
      <c r="B1724" s="238"/>
      <c r="C1724" s="255"/>
      <c r="D1724" s="415"/>
      <c r="E1724" s="415"/>
      <c r="F1724" s="415"/>
      <c r="G1724" s="416"/>
      <c r="H1724" s="415"/>
      <c r="I1724" s="415"/>
      <c r="J1724" s="418"/>
      <c r="K1724" s="419"/>
      <c r="L1724" s="356"/>
      <c r="N1724" s="980"/>
      <c r="O1724" s="231"/>
      <c r="P1724" s="231"/>
      <c r="Q1724" s="231"/>
      <c r="R1724" s="231"/>
      <c r="S1724" s="231"/>
      <c r="T1724" s="231"/>
      <c r="U1724" s="231"/>
      <c r="V1724" s="231"/>
      <c r="W1724" s="231"/>
      <c r="X1724" s="231"/>
      <c r="Y1724" s="231"/>
      <c r="Z1724" s="231"/>
      <c r="AA1724" s="231"/>
      <c r="AB1724" s="231"/>
      <c r="AC1724" s="231"/>
      <c r="AD1724" s="231"/>
      <c r="AE1724" s="231"/>
      <c r="AF1724" s="231"/>
      <c r="AG1724" s="231"/>
      <c r="AH1724" s="231"/>
      <c r="AI1724" s="231"/>
      <c r="AJ1724" s="231"/>
      <c r="AK1724" s="231"/>
      <c r="AL1724" s="231"/>
      <c r="AM1724" s="231"/>
      <c r="AN1724" s="231"/>
      <c r="AO1724" s="231"/>
      <c r="AP1724" s="231"/>
      <c r="AQ1724" s="231"/>
      <c r="AR1724" s="231"/>
      <c r="AS1724" s="231"/>
      <c r="AT1724" s="231"/>
      <c r="AU1724" s="231"/>
      <c r="AV1724" s="231"/>
      <c r="AW1724" s="231"/>
      <c r="AX1724" s="231"/>
      <c r="AY1724" s="231"/>
      <c r="AZ1724" s="231"/>
      <c r="BA1724" s="231"/>
      <c r="BB1724" s="231"/>
      <c r="BC1724" s="231"/>
      <c r="BD1724" s="231"/>
      <c r="BE1724" s="231"/>
      <c r="BF1724" s="231"/>
      <c r="BG1724" s="231"/>
      <c r="BH1724" s="231"/>
      <c r="BI1724" s="231"/>
      <c r="BJ1724" s="231"/>
      <c r="BK1724" s="231"/>
      <c r="BL1724" s="231"/>
      <c r="BM1724" s="231"/>
      <c r="BN1724" s="231"/>
      <c r="BO1724" s="231"/>
      <c r="BP1724" s="231"/>
      <c r="BQ1724" s="231"/>
      <c r="BR1724" s="231"/>
      <c r="BS1724" s="231"/>
      <c r="BT1724" s="231"/>
      <c r="BU1724" s="231"/>
      <c r="BV1724" s="231"/>
      <c r="BW1724" s="231"/>
      <c r="BX1724" s="231"/>
      <c r="BY1724" s="231"/>
      <c r="BZ1724" s="231"/>
      <c r="CA1724" s="231"/>
      <c r="CB1724" s="231"/>
      <c r="CC1724" s="231"/>
      <c r="CD1724" s="231"/>
      <c r="CE1724" s="231"/>
      <c r="CF1724" s="231"/>
      <c r="CG1724" s="231"/>
      <c r="CH1724" s="231"/>
      <c r="CI1724" s="231"/>
      <c r="CJ1724" s="231"/>
      <c r="CK1724" s="231"/>
      <c r="CL1724" s="231"/>
      <c r="CM1724" s="231"/>
      <c r="CN1724" s="231"/>
      <c r="CO1724" s="231"/>
      <c r="CP1724" s="231"/>
      <c r="CQ1724" s="231"/>
      <c r="CR1724" s="231"/>
      <c r="CS1724" s="231"/>
      <c r="CT1724" s="231"/>
      <c r="CU1724" s="231"/>
      <c r="CV1724" s="231"/>
      <c r="CW1724" s="231"/>
      <c r="CX1724" s="231"/>
      <c r="CY1724" s="231"/>
      <c r="CZ1724" s="231"/>
      <c r="DA1724" s="231"/>
      <c r="DB1724" s="231"/>
      <c r="DC1724" s="231"/>
      <c r="DD1724" s="231"/>
      <c r="DE1724" s="231"/>
      <c r="DF1724" s="231"/>
      <c r="DG1724" s="231"/>
      <c r="DH1724" s="231"/>
      <c r="DI1724" s="231"/>
      <c r="DJ1724" s="231"/>
      <c r="DK1724" s="231"/>
      <c r="DL1724" s="231"/>
      <c r="DM1724" s="231"/>
      <c r="DN1724" s="231"/>
      <c r="DO1724" s="231"/>
      <c r="DP1724" s="231"/>
      <c r="DQ1724" s="231"/>
      <c r="DR1724" s="231"/>
      <c r="DS1724" s="231"/>
      <c r="DT1724" s="231"/>
      <c r="DU1724" s="231"/>
      <c r="DV1724" s="231"/>
      <c r="DW1724" s="231"/>
      <c r="DX1724" s="231"/>
      <c r="DY1724" s="231"/>
      <c r="DZ1724" s="231"/>
      <c r="EA1724" s="231"/>
      <c r="EB1724" s="231"/>
      <c r="EC1724" s="231"/>
      <c r="ED1724" s="231"/>
      <c r="EE1724" s="231"/>
      <c r="EF1724" s="231"/>
      <c r="EG1724" s="231"/>
      <c r="EH1724" s="231"/>
      <c r="EI1724" s="231"/>
      <c r="EJ1724" s="231"/>
      <c r="EK1724" s="231"/>
      <c r="EL1724" s="231"/>
      <c r="EM1724" s="231"/>
      <c r="EN1724" s="231"/>
      <c r="EO1724" s="231"/>
      <c r="EP1724" s="231"/>
      <c r="EQ1724" s="231"/>
      <c r="ER1724" s="231"/>
      <c r="ES1724" s="231"/>
      <c r="ET1724" s="231"/>
      <c r="EU1724" s="231"/>
      <c r="EV1724" s="231"/>
      <c r="EW1724" s="231"/>
      <c r="EX1724" s="231"/>
      <c r="EY1724" s="231"/>
      <c r="EZ1724" s="231"/>
      <c r="FA1724" s="231"/>
      <c r="FB1724" s="231"/>
      <c r="FC1724" s="231"/>
      <c r="FD1724" s="231"/>
      <c r="FE1724" s="231"/>
      <c r="FF1724" s="231"/>
      <c r="FG1724" s="231"/>
      <c r="FH1724" s="231"/>
      <c r="FI1724" s="231"/>
      <c r="FJ1724" s="231"/>
      <c r="FK1724" s="231"/>
      <c r="FL1724" s="231"/>
      <c r="FM1724" s="231"/>
      <c r="FN1724" s="231"/>
      <c r="FO1724" s="231"/>
      <c r="FP1724" s="231"/>
      <c r="FQ1724" s="231"/>
      <c r="FR1724" s="231"/>
      <c r="FS1724" s="231"/>
      <c r="FT1724" s="231"/>
      <c r="FU1724" s="231"/>
      <c r="FV1724" s="231"/>
      <c r="FW1724" s="231"/>
      <c r="FX1724" s="231"/>
      <c r="FY1724" s="231"/>
      <c r="FZ1724" s="231"/>
      <c r="GA1724" s="231"/>
      <c r="GB1724" s="231"/>
      <c r="GC1724" s="231"/>
      <c r="GD1724" s="231"/>
      <c r="GE1724" s="231"/>
      <c r="GF1724" s="231"/>
      <c r="GG1724" s="231"/>
      <c r="GH1724" s="231"/>
      <c r="GI1724" s="231"/>
      <c r="GJ1724" s="231"/>
      <c r="GK1724" s="231"/>
      <c r="GL1724" s="231"/>
      <c r="GM1724" s="231"/>
      <c r="GN1724" s="231"/>
      <c r="GO1724" s="231"/>
      <c r="GP1724" s="231"/>
      <c r="GQ1724" s="231"/>
      <c r="GR1724" s="231"/>
      <c r="GS1724" s="231"/>
      <c r="GT1724" s="231"/>
      <c r="GU1724" s="231"/>
      <c r="GV1724" s="231"/>
      <c r="GW1724" s="231"/>
      <c r="GX1724" s="231"/>
      <c r="GY1724" s="231"/>
      <c r="GZ1724" s="231"/>
      <c r="HA1724" s="231"/>
      <c r="HB1724" s="231"/>
      <c r="HC1724" s="231"/>
      <c r="HD1724" s="231"/>
      <c r="HE1724" s="231"/>
      <c r="HF1724" s="231"/>
      <c r="HG1724" s="231"/>
      <c r="HH1724" s="231"/>
      <c r="HI1724" s="231"/>
      <c r="HJ1724" s="231"/>
      <c r="HK1724" s="231"/>
      <c r="HL1724" s="231"/>
      <c r="HM1724" s="231"/>
    </row>
    <row r="1725" spans="1:221" s="234" customFormat="1" ht="20.25" customHeight="1">
      <c r="A1725" s="231"/>
      <c r="B1725" s="238"/>
      <c r="C1725" s="255"/>
      <c r="D1725" s="308">
        <v>5</v>
      </c>
      <c r="E1725" s="308"/>
      <c r="F1725" s="308"/>
      <c r="G1725" s="257" t="s">
        <v>679</v>
      </c>
      <c r="H1725" s="258"/>
      <c r="I1725" s="258"/>
      <c r="J1725" s="259"/>
      <c r="K1725" s="260"/>
      <c r="L1725" s="356"/>
      <c r="N1725" s="980"/>
      <c r="O1725" s="231"/>
      <c r="P1725" s="231"/>
      <c r="Q1725" s="231"/>
      <c r="R1725" s="231"/>
      <c r="S1725" s="231"/>
      <c r="T1725" s="231"/>
      <c r="U1725" s="231"/>
      <c r="V1725" s="231"/>
      <c r="W1725" s="231"/>
      <c r="X1725" s="231"/>
      <c r="Y1725" s="231"/>
      <c r="Z1725" s="231"/>
      <c r="AA1725" s="231"/>
      <c r="AB1725" s="231"/>
      <c r="AC1725" s="231"/>
      <c r="AD1725" s="231"/>
      <c r="AE1725" s="231"/>
      <c r="AF1725" s="231"/>
      <c r="AG1725" s="231"/>
      <c r="AH1725" s="231"/>
      <c r="AI1725" s="231"/>
      <c r="AJ1725" s="231"/>
      <c r="AK1725" s="231"/>
      <c r="AL1725" s="231"/>
      <c r="AM1725" s="231"/>
      <c r="AN1725" s="231"/>
      <c r="AO1725" s="231"/>
      <c r="AP1725" s="231"/>
      <c r="AQ1725" s="231"/>
      <c r="AR1725" s="231"/>
      <c r="AS1725" s="231"/>
      <c r="AT1725" s="231"/>
      <c r="AU1725" s="231"/>
      <c r="AV1725" s="231"/>
      <c r="AW1725" s="231"/>
      <c r="AX1725" s="231"/>
      <c r="AY1725" s="231"/>
      <c r="AZ1725" s="231"/>
      <c r="BA1725" s="231"/>
      <c r="BB1725" s="231"/>
      <c r="BC1725" s="231"/>
      <c r="BD1725" s="231"/>
      <c r="BE1725" s="231"/>
      <c r="BF1725" s="231"/>
      <c r="BG1725" s="231"/>
      <c r="BH1725" s="231"/>
      <c r="BI1725" s="231"/>
      <c r="BJ1725" s="231"/>
      <c r="BK1725" s="231"/>
      <c r="BL1725" s="231"/>
      <c r="BM1725" s="231"/>
      <c r="BN1725" s="231"/>
      <c r="BO1725" s="231"/>
      <c r="BP1725" s="231"/>
      <c r="BQ1725" s="231"/>
      <c r="BR1725" s="231"/>
      <c r="BS1725" s="231"/>
      <c r="BT1725" s="231"/>
      <c r="BU1725" s="231"/>
      <c r="BV1725" s="231"/>
      <c r="BW1725" s="231"/>
      <c r="BX1725" s="231"/>
      <c r="BY1725" s="231"/>
      <c r="BZ1725" s="231"/>
      <c r="CA1725" s="231"/>
      <c r="CB1725" s="231"/>
      <c r="CC1725" s="231"/>
      <c r="CD1725" s="231"/>
      <c r="CE1725" s="231"/>
      <c r="CF1725" s="231"/>
      <c r="CG1725" s="231"/>
      <c r="CH1725" s="231"/>
      <c r="CI1725" s="231"/>
      <c r="CJ1725" s="231"/>
      <c r="CK1725" s="231"/>
      <c r="CL1725" s="231"/>
      <c r="CM1725" s="231"/>
      <c r="CN1725" s="231"/>
      <c r="CO1725" s="231"/>
      <c r="CP1725" s="231"/>
      <c r="CQ1725" s="231"/>
      <c r="CR1725" s="231"/>
      <c r="CS1725" s="231"/>
      <c r="CT1725" s="231"/>
      <c r="CU1725" s="231"/>
      <c r="CV1725" s="231"/>
      <c r="CW1725" s="231"/>
      <c r="CX1725" s="231"/>
      <c r="CY1725" s="231"/>
      <c r="CZ1725" s="231"/>
      <c r="DA1725" s="231"/>
      <c r="DB1725" s="231"/>
      <c r="DC1725" s="231"/>
      <c r="DD1725" s="231"/>
      <c r="DE1725" s="231"/>
      <c r="DF1725" s="231"/>
      <c r="DG1725" s="231"/>
      <c r="DH1725" s="231"/>
      <c r="DI1725" s="231"/>
      <c r="DJ1725" s="231"/>
      <c r="DK1725" s="231"/>
      <c r="DL1725" s="231"/>
      <c r="DM1725" s="231"/>
      <c r="DN1725" s="231"/>
      <c r="DO1725" s="231"/>
      <c r="DP1725" s="231"/>
      <c r="DQ1725" s="231"/>
      <c r="DR1725" s="231"/>
      <c r="DS1725" s="231"/>
      <c r="DT1725" s="231"/>
      <c r="DU1725" s="231"/>
      <c r="DV1725" s="231"/>
      <c r="DW1725" s="231"/>
      <c r="DX1725" s="231"/>
      <c r="DY1725" s="231"/>
      <c r="DZ1725" s="231"/>
      <c r="EA1725" s="231"/>
      <c r="EB1725" s="231"/>
      <c r="EC1725" s="231"/>
      <c r="ED1725" s="231"/>
      <c r="EE1725" s="231"/>
      <c r="EF1725" s="231"/>
      <c r="EG1725" s="231"/>
      <c r="EH1725" s="231"/>
      <c r="EI1725" s="231"/>
      <c r="EJ1725" s="231"/>
      <c r="EK1725" s="231"/>
      <c r="EL1725" s="231"/>
      <c r="EM1725" s="231"/>
      <c r="EN1725" s="231"/>
      <c r="EO1725" s="231"/>
      <c r="EP1725" s="231"/>
      <c r="EQ1725" s="231"/>
      <c r="ER1725" s="231"/>
      <c r="ES1725" s="231"/>
      <c r="ET1725" s="231"/>
      <c r="EU1725" s="231"/>
      <c r="EV1725" s="231"/>
      <c r="EW1725" s="231"/>
      <c r="EX1725" s="231"/>
      <c r="EY1725" s="231"/>
      <c r="EZ1725" s="231"/>
      <c r="FA1725" s="231"/>
      <c r="FB1725" s="231"/>
      <c r="FC1725" s="231"/>
      <c r="FD1725" s="231"/>
      <c r="FE1725" s="231"/>
      <c r="FF1725" s="231"/>
      <c r="FG1725" s="231"/>
      <c r="FH1725" s="231"/>
      <c r="FI1725" s="231"/>
      <c r="FJ1725" s="231"/>
      <c r="FK1725" s="231"/>
      <c r="FL1725" s="231"/>
      <c r="FM1725" s="231"/>
      <c r="FN1725" s="231"/>
      <c r="FO1725" s="231"/>
      <c r="FP1725" s="231"/>
      <c r="FQ1725" s="231"/>
      <c r="FR1725" s="231"/>
      <c r="FS1725" s="231"/>
      <c r="FT1725" s="231"/>
      <c r="FU1725" s="231"/>
      <c r="FV1725" s="231"/>
      <c r="FW1725" s="231"/>
      <c r="FX1725" s="231"/>
      <c r="FY1725" s="231"/>
      <c r="FZ1725" s="231"/>
      <c r="GA1725" s="231"/>
      <c r="GB1725" s="231"/>
      <c r="GC1725" s="231"/>
      <c r="GD1725" s="231"/>
      <c r="GE1725" s="231"/>
      <c r="GF1725" s="231"/>
      <c r="GG1725" s="231"/>
      <c r="GH1725" s="231"/>
      <c r="GI1725" s="231"/>
      <c r="GJ1725" s="231"/>
      <c r="GK1725" s="231"/>
      <c r="GL1725" s="231"/>
      <c r="GM1725" s="231"/>
      <c r="GN1725" s="231"/>
      <c r="GO1725" s="231"/>
      <c r="GP1725" s="231"/>
      <c r="GQ1725" s="231"/>
      <c r="GR1725" s="231"/>
      <c r="GS1725" s="231"/>
      <c r="GT1725" s="231"/>
      <c r="GU1725" s="231"/>
      <c r="GV1725" s="231"/>
      <c r="GW1725" s="231"/>
      <c r="GX1725" s="231"/>
      <c r="GY1725" s="231"/>
      <c r="GZ1725" s="231"/>
      <c r="HA1725" s="231"/>
      <c r="HB1725" s="231"/>
      <c r="HC1725" s="231"/>
      <c r="HD1725" s="231"/>
      <c r="HE1725" s="231"/>
      <c r="HF1725" s="231"/>
      <c r="HG1725" s="231"/>
      <c r="HH1725" s="231"/>
      <c r="HI1725" s="231"/>
      <c r="HJ1725" s="231"/>
      <c r="HK1725" s="231"/>
      <c r="HL1725" s="231"/>
      <c r="HM1725" s="231"/>
    </row>
    <row r="1726" spans="1:221" s="234" customFormat="1" ht="15.75" customHeight="1">
      <c r="A1726" s="231"/>
      <c r="B1726" s="238"/>
      <c r="C1726" s="255"/>
      <c r="D1726" s="262">
        <v>5.0999999999999996</v>
      </c>
      <c r="E1726" s="262"/>
      <c r="F1726" s="262"/>
      <c r="G1726" s="263" t="s">
        <v>670</v>
      </c>
      <c r="H1726" s="264"/>
      <c r="I1726" s="383"/>
      <c r="J1726" s="266"/>
      <c r="K1726" s="267"/>
      <c r="L1726" s="356"/>
      <c r="N1726" s="980"/>
      <c r="O1726" s="231"/>
      <c r="P1726" s="231"/>
      <c r="Q1726" s="231"/>
      <c r="R1726" s="231"/>
      <c r="S1726" s="231"/>
      <c r="T1726" s="231"/>
      <c r="U1726" s="231"/>
      <c r="V1726" s="231"/>
      <c r="W1726" s="231"/>
      <c r="X1726" s="231"/>
      <c r="Y1726" s="231"/>
      <c r="Z1726" s="231"/>
      <c r="AA1726" s="231"/>
      <c r="AB1726" s="231"/>
      <c r="AC1726" s="231"/>
      <c r="AD1726" s="231"/>
      <c r="AE1726" s="231"/>
      <c r="AF1726" s="231"/>
      <c r="AG1726" s="231"/>
      <c r="AH1726" s="231"/>
      <c r="AI1726" s="231"/>
      <c r="AJ1726" s="231"/>
      <c r="AK1726" s="231"/>
      <c r="AL1726" s="231"/>
      <c r="AM1726" s="231"/>
      <c r="AN1726" s="231"/>
      <c r="AO1726" s="231"/>
      <c r="AP1726" s="231"/>
      <c r="AQ1726" s="231"/>
      <c r="AR1726" s="231"/>
      <c r="AS1726" s="231"/>
      <c r="AT1726" s="231"/>
      <c r="AU1726" s="231"/>
      <c r="AV1726" s="231"/>
      <c r="AW1726" s="231"/>
      <c r="AX1726" s="231"/>
      <c r="AY1726" s="231"/>
      <c r="AZ1726" s="231"/>
      <c r="BA1726" s="231"/>
      <c r="BB1726" s="231"/>
      <c r="BC1726" s="231"/>
      <c r="BD1726" s="231"/>
      <c r="BE1726" s="231"/>
      <c r="BF1726" s="231"/>
      <c r="BG1726" s="231"/>
      <c r="BH1726" s="231"/>
      <c r="BI1726" s="231"/>
      <c r="BJ1726" s="231"/>
      <c r="BK1726" s="231"/>
      <c r="BL1726" s="231"/>
      <c r="BM1726" s="231"/>
      <c r="BN1726" s="231"/>
      <c r="BO1726" s="231"/>
      <c r="BP1726" s="231"/>
      <c r="BQ1726" s="231"/>
      <c r="BR1726" s="231"/>
      <c r="BS1726" s="231"/>
      <c r="BT1726" s="231"/>
      <c r="BU1726" s="231"/>
      <c r="BV1726" s="231"/>
      <c r="BW1726" s="231"/>
      <c r="BX1726" s="231"/>
      <c r="BY1726" s="231"/>
      <c r="BZ1726" s="231"/>
      <c r="CA1726" s="231"/>
      <c r="CB1726" s="231"/>
      <c r="CC1726" s="231"/>
      <c r="CD1726" s="231"/>
      <c r="CE1726" s="231"/>
      <c r="CF1726" s="231"/>
      <c r="CG1726" s="231"/>
      <c r="CH1726" s="231"/>
      <c r="CI1726" s="231"/>
      <c r="CJ1726" s="231"/>
      <c r="CK1726" s="231"/>
      <c r="CL1726" s="231"/>
      <c r="CM1726" s="231"/>
      <c r="CN1726" s="231"/>
      <c r="CO1726" s="231"/>
      <c r="CP1726" s="231"/>
      <c r="CQ1726" s="231"/>
      <c r="CR1726" s="231"/>
      <c r="CS1726" s="231"/>
      <c r="CT1726" s="231"/>
      <c r="CU1726" s="231"/>
      <c r="CV1726" s="231"/>
      <c r="CW1726" s="231"/>
      <c r="CX1726" s="231"/>
      <c r="CY1726" s="231"/>
      <c r="CZ1726" s="231"/>
      <c r="DA1726" s="231"/>
      <c r="DB1726" s="231"/>
      <c r="DC1726" s="231"/>
      <c r="DD1726" s="231"/>
      <c r="DE1726" s="231"/>
      <c r="DF1726" s="231"/>
      <c r="DG1726" s="231"/>
      <c r="DH1726" s="231"/>
      <c r="DI1726" s="231"/>
      <c r="DJ1726" s="231"/>
      <c r="DK1726" s="231"/>
      <c r="DL1726" s="231"/>
      <c r="DM1726" s="231"/>
      <c r="DN1726" s="231"/>
      <c r="DO1726" s="231"/>
      <c r="DP1726" s="231"/>
      <c r="DQ1726" s="231"/>
      <c r="DR1726" s="231"/>
      <c r="DS1726" s="231"/>
      <c r="DT1726" s="231"/>
      <c r="DU1726" s="231"/>
      <c r="DV1726" s="231"/>
      <c r="DW1726" s="231"/>
      <c r="DX1726" s="231"/>
      <c r="DY1726" s="231"/>
      <c r="DZ1726" s="231"/>
      <c r="EA1726" s="231"/>
      <c r="EB1726" s="231"/>
      <c r="EC1726" s="231"/>
      <c r="ED1726" s="231"/>
      <c r="EE1726" s="231"/>
      <c r="EF1726" s="231"/>
      <c r="EG1726" s="231"/>
      <c r="EH1726" s="231"/>
      <c r="EI1726" s="231"/>
      <c r="EJ1726" s="231"/>
      <c r="EK1726" s="231"/>
      <c r="EL1726" s="231"/>
      <c r="EM1726" s="231"/>
      <c r="EN1726" s="231"/>
      <c r="EO1726" s="231"/>
      <c r="EP1726" s="231"/>
      <c r="EQ1726" s="231"/>
      <c r="ER1726" s="231"/>
      <c r="ES1726" s="231"/>
      <c r="ET1726" s="231"/>
      <c r="EU1726" s="231"/>
      <c r="EV1726" s="231"/>
      <c r="EW1726" s="231"/>
      <c r="EX1726" s="231"/>
      <c r="EY1726" s="231"/>
      <c r="EZ1726" s="231"/>
      <c r="FA1726" s="231"/>
      <c r="FB1726" s="231"/>
      <c r="FC1726" s="231"/>
      <c r="FD1726" s="231"/>
      <c r="FE1726" s="231"/>
      <c r="FF1726" s="231"/>
      <c r="FG1726" s="231"/>
      <c r="FH1726" s="231"/>
      <c r="FI1726" s="231"/>
      <c r="FJ1726" s="231"/>
      <c r="FK1726" s="231"/>
      <c r="FL1726" s="231"/>
      <c r="FM1726" s="231"/>
      <c r="FN1726" s="231"/>
      <c r="FO1726" s="231"/>
      <c r="FP1726" s="231"/>
      <c r="FQ1726" s="231"/>
      <c r="FR1726" s="231"/>
      <c r="FS1726" s="231"/>
      <c r="FT1726" s="231"/>
      <c r="FU1726" s="231"/>
      <c r="FV1726" s="231"/>
      <c r="FW1726" s="231"/>
      <c r="FX1726" s="231"/>
      <c r="FY1726" s="231"/>
      <c r="FZ1726" s="231"/>
      <c r="GA1726" s="231"/>
      <c r="GB1726" s="231"/>
      <c r="GC1726" s="231"/>
      <c r="GD1726" s="231"/>
      <c r="GE1726" s="231"/>
      <c r="GF1726" s="231"/>
      <c r="GG1726" s="231"/>
      <c r="GH1726" s="231"/>
      <c r="GI1726" s="231"/>
      <c r="GJ1726" s="231"/>
      <c r="GK1726" s="231"/>
      <c r="GL1726" s="231"/>
      <c r="GM1726" s="231"/>
      <c r="GN1726" s="231"/>
      <c r="GO1726" s="231"/>
      <c r="GP1726" s="231"/>
      <c r="GQ1726" s="231"/>
      <c r="GR1726" s="231"/>
      <c r="GS1726" s="231"/>
      <c r="GT1726" s="231"/>
      <c r="GU1726" s="231"/>
      <c r="GV1726" s="231"/>
      <c r="GW1726" s="231"/>
      <c r="GX1726" s="231"/>
      <c r="GY1726" s="231"/>
      <c r="GZ1726" s="231"/>
      <c r="HA1726" s="231"/>
      <c r="HB1726" s="231"/>
      <c r="HC1726" s="231"/>
      <c r="HD1726" s="231"/>
      <c r="HE1726" s="231"/>
      <c r="HF1726" s="231"/>
      <c r="HG1726" s="231"/>
      <c r="HH1726" s="231"/>
      <c r="HI1726" s="231"/>
      <c r="HJ1726" s="231"/>
      <c r="HK1726" s="231"/>
      <c r="HL1726" s="231"/>
      <c r="HM1726" s="231"/>
    </row>
    <row r="1727" spans="1:221" s="234" customFormat="1" ht="31.5" customHeight="1">
      <c r="A1727" s="231"/>
      <c r="B1727" s="238"/>
      <c r="C1727" s="255"/>
      <c r="D1727" s="268" t="s">
        <v>259</v>
      </c>
      <c r="E1727" s="269"/>
      <c r="F1727" s="269"/>
      <c r="G1727" s="325" t="s">
        <v>680</v>
      </c>
      <c r="H1727" s="271" t="s">
        <v>102</v>
      </c>
      <c r="I1727" s="488">
        <v>526.5</v>
      </c>
      <c r="J1727" s="408">
        <v>58806</v>
      </c>
      <c r="K1727" s="274">
        <f>ROUND(I1727*J1727,2)</f>
        <v>30961359</v>
      </c>
      <c r="L1727" s="356"/>
      <c r="N1727" s="980"/>
      <c r="O1727" s="231"/>
      <c r="P1727" s="231"/>
      <c r="Q1727" s="231"/>
      <c r="R1727" s="231"/>
      <c r="S1727" s="231"/>
      <c r="T1727" s="231"/>
      <c r="U1727" s="231"/>
      <c r="V1727" s="231"/>
      <c r="W1727" s="231"/>
      <c r="X1727" s="231"/>
      <c r="Y1727" s="231"/>
      <c r="Z1727" s="231"/>
      <c r="AA1727" s="231"/>
      <c r="AB1727" s="231"/>
      <c r="AC1727" s="231"/>
      <c r="AD1727" s="231"/>
      <c r="AE1727" s="231"/>
      <c r="AF1727" s="231"/>
      <c r="AG1727" s="231"/>
      <c r="AH1727" s="231"/>
      <c r="AI1727" s="231"/>
      <c r="AJ1727" s="231"/>
      <c r="AK1727" s="231"/>
      <c r="AL1727" s="231"/>
      <c r="AM1727" s="231"/>
      <c r="AN1727" s="231"/>
      <c r="AO1727" s="231"/>
      <c r="AP1727" s="231"/>
      <c r="AQ1727" s="231"/>
      <c r="AR1727" s="231"/>
      <c r="AS1727" s="231"/>
      <c r="AT1727" s="231"/>
      <c r="AU1727" s="231"/>
      <c r="AV1727" s="231"/>
      <c r="AW1727" s="231"/>
      <c r="AX1727" s="231"/>
      <c r="AY1727" s="231"/>
      <c r="AZ1727" s="231"/>
      <c r="BA1727" s="231"/>
      <c r="BB1727" s="231"/>
      <c r="BC1727" s="231"/>
      <c r="BD1727" s="231"/>
      <c r="BE1727" s="231"/>
      <c r="BF1727" s="231"/>
      <c r="BG1727" s="231"/>
      <c r="BH1727" s="231"/>
      <c r="BI1727" s="231"/>
      <c r="BJ1727" s="231"/>
      <c r="BK1727" s="231"/>
      <c r="BL1727" s="231"/>
      <c r="BM1727" s="231"/>
      <c r="BN1727" s="231"/>
      <c r="BO1727" s="231"/>
      <c r="BP1727" s="231"/>
      <c r="BQ1727" s="231"/>
      <c r="BR1727" s="231"/>
      <c r="BS1727" s="231"/>
      <c r="BT1727" s="231"/>
      <c r="BU1727" s="231"/>
      <c r="BV1727" s="231"/>
      <c r="BW1727" s="231"/>
      <c r="BX1727" s="231"/>
      <c r="BY1727" s="231"/>
      <c r="BZ1727" s="231"/>
      <c r="CA1727" s="231"/>
      <c r="CB1727" s="231"/>
      <c r="CC1727" s="231"/>
      <c r="CD1727" s="231"/>
      <c r="CE1727" s="231"/>
      <c r="CF1727" s="231"/>
      <c r="CG1727" s="231"/>
      <c r="CH1727" s="231"/>
      <c r="CI1727" s="231"/>
      <c r="CJ1727" s="231"/>
      <c r="CK1727" s="231"/>
      <c r="CL1727" s="231"/>
      <c r="CM1727" s="231"/>
      <c r="CN1727" s="231"/>
      <c r="CO1727" s="231"/>
      <c r="CP1727" s="231"/>
      <c r="CQ1727" s="231"/>
      <c r="CR1727" s="231"/>
      <c r="CS1727" s="231"/>
      <c r="CT1727" s="231"/>
      <c r="CU1727" s="231"/>
      <c r="CV1727" s="231"/>
      <c r="CW1727" s="231"/>
      <c r="CX1727" s="231"/>
      <c r="CY1727" s="231"/>
      <c r="CZ1727" s="231"/>
      <c r="DA1727" s="231"/>
      <c r="DB1727" s="231"/>
      <c r="DC1727" s="231"/>
      <c r="DD1727" s="231"/>
      <c r="DE1727" s="231"/>
      <c r="DF1727" s="231"/>
      <c r="DG1727" s="231"/>
      <c r="DH1727" s="231"/>
      <c r="DI1727" s="231"/>
      <c r="DJ1727" s="231"/>
      <c r="DK1727" s="231"/>
      <c r="DL1727" s="231"/>
      <c r="DM1727" s="231"/>
      <c r="DN1727" s="231"/>
      <c r="DO1727" s="231"/>
      <c r="DP1727" s="231"/>
      <c r="DQ1727" s="231"/>
      <c r="DR1727" s="231"/>
      <c r="DS1727" s="231"/>
      <c r="DT1727" s="231"/>
      <c r="DU1727" s="231"/>
      <c r="DV1727" s="231"/>
      <c r="DW1727" s="231"/>
      <c r="DX1727" s="231"/>
      <c r="DY1727" s="231"/>
      <c r="DZ1727" s="231"/>
      <c r="EA1727" s="231"/>
      <c r="EB1727" s="231"/>
      <c r="EC1727" s="231"/>
      <c r="ED1727" s="231"/>
      <c r="EE1727" s="231"/>
      <c r="EF1727" s="231"/>
      <c r="EG1727" s="231"/>
      <c r="EH1727" s="231"/>
      <c r="EI1727" s="231"/>
      <c r="EJ1727" s="231"/>
      <c r="EK1727" s="231"/>
      <c r="EL1727" s="231"/>
      <c r="EM1727" s="231"/>
      <c r="EN1727" s="231"/>
      <c r="EO1727" s="231"/>
      <c r="EP1727" s="231"/>
      <c r="EQ1727" s="231"/>
      <c r="ER1727" s="231"/>
      <c r="ES1727" s="231"/>
      <c r="ET1727" s="231"/>
      <c r="EU1727" s="231"/>
      <c r="EV1727" s="231"/>
      <c r="EW1727" s="231"/>
      <c r="EX1727" s="231"/>
      <c r="EY1727" s="231"/>
      <c r="EZ1727" s="231"/>
      <c r="FA1727" s="231"/>
      <c r="FB1727" s="231"/>
      <c r="FC1727" s="231"/>
      <c r="FD1727" s="231"/>
      <c r="FE1727" s="231"/>
      <c r="FF1727" s="231"/>
      <c r="FG1727" s="231"/>
      <c r="FH1727" s="231"/>
      <c r="FI1727" s="231"/>
      <c r="FJ1727" s="231"/>
      <c r="FK1727" s="231"/>
      <c r="FL1727" s="231"/>
      <c r="FM1727" s="231"/>
      <c r="FN1727" s="231"/>
      <c r="FO1727" s="231"/>
      <c r="FP1727" s="231"/>
      <c r="FQ1727" s="231"/>
      <c r="FR1727" s="231"/>
      <c r="FS1727" s="231"/>
      <c r="FT1727" s="231"/>
      <c r="FU1727" s="231"/>
      <c r="FV1727" s="231"/>
      <c r="FW1727" s="231"/>
      <c r="FX1727" s="231"/>
      <c r="FY1727" s="231"/>
      <c r="FZ1727" s="231"/>
      <c r="GA1727" s="231"/>
      <c r="GB1727" s="231"/>
      <c r="GC1727" s="231"/>
      <c r="GD1727" s="231"/>
      <c r="GE1727" s="231"/>
      <c r="GF1727" s="231"/>
      <c r="GG1727" s="231"/>
      <c r="GH1727" s="231"/>
      <c r="GI1727" s="231"/>
      <c r="GJ1727" s="231"/>
      <c r="GK1727" s="231"/>
      <c r="GL1727" s="231"/>
      <c r="GM1727" s="231"/>
      <c r="GN1727" s="231"/>
      <c r="GO1727" s="231"/>
      <c r="GP1727" s="231"/>
      <c r="GQ1727" s="231"/>
      <c r="GR1727" s="231"/>
      <c r="GS1727" s="231"/>
      <c r="GT1727" s="231"/>
      <c r="GU1727" s="231"/>
      <c r="GV1727" s="231"/>
      <c r="GW1727" s="231"/>
      <c r="GX1727" s="231"/>
      <c r="GY1727" s="231"/>
      <c r="GZ1727" s="231"/>
      <c r="HA1727" s="231"/>
      <c r="HB1727" s="231"/>
      <c r="HC1727" s="231"/>
      <c r="HD1727" s="231"/>
      <c r="HE1727" s="231"/>
      <c r="HF1727" s="231"/>
      <c r="HG1727" s="231"/>
      <c r="HH1727" s="231"/>
      <c r="HI1727" s="231"/>
      <c r="HJ1727" s="231"/>
      <c r="HK1727" s="231"/>
      <c r="HL1727" s="231"/>
      <c r="HM1727" s="231"/>
    </row>
    <row r="1728" spans="1:221" s="234" customFormat="1" ht="15.75" customHeight="1">
      <c r="A1728" s="231"/>
      <c r="B1728" s="238"/>
      <c r="C1728" s="255"/>
      <c r="D1728" s="262" t="s">
        <v>261</v>
      </c>
      <c r="E1728" s="262"/>
      <c r="F1728" s="262"/>
      <c r="G1728" s="263" t="s">
        <v>173</v>
      </c>
      <c r="H1728" s="264"/>
      <c r="I1728" s="383"/>
      <c r="J1728" s="266">
        <v>0</v>
      </c>
      <c r="K1728" s="267"/>
      <c r="L1728" s="356"/>
      <c r="N1728" s="980"/>
      <c r="O1728" s="231"/>
      <c r="P1728" s="231"/>
      <c r="Q1728" s="231"/>
      <c r="R1728" s="231"/>
      <c r="S1728" s="231"/>
      <c r="T1728" s="231"/>
      <c r="U1728" s="231"/>
      <c r="V1728" s="231"/>
      <c r="W1728" s="231"/>
      <c r="X1728" s="231"/>
      <c r="Y1728" s="231"/>
      <c r="Z1728" s="231"/>
      <c r="AA1728" s="231"/>
      <c r="AB1728" s="231"/>
      <c r="AC1728" s="231"/>
      <c r="AD1728" s="231"/>
      <c r="AE1728" s="231"/>
      <c r="AF1728" s="231"/>
      <c r="AG1728" s="231"/>
      <c r="AH1728" s="231"/>
      <c r="AI1728" s="231"/>
      <c r="AJ1728" s="231"/>
      <c r="AK1728" s="231"/>
      <c r="AL1728" s="231"/>
      <c r="AM1728" s="231"/>
      <c r="AN1728" s="231"/>
      <c r="AO1728" s="231"/>
      <c r="AP1728" s="231"/>
      <c r="AQ1728" s="231"/>
      <c r="AR1728" s="231"/>
      <c r="AS1728" s="231"/>
      <c r="AT1728" s="231"/>
      <c r="AU1728" s="231"/>
      <c r="AV1728" s="231"/>
      <c r="AW1728" s="231"/>
      <c r="AX1728" s="231"/>
      <c r="AY1728" s="231"/>
      <c r="AZ1728" s="231"/>
      <c r="BA1728" s="231"/>
      <c r="BB1728" s="231"/>
      <c r="BC1728" s="231"/>
      <c r="BD1728" s="231"/>
      <c r="BE1728" s="231"/>
      <c r="BF1728" s="231"/>
      <c r="BG1728" s="231"/>
      <c r="BH1728" s="231"/>
      <c r="BI1728" s="231"/>
      <c r="BJ1728" s="231"/>
      <c r="BK1728" s="231"/>
      <c r="BL1728" s="231"/>
      <c r="BM1728" s="231"/>
      <c r="BN1728" s="231"/>
      <c r="BO1728" s="231"/>
      <c r="BP1728" s="231"/>
      <c r="BQ1728" s="231"/>
      <c r="BR1728" s="231"/>
      <c r="BS1728" s="231"/>
      <c r="BT1728" s="231"/>
      <c r="BU1728" s="231"/>
      <c r="BV1728" s="231"/>
      <c r="BW1728" s="231"/>
      <c r="BX1728" s="231"/>
      <c r="BY1728" s="231"/>
      <c r="BZ1728" s="231"/>
      <c r="CA1728" s="231"/>
      <c r="CB1728" s="231"/>
      <c r="CC1728" s="231"/>
      <c r="CD1728" s="231"/>
      <c r="CE1728" s="231"/>
      <c r="CF1728" s="231"/>
      <c r="CG1728" s="231"/>
      <c r="CH1728" s="231"/>
      <c r="CI1728" s="231"/>
      <c r="CJ1728" s="231"/>
      <c r="CK1728" s="231"/>
      <c r="CL1728" s="231"/>
      <c r="CM1728" s="231"/>
      <c r="CN1728" s="231"/>
      <c r="CO1728" s="231"/>
      <c r="CP1728" s="231"/>
      <c r="CQ1728" s="231"/>
      <c r="CR1728" s="231"/>
      <c r="CS1728" s="231"/>
      <c r="CT1728" s="231"/>
      <c r="CU1728" s="231"/>
      <c r="CV1728" s="231"/>
      <c r="CW1728" s="231"/>
      <c r="CX1728" s="231"/>
      <c r="CY1728" s="231"/>
      <c r="CZ1728" s="231"/>
      <c r="DA1728" s="231"/>
      <c r="DB1728" s="231"/>
      <c r="DC1728" s="231"/>
      <c r="DD1728" s="231"/>
      <c r="DE1728" s="231"/>
      <c r="DF1728" s="231"/>
      <c r="DG1728" s="231"/>
      <c r="DH1728" s="231"/>
      <c r="DI1728" s="231"/>
      <c r="DJ1728" s="231"/>
      <c r="DK1728" s="231"/>
      <c r="DL1728" s="231"/>
      <c r="DM1728" s="231"/>
      <c r="DN1728" s="231"/>
      <c r="DO1728" s="231"/>
      <c r="DP1728" s="231"/>
      <c r="DQ1728" s="231"/>
      <c r="DR1728" s="231"/>
      <c r="DS1728" s="231"/>
      <c r="DT1728" s="231"/>
      <c r="DU1728" s="231"/>
      <c r="DV1728" s="231"/>
      <c r="DW1728" s="231"/>
      <c r="DX1728" s="231"/>
      <c r="DY1728" s="231"/>
      <c r="DZ1728" s="231"/>
      <c r="EA1728" s="231"/>
      <c r="EB1728" s="231"/>
      <c r="EC1728" s="231"/>
      <c r="ED1728" s="231"/>
      <c r="EE1728" s="231"/>
      <c r="EF1728" s="231"/>
      <c r="EG1728" s="231"/>
      <c r="EH1728" s="231"/>
      <c r="EI1728" s="231"/>
      <c r="EJ1728" s="231"/>
      <c r="EK1728" s="231"/>
      <c r="EL1728" s="231"/>
      <c r="EM1728" s="231"/>
      <c r="EN1728" s="231"/>
      <c r="EO1728" s="231"/>
      <c r="EP1728" s="231"/>
      <c r="EQ1728" s="231"/>
      <c r="ER1728" s="231"/>
      <c r="ES1728" s="231"/>
      <c r="ET1728" s="231"/>
      <c r="EU1728" s="231"/>
      <c r="EV1728" s="231"/>
      <c r="EW1728" s="231"/>
      <c r="EX1728" s="231"/>
      <c r="EY1728" s="231"/>
      <c r="EZ1728" s="231"/>
      <c r="FA1728" s="231"/>
      <c r="FB1728" s="231"/>
      <c r="FC1728" s="231"/>
      <c r="FD1728" s="231"/>
      <c r="FE1728" s="231"/>
      <c r="FF1728" s="231"/>
      <c r="FG1728" s="231"/>
      <c r="FH1728" s="231"/>
      <c r="FI1728" s="231"/>
      <c r="FJ1728" s="231"/>
      <c r="FK1728" s="231"/>
      <c r="FL1728" s="231"/>
      <c r="FM1728" s="231"/>
      <c r="FN1728" s="231"/>
      <c r="FO1728" s="231"/>
      <c r="FP1728" s="231"/>
      <c r="FQ1728" s="231"/>
      <c r="FR1728" s="231"/>
      <c r="FS1728" s="231"/>
      <c r="FT1728" s="231"/>
      <c r="FU1728" s="231"/>
      <c r="FV1728" s="231"/>
      <c r="FW1728" s="231"/>
      <c r="FX1728" s="231"/>
      <c r="FY1728" s="231"/>
      <c r="FZ1728" s="231"/>
      <c r="GA1728" s="231"/>
      <c r="GB1728" s="231"/>
      <c r="GC1728" s="231"/>
      <c r="GD1728" s="231"/>
      <c r="GE1728" s="231"/>
      <c r="GF1728" s="231"/>
      <c r="GG1728" s="231"/>
      <c r="GH1728" s="231"/>
      <c r="GI1728" s="231"/>
      <c r="GJ1728" s="231"/>
      <c r="GK1728" s="231"/>
      <c r="GL1728" s="231"/>
      <c r="GM1728" s="231"/>
      <c r="GN1728" s="231"/>
      <c r="GO1728" s="231"/>
      <c r="GP1728" s="231"/>
      <c r="GQ1728" s="231"/>
      <c r="GR1728" s="231"/>
      <c r="GS1728" s="231"/>
      <c r="GT1728" s="231"/>
      <c r="GU1728" s="231"/>
      <c r="GV1728" s="231"/>
      <c r="GW1728" s="231"/>
      <c r="GX1728" s="231"/>
      <c r="GY1728" s="231"/>
      <c r="GZ1728" s="231"/>
      <c r="HA1728" s="231"/>
      <c r="HB1728" s="231"/>
      <c r="HC1728" s="231"/>
      <c r="HD1728" s="231"/>
      <c r="HE1728" s="231"/>
      <c r="HF1728" s="231"/>
      <c r="HG1728" s="231"/>
      <c r="HH1728" s="231"/>
      <c r="HI1728" s="231"/>
      <c r="HJ1728" s="231"/>
      <c r="HK1728" s="231"/>
      <c r="HL1728" s="231"/>
      <c r="HM1728" s="231"/>
    </row>
    <row r="1729" spans="1:221" s="234" customFormat="1" ht="15.75" customHeight="1">
      <c r="A1729" s="231"/>
      <c r="B1729" s="238"/>
      <c r="C1729" s="255"/>
      <c r="D1729" s="268" t="s">
        <v>262</v>
      </c>
      <c r="E1729" s="269"/>
      <c r="F1729" s="269"/>
      <c r="G1729" s="325" t="s">
        <v>681</v>
      </c>
      <c r="H1729" s="271" t="s">
        <v>102</v>
      </c>
      <c r="I1729" s="488">
        <v>13358.96</v>
      </c>
      <c r="J1729" s="408">
        <v>27602</v>
      </c>
      <c r="K1729" s="274">
        <f>ROUND(I1729*J1729,2)</f>
        <v>368734013.92000002</v>
      </c>
      <c r="L1729" s="356"/>
      <c r="N1729" s="980"/>
      <c r="O1729" s="231"/>
      <c r="P1729" s="231"/>
      <c r="Q1729" s="231"/>
      <c r="R1729" s="231"/>
      <c r="S1729" s="231"/>
      <c r="T1729" s="231"/>
      <c r="U1729" s="231"/>
      <c r="V1729" s="231"/>
      <c r="W1729" s="231"/>
      <c r="X1729" s="231"/>
      <c r="Y1729" s="231"/>
      <c r="Z1729" s="231"/>
      <c r="AA1729" s="231"/>
      <c r="AB1729" s="231"/>
      <c r="AC1729" s="231"/>
      <c r="AD1729" s="231"/>
      <c r="AE1729" s="231"/>
      <c r="AF1729" s="231"/>
      <c r="AG1729" s="231"/>
      <c r="AH1729" s="231"/>
      <c r="AI1729" s="231"/>
      <c r="AJ1729" s="231"/>
      <c r="AK1729" s="231"/>
      <c r="AL1729" s="231"/>
      <c r="AM1729" s="231"/>
      <c r="AN1729" s="231"/>
      <c r="AO1729" s="231"/>
      <c r="AP1729" s="231"/>
      <c r="AQ1729" s="231"/>
      <c r="AR1729" s="231"/>
      <c r="AS1729" s="231"/>
      <c r="AT1729" s="231"/>
      <c r="AU1729" s="231"/>
      <c r="AV1729" s="231"/>
      <c r="AW1729" s="231"/>
      <c r="AX1729" s="231"/>
      <c r="AY1729" s="231"/>
      <c r="AZ1729" s="231"/>
      <c r="BA1729" s="231"/>
      <c r="BB1729" s="231"/>
      <c r="BC1729" s="231"/>
      <c r="BD1729" s="231"/>
      <c r="BE1729" s="231"/>
      <c r="BF1729" s="231"/>
      <c r="BG1729" s="231"/>
      <c r="BH1729" s="231"/>
      <c r="BI1729" s="231"/>
      <c r="BJ1729" s="231"/>
      <c r="BK1729" s="231"/>
      <c r="BL1729" s="231"/>
      <c r="BM1729" s="231"/>
      <c r="BN1729" s="231"/>
      <c r="BO1729" s="231"/>
      <c r="BP1729" s="231"/>
      <c r="BQ1729" s="231"/>
      <c r="BR1729" s="231"/>
      <c r="BS1729" s="231"/>
      <c r="BT1729" s="231"/>
      <c r="BU1729" s="231"/>
      <c r="BV1729" s="231"/>
      <c r="BW1729" s="231"/>
      <c r="BX1729" s="231"/>
      <c r="BY1729" s="231"/>
      <c r="BZ1729" s="231"/>
      <c r="CA1729" s="231"/>
      <c r="CB1729" s="231"/>
      <c r="CC1729" s="231"/>
      <c r="CD1729" s="231"/>
      <c r="CE1729" s="231"/>
      <c r="CF1729" s="231"/>
      <c r="CG1729" s="231"/>
      <c r="CH1729" s="231"/>
      <c r="CI1729" s="231"/>
      <c r="CJ1729" s="231"/>
      <c r="CK1729" s="231"/>
      <c r="CL1729" s="231"/>
      <c r="CM1729" s="231"/>
      <c r="CN1729" s="231"/>
      <c r="CO1729" s="231"/>
      <c r="CP1729" s="231"/>
      <c r="CQ1729" s="231"/>
      <c r="CR1729" s="231"/>
      <c r="CS1729" s="231"/>
      <c r="CT1729" s="231"/>
      <c r="CU1729" s="231"/>
      <c r="CV1729" s="231"/>
      <c r="CW1729" s="231"/>
      <c r="CX1729" s="231"/>
      <c r="CY1729" s="231"/>
      <c r="CZ1729" s="231"/>
      <c r="DA1729" s="231"/>
      <c r="DB1729" s="231"/>
      <c r="DC1729" s="231"/>
      <c r="DD1729" s="231"/>
      <c r="DE1729" s="231"/>
      <c r="DF1729" s="231"/>
      <c r="DG1729" s="231"/>
      <c r="DH1729" s="231"/>
      <c r="DI1729" s="231"/>
      <c r="DJ1729" s="231"/>
      <c r="DK1729" s="231"/>
      <c r="DL1729" s="231"/>
      <c r="DM1729" s="231"/>
      <c r="DN1729" s="231"/>
      <c r="DO1729" s="231"/>
      <c r="DP1729" s="231"/>
      <c r="DQ1729" s="231"/>
      <c r="DR1729" s="231"/>
      <c r="DS1729" s="231"/>
      <c r="DT1729" s="231"/>
      <c r="DU1729" s="231"/>
      <c r="DV1729" s="231"/>
      <c r="DW1729" s="231"/>
      <c r="DX1729" s="231"/>
      <c r="DY1729" s="231"/>
      <c r="DZ1729" s="231"/>
      <c r="EA1729" s="231"/>
      <c r="EB1729" s="231"/>
      <c r="EC1729" s="231"/>
      <c r="ED1729" s="231"/>
      <c r="EE1729" s="231"/>
      <c r="EF1729" s="231"/>
      <c r="EG1729" s="231"/>
      <c r="EH1729" s="231"/>
      <c r="EI1729" s="231"/>
      <c r="EJ1729" s="231"/>
      <c r="EK1729" s="231"/>
      <c r="EL1729" s="231"/>
      <c r="EM1729" s="231"/>
      <c r="EN1729" s="231"/>
      <c r="EO1729" s="231"/>
      <c r="EP1729" s="231"/>
      <c r="EQ1729" s="231"/>
      <c r="ER1729" s="231"/>
      <c r="ES1729" s="231"/>
      <c r="ET1729" s="231"/>
      <c r="EU1729" s="231"/>
      <c r="EV1729" s="231"/>
      <c r="EW1729" s="231"/>
      <c r="EX1729" s="231"/>
      <c r="EY1729" s="231"/>
      <c r="EZ1729" s="231"/>
      <c r="FA1729" s="231"/>
      <c r="FB1729" s="231"/>
      <c r="FC1729" s="231"/>
      <c r="FD1729" s="231"/>
      <c r="FE1729" s="231"/>
      <c r="FF1729" s="231"/>
      <c r="FG1729" s="231"/>
      <c r="FH1729" s="231"/>
      <c r="FI1729" s="231"/>
      <c r="FJ1729" s="231"/>
      <c r="FK1729" s="231"/>
      <c r="FL1729" s="231"/>
      <c r="FM1729" s="231"/>
      <c r="FN1729" s="231"/>
      <c r="FO1729" s="231"/>
      <c r="FP1729" s="231"/>
      <c r="FQ1729" s="231"/>
      <c r="FR1729" s="231"/>
      <c r="FS1729" s="231"/>
      <c r="FT1729" s="231"/>
      <c r="FU1729" s="231"/>
      <c r="FV1729" s="231"/>
      <c r="FW1729" s="231"/>
      <c r="FX1729" s="231"/>
      <c r="FY1729" s="231"/>
      <c r="FZ1729" s="231"/>
      <c r="GA1729" s="231"/>
      <c r="GB1729" s="231"/>
      <c r="GC1729" s="231"/>
      <c r="GD1729" s="231"/>
      <c r="GE1729" s="231"/>
      <c r="GF1729" s="231"/>
      <c r="GG1729" s="231"/>
      <c r="GH1729" s="231"/>
      <c r="GI1729" s="231"/>
      <c r="GJ1729" s="231"/>
      <c r="GK1729" s="231"/>
      <c r="GL1729" s="231"/>
      <c r="GM1729" s="231"/>
      <c r="GN1729" s="231"/>
      <c r="GO1729" s="231"/>
      <c r="GP1729" s="231"/>
      <c r="GQ1729" s="231"/>
      <c r="GR1729" s="231"/>
      <c r="GS1729" s="231"/>
      <c r="GT1729" s="231"/>
      <c r="GU1729" s="231"/>
      <c r="GV1729" s="231"/>
      <c r="GW1729" s="231"/>
      <c r="GX1729" s="231"/>
      <c r="GY1729" s="231"/>
      <c r="GZ1729" s="231"/>
      <c r="HA1729" s="231"/>
      <c r="HB1729" s="231"/>
      <c r="HC1729" s="231"/>
      <c r="HD1729" s="231"/>
      <c r="HE1729" s="231"/>
      <c r="HF1729" s="231"/>
      <c r="HG1729" s="231"/>
      <c r="HH1729" s="231"/>
      <c r="HI1729" s="231"/>
      <c r="HJ1729" s="231"/>
      <c r="HK1729" s="231"/>
      <c r="HL1729" s="231"/>
      <c r="HM1729" s="231"/>
    </row>
    <row r="1730" spans="1:221" s="234" customFormat="1" ht="31.5" customHeight="1">
      <c r="A1730" s="231"/>
      <c r="B1730" s="238"/>
      <c r="C1730" s="255"/>
      <c r="D1730" s="268" t="s">
        <v>263</v>
      </c>
      <c r="E1730" s="269"/>
      <c r="F1730" s="269"/>
      <c r="G1730" s="325" t="s">
        <v>682</v>
      </c>
      <c r="H1730" s="271" t="s">
        <v>102</v>
      </c>
      <c r="I1730" s="488">
        <v>13358.96</v>
      </c>
      <c r="J1730" s="408">
        <v>50997</v>
      </c>
      <c r="K1730" s="274">
        <f>ROUND(I1730*J1730,2)</f>
        <v>681266883.12</v>
      </c>
      <c r="L1730" s="356"/>
      <c r="N1730" s="980"/>
      <c r="O1730" s="231"/>
      <c r="P1730" s="231"/>
      <c r="Q1730" s="231"/>
      <c r="R1730" s="231"/>
      <c r="S1730" s="231"/>
      <c r="T1730" s="231"/>
      <c r="U1730" s="231"/>
      <c r="V1730" s="231"/>
      <c r="W1730" s="231"/>
      <c r="X1730" s="231"/>
      <c r="Y1730" s="231"/>
      <c r="Z1730" s="231"/>
      <c r="AA1730" s="231"/>
      <c r="AB1730" s="231"/>
      <c r="AC1730" s="231"/>
      <c r="AD1730" s="231"/>
      <c r="AE1730" s="231"/>
      <c r="AF1730" s="231"/>
      <c r="AG1730" s="231"/>
      <c r="AH1730" s="231"/>
      <c r="AI1730" s="231"/>
      <c r="AJ1730" s="231"/>
      <c r="AK1730" s="231"/>
      <c r="AL1730" s="231"/>
      <c r="AM1730" s="231"/>
      <c r="AN1730" s="231"/>
      <c r="AO1730" s="231"/>
      <c r="AP1730" s="231"/>
      <c r="AQ1730" s="231"/>
      <c r="AR1730" s="231"/>
      <c r="AS1730" s="231"/>
      <c r="AT1730" s="231"/>
      <c r="AU1730" s="231"/>
      <c r="AV1730" s="231"/>
      <c r="AW1730" s="231"/>
      <c r="AX1730" s="231"/>
      <c r="AY1730" s="231"/>
      <c r="AZ1730" s="231"/>
      <c r="BA1730" s="231"/>
      <c r="BB1730" s="231"/>
      <c r="BC1730" s="231"/>
      <c r="BD1730" s="231"/>
      <c r="BE1730" s="231"/>
      <c r="BF1730" s="231"/>
      <c r="BG1730" s="231"/>
      <c r="BH1730" s="231"/>
      <c r="BI1730" s="231"/>
      <c r="BJ1730" s="231"/>
      <c r="BK1730" s="231"/>
      <c r="BL1730" s="231"/>
      <c r="BM1730" s="231"/>
      <c r="BN1730" s="231"/>
      <c r="BO1730" s="231"/>
      <c r="BP1730" s="231"/>
      <c r="BQ1730" s="231"/>
      <c r="BR1730" s="231"/>
      <c r="BS1730" s="231"/>
      <c r="BT1730" s="231"/>
      <c r="BU1730" s="231"/>
      <c r="BV1730" s="231"/>
      <c r="BW1730" s="231"/>
      <c r="BX1730" s="231"/>
      <c r="BY1730" s="231"/>
      <c r="BZ1730" s="231"/>
      <c r="CA1730" s="231"/>
      <c r="CB1730" s="231"/>
      <c r="CC1730" s="231"/>
      <c r="CD1730" s="231"/>
      <c r="CE1730" s="231"/>
      <c r="CF1730" s="231"/>
      <c r="CG1730" s="231"/>
      <c r="CH1730" s="231"/>
      <c r="CI1730" s="231"/>
      <c r="CJ1730" s="231"/>
      <c r="CK1730" s="231"/>
      <c r="CL1730" s="231"/>
      <c r="CM1730" s="231"/>
      <c r="CN1730" s="231"/>
      <c r="CO1730" s="231"/>
      <c r="CP1730" s="231"/>
      <c r="CQ1730" s="231"/>
      <c r="CR1730" s="231"/>
      <c r="CS1730" s="231"/>
      <c r="CT1730" s="231"/>
      <c r="CU1730" s="231"/>
      <c r="CV1730" s="231"/>
      <c r="CW1730" s="231"/>
      <c r="CX1730" s="231"/>
      <c r="CY1730" s="231"/>
      <c r="CZ1730" s="231"/>
      <c r="DA1730" s="231"/>
      <c r="DB1730" s="231"/>
      <c r="DC1730" s="231"/>
      <c r="DD1730" s="231"/>
      <c r="DE1730" s="231"/>
      <c r="DF1730" s="231"/>
      <c r="DG1730" s="231"/>
      <c r="DH1730" s="231"/>
      <c r="DI1730" s="231"/>
      <c r="DJ1730" s="231"/>
      <c r="DK1730" s="231"/>
      <c r="DL1730" s="231"/>
      <c r="DM1730" s="231"/>
      <c r="DN1730" s="231"/>
      <c r="DO1730" s="231"/>
      <c r="DP1730" s="231"/>
      <c r="DQ1730" s="231"/>
      <c r="DR1730" s="231"/>
      <c r="DS1730" s="231"/>
      <c r="DT1730" s="231"/>
      <c r="DU1730" s="231"/>
      <c r="DV1730" s="231"/>
      <c r="DW1730" s="231"/>
      <c r="DX1730" s="231"/>
      <c r="DY1730" s="231"/>
      <c r="DZ1730" s="231"/>
      <c r="EA1730" s="231"/>
      <c r="EB1730" s="231"/>
      <c r="EC1730" s="231"/>
      <c r="ED1730" s="231"/>
      <c r="EE1730" s="231"/>
      <c r="EF1730" s="231"/>
      <c r="EG1730" s="231"/>
      <c r="EH1730" s="231"/>
      <c r="EI1730" s="231"/>
      <c r="EJ1730" s="231"/>
      <c r="EK1730" s="231"/>
      <c r="EL1730" s="231"/>
      <c r="EM1730" s="231"/>
      <c r="EN1730" s="231"/>
      <c r="EO1730" s="231"/>
      <c r="EP1730" s="231"/>
      <c r="EQ1730" s="231"/>
      <c r="ER1730" s="231"/>
      <c r="ES1730" s="231"/>
      <c r="ET1730" s="231"/>
      <c r="EU1730" s="231"/>
      <c r="EV1730" s="231"/>
      <c r="EW1730" s="231"/>
      <c r="EX1730" s="231"/>
      <c r="EY1730" s="231"/>
      <c r="EZ1730" s="231"/>
      <c r="FA1730" s="231"/>
      <c r="FB1730" s="231"/>
      <c r="FC1730" s="231"/>
      <c r="FD1730" s="231"/>
      <c r="FE1730" s="231"/>
      <c r="FF1730" s="231"/>
      <c r="FG1730" s="231"/>
      <c r="FH1730" s="231"/>
      <c r="FI1730" s="231"/>
      <c r="FJ1730" s="231"/>
      <c r="FK1730" s="231"/>
      <c r="FL1730" s="231"/>
      <c r="FM1730" s="231"/>
      <c r="FN1730" s="231"/>
      <c r="FO1730" s="231"/>
      <c r="FP1730" s="231"/>
      <c r="FQ1730" s="231"/>
      <c r="FR1730" s="231"/>
      <c r="FS1730" s="231"/>
      <c r="FT1730" s="231"/>
      <c r="FU1730" s="231"/>
      <c r="FV1730" s="231"/>
      <c r="FW1730" s="231"/>
      <c r="FX1730" s="231"/>
      <c r="FY1730" s="231"/>
      <c r="FZ1730" s="231"/>
      <c r="GA1730" s="231"/>
      <c r="GB1730" s="231"/>
      <c r="GC1730" s="231"/>
      <c r="GD1730" s="231"/>
      <c r="GE1730" s="231"/>
      <c r="GF1730" s="231"/>
      <c r="GG1730" s="231"/>
      <c r="GH1730" s="231"/>
      <c r="GI1730" s="231"/>
      <c r="GJ1730" s="231"/>
      <c r="GK1730" s="231"/>
      <c r="GL1730" s="231"/>
      <c r="GM1730" s="231"/>
      <c r="GN1730" s="231"/>
      <c r="GO1730" s="231"/>
      <c r="GP1730" s="231"/>
      <c r="GQ1730" s="231"/>
      <c r="GR1730" s="231"/>
      <c r="GS1730" s="231"/>
      <c r="GT1730" s="231"/>
      <c r="GU1730" s="231"/>
      <c r="GV1730" s="231"/>
      <c r="GW1730" s="231"/>
      <c r="GX1730" s="231"/>
      <c r="GY1730" s="231"/>
      <c r="GZ1730" s="231"/>
      <c r="HA1730" s="231"/>
      <c r="HB1730" s="231"/>
      <c r="HC1730" s="231"/>
      <c r="HD1730" s="231"/>
      <c r="HE1730" s="231"/>
      <c r="HF1730" s="231"/>
      <c r="HG1730" s="231"/>
      <c r="HH1730" s="231"/>
      <c r="HI1730" s="231"/>
      <c r="HJ1730" s="231"/>
      <c r="HK1730" s="231"/>
      <c r="HL1730" s="231"/>
      <c r="HM1730" s="231"/>
    </row>
    <row r="1731" spans="1:221" s="234" customFormat="1" ht="15.75" customHeight="1">
      <c r="A1731" s="231"/>
      <c r="B1731" s="238"/>
      <c r="C1731" s="255"/>
      <c r="D1731" s="262">
        <v>5.3</v>
      </c>
      <c r="E1731" s="262"/>
      <c r="F1731" s="262"/>
      <c r="G1731" s="263" t="s">
        <v>176</v>
      </c>
      <c r="H1731" s="264"/>
      <c r="I1731" s="383"/>
      <c r="J1731" s="266">
        <v>0</v>
      </c>
      <c r="K1731" s="267"/>
      <c r="L1731" s="356"/>
      <c r="N1731" s="980"/>
      <c r="O1731" s="231"/>
      <c r="P1731" s="231"/>
      <c r="Q1731" s="231"/>
      <c r="R1731" s="231"/>
      <c r="S1731" s="231"/>
      <c r="T1731" s="231"/>
      <c r="U1731" s="231"/>
      <c r="V1731" s="231"/>
      <c r="W1731" s="231"/>
      <c r="X1731" s="231"/>
      <c r="Y1731" s="231"/>
      <c r="Z1731" s="231"/>
      <c r="AA1731" s="231"/>
      <c r="AB1731" s="231"/>
      <c r="AC1731" s="231"/>
      <c r="AD1731" s="231"/>
      <c r="AE1731" s="231"/>
      <c r="AF1731" s="231"/>
      <c r="AG1731" s="231"/>
      <c r="AH1731" s="231"/>
      <c r="AI1731" s="231"/>
      <c r="AJ1731" s="231"/>
      <c r="AK1731" s="231"/>
      <c r="AL1731" s="231"/>
      <c r="AM1731" s="231"/>
      <c r="AN1731" s="231"/>
      <c r="AO1731" s="231"/>
      <c r="AP1731" s="231"/>
      <c r="AQ1731" s="231"/>
      <c r="AR1731" s="231"/>
      <c r="AS1731" s="231"/>
      <c r="AT1731" s="231"/>
      <c r="AU1731" s="231"/>
      <c r="AV1731" s="231"/>
      <c r="AW1731" s="231"/>
      <c r="AX1731" s="231"/>
      <c r="AY1731" s="231"/>
      <c r="AZ1731" s="231"/>
      <c r="BA1731" s="231"/>
      <c r="BB1731" s="231"/>
      <c r="BC1731" s="231"/>
      <c r="BD1731" s="231"/>
      <c r="BE1731" s="231"/>
      <c r="BF1731" s="231"/>
      <c r="BG1731" s="231"/>
      <c r="BH1731" s="231"/>
      <c r="BI1731" s="231"/>
      <c r="BJ1731" s="231"/>
      <c r="BK1731" s="231"/>
      <c r="BL1731" s="231"/>
      <c r="BM1731" s="231"/>
      <c r="BN1731" s="231"/>
      <c r="BO1731" s="231"/>
      <c r="BP1731" s="231"/>
      <c r="BQ1731" s="231"/>
      <c r="BR1731" s="231"/>
      <c r="BS1731" s="231"/>
      <c r="BT1731" s="231"/>
      <c r="BU1731" s="231"/>
      <c r="BV1731" s="231"/>
      <c r="BW1731" s="231"/>
      <c r="BX1731" s="231"/>
      <c r="BY1731" s="231"/>
      <c r="BZ1731" s="231"/>
      <c r="CA1731" s="231"/>
      <c r="CB1731" s="231"/>
      <c r="CC1731" s="231"/>
      <c r="CD1731" s="231"/>
      <c r="CE1731" s="231"/>
      <c r="CF1731" s="231"/>
      <c r="CG1731" s="231"/>
      <c r="CH1731" s="231"/>
      <c r="CI1731" s="231"/>
      <c r="CJ1731" s="231"/>
      <c r="CK1731" s="231"/>
      <c r="CL1731" s="231"/>
      <c r="CM1731" s="231"/>
      <c r="CN1731" s="231"/>
      <c r="CO1731" s="231"/>
      <c r="CP1731" s="231"/>
      <c r="CQ1731" s="231"/>
      <c r="CR1731" s="231"/>
      <c r="CS1731" s="231"/>
      <c r="CT1731" s="231"/>
      <c r="CU1731" s="231"/>
      <c r="CV1731" s="231"/>
      <c r="CW1731" s="231"/>
      <c r="CX1731" s="231"/>
      <c r="CY1731" s="231"/>
      <c r="CZ1731" s="231"/>
      <c r="DA1731" s="231"/>
      <c r="DB1731" s="231"/>
      <c r="DC1731" s="231"/>
      <c r="DD1731" s="231"/>
      <c r="DE1731" s="231"/>
      <c r="DF1731" s="231"/>
      <c r="DG1731" s="231"/>
      <c r="DH1731" s="231"/>
      <c r="DI1731" s="231"/>
      <c r="DJ1731" s="231"/>
      <c r="DK1731" s="231"/>
      <c r="DL1731" s="231"/>
      <c r="DM1731" s="231"/>
      <c r="DN1731" s="231"/>
      <c r="DO1731" s="231"/>
      <c r="DP1731" s="231"/>
      <c r="DQ1731" s="231"/>
      <c r="DR1731" s="231"/>
      <c r="DS1731" s="231"/>
      <c r="DT1731" s="231"/>
      <c r="DU1731" s="231"/>
      <c r="DV1731" s="231"/>
      <c r="DW1731" s="231"/>
      <c r="DX1731" s="231"/>
      <c r="DY1731" s="231"/>
      <c r="DZ1731" s="231"/>
      <c r="EA1731" s="231"/>
      <c r="EB1731" s="231"/>
      <c r="EC1731" s="231"/>
      <c r="ED1731" s="231"/>
      <c r="EE1731" s="231"/>
      <c r="EF1731" s="231"/>
      <c r="EG1731" s="231"/>
      <c r="EH1731" s="231"/>
      <c r="EI1731" s="231"/>
      <c r="EJ1731" s="231"/>
      <c r="EK1731" s="231"/>
      <c r="EL1731" s="231"/>
      <c r="EM1731" s="231"/>
      <c r="EN1731" s="231"/>
      <c r="EO1731" s="231"/>
      <c r="EP1731" s="231"/>
      <c r="EQ1731" s="231"/>
      <c r="ER1731" s="231"/>
      <c r="ES1731" s="231"/>
      <c r="ET1731" s="231"/>
      <c r="EU1731" s="231"/>
      <c r="EV1731" s="231"/>
      <c r="EW1731" s="231"/>
      <c r="EX1731" s="231"/>
      <c r="EY1731" s="231"/>
      <c r="EZ1731" s="231"/>
      <c r="FA1731" s="231"/>
      <c r="FB1731" s="231"/>
      <c r="FC1731" s="231"/>
      <c r="FD1731" s="231"/>
      <c r="FE1731" s="231"/>
      <c r="FF1731" s="231"/>
      <c r="FG1731" s="231"/>
      <c r="FH1731" s="231"/>
      <c r="FI1731" s="231"/>
      <c r="FJ1731" s="231"/>
      <c r="FK1731" s="231"/>
      <c r="FL1731" s="231"/>
      <c r="FM1731" s="231"/>
      <c r="FN1731" s="231"/>
      <c r="FO1731" s="231"/>
      <c r="FP1731" s="231"/>
      <c r="FQ1731" s="231"/>
      <c r="FR1731" s="231"/>
      <c r="FS1731" s="231"/>
      <c r="FT1731" s="231"/>
      <c r="FU1731" s="231"/>
      <c r="FV1731" s="231"/>
      <c r="FW1731" s="231"/>
      <c r="FX1731" s="231"/>
      <c r="FY1731" s="231"/>
      <c r="FZ1731" s="231"/>
      <c r="GA1731" s="231"/>
      <c r="GB1731" s="231"/>
      <c r="GC1731" s="231"/>
      <c r="GD1731" s="231"/>
      <c r="GE1731" s="231"/>
      <c r="GF1731" s="231"/>
      <c r="GG1731" s="231"/>
      <c r="GH1731" s="231"/>
      <c r="GI1731" s="231"/>
      <c r="GJ1731" s="231"/>
      <c r="GK1731" s="231"/>
      <c r="GL1731" s="231"/>
      <c r="GM1731" s="231"/>
      <c r="GN1731" s="231"/>
      <c r="GO1731" s="231"/>
      <c r="GP1731" s="231"/>
      <c r="GQ1731" s="231"/>
      <c r="GR1731" s="231"/>
      <c r="GS1731" s="231"/>
      <c r="GT1731" s="231"/>
      <c r="GU1731" s="231"/>
      <c r="GV1731" s="231"/>
      <c r="GW1731" s="231"/>
      <c r="GX1731" s="231"/>
      <c r="GY1731" s="231"/>
      <c r="GZ1731" s="231"/>
      <c r="HA1731" s="231"/>
      <c r="HB1731" s="231"/>
      <c r="HC1731" s="231"/>
      <c r="HD1731" s="231"/>
      <c r="HE1731" s="231"/>
      <c r="HF1731" s="231"/>
      <c r="HG1731" s="231"/>
      <c r="HH1731" s="231"/>
      <c r="HI1731" s="231"/>
      <c r="HJ1731" s="231"/>
      <c r="HK1731" s="231"/>
      <c r="HL1731" s="231"/>
      <c r="HM1731" s="231"/>
    </row>
    <row r="1732" spans="1:221" s="234" customFormat="1" ht="31.5" customHeight="1">
      <c r="A1732" s="231"/>
      <c r="B1732" s="238"/>
      <c r="C1732" s="255"/>
      <c r="D1732" s="268" t="s">
        <v>272</v>
      </c>
      <c r="E1732" s="269"/>
      <c r="F1732" s="269"/>
      <c r="G1732" s="325" t="s">
        <v>178</v>
      </c>
      <c r="H1732" s="271" t="s">
        <v>102</v>
      </c>
      <c r="I1732" s="488">
        <v>866.2</v>
      </c>
      <c r="J1732" s="408">
        <v>171345</v>
      </c>
      <c r="K1732" s="274">
        <f>ROUND(I1732*J1732,2)</f>
        <v>148419039</v>
      </c>
      <c r="L1732" s="356"/>
      <c r="N1732" s="980"/>
      <c r="O1732" s="231"/>
      <c r="P1732" s="231"/>
      <c r="Q1732" s="231"/>
      <c r="R1732" s="231"/>
      <c r="S1732" s="231"/>
      <c r="T1732" s="231"/>
      <c r="U1732" s="231"/>
      <c r="V1732" s="231"/>
      <c r="W1732" s="231"/>
      <c r="X1732" s="231"/>
      <c r="Y1732" s="231"/>
      <c r="Z1732" s="231"/>
      <c r="AA1732" s="231"/>
      <c r="AB1732" s="231"/>
      <c r="AC1732" s="231"/>
      <c r="AD1732" s="231"/>
      <c r="AE1732" s="231"/>
      <c r="AF1732" s="231"/>
      <c r="AG1732" s="231"/>
      <c r="AH1732" s="231"/>
      <c r="AI1732" s="231"/>
      <c r="AJ1732" s="231"/>
      <c r="AK1732" s="231"/>
      <c r="AL1732" s="231"/>
      <c r="AM1732" s="231"/>
      <c r="AN1732" s="231"/>
      <c r="AO1732" s="231"/>
      <c r="AP1732" s="231"/>
      <c r="AQ1732" s="231"/>
      <c r="AR1732" s="231"/>
      <c r="AS1732" s="231"/>
      <c r="AT1732" s="231"/>
      <c r="AU1732" s="231"/>
      <c r="AV1732" s="231"/>
      <c r="AW1732" s="231"/>
      <c r="AX1732" s="231"/>
      <c r="AY1732" s="231"/>
      <c r="AZ1732" s="231"/>
      <c r="BA1732" s="231"/>
      <c r="BB1732" s="231"/>
      <c r="BC1732" s="231"/>
      <c r="BD1732" s="231"/>
      <c r="BE1732" s="231"/>
      <c r="BF1732" s="231"/>
      <c r="BG1732" s="231"/>
      <c r="BH1732" s="231"/>
      <c r="BI1732" s="231"/>
      <c r="BJ1732" s="231"/>
      <c r="BK1732" s="231"/>
      <c r="BL1732" s="231"/>
      <c r="BM1732" s="231"/>
      <c r="BN1732" s="231"/>
      <c r="BO1732" s="231"/>
      <c r="BP1732" s="231"/>
      <c r="BQ1732" s="231"/>
      <c r="BR1732" s="231"/>
      <c r="BS1732" s="231"/>
      <c r="BT1732" s="231"/>
      <c r="BU1732" s="231"/>
      <c r="BV1732" s="231"/>
      <c r="BW1732" s="231"/>
      <c r="BX1732" s="231"/>
      <c r="BY1732" s="231"/>
      <c r="BZ1732" s="231"/>
      <c r="CA1732" s="231"/>
      <c r="CB1732" s="231"/>
      <c r="CC1732" s="231"/>
      <c r="CD1732" s="231"/>
      <c r="CE1732" s="231"/>
      <c r="CF1732" s="231"/>
      <c r="CG1732" s="231"/>
      <c r="CH1732" s="231"/>
      <c r="CI1732" s="231"/>
      <c r="CJ1732" s="231"/>
      <c r="CK1732" s="231"/>
      <c r="CL1732" s="231"/>
      <c r="CM1732" s="231"/>
      <c r="CN1732" s="231"/>
      <c r="CO1732" s="231"/>
      <c r="CP1732" s="231"/>
      <c r="CQ1732" s="231"/>
      <c r="CR1732" s="231"/>
      <c r="CS1732" s="231"/>
      <c r="CT1732" s="231"/>
      <c r="CU1732" s="231"/>
      <c r="CV1732" s="231"/>
      <c r="CW1732" s="231"/>
      <c r="CX1732" s="231"/>
      <c r="CY1732" s="231"/>
      <c r="CZ1732" s="231"/>
      <c r="DA1732" s="231"/>
      <c r="DB1732" s="231"/>
      <c r="DC1732" s="231"/>
      <c r="DD1732" s="231"/>
      <c r="DE1732" s="231"/>
      <c r="DF1732" s="231"/>
      <c r="DG1732" s="231"/>
      <c r="DH1732" s="231"/>
      <c r="DI1732" s="231"/>
      <c r="DJ1732" s="231"/>
      <c r="DK1732" s="231"/>
      <c r="DL1732" s="231"/>
      <c r="DM1732" s="231"/>
      <c r="DN1732" s="231"/>
      <c r="DO1732" s="231"/>
      <c r="DP1732" s="231"/>
      <c r="DQ1732" s="231"/>
      <c r="DR1732" s="231"/>
      <c r="DS1732" s="231"/>
      <c r="DT1732" s="231"/>
      <c r="DU1732" s="231"/>
      <c r="DV1732" s="231"/>
      <c r="DW1732" s="231"/>
      <c r="DX1732" s="231"/>
      <c r="DY1732" s="231"/>
      <c r="DZ1732" s="231"/>
      <c r="EA1732" s="231"/>
      <c r="EB1732" s="231"/>
      <c r="EC1732" s="231"/>
      <c r="ED1732" s="231"/>
      <c r="EE1732" s="231"/>
      <c r="EF1732" s="231"/>
      <c r="EG1732" s="231"/>
      <c r="EH1732" s="231"/>
      <c r="EI1732" s="231"/>
      <c r="EJ1732" s="231"/>
      <c r="EK1732" s="231"/>
      <c r="EL1732" s="231"/>
      <c r="EM1732" s="231"/>
      <c r="EN1732" s="231"/>
      <c r="EO1732" s="231"/>
      <c r="EP1732" s="231"/>
      <c r="EQ1732" s="231"/>
      <c r="ER1732" s="231"/>
      <c r="ES1732" s="231"/>
      <c r="ET1732" s="231"/>
      <c r="EU1732" s="231"/>
      <c r="EV1732" s="231"/>
      <c r="EW1732" s="231"/>
      <c r="EX1732" s="231"/>
      <c r="EY1732" s="231"/>
      <c r="EZ1732" s="231"/>
      <c r="FA1732" s="231"/>
      <c r="FB1732" s="231"/>
      <c r="FC1732" s="231"/>
      <c r="FD1732" s="231"/>
      <c r="FE1732" s="231"/>
      <c r="FF1732" s="231"/>
      <c r="FG1732" s="231"/>
      <c r="FH1732" s="231"/>
      <c r="FI1732" s="231"/>
      <c r="FJ1732" s="231"/>
      <c r="FK1732" s="231"/>
      <c r="FL1732" s="231"/>
      <c r="FM1732" s="231"/>
      <c r="FN1732" s="231"/>
      <c r="FO1732" s="231"/>
      <c r="FP1732" s="231"/>
      <c r="FQ1732" s="231"/>
      <c r="FR1732" s="231"/>
      <c r="FS1732" s="231"/>
      <c r="FT1732" s="231"/>
      <c r="FU1732" s="231"/>
      <c r="FV1732" s="231"/>
      <c r="FW1732" s="231"/>
      <c r="FX1732" s="231"/>
      <c r="FY1732" s="231"/>
      <c r="FZ1732" s="231"/>
      <c r="GA1732" s="231"/>
      <c r="GB1732" s="231"/>
      <c r="GC1732" s="231"/>
      <c r="GD1732" s="231"/>
      <c r="GE1732" s="231"/>
      <c r="GF1732" s="231"/>
      <c r="GG1732" s="231"/>
      <c r="GH1732" s="231"/>
      <c r="GI1732" s="231"/>
      <c r="GJ1732" s="231"/>
      <c r="GK1732" s="231"/>
      <c r="GL1732" s="231"/>
      <c r="GM1732" s="231"/>
      <c r="GN1732" s="231"/>
      <c r="GO1732" s="231"/>
      <c r="GP1732" s="231"/>
      <c r="GQ1732" s="231"/>
      <c r="GR1732" s="231"/>
      <c r="GS1732" s="231"/>
      <c r="GT1732" s="231"/>
      <c r="GU1732" s="231"/>
      <c r="GV1732" s="231"/>
      <c r="GW1732" s="231"/>
      <c r="GX1732" s="231"/>
      <c r="GY1732" s="231"/>
      <c r="GZ1732" s="231"/>
      <c r="HA1732" s="231"/>
      <c r="HB1732" s="231"/>
      <c r="HC1732" s="231"/>
      <c r="HD1732" s="231"/>
      <c r="HE1732" s="231"/>
      <c r="HF1732" s="231"/>
      <c r="HG1732" s="231"/>
      <c r="HH1732" s="231"/>
      <c r="HI1732" s="231"/>
      <c r="HJ1732" s="231"/>
      <c r="HK1732" s="231"/>
      <c r="HL1732" s="231"/>
      <c r="HM1732" s="231"/>
    </row>
    <row r="1733" spans="1:221" s="234" customFormat="1" ht="15.75" customHeight="1">
      <c r="A1733" s="231"/>
      <c r="B1733" s="238"/>
      <c r="C1733" s="255"/>
      <c r="D1733" s="268" t="s">
        <v>273</v>
      </c>
      <c r="E1733" s="269"/>
      <c r="F1733" s="269"/>
      <c r="G1733" s="325" t="s">
        <v>180</v>
      </c>
      <c r="H1733" s="271" t="s">
        <v>107</v>
      </c>
      <c r="I1733" s="488">
        <v>547</v>
      </c>
      <c r="J1733" s="408">
        <v>12937</v>
      </c>
      <c r="K1733" s="274">
        <f>ROUND(I1733*J1733,2)</f>
        <v>7076539</v>
      </c>
      <c r="L1733" s="356"/>
      <c r="N1733" s="980"/>
      <c r="O1733" s="231"/>
      <c r="P1733" s="231"/>
      <c r="Q1733" s="231"/>
      <c r="R1733" s="231"/>
      <c r="S1733" s="231"/>
      <c r="T1733" s="231"/>
      <c r="U1733" s="231"/>
      <c r="V1733" s="231"/>
      <c r="W1733" s="231"/>
      <c r="X1733" s="231"/>
      <c r="Y1733" s="231"/>
      <c r="Z1733" s="231"/>
      <c r="AA1733" s="231"/>
      <c r="AB1733" s="231"/>
      <c r="AC1733" s="231"/>
      <c r="AD1733" s="231"/>
      <c r="AE1733" s="231"/>
      <c r="AF1733" s="231"/>
      <c r="AG1733" s="231"/>
      <c r="AH1733" s="231"/>
      <c r="AI1733" s="231"/>
      <c r="AJ1733" s="231"/>
      <c r="AK1733" s="231"/>
      <c r="AL1733" s="231"/>
      <c r="AM1733" s="231"/>
      <c r="AN1733" s="231"/>
      <c r="AO1733" s="231"/>
      <c r="AP1733" s="231"/>
      <c r="AQ1733" s="231"/>
      <c r="AR1733" s="231"/>
      <c r="AS1733" s="231"/>
      <c r="AT1733" s="231"/>
      <c r="AU1733" s="231"/>
      <c r="AV1733" s="231"/>
      <c r="AW1733" s="231"/>
      <c r="AX1733" s="231"/>
      <c r="AY1733" s="231"/>
      <c r="AZ1733" s="231"/>
      <c r="BA1733" s="231"/>
      <c r="BB1733" s="231"/>
      <c r="BC1733" s="231"/>
      <c r="BD1733" s="231"/>
      <c r="BE1733" s="231"/>
      <c r="BF1733" s="231"/>
      <c r="BG1733" s="231"/>
      <c r="BH1733" s="231"/>
      <c r="BI1733" s="231"/>
      <c r="BJ1733" s="231"/>
      <c r="BK1733" s="231"/>
      <c r="BL1733" s="231"/>
      <c r="BM1733" s="231"/>
      <c r="BN1733" s="231"/>
      <c r="BO1733" s="231"/>
      <c r="BP1733" s="231"/>
      <c r="BQ1733" s="231"/>
      <c r="BR1733" s="231"/>
      <c r="BS1733" s="231"/>
      <c r="BT1733" s="231"/>
      <c r="BU1733" s="231"/>
      <c r="BV1733" s="231"/>
      <c r="BW1733" s="231"/>
      <c r="BX1733" s="231"/>
      <c r="BY1733" s="231"/>
      <c r="BZ1733" s="231"/>
      <c r="CA1733" s="231"/>
      <c r="CB1733" s="231"/>
      <c r="CC1733" s="231"/>
      <c r="CD1733" s="231"/>
      <c r="CE1733" s="231"/>
      <c r="CF1733" s="231"/>
      <c r="CG1733" s="231"/>
      <c r="CH1733" s="231"/>
      <c r="CI1733" s="231"/>
      <c r="CJ1733" s="231"/>
      <c r="CK1733" s="231"/>
      <c r="CL1733" s="231"/>
      <c r="CM1733" s="231"/>
      <c r="CN1733" s="231"/>
      <c r="CO1733" s="231"/>
      <c r="CP1733" s="231"/>
      <c r="CQ1733" s="231"/>
      <c r="CR1733" s="231"/>
      <c r="CS1733" s="231"/>
      <c r="CT1733" s="231"/>
      <c r="CU1733" s="231"/>
      <c r="CV1733" s="231"/>
      <c r="CW1733" s="231"/>
      <c r="CX1733" s="231"/>
      <c r="CY1733" s="231"/>
      <c r="CZ1733" s="231"/>
      <c r="DA1733" s="231"/>
      <c r="DB1733" s="231"/>
      <c r="DC1733" s="231"/>
      <c r="DD1733" s="231"/>
      <c r="DE1733" s="231"/>
      <c r="DF1733" s="231"/>
      <c r="DG1733" s="231"/>
      <c r="DH1733" s="231"/>
      <c r="DI1733" s="231"/>
      <c r="DJ1733" s="231"/>
      <c r="DK1733" s="231"/>
      <c r="DL1733" s="231"/>
      <c r="DM1733" s="231"/>
      <c r="DN1733" s="231"/>
      <c r="DO1733" s="231"/>
      <c r="DP1733" s="231"/>
      <c r="DQ1733" s="231"/>
      <c r="DR1733" s="231"/>
      <c r="DS1733" s="231"/>
      <c r="DT1733" s="231"/>
      <c r="DU1733" s="231"/>
      <c r="DV1733" s="231"/>
      <c r="DW1733" s="231"/>
      <c r="DX1733" s="231"/>
      <c r="DY1733" s="231"/>
      <c r="DZ1733" s="231"/>
      <c r="EA1733" s="231"/>
      <c r="EB1733" s="231"/>
      <c r="EC1733" s="231"/>
      <c r="ED1733" s="231"/>
      <c r="EE1733" s="231"/>
      <c r="EF1733" s="231"/>
      <c r="EG1733" s="231"/>
      <c r="EH1733" s="231"/>
      <c r="EI1733" s="231"/>
      <c r="EJ1733" s="231"/>
      <c r="EK1733" s="231"/>
      <c r="EL1733" s="231"/>
      <c r="EM1733" s="231"/>
      <c r="EN1733" s="231"/>
      <c r="EO1733" s="231"/>
      <c r="EP1733" s="231"/>
      <c r="EQ1733" s="231"/>
      <c r="ER1733" s="231"/>
      <c r="ES1733" s="231"/>
      <c r="ET1733" s="231"/>
      <c r="EU1733" s="231"/>
      <c r="EV1733" s="231"/>
      <c r="EW1733" s="231"/>
      <c r="EX1733" s="231"/>
      <c r="EY1733" s="231"/>
      <c r="EZ1733" s="231"/>
      <c r="FA1733" s="231"/>
      <c r="FB1733" s="231"/>
      <c r="FC1733" s="231"/>
      <c r="FD1733" s="231"/>
      <c r="FE1733" s="231"/>
      <c r="FF1733" s="231"/>
      <c r="FG1733" s="231"/>
      <c r="FH1733" s="231"/>
      <c r="FI1733" s="231"/>
      <c r="FJ1733" s="231"/>
      <c r="FK1733" s="231"/>
      <c r="FL1733" s="231"/>
      <c r="FM1733" s="231"/>
      <c r="FN1733" s="231"/>
      <c r="FO1733" s="231"/>
      <c r="FP1733" s="231"/>
      <c r="FQ1733" s="231"/>
      <c r="FR1733" s="231"/>
      <c r="FS1733" s="231"/>
      <c r="FT1733" s="231"/>
      <c r="FU1733" s="231"/>
      <c r="FV1733" s="231"/>
      <c r="FW1733" s="231"/>
      <c r="FX1733" s="231"/>
      <c r="FY1733" s="231"/>
      <c r="FZ1733" s="231"/>
      <c r="GA1733" s="231"/>
      <c r="GB1733" s="231"/>
      <c r="GC1733" s="231"/>
      <c r="GD1733" s="231"/>
      <c r="GE1733" s="231"/>
      <c r="GF1733" s="231"/>
      <c r="GG1733" s="231"/>
      <c r="GH1733" s="231"/>
      <c r="GI1733" s="231"/>
      <c r="GJ1733" s="231"/>
      <c r="GK1733" s="231"/>
      <c r="GL1733" s="231"/>
      <c r="GM1733" s="231"/>
      <c r="GN1733" s="231"/>
      <c r="GO1733" s="231"/>
      <c r="GP1733" s="231"/>
      <c r="GQ1733" s="231"/>
      <c r="GR1733" s="231"/>
      <c r="GS1733" s="231"/>
      <c r="GT1733" s="231"/>
      <c r="GU1733" s="231"/>
      <c r="GV1733" s="231"/>
      <c r="GW1733" s="231"/>
      <c r="GX1733" s="231"/>
      <c r="GY1733" s="231"/>
      <c r="GZ1733" s="231"/>
      <c r="HA1733" s="231"/>
      <c r="HB1733" s="231"/>
      <c r="HC1733" s="231"/>
      <c r="HD1733" s="231"/>
      <c r="HE1733" s="231"/>
      <c r="HF1733" s="231"/>
      <c r="HG1733" s="231"/>
      <c r="HH1733" s="231"/>
      <c r="HI1733" s="231"/>
      <c r="HJ1733" s="231"/>
      <c r="HK1733" s="231"/>
      <c r="HL1733" s="231"/>
      <c r="HM1733" s="231"/>
    </row>
    <row r="1734" spans="1:221" s="234" customFormat="1" ht="15.75" customHeight="1">
      <c r="A1734" s="231"/>
      <c r="B1734" s="238"/>
      <c r="C1734" s="255"/>
      <c r="D1734" s="262">
        <v>5.4</v>
      </c>
      <c r="E1734" s="262"/>
      <c r="F1734" s="262"/>
      <c r="G1734" s="263" t="s">
        <v>186</v>
      </c>
      <c r="H1734" s="264"/>
      <c r="I1734" s="383"/>
      <c r="J1734" s="266">
        <v>0</v>
      </c>
      <c r="K1734" s="267"/>
      <c r="L1734" s="356"/>
      <c r="N1734" s="980"/>
      <c r="O1734" s="231"/>
      <c r="P1734" s="231"/>
      <c r="Q1734" s="231"/>
      <c r="R1734" s="231"/>
      <c r="S1734" s="231"/>
      <c r="T1734" s="231"/>
      <c r="U1734" s="231"/>
      <c r="V1734" s="231"/>
      <c r="W1734" s="231"/>
      <c r="X1734" s="231"/>
      <c r="Y1734" s="231"/>
      <c r="Z1734" s="231"/>
      <c r="AA1734" s="231"/>
      <c r="AB1734" s="231"/>
      <c r="AC1734" s="231"/>
      <c r="AD1734" s="231"/>
      <c r="AE1734" s="231"/>
      <c r="AF1734" s="231"/>
      <c r="AG1734" s="231"/>
      <c r="AH1734" s="231"/>
      <c r="AI1734" s="231"/>
      <c r="AJ1734" s="231"/>
      <c r="AK1734" s="231"/>
      <c r="AL1734" s="231"/>
      <c r="AM1734" s="231"/>
      <c r="AN1734" s="231"/>
      <c r="AO1734" s="231"/>
      <c r="AP1734" s="231"/>
      <c r="AQ1734" s="231"/>
      <c r="AR1734" s="231"/>
      <c r="AS1734" s="231"/>
      <c r="AT1734" s="231"/>
      <c r="AU1734" s="231"/>
      <c r="AV1734" s="231"/>
      <c r="AW1734" s="231"/>
      <c r="AX1734" s="231"/>
      <c r="AY1734" s="231"/>
      <c r="AZ1734" s="231"/>
      <c r="BA1734" s="231"/>
      <c r="BB1734" s="231"/>
      <c r="BC1734" s="231"/>
      <c r="BD1734" s="231"/>
      <c r="BE1734" s="231"/>
      <c r="BF1734" s="231"/>
      <c r="BG1734" s="231"/>
      <c r="BH1734" s="231"/>
      <c r="BI1734" s="231"/>
      <c r="BJ1734" s="231"/>
      <c r="BK1734" s="231"/>
      <c r="BL1734" s="231"/>
      <c r="BM1734" s="231"/>
      <c r="BN1734" s="231"/>
      <c r="BO1734" s="231"/>
      <c r="BP1734" s="231"/>
      <c r="BQ1734" s="231"/>
      <c r="BR1734" s="231"/>
      <c r="BS1734" s="231"/>
      <c r="BT1734" s="231"/>
      <c r="BU1734" s="231"/>
      <c r="BV1734" s="231"/>
      <c r="BW1734" s="231"/>
      <c r="BX1734" s="231"/>
      <c r="BY1734" s="231"/>
      <c r="BZ1734" s="231"/>
      <c r="CA1734" s="231"/>
      <c r="CB1734" s="231"/>
      <c r="CC1734" s="231"/>
      <c r="CD1734" s="231"/>
      <c r="CE1734" s="231"/>
      <c r="CF1734" s="231"/>
      <c r="CG1734" s="231"/>
      <c r="CH1734" s="231"/>
      <c r="CI1734" s="231"/>
      <c r="CJ1734" s="231"/>
      <c r="CK1734" s="231"/>
      <c r="CL1734" s="231"/>
      <c r="CM1734" s="231"/>
      <c r="CN1734" s="231"/>
      <c r="CO1734" s="231"/>
      <c r="CP1734" s="231"/>
      <c r="CQ1734" s="231"/>
      <c r="CR1734" s="231"/>
      <c r="CS1734" s="231"/>
      <c r="CT1734" s="231"/>
      <c r="CU1734" s="231"/>
      <c r="CV1734" s="231"/>
      <c r="CW1734" s="231"/>
      <c r="CX1734" s="231"/>
      <c r="CY1734" s="231"/>
      <c r="CZ1734" s="231"/>
      <c r="DA1734" s="231"/>
      <c r="DB1734" s="231"/>
      <c r="DC1734" s="231"/>
      <c r="DD1734" s="231"/>
      <c r="DE1734" s="231"/>
      <c r="DF1734" s="231"/>
      <c r="DG1734" s="231"/>
      <c r="DH1734" s="231"/>
      <c r="DI1734" s="231"/>
      <c r="DJ1734" s="231"/>
      <c r="DK1734" s="231"/>
      <c r="DL1734" s="231"/>
      <c r="DM1734" s="231"/>
      <c r="DN1734" s="231"/>
      <c r="DO1734" s="231"/>
      <c r="DP1734" s="231"/>
      <c r="DQ1734" s="231"/>
      <c r="DR1734" s="231"/>
      <c r="DS1734" s="231"/>
      <c r="DT1734" s="231"/>
      <c r="DU1734" s="231"/>
      <c r="DV1734" s="231"/>
      <c r="DW1734" s="231"/>
      <c r="DX1734" s="231"/>
      <c r="DY1734" s="231"/>
      <c r="DZ1734" s="231"/>
      <c r="EA1734" s="231"/>
      <c r="EB1734" s="231"/>
      <c r="EC1734" s="231"/>
      <c r="ED1734" s="231"/>
      <c r="EE1734" s="231"/>
      <c r="EF1734" s="231"/>
      <c r="EG1734" s="231"/>
      <c r="EH1734" s="231"/>
      <c r="EI1734" s="231"/>
      <c r="EJ1734" s="231"/>
      <c r="EK1734" s="231"/>
      <c r="EL1734" s="231"/>
      <c r="EM1734" s="231"/>
      <c r="EN1734" s="231"/>
      <c r="EO1734" s="231"/>
      <c r="EP1734" s="231"/>
      <c r="EQ1734" s="231"/>
      <c r="ER1734" s="231"/>
      <c r="ES1734" s="231"/>
      <c r="ET1734" s="231"/>
      <c r="EU1734" s="231"/>
      <c r="EV1734" s="231"/>
      <c r="EW1734" s="231"/>
      <c r="EX1734" s="231"/>
      <c r="EY1734" s="231"/>
      <c r="EZ1734" s="231"/>
      <c r="FA1734" s="231"/>
      <c r="FB1734" s="231"/>
      <c r="FC1734" s="231"/>
      <c r="FD1734" s="231"/>
      <c r="FE1734" s="231"/>
      <c r="FF1734" s="231"/>
      <c r="FG1734" s="231"/>
      <c r="FH1734" s="231"/>
      <c r="FI1734" s="231"/>
      <c r="FJ1734" s="231"/>
      <c r="FK1734" s="231"/>
      <c r="FL1734" s="231"/>
      <c r="FM1734" s="231"/>
      <c r="FN1734" s="231"/>
      <c r="FO1734" s="231"/>
      <c r="FP1734" s="231"/>
      <c r="FQ1734" s="231"/>
      <c r="FR1734" s="231"/>
      <c r="FS1734" s="231"/>
      <c r="FT1734" s="231"/>
      <c r="FU1734" s="231"/>
      <c r="FV1734" s="231"/>
      <c r="FW1734" s="231"/>
      <c r="FX1734" s="231"/>
      <c r="FY1734" s="231"/>
      <c r="FZ1734" s="231"/>
      <c r="GA1734" s="231"/>
      <c r="GB1734" s="231"/>
      <c r="GC1734" s="231"/>
      <c r="GD1734" s="231"/>
      <c r="GE1734" s="231"/>
      <c r="GF1734" s="231"/>
      <c r="GG1734" s="231"/>
      <c r="GH1734" s="231"/>
      <c r="GI1734" s="231"/>
      <c r="GJ1734" s="231"/>
      <c r="GK1734" s="231"/>
      <c r="GL1734" s="231"/>
      <c r="GM1734" s="231"/>
      <c r="GN1734" s="231"/>
      <c r="GO1734" s="231"/>
      <c r="GP1734" s="231"/>
      <c r="GQ1734" s="231"/>
      <c r="GR1734" s="231"/>
      <c r="GS1734" s="231"/>
      <c r="GT1734" s="231"/>
      <c r="GU1734" s="231"/>
      <c r="GV1734" s="231"/>
      <c r="GW1734" s="231"/>
      <c r="GX1734" s="231"/>
      <c r="GY1734" s="231"/>
      <c r="GZ1734" s="231"/>
      <c r="HA1734" s="231"/>
      <c r="HB1734" s="231"/>
      <c r="HC1734" s="231"/>
      <c r="HD1734" s="231"/>
      <c r="HE1734" s="231"/>
      <c r="HF1734" s="231"/>
      <c r="HG1734" s="231"/>
      <c r="HH1734" s="231"/>
      <c r="HI1734" s="231"/>
      <c r="HJ1734" s="231"/>
      <c r="HK1734" s="231"/>
      <c r="HL1734" s="231"/>
      <c r="HM1734" s="231"/>
    </row>
    <row r="1735" spans="1:221" s="234" customFormat="1" ht="47.25" customHeight="1">
      <c r="A1735" s="231"/>
      <c r="B1735" s="238"/>
      <c r="C1735" s="255"/>
      <c r="D1735" s="268" t="s">
        <v>275</v>
      </c>
      <c r="E1735" s="269"/>
      <c r="F1735" s="269"/>
      <c r="G1735" s="325" t="s">
        <v>851</v>
      </c>
      <c r="H1735" s="271" t="s">
        <v>102</v>
      </c>
      <c r="I1735" s="488">
        <v>404.9</v>
      </c>
      <c r="J1735" s="408">
        <v>657319</v>
      </c>
      <c r="K1735" s="274">
        <f>ROUND(I1735*J1735,2)</f>
        <v>266148463.09999999</v>
      </c>
      <c r="L1735" s="356"/>
      <c r="N1735" s="980"/>
      <c r="O1735" s="231"/>
      <c r="P1735" s="231"/>
      <c r="Q1735" s="231"/>
      <c r="R1735" s="231"/>
      <c r="S1735" s="231"/>
      <c r="T1735" s="231"/>
      <c r="U1735" s="231"/>
      <c r="V1735" s="231"/>
      <c r="W1735" s="231"/>
      <c r="X1735" s="231"/>
      <c r="Y1735" s="231"/>
      <c r="Z1735" s="231"/>
      <c r="AA1735" s="231"/>
      <c r="AB1735" s="231"/>
      <c r="AC1735" s="231"/>
      <c r="AD1735" s="231"/>
      <c r="AE1735" s="231"/>
      <c r="AF1735" s="231"/>
      <c r="AG1735" s="231"/>
      <c r="AH1735" s="231"/>
      <c r="AI1735" s="231"/>
      <c r="AJ1735" s="231"/>
      <c r="AK1735" s="231"/>
      <c r="AL1735" s="231"/>
      <c r="AM1735" s="231"/>
      <c r="AN1735" s="231"/>
      <c r="AO1735" s="231"/>
      <c r="AP1735" s="231"/>
      <c r="AQ1735" s="231"/>
      <c r="AR1735" s="231"/>
      <c r="AS1735" s="231"/>
      <c r="AT1735" s="231"/>
      <c r="AU1735" s="231"/>
      <c r="AV1735" s="231"/>
      <c r="AW1735" s="231"/>
      <c r="AX1735" s="231"/>
      <c r="AY1735" s="231"/>
      <c r="AZ1735" s="231"/>
      <c r="BA1735" s="231"/>
      <c r="BB1735" s="231"/>
      <c r="BC1735" s="231"/>
      <c r="BD1735" s="231"/>
      <c r="BE1735" s="231"/>
      <c r="BF1735" s="231"/>
      <c r="BG1735" s="231"/>
      <c r="BH1735" s="231"/>
      <c r="BI1735" s="231"/>
      <c r="BJ1735" s="231"/>
      <c r="BK1735" s="231"/>
      <c r="BL1735" s="231"/>
      <c r="BM1735" s="231"/>
      <c r="BN1735" s="231"/>
      <c r="BO1735" s="231"/>
      <c r="BP1735" s="231"/>
      <c r="BQ1735" s="231"/>
      <c r="BR1735" s="231"/>
      <c r="BS1735" s="231"/>
      <c r="BT1735" s="231"/>
      <c r="BU1735" s="231"/>
      <c r="BV1735" s="231"/>
      <c r="BW1735" s="231"/>
      <c r="BX1735" s="231"/>
      <c r="BY1735" s="231"/>
      <c r="BZ1735" s="231"/>
      <c r="CA1735" s="231"/>
      <c r="CB1735" s="231"/>
      <c r="CC1735" s="231"/>
      <c r="CD1735" s="231"/>
      <c r="CE1735" s="231"/>
      <c r="CF1735" s="231"/>
      <c r="CG1735" s="231"/>
      <c r="CH1735" s="231"/>
      <c r="CI1735" s="231"/>
      <c r="CJ1735" s="231"/>
      <c r="CK1735" s="231"/>
      <c r="CL1735" s="231"/>
      <c r="CM1735" s="231"/>
      <c r="CN1735" s="231"/>
      <c r="CO1735" s="231"/>
      <c r="CP1735" s="231"/>
      <c r="CQ1735" s="231"/>
      <c r="CR1735" s="231"/>
      <c r="CS1735" s="231"/>
      <c r="CT1735" s="231"/>
      <c r="CU1735" s="231"/>
      <c r="CV1735" s="231"/>
      <c r="CW1735" s="231"/>
      <c r="CX1735" s="231"/>
      <c r="CY1735" s="231"/>
      <c r="CZ1735" s="231"/>
      <c r="DA1735" s="231"/>
      <c r="DB1735" s="231"/>
      <c r="DC1735" s="231"/>
      <c r="DD1735" s="231"/>
      <c r="DE1735" s="231"/>
      <c r="DF1735" s="231"/>
      <c r="DG1735" s="231"/>
      <c r="DH1735" s="231"/>
      <c r="DI1735" s="231"/>
      <c r="DJ1735" s="231"/>
      <c r="DK1735" s="231"/>
      <c r="DL1735" s="231"/>
      <c r="DM1735" s="231"/>
      <c r="DN1735" s="231"/>
      <c r="DO1735" s="231"/>
      <c r="DP1735" s="231"/>
      <c r="DQ1735" s="231"/>
      <c r="DR1735" s="231"/>
      <c r="DS1735" s="231"/>
      <c r="DT1735" s="231"/>
      <c r="DU1735" s="231"/>
      <c r="DV1735" s="231"/>
      <c r="DW1735" s="231"/>
      <c r="DX1735" s="231"/>
      <c r="DY1735" s="231"/>
      <c r="DZ1735" s="231"/>
      <c r="EA1735" s="231"/>
      <c r="EB1735" s="231"/>
      <c r="EC1735" s="231"/>
      <c r="ED1735" s="231"/>
      <c r="EE1735" s="231"/>
      <c r="EF1735" s="231"/>
      <c r="EG1735" s="231"/>
      <c r="EH1735" s="231"/>
      <c r="EI1735" s="231"/>
      <c r="EJ1735" s="231"/>
      <c r="EK1735" s="231"/>
      <c r="EL1735" s="231"/>
      <c r="EM1735" s="231"/>
      <c r="EN1735" s="231"/>
      <c r="EO1735" s="231"/>
      <c r="EP1735" s="231"/>
      <c r="EQ1735" s="231"/>
      <c r="ER1735" s="231"/>
      <c r="ES1735" s="231"/>
      <c r="ET1735" s="231"/>
      <c r="EU1735" s="231"/>
      <c r="EV1735" s="231"/>
      <c r="EW1735" s="231"/>
      <c r="EX1735" s="231"/>
      <c r="EY1735" s="231"/>
      <c r="EZ1735" s="231"/>
      <c r="FA1735" s="231"/>
      <c r="FB1735" s="231"/>
      <c r="FC1735" s="231"/>
      <c r="FD1735" s="231"/>
      <c r="FE1735" s="231"/>
      <c r="FF1735" s="231"/>
      <c r="FG1735" s="231"/>
      <c r="FH1735" s="231"/>
      <c r="FI1735" s="231"/>
      <c r="FJ1735" s="231"/>
      <c r="FK1735" s="231"/>
      <c r="FL1735" s="231"/>
      <c r="FM1735" s="231"/>
      <c r="FN1735" s="231"/>
      <c r="FO1735" s="231"/>
      <c r="FP1735" s="231"/>
      <c r="FQ1735" s="231"/>
      <c r="FR1735" s="231"/>
      <c r="FS1735" s="231"/>
      <c r="FT1735" s="231"/>
      <c r="FU1735" s="231"/>
      <c r="FV1735" s="231"/>
      <c r="FW1735" s="231"/>
      <c r="FX1735" s="231"/>
      <c r="FY1735" s="231"/>
      <c r="FZ1735" s="231"/>
      <c r="GA1735" s="231"/>
      <c r="GB1735" s="231"/>
      <c r="GC1735" s="231"/>
      <c r="GD1735" s="231"/>
      <c r="GE1735" s="231"/>
      <c r="GF1735" s="231"/>
      <c r="GG1735" s="231"/>
      <c r="GH1735" s="231"/>
      <c r="GI1735" s="231"/>
      <c r="GJ1735" s="231"/>
      <c r="GK1735" s="231"/>
      <c r="GL1735" s="231"/>
      <c r="GM1735" s="231"/>
      <c r="GN1735" s="231"/>
      <c r="GO1735" s="231"/>
      <c r="GP1735" s="231"/>
      <c r="GQ1735" s="231"/>
      <c r="GR1735" s="231"/>
      <c r="GS1735" s="231"/>
      <c r="GT1735" s="231"/>
      <c r="GU1735" s="231"/>
      <c r="GV1735" s="231"/>
      <c r="GW1735" s="231"/>
      <c r="GX1735" s="231"/>
      <c r="GY1735" s="231"/>
      <c r="GZ1735" s="231"/>
      <c r="HA1735" s="231"/>
      <c r="HB1735" s="231"/>
      <c r="HC1735" s="231"/>
      <c r="HD1735" s="231"/>
      <c r="HE1735" s="231"/>
      <c r="HF1735" s="231"/>
      <c r="HG1735" s="231"/>
      <c r="HH1735" s="231"/>
      <c r="HI1735" s="231"/>
      <c r="HJ1735" s="231"/>
      <c r="HK1735" s="231"/>
      <c r="HL1735" s="231"/>
      <c r="HM1735" s="231"/>
    </row>
    <row r="1736" spans="1:221" s="234" customFormat="1" ht="31.5" customHeight="1">
      <c r="A1736" s="231"/>
      <c r="B1736" s="238"/>
      <c r="C1736" s="255"/>
      <c r="D1736" s="268" t="s">
        <v>276</v>
      </c>
      <c r="E1736" s="269"/>
      <c r="F1736" s="269"/>
      <c r="G1736" s="325" t="s">
        <v>190</v>
      </c>
      <c r="H1736" s="271" t="s">
        <v>102</v>
      </c>
      <c r="I1736" s="488">
        <v>123.2</v>
      </c>
      <c r="J1736" s="408">
        <v>789623</v>
      </c>
      <c r="K1736" s="274">
        <f>ROUND(I1736*J1736,2)</f>
        <v>97281553.599999994</v>
      </c>
      <c r="L1736" s="356"/>
      <c r="N1736" s="980"/>
      <c r="O1736" s="231"/>
      <c r="P1736" s="231"/>
      <c r="Q1736" s="231"/>
      <c r="R1736" s="231"/>
      <c r="S1736" s="231"/>
      <c r="T1736" s="231"/>
      <c r="U1736" s="231"/>
      <c r="V1736" s="231"/>
      <c r="W1736" s="231"/>
      <c r="X1736" s="231"/>
      <c r="Y1736" s="231"/>
      <c r="Z1736" s="231"/>
      <c r="AA1736" s="231"/>
      <c r="AB1736" s="231"/>
      <c r="AC1736" s="231"/>
      <c r="AD1736" s="231"/>
      <c r="AE1736" s="231"/>
      <c r="AF1736" s="231"/>
      <c r="AG1736" s="231"/>
      <c r="AH1736" s="231"/>
      <c r="AI1736" s="231"/>
      <c r="AJ1736" s="231"/>
      <c r="AK1736" s="231"/>
      <c r="AL1736" s="231"/>
      <c r="AM1736" s="231"/>
      <c r="AN1736" s="231"/>
      <c r="AO1736" s="231"/>
      <c r="AP1736" s="231"/>
      <c r="AQ1736" s="231"/>
      <c r="AR1736" s="231"/>
      <c r="AS1736" s="231"/>
      <c r="AT1736" s="231"/>
      <c r="AU1736" s="231"/>
      <c r="AV1736" s="231"/>
      <c r="AW1736" s="231"/>
      <c r="AX1736" s="231"/>
      <c r="AY1736" s="231"/>
      <c r="AZ1736" s="231"/>
      <c r="BA1736" s="231"/>
      <c r="BB1736" s="231"/>
      <c r="BC1736" s="231"/>
      <c r="BD1736" s="231"/>
      <c r="BE1736" s="231"/>
      <c r="BF1736" s="231"/>
      <c r="BG1736" s="231"/>
      <c r="BH1736" s="231"/>
      <c r="BI1736" s="231"/>
      <c r="BJ1736" s="231"/>
      <c r="BK1736" s="231"/>
      <c r="BL1736" s="231"/>
      <c r="BM1736" s="231"/>
      <c r="BN1736" s="231"/>
      <c r="BO1736" s="231"/>
      <c r="BP1736" s="231"/>
      <c r="BQ1736" s="231"/>
      <c r="BR1736" s="231"/>
      <c r="BS1736" s="231"/>
      <c r="BT1736" s="231"/>
      <c r="BU1736" s="231"/>
      <c r="BV1736" s="231"/>
      <c r="BW1736" s="231"/>
      <c r="BX1736" s="231"/>
      <c r="BY1736" s="231"/>
      <c r="BZ1736" s="231"/>
      <c r="CA1736" s="231"/>
      <c r="CB1736" s="231"/>
      <c r="CC1736" s="231"/>
      <c r="CD1736" s="231"/>
      <c r="CE1736" s="231"/>
      <c r="CF1736" s="231"/>
      <c r="CG1736" s="231"/>
      <c r="CH1736" s="231"/>
      <c r="CI1736" s="231"/>
      <c r="CJ1736" s="231"/>
      <c r="CK1736" s="231"/>
      <c r="CL1736" s="231"/>
      <c r="CM1736" s="231"/>
      <c r="CN1736" s="231"/>
      <c r="CO1736" s="231"/>
      <c r="CP1736" s="231"/>
      <c r="CQ1736" s="231"/>
      <c r="CR1736" s="231"/>
      <c r="CS1736" s="231"/>
      <c r="CT1736" s="231"/>
      <c r="CU1736" s="231"/>
      <c r="CV1736" s="231"/>
      <c r="CW1736" s="231"/>
      <c r="CX1736" s="231"/>
      <c r="CY1736" s="231"/>
      <c r="CZ1736" s="231"/>
      <c r="DA1736" s="231"/>
      <c r="DB1736" s="231"/>
      <c r="DC1736" s="231"/>
      <c r="DD1736" s="231"/>
      <c r="DE1736" s="231"/>
      <c r="DF1736" s="231"/>
      <c r="DG1736" s="231"/>
      <c r="DH1736" s="231"/>
      <c r="DI1736" s="231"/>
      <c r="DJ1736" s="231"/>
      <c r="DK1736" s="231"/>
      <c r="DL1736" s="231"/>
      <c r="DM1736" s="231"/>
      <c r="DN1736" s="231"/>
      <c r="DO1736" s="231"/>
      <c r="DP1736" s="231"/>
      <c r="DQ1736" s="231"/>
      <c r="DR1736" s="231"/>
      <c r="DS1736" s="231"/>
      <c r="DT1736" s="231"/>
      <c r="DU1736" s="231"/>
      <c r="DV1736" s="231"/>
      <c r="DW1736" s="231"/>
      <c r="DX1736" s="231"/>
      <c r="DY1736" s="231"/>
      <c r="DZ1736" s="231"/>
      <c r="EA1736" s="231"/>
      <c r="EB1736" s="231"/>
      <c r="EC1736" s="231"/>
      <c r="ED1736" s="231"/>
      <c r="EE1736" s="231"/>
      <c r="EF1736" s="231"/>
      <c r="EG1736" s="231"/>
      <c r="EH1736" s="231"/>
      <c r="EI1736" s="231"/>
      <c r="EJ1736" s="231"/>
      <c r="EK1736" s="231"/>
      <c r="EL1736" s="231"/>
      <c r="EM1736" s="231"/>
      <c r="EN1736" s="231"/>
      <c r="EO1736" s="231"/>
      <c r="EP1736" s="231"/>
      <c r="EQ1736" s="231"/>
      <c r="ER1736" s="231"/>
      <c r="ES1736" s="231"/>
      <c r="ET1736" s="231"/>
      <c r="EU1736" s="231"/>
      <c r="EV1736" s="231"/>
      <c r="EW1736" s="231"/>
      <c r="EX1736" s="231"/>
      <c r="EY1736" s="231"/>
      <c r="EZ1736" s="231"/>
      <c r="FA1736" s="231"/>
      <c r="FB1736" s="231"/>
      <c r="FC1736" s="231"/>
      <c r="FD1736" s="231"/>
      <c r="FE1736" s="231"/>
      <c r="FF1736" s="231"/>
      <c r="FG1736" s="231"/>
      <c r="FH1736" s="231"/>
      <c r="FI1736" s="231"/>
      <c r="FJ1736" s="231"/>
      <c r="FK1736" s="231"/>
      <c r="FL1736" s="231"/>
      <c r="FM1736" s="231"/>
      <c r="FN1736" s="231"/>
      <c r="FO1736" s="231"/>
      <c r="FP1736" s="231"/>
      <c r="FQ1736" s="231"/>
      <c r="FR1736" s="231"/>
      <c r="FS1736" s="231"/>
      <c r="FT1736" s="231"/>
      <c r="FU1736" s="231"/>
      <c r="FV1736" s="231"/>
      <c r="FW1736" s="231"/>
      <c r="FX1736" s="231"/>
      <c r="FY1736" s="231"/>
      <c r="FZ1736" s="231"/>
      <c r="GA1736" s="231"/>
      <c r="GB1736" s="231"/>
      <c r="GC1736" s="231"/>
      <c r="GD1736" s="231"/>
      <c r="GE1736" s="231"/>
      <c r="GF1736" s="231"/>
      <c r="GG1736" s="231"/>
      <c r="GH1736" s="231"/>
      <c r="GI1736" s="231"/>
      <c r="GJ1736" s="231"/>
      <c r="GK1736" s="231"/>
      <c r="GL1736" s="231"/>
      <c r="GM1736" s="231"/>
      <c r="GN1736" s="231"/>
      <c r="GO1736" s="231"/>
      <c r="GP1736" s="231"/>
      <c r="GQ1736" s="231"/>
      <c r="GR1736" s="231"/>
      <c r="GS1736" s="231"/>
      <c r="GT1736" s="231"/>
      <c r="GU1736" s="231"/>
      <c r="GV1736" s="231"/>
      <c r="GW1736" s="231"/>
      <c r="GX1736" s="231"/>
      <c r="GY1736" s="231"/>
      <c r="GZ1736" s="231"/>
      <c r="HA1736" s="231"/>
      <c r="HB1736" s="231"/>
      <c r="HC1736" s="231"/>
      <c r="HD1736" s="231"/>
      <c r="HE1736" s="231"/>
      <c r="HF1736" s="231"/>
      <c r="HG1736" s="231"/>
      <c r="HH1736" s="231"/>
      <c r="HI1736" s="231"/>
      <c r="HJ1736" s="231"/>
      <c r="HK1736" s="231"/>
      <c r="HL1736" s="231"/>
      <c r="HM1736" s="231"/>
    </row>
    <row r="1737" spans="1:221" s="234" customFormat="1" ht="15.75" customHeight="1">
      <c r="A1737" s="231"/>
      <c r="B1737" s="238"/>
      <c r="C1737" s="255"/>
      <c r="D1737" s="262">
        <v>5.5</v>
      </c>
      <c r="E1737" s="262"/>
      <c r="F1737" s="262"/>
      <c r="G1737" s="263" t="s">
        <v>683</v>
      </c>
      <c r="H1737" s="264"/>
      <c r="I1737" s="383"/>
      <c r="J1737" s="266">
        <v>0</v>
      </c>
      <c r="K1737" s="267"/>
      <c r="L1737" s="356"/>
      <c r="N1737" s="980"/>
      <c r="O1737" s="231"/>
      <c r="P1737" s="231"/>
      <c r="Q1737" s="231"/>
      <c r="R1737" s="231"/>
      <c r="S1737" s="231"/>
      <c r="T1737" s="231"/>
      <c r="U1737" s="231"/>
      <c r="V1737" s="231"/>
      <c r="W1737" s="231"/>
      <c r="X1737" s="231"/>
      <c r="Y1737" s="231"/>
      <c r="Z1737" s="231"/>
      <c r="AA1737" s="231"/>
      <c r="AB1737" s="231"/>
      <c r="AC1737" s="231"/>
      <c r="AD1737" s="231"/>
      <c r="AE1737" s="231"/>
      <c r="AF1737" s="231"/>
      <c r="AG1737" s="231"/>
      <c r="AH1737" s="231"/>
      <c r="AI1737" s="231"/>
      <c r="AJ1737" s="231"/>
      <c r="AK1737" s="231"/>
      <c r="AL1737" s="231"/>
      <c r="AM1737" s="231"/>
      <c r="AN1737" s="231"/>
      <c r="AO1737" s="231"/>
      <c r="AP1737" s="231"/>
      <c r="AQ1737" s="231"/>
      <c r="AR1737" s="231"/>
      <c r="AS1737" s="231"/>
      <c r="AT1737" s="231"/>
      <c r="AU1737" s="231"/>
      <c r="AV1737" s="231"/>
      <c r="AW1737" s="231"/>
      <c r="AX1737" s="231"/>
      <c r="AY1737" s="231"/>
      <c r="AZ1737" s="231"/>
      <c r="BA1737" s="231"/>
      <c r="BB1737" s="231"/>
      <c r="BC1737" s="231"/>
      <c r="BD1737" s="231"/>
      <c r="BE1737" s="231"/>
      <c r="BF1737" s="231"/>
      <c r="BG1737" s="231"/>
      <c r="BH1737" s="231"/>
      <c r="BI1737" s="231"/>
      <c r="BJ1737" s="231"/>
      <c r="BK1737" s="231"/>
      <c r="BL1737" s="231"/>
      <c r="BM1737" s="231"/>
      <c r="BN1737" s="231"/>
      <c r="BO1737" s="231"/>
      <c r="BP1737" s="231"/>
      <c r="BQ1737" s="231"/>
      <c r="BR1737" s="231"/>
      <c r="BS1737" s="231"/>
      <c r="BT1737" s="231"/>
      <c r="BU1737" s="231"/>
      <c r="BV1737" s="231"/>
      <c r="BW1737" s="231"/>
      <c r="BX1737" s="231"/>
      <c r="BY1737" s="231"/>
      <c r="BZ1737" s="231"/>
      <c r="CA1737" s="231"/>
      <c r="CB1737" s="231"/>
      <c r="CC1737" s="231"/>
      <c r="CD1737" s="231"/>
      <c r="CE1737" s="231"/>
      <c r="CF1737" s="231"/>
      <c r="CG1737" s="231"/>
      <c r="CH1737" s="231"/>
      <c r="CI1737" s="231"/>
      <c r="CJ1737" s="231"/>
      <c r="CK1737" s="231"/>
      <c r="CL1737" s="231"/>
      <c r="CM1737" s="231"/>
      <c r="CN1737" s="231"/>
      <c r="CO1737" s="231"/>
      <c r="CP1737" s="231"/>
      <c r="CQ1737" s="231"/>
      <c r="CR1737" s="231"/>
      <c r="CS1737" s="231"/>
      <c r="CT1737" s="231"/>
      <c r="CU1737" s="231"/>
      <c r="CV1737" s="231"/>
      <c r="CW1737" s="231"/>
      <c r="CX1737" s="231"/>
      <c r="CY1737" s="231"/>
      <c r="CZ1737" s="231"/>
      <c r="DA1737" s="231"/>
      <c r="DB1737" s="231"/>
      <c r="DC1737" s="231"/>
      <c r="DD1737" s="231"/>
      <c r="DE1737" s="231"/>
      <c r="DF1737" s="231"/>
      <c r="DG1737" s="231"/>
      <c r="DH1737" s="231"/>
      <c r="DI1737" s="231"/>
      <c r="DJ1737" s="231"/>
      <c r="DK1737" s="231"/>
      <c r="DL1737" s="231"/>
      <c r="DM1737" s="231"/>
      <c r="DN1737" s="231"/>
      <c r="DO1737" s="231"/>
      <c r="DP1737" s="231"/>
      <c r="DQ1737" s="231"/>
      <c r="DR1737" s="231"/>
      <c r="DS1737" s="231"/>
      <c r="DT1737" s="231"/>
      <c r="DU1737" s="231"/>
      <c r="DV1737" s="231"/>
      <c r="DW1737" s="231"/>
      <c r="DX1737" s="231"/>
      <c r="DY1737" s="231"/>
      <c r="DZ1737" s="231"/>
      <c r="EA1737" s="231"/>
      <c r="EB1737" s="231"/>
      <c r="EC1737" s="231"/>
      <c r="ED1737" s="231"/>
      <c r="EE1737" s="231"/>
      <c r="EF1737" s="231"/>
      <c r="EG1737" s="231"/>
      <c r="EH1737" s="231"/>
      <c r="EI1737" s="231"/>
      <c r="EJ1737" s="231"/>
      <c r="EK1737" s="231"/>
      <c r="EL1737" s="231"/>
      <c r="EM1737" s="231"/>
      <c r="EN1737" s="231"/>
      <c r="EO1737" s="231"/>
      <c r="EP1737" s="231"/>
      <c r="EQ1737" s="231"/>
      <c r="ER1737" s="231"/>
      <c r="ES1737" s="231"/>
      <c r="ET1737" s="231"/>
      <c r="EU1737" s="231"/>
      <c r="EV1737" s="231"/>
      <c r="EW1737" s="231"/>
      <c r="EX1737" s="231"/>
      <c r="EY1737" s="231"/>
      <c r="EZ1737" s="231"/>
      <c r="FA1737" s="231"/>
      <c r="FB1737" s="231"/>
      <c r="FC1737" s="231"/>
      <c r="FD1737" s="231"/>
      <c r="FE1737" s="231"/>
      <c r="FF1737" s="231"/>
      <c r="FG1737" s="231"/>
      <c r="FH1737" s="231"/>
      <c r="FI1737" s="231"/>
      <c r="FJ1737" s="231"/>
      <c r="FK1737" s="231"/>
      <c r="FL1737" s="231"/>
      <c r="FM1737" s="231"/>
      <c r="FN1737" s="231"/>
      <c r="FO1737" s="231"/>
      <c r="FP1737" s="231"/>
      <c r="FQ1737" s="231"/>
      <c r="FR1737" s="231"/>
      <c r="FS1737" s="231"/>
      <c r="FT1737" s="231"/>
      <c r="FU1737" s="231"/>
      <c r="FV1737" s="231"/>
      <c r="FW1737" s="231"/>
      <c r="FX1737" s="231"/>
      <c r="FY1737" s="231"/>
      <c r="FZ1737" s="231"/>
      <c r="GA1737" s="231"/>
      <c r="GB1737" s="231"/>
      <c r="GC1737" s="231"/>
      <c r="GD1737" s="231"/>
      <c r="GE1737" s="231"/>
      <c r="GF1737" s="231"/>
      <c r="GG1737" s="231"/>
      <c r="GH1737" s="231"/>
      <c r="GI1737" s="231"/>
      <c r="GJ1737" s="231"/>
      <c r="GK1737" s="231"/>
      <c r="GL1737" s="231"/>
      <c r="GM1737" s="231"/>
      <c r="GN1737" s="231"/>
      <c r="GO1737" s="231"/>
      <c r="GP1737" s="231"/>
      <c r="GQ1737" s="231"/>
      <c r="GR1737" s="231"/>
      <c r="GS1737" s="231"/>
      <c r="GT1737" s="231"/>
      <c r="GU1737" s="231"/>
      <c r="GV1737" s="231"/>
      <c r="GW1737" s="231"/>
      <c r="GX1737" s="231"/>
      <c r="GY1737" s="231"/>
      <c r="GZ1737" s="231"/>
      <c r="HA1737" s="231"/>
      <c r="HB1737" s="231"/>
      <c r="HC1737" s="231"/>
      <c r="HD1737" s="231"/>
      <c r="HE1737" s="231"/>
      <c r="HF1737" s="231"/>
      <c r="HG1737" s="231"/>
      <c r="HH1737" s="231"/>
      <c r="HI1737" s="231"/>
      <c r="HJ1737" s="231"/>
      <c r="HK1737" s="231"/>
      <c r="HL1737" s="231"/>
      <c r="HM1737" s="231"/>
    </row>
    <row r="1738" spans="1:221" s="234" customFormat="1" ht="15.75" customHeight="1">
      <c r="A1738" s="231"/>
      <c r="B1738" s="238"/>
      <c r="C1738" s="255"/>
      <c r="D1738" s="326" t="s">
        <v>281</v>
      </c>
      <c r="E1738" s="509"/>
      <c r="F1738" s="509"/>
      <c r="G1738" s="325" t="s">
        <v>101</v>
      </c>
      <c r="H1738" s="271" t="s">
        <v>102</v>
      </c>
      <c r="I1738" s="488">
        <v>84.2</v>
      </c>
      <c r="J1738" s="408">
        <v>18059</v>
      </c>
      <c r="K1738" s="274">
        <f t="shared" ref="K1738:K1744" si="76">ROUND(I1738*J1738,2)</f>
        <v>1520567.8</v>
      </c>
      <c r="L1738" s="356"/>
      <c r="N1738" s="980"/>
      <c r="O1738" s="231"/>
      <c r="P1738" s="231"/>
      <c r="Q1738" s="231"/>
      <c r="R1738" s="231"/>
      <c r="S1738" s="231"/>
      <c r="T1738" s="231"/>
      <c r="U1738" s="231"/>
      <c r="V1738" s="231"/>
      <c r="W1738" s="231"/>
      <c r="X1738" s="231"/>
      <c r="Y1738" s="231"/>
      <c r="Z1738" s="231"/>
      <c r="AA1738" s="231"/>
      <c r="AB1738" s="231"/>
      <c r="AC1738" s="231"/>
      <c r="AD1738" s="231"/>
      <c r="AE1738" s="231"/>
      <c r="AF1738" s="231"/>
      <c r="AG1738" s="231"/>
      <c r="AH1738" s="231"/>
      <c r="AI1738" s="231"/>
      <c r="AJ1738" s="231"/>
      <c r="AK1738" s="231"/>
      <c r="AL1738" s="231"/>
      <c r="AM1738" s="231"/>
      <c r="AN1738" s="231"/>
      <c r="AO1738" s="231"/>
      <c r="AP1738" s="231"/>
      <c r="AQ1738" s="231"/>
      <c r="AR1738" s="231"/>
      <c r="AS1738" s="231"/>
      <c r="AT1738" s="231"/>
      <c r="AU1738" s="231"/>
      <c r="AV1738" s="231"/>
      <c r="AW1738" s="231"/>
      <c r="AX1738" s="231"/>
      <c r="AY1738" s="231"/>
      <c r="AZ1738" s="231"/>
      <c r="BA1738" s="231"/>
      <c r="BB1738" s="231"/>
      <c r="BC1738" s="231"/>
      <c r="BD1738" s="231"/>
      <c r="BE1738" s="231"/>
      <c r="BF1738" s="231"/>
      <c r="BG1738" s="231"/>
      <c r="BH1738" s="231"/>
      <c r="BI1738" s="231"/>
      <c r="BJ1738" s="231"/>
      <c r="BK1738" s="231"/>
      <c r="BL1738" s="231"/>
      <c r="BM1738" s="231"/>
      <c r="BN1738" s="231"/>
      <c r="BO1738" s="231"/>
      <c r="BP1738" s="231"/>
      <c r="BQ1738" s="231"/>
      <c r="BR1738" s="231"/>
      <c r="BS1738" s="231"/>
      <c r="BT1738" s="231"/>
      <c r="BU1738" s="231"/>
      <c r="BV1738" s="231"/>
      <c r="BW1738" s="231"/>
      <c r="BX1738" s="231"/>
      <c r="BY1738" s="231"/>
      <c r="BZ1738" s="231"/>
      <c r="CA1738" s="231"/>
      <c r="CB1738" s="231"/>
      <c r="CC1738" s="231"/>
      <c r="CD1738" s="231"/>
      <c r="CE1738" s="231"/>
      <c r="CF1738" s="231"/>
      <c r="CG1738" s="231"/>
      <c r="CH1738" s="231"/>
      <c r="CI1738" s="231"/>
      <c r="CJ1738" s="231"/>
      <c r="CK1738" s="231"/>
      <c r="CL1738" s="231"/>
      <c r="CM1738" s="231"/>
      <c r="CN1738" s="231"/>
      <c r="CO1738" s="231"/>
      <c r="CP1738" s="231"/>
      <c r="CQ1738" s="231"/>
      <c r="CR1738" s="231"/>
      <c r="CS1738" s="231"/>
      <c r="CT1738" s="231"/>
      <c r="CU1738" s="231"/>
      <c r="CV1738" s="231"/>
      <c r="CW1738" s="231"/>
      <c r="CX1738" s="231"/>
      <c r="CY1738" s="231"/>
      <c r="CZ1738" s="231"/>
      <c r="DA1738" s="231"/>
      <c r="DB1738" s="231"/>
      <c r="DC1738" s="231"/>
      <c r="DD1738" s="231"/>
      <c r="DE1738" s="231"/>
      <c r="DF1738" s="231"/>
      <c r="DG1738" s="231"/>
      <c r="DH1738" s="231"/>
      <c r="DI1738" s="231"/>
      <c r="DJ1738" s="231"/>
      <c r="DK1738" s="231"/>
      <c r="DL1738" s="231"/>
      <c r="DM1738" s="231"/>
      <c r="DN1738" s="231"/>
      <c r="DO1738" s="231"/>
      <c r="DP1738" s="231"/>
      <c r="DQ1738" s="231"/>
      <c r="DR1738" s="231"/>
      <c r="DS1738" s="231"/>
      <c r="DT1738" s="231"/>
      <c r="DU1738" s="231"/>
      <c r="DV1738" s="231"/>
      <c r="DW1738" s="231"/>
      <c r="DX1738" s="231"/>
      <c r="DY1738" s="231"/>
      <c r="DZ1738" s="231"/>
      <c r="EA1738" s="231"/>
      <c r="EB1738" s="231"/>
      <c r="EC1738" s="231"/>
      <c r="ED1738" s="231"/>
      <c r="EE1738" s="231"/>
      <c r="EF1738" s="231"/>
      <c r="EG1738" s="231"/>
      <c r="EH1738" s="231"/>
      <c r="EI1738" s="231"/>
      <c r="EJ1738" s="231"/>
      <c r="EK1738" s="231"/>
      <c r="EL1738" s="231"/>
      <c r="EM1738" s="231"/>
      <c r="EN1738" s="231"/>
      <c r="EO1738" s="231"/>
      <c r="EP1738" s="231"/>
      <c r="EQ1738" s="231"/>
      <c r="ER1738" s="231"/>
      <c r="ES1738" s="231"/>
      <c r="ET1738" s="231"/>
      <c r="EU1738" s="231"/>
      <c r="EV1738" s="231"/>
      <c r="EW1738" s="231"/>
      <c r="EX1738" s="231"/>
      <c r="EY1738" s="231"/>
      <c r="EZ1738" s="231"/>
      <c r="FA1738" s="231"/>
      <c r="FB1738" s="231"/>
      <c r="FC1738" s="231"/>
      <c r="FD1738" s="231"/>
      <c r="FE1738" s="231"/>
      <c r="FF1738" s="231"/>
      <c r="FG1738" s="231"/>
      <c r="FH1738" s="231"/>
      <c r="FI1738" s="231"/>
      <c r="FJ1738" s="231"/>
      <c r="FK1738" s="231"/>
      <c r="FL1738" s="231"/>
      <c r="FM1738" s="231"/>
      <c r="FN1738" s="231"/>
      <c r="FO1738" s="231"/>
      <c r="FP1738" s="231"/>
      <c r="FQ1738" s="231"/>
      <c r="FR1738" s="231"/>
      <c r="FS1738" s="231"/>
      <c r="FT1738" s="231"/>
      <c r="FU1738" s="231"/>
      <c r="FV1738" s="231"/>
      <c r="FW1738" s="231"/>
      <c r="FX1738" s="231"/>
      <c r="FY1738" s="231"/>
      <c r="FZ1738" s="231"/>
      <c r="GA1738" s="231"/>
      <c r="GB1738" s="231"/>
      <c r="GC1738" s="231"/>
      <c r="GD1738" s="231"/>
      <c r="GE1738" s="231"/>
      <c r="GF1738" s="231"/>
      <c r="GG1738" s="231"/>
      <c r="GH1738" s="231"/>
      <c r="GI1738" s="231"/>
      <c r="GJ1738" s="231"/>
      <c r="GK1738" s="231"/>
      <c r="GL1738" s="231"/>
      <c r="GM1738" s="231"/>
      <c r="GN1738" s="231"/>
      <c r="GO1738" s="231"/>
      <c r="GP1738" s="231"/>
      <c r="GQ1738" s="231"/>
      <c r="GR1738" s="231"/>
      <c r="GS1738" s="231"/>
      <c r="GT1738" s="231"/>
      <c r="GU1738" s="231"/>
      <c r="GV1738" s="231"/>
      <c r="GW1738" s="231"/>
      <c r="GX1738" s="231"/>
      <c r="GY1738" s="231"/>
      <c r="GZ1738" s="231"/>
      <c r="HA1738" s="231"/>
      <c r="HB1738" s="231"/>
      <c r="HC1738" s="231"/>
      <c r="HD1738" s="231"/>
      <c r="HE1738" s="231"/>
      <c r="HF1738" s="231"/>
      <c r="HG1738" s="231"/>
      <c r="HH1738" s="231"/>
      <c r="HI1738" s="231"/>
      <c r="HJ1738" s="231"/>
      <c r="HK1738" s="231"/>
      <c r="HL1738" s="231"/>
      <c r="HM1738" s="231"/>
    </row>
    <row r="1739" spans="1:221" s="234" customFormat="1" ht="15.75" customHeight="1">
      <c r="A1739" s="231"/>
      <c r="B1739" s="238"/>
      <c r="C1739" s="255"/>
      <c r="D1739" s="326" t="s">
        <v>282</v>
      </c>
      <c r="E1739" s="509"/>
      <c r="F1739" s="509"/>
      <c r="G1739" s="325" t="s">
        <v>641</v>
      </c>
      <c r="H1739" s="271" t="s">
        <v>107</v>
      </c>
      <c r="I1739" s="488">
        <v>33.6</v>
      </c>
      <c r="J1739" s="408">
        <v>16721</v>
      </c>
      <c r="K1739" s="274">
        <f t="shared" si="76"/>
        <v>561825.6</v>
      </c>
      <c r="L1739" s="356"/>
      <c r="N1739" s="980"/>
      <c r="O1739" s="231"/>
      <c r="P1739" s="231"/>
      <c r="Q1739" s="231"/>
      <c r="R1739" s="231"/>
      <c r="S1739" s="231"/>
      <c r="T1739" s="231"/>
      <c r="U1739" s="231"/>
      <c r="V1739" s="231"/>
      <c r="W1739" s="231"/>
      <c r="X1739" s="231"/>
      <c r="Y1739" s="231"/>
      <c r="Z1739" s="231"/>
      <c r="AA1739" s="231"/>
      <c r="AB1739" s="231"/>
      <c r="AC1739" s="231"/>
      <c r="AD1739" s="231"/>
      <c r="AE1739" s="231"/>
      <c r="AF1739" s="231"/>
      <c r="AG1739" s="231"/>
      <c r="AH1739" s="231"/>
      <c r="AI1739" s="231"/>
      <c r="AJ1739" s="231"/>
      <c r="AK1739" s="231"/>
      <c r="AL1739" s="231"/>
      <c r="AM1739" s="231"/>
      <c r="AN1739" s="231"/>
      <c r="AO1739" s="231"/>
      <c r="AP1739" s="231"/>
      <c r="AQ1739" s="231"/>
      <c r="AR1739" s="231"/>
      <c r="AS1739" s="231"/>
      <c r="AT1739" s="231"/>
      <c r="AU1739" s="231"/>
      <c r="AV1739" s="231"/>
      <c r="AW1739" s="231"/>
      <c r="AX1739" s="231"/>
      <c r="AY1739" s="231"/>
      <c r="AZ1739" s="231"/>
      <c r="BA1739" s="231"/>
      <c r="BB1739" s="231"/>
      <c r="BC1739" s="231"/>
      <c r="BD1739" s="231"/>
      <c r="BE1739" s="231"/>
      <c r="BF1739" s="231"/>
      <c r="BG1739" s="231"/>
      <c r="BH1739" s="231"/>
      <c r="BI1739" s="231"/>
      <c r="BJ1739" s="231"/>
      <c r="BK1739" s="231"/>
      <c r="BL1739" s="231"/>
      <c r="BM1739" s="231"/>
      <c r="BN1739" s="231"/>
      <c r="BO1739" s="231"/>
      <c r="BP1739" s="231"/>
      <c r="BQ1739" s="231"/>
      <c r="BR1739" s="231"/>
      <c r="BS1739" s="231"/>
      <c r="BT1739" s="231"/>
      <c r="BU1739" s="231"/>
      <c r="BV1739" s="231"/>
      <c r="BW1739" s="231"/>
      <c r="BX1739" s="231"/>
      <c r="BY1739" s="231"/>
      <c r="BZ1739" s="231"/>
      <c r="CA1739" s="231"/>
      <c r="CB1739" s="231"/>
      <c r="CC1739" s="231"/>
      <c r="CD1739" s="231"/>
      <c r="CE1739" s="231"/>
      <c r="CF1739" s="231"/>
      <c r="CG1739" s="231"/>
      <c r="CH1739" s="231"/>
      <c r="CI1739" s="231"/>
      <c r="CJ1739" s="231"/>
      <c r="CK1739" s="231"/>
      <c r="CL1739" s="231"/>
      <c r="CM1739" s="231"/>
      <c r="CN1739" s="231"/>
      <c r="CO1739" s="231"/>
      <c r="CP1739" s="231"/>
      <c r="CQ1739" s="231"/>
      <c r="CR1739" s="231"/>
      <c r="CS1739" s="231"/>
      <c r="CT1739" s="231"/>
      <c r="CU1739" s="231"/>
      <c r="CV1739" s="231"/>
      <c r="CW1739" s="231"/>
      <c r="CX1739" s="231"/>
      <c r="CY1739" s="231"/>
      <c r="CZ1739" s="231"/>
      <c r="DA1739" s="231"/>
      <c r="DB1739" s="231"/>
      <c r="DC1739" s="231"/>
      <c r="DD1739" s="231"/>
      <c r="DE1739" s="231"/>
      <c r="DF1739" s="231"/>
      <c r="DG1739" s="231"/>
      <c r="DH1739" s="231"/>
      <c r="DI1739" s="231"/>
      <c r="DJ1739" s="231"/>
      <c r="DK1739" s="231"/>
      <c r="DL1739" s="231"/>
      <c r="DM1739" s="231"/>
      <c r="DN1739" s="231"/>
      <c r="DO1739" s="231"/>
      <c r="DP1739" s="231"/>
      <c r="DQ1739" s="231"/>
      <c r="DR1739" s="231"/>
      <c r="DS1739" s="231"/>
      <c r="DT1739" s="231"/>
      <c r="DU1739" s="231"/>
      <c r="DV1739" s="231"/>
      <c r="DW1739" s="231"/>
      <c r="DX1739" s="231"/>
      <c r="DY1739" s="231"/>
      <c r="DZ1739" s="231"/>
      <c r="EA1739" s="231"/>
      <c r="EB1739" s="231"/>
      <c r="EC1739" s="231"/>
      <c r="ED1739" s="231"/>
      <c r="EE1739" s="231"/>
      <c r="EF1739" s="231"/>
      <c r="EG1739" s="231"/>
      <c r="EH1739" s="231"/>
      <c r="EI1739" s="231"/>
      <c r="EJ1739" s="231"/>
      <c r="EK1739" s="231"/>
      <c r="EL1739" s="231"/>
      <c r="EM1739" s="231"/>
      <c r="EN1739" s="231"/>
      <c r="EO1739" s="231"/>
      <c r="EP1739" s="231"/>
      <c r="EQ1739" s="231"/>
      <c r="ER1739" s="231"/>
      <c r="ES1739" s="231"/>
      <c r="ET1739" s="231"/>
      <c r="EU1739" s="231"/>
      <c r="EV1739" s="231"/>
      <c r="EW1739" s="231"/>
      <c r="EX1739" s="231"/>
      <c r="EY1739" s="231"/>
      <c r="EZ1739" s="231"/>
      <c r="FA1739" s="231"/>
      <c r="FB1739" s="231"/>
      <c r="FC1739" s="231"/>
      <c r="FD1739" s="231"/>
      <c r="FE1739" s="231"/>
      <c r="FF1739" s="231"/>
      <c r="FG1739" s="231"/>
      <c r="FH1739" s="231"/>
      <c r="FI1739" s="231"/>
      <c r="FJ1739" s="231"/>
      <c r="FK1739" s="231"/>
      <c r="FL1739" s="231"/>
      <c r="FM1739" s="231"/>
      <c r="FN1739" s="231"/>
      <c r="FO1739" s="231"/>
      <c r="FP1739" s="231"/>
      <c r="FQ1739" s="231"/>
      <c r="FR1739" s="231"/>
      <c r="FS1739" s="231"/>
      <c r="FT1739" s="231"/>
      <c r="FU1739" s="231"/>
      <c r="FV1739" s="231"/>
      <c r="FW1739" s="231"/>
      <c r="FX1739" s="231"/>
      <c r="FY1739" s="231"/>
      <c r="FZ1739" s="231"/>
      <c r="GA1739" s="231"/>
      <c r="GB1739" s="231"/>
      <c r="GC1739" s="231"/>
      <c r="GD1739" s="231"/>
      <c r="GE1739" s="231"/>
      <c r="GF1739" s="231"/>
      <c r="GG1739" s="231"/>
      <c r="GH1739" s="231"/>
      <c r="GI1739" s="231"/>
      <c r="GJ1739" s="231"/>
      <c r="GK1739" s="231"/>
      <c r="GL1739" s="231"/>
      <c r="GM1739" s="231"/>
      <c r="GN1739" s="231"/>
      <c r="GO1739" s="231"/>
      <c r="GP1739" s="231"/>
      <c r="GQ1739" s="231"/>
      <c r="GR1739" s="231"/>
      <c r="GS1739" s="231"/>
      <c r="GT1739" s="231"/>
      <c r="GU1739" s="231"/>
      <c r="GV1739" s="231"/>
      <c r="GW1739" s="231"/>
      <c r="GX1739" s="231"/>
      <c r="GY1739" s="231"/>
      <c r="GZ1739" s="231"/>
      <c r="HA1739" s="231"/>
      <c r="HB1739" s="231"/>
      <c r="HC1739" s="231"/>
      <c r="HD1739" s="231"/>
      <c r="HE1739" s="231"/>
      <c r="HF1739" s="231"/>
      <c r="HG1739" s="231"/>
      <c r="HH1739" s="231"/>
      <c r="HI1739" s="231"/>
      <c r="HJ1739" s="231"/>
      <c r="HK1739" s="231"/>
      <c r="HL1739" s="231"/>
      <c r="HM1739" s="231"/>
    </row>
    <row r="1740" spans="1:221" s="234" customFormat="1" ht="15.75" customHeight="1">
      <c r="A1740" s="231"/>
      <c r="B1740" s="238"/>
      <c r="C1740" s="255"/>
      <c r="D1740" s="326" t="s">
        <v>965</v>
      </c>
      <c r="E1740" s="509"/>
      <c r="F1740" s="509"/>
      <c r="G1740" s="325" t="s">
        <v>109</v>
      </c>
      <c r="H1740" s="271" t="s">
        <v>102</v>
      </c>
      <c r="I1740" s="488">
        <v>258</v>
      </c>
      <c r="J1740" s="408">
        <v>45484</v>
      </c>
      <c r="K1740" s="274">
        <f t="shared" si="76"/>
        <v>11734872</v>
      </c>
      <c r="L1740" s="356"/>
      <c r="N1740" s="980"/>
      <c r="O1740" s="231"/>
      <c r="P1740" s="231"/>
      <c r="Q1740" s="231"/>
      <c r="R1740" s="231"/>
      <c r="S1740" s="231"/>
      <c r="T1740" s="231"/>
      <c r="U1740" s="231"/>
      <c r="V1740" s="231"/>
      <c r="W1740" s="231"/>
      <c r="X1740" s="231"/>
      <c r="Y1740" s="231"/>
      <c r="Z1740" s="231"/>
      <c r="AA1740" s="231"/>
      <c r="AB1740" s="231"/>
      <c r="AC1740" s="231"/>
      <c r="AD1740" s="231"/>
      <c r="AE1740" s="231"/>
      <c r="AF1740" s="231"/>
      <c r="AG1740" s="231"/>
      <c r="AH1740" s="231"/>
      <c r="AI1740" s="231"/>
      <c r="AJ1740" s="231"/>
      <c r="AK1740" s="231"/>
      <c r="AL1740" s="231"/>
      <c r="AM1740" s="231"/>
      <c r="AN1740" s="231"/>
      <c r="AO1740" s="231"/>
      <c r="AP1740" s="231"/>
      <c r="AQ1740" s="231"/>
      <c r="AR1740" s="231"/>
      <c r="AS1740" s="231"/>
      <c r="AT1740" s="231"/>
      <c r="AU1740" s="231"/>
      <c r="AV1740" s="231"/>
      <c r="AW1740" s="231"/>
      <c r="AX1740" s="231"/>
      <c r="AY1740" s="231"/>
      <c r="AZ1740" s="231"/>
      <c r="BA1740" s="231"/>
      <c r="BB1740" s="231"/>
      <c r="BC1740" s="231"/>
      <c r="BD1740" s="231"/>
      <c r="BE1740" s="231"/>
      <c r="BF1740" s="231"/>
      <c r="BG1740" s="231"/>
      <c r="BH1740" s="231"/>
      <c r="BI1740" s="231"/>
      <c r="BJ1740" s="231"/>
      <c r="BK1740" s="231"/>
      <c r="BL1740" s="231"/>
      <c r="BM1740" s="231"/>
      <c r="BN1740" s="231"/>
      <c r="BO1740" s="231"/>
      <c r="BP1740" s="231"/>
      <c r="BQ1740" s="231"/>
      <c r="BR1740" s="231"/>
      <c r="BS1740" s="231"/>
      <c r="BT1740" s="231"/>
      <c r="BU1740" s="231"/>
      <c r="BV1740" s="231"/>
      <c r="BW1740" s="231"/>
      <c r="BX1740" s="231"/>
      <c r="BY1740" s="231"/>
      <c r="BZ1740" s="231"/>
      <c r="CA1740" s="231"/>
      <c r="CB1740" s="231"/>
      <c r="CC1740" s="231"/>
      <c r="CD1740" s="231"/>
      <c r="CE1740" s="231"/>
      <c r="CF1740" s="231"/>
      <c r="CG1740" s="231"/>
      <c r="CH1740" s="231"/>
      <c r="CI1740" s="231"/>
      <c r="CJ1740" s="231"/>
      <c r="CK1740" s="231"/>
      <c r="CL1740" s="231"/>
      <c r="CM1740" s="231"/>
      <c r="CN1740" s="231"/>
      <c r="CO1740" s="231"/>
      <c r="CP1740" s="231"/>
      <c r="CQ1740" s="231"/>
      <c r="CR1740" s="231"/>
      <c r="CS1740" s="231"/>
      <c r="CT1740" s="231"/>
      <c r="CU1740" s="231"/>
      <c r="CV1740" s="231"/>
      <c r="CW1740" s="231"/>
      <c r="CX1740" s="231"/>
      <c r="CY1740" s="231"/>
      <c r="CZ1740" s="231"/>
      <c r="DA1740" s="231"/>
      <c r="DB1740" s="231"/>
      <c r="DC1740" s="231"/>
      <c r="DD1740" s="231"/>
      <c r="DE1740" s="231"/>
      <c r="DF1740" s="231"/>
      <c r="DG1740" s="231"/>
      <c r="DH1740" s="231"/>
      <c r="DI1740" s="231"/>
      <c r="DJ1740" s="231"/>
      <c r="DK1740" s="231"/>
      <c r="DL1740" s="231"/>
      <c r="DM1740" s="231"/>
      <c r="DN1740" s="231"/>
      <c r="DO1740" s="231"/>
      <c r="DP1740" s="231"/>
      <c r="DQ1740" s="231"/>
      <c r="DR1740" s="231"/>
      <c r="DS1740" s="231"/>
      <c r="DT1740" s="231"/>
      <c r="DU1740" s="231"/>
      <c r="DV1740" s="231"/>
      <c r="DW1740" s="231"/>
      <c r="DX1740" s="231"/>
      <c r="DY1740" s="231"/>
      <c r="DZ1740" s="231"/>
      <c r="EA1740" s="231"/>
      <c r="EB1740" s="231"/>
      <c r="EC1740" s="231"/>
      <c r="ED1740" s="231"/>
      <c r="EE1740" s="231"/>
      <c r="EF1740" s="231"/>
      <c r="EG1740" s="231"/>
      <c r="EH1740" s="231"/>
      <c r="EI1740" s="231"/>
      <c r="EJ1740" s="231"/>
      <c r="EK1740" s="231"/>
      <c r="EL1740" s="231"/>
      <c r="EM1740" s="231"/>
      <c r="EN1740" s="231"/>
      <c r="EO1740" s="231"/>
      <c r="EP1740" s="231"/>
      <c r="EQ1740" s="231"/>
      <c r="ER1740" s="231"/>
      <c r="ES1740" s="231"/>
      <c r="ET1740" s="231"/>
      <c r="EU1740" s="231"/>
      <c r="EV1740" s="231"/>
      <c r="EW1740" s="231"/>
      <c r="EX1740" s="231"/>
      <c r="EY1740" s="231"/>
      <c r="EZ1740" s="231"/>
      <c r="FA1740" s="231"/>
      <c r="FB1740" s="231"/>
      <c r="FC1740" s="231"/>
      <c r="FD1740" s="231"/>
      <c r="FE1740" s="231"/>
      <c r="FF1740" s="231"/>
      <c r="FG1740" s="231"/>
      <c r="FH1740" s="231"/>
      <c r="FI1740" s="231"/>
      <c r="FJ1740" s="231"/>
      <c r="FK1740" s="231"/>
      <c r="FL1740" s="231"/>
      <c r="FM1740" s="231"/>
      <c r="FN1740" s="231"/>
      <c r="FO1740" s="231"/>
      <c r="FP1740" s="231"/>
      <c r="FQ1740" s="231"/>
      <c r="FR1740" s="231"/>
      <c r="FS1740" s="231"/>
      <c r="FT1740" s="231"/>
      <c r="FU1740" s="231"/>
      <c r="FV1740" s="231"/>
      <c r="FW1740" s="231"/>
      <c r="FX1740" s="231"/>
      <c r="FY1740" s="231"/>
      <c r="FZ1740" s="231"/>
      <c r="GA1740" s="231"/>
      <c r="GB1740" s="231"/>
      <c r="GC1740" s="231"/>
      <c r="GD1740" s="231"/>
      <c r="GE1740" s="231"/>
      <c r="GF1740" s="231"/>
      <c r="GG1740" s="231"/>
      <c r="GH1740" s="231"/>
      <c r="GI1740" s="231"/>
      <c r="GJ1740" s="231"/>
      <c r="GK1740" s="231"/>
      <c r="GL1740" s="231"/>
      <c r="GM1740" s="231"/>
      <c r="GN1740" s="231"/>
      <c r="GO1740" s="231"/>
      <c r="GP1740" s="231"/>
      <c r="GQ1740" s="231"/>
      <c r="GR1740" s="231"/>
      <c r="GS1740" s="231"/>
      <c r="GT1740" s="231"/>
      <c r="GU1740" s="231"/>
      <c r="GV1740" s="231"/>
      <c r="GW1740" s="231"/>
      <c r="GX1740" s="231"/>
      <c r="GY1740" s="231"/>
      <c r="GZ1740" s="231"/>
      <c r="HA1740" s="231"/>
      <c r="HB1740" s="231"/>
      <c r="HC1740" s="231"/>
      <c r="HD1740" s="231"/>
      <c r="HE1740" s="231"/>
      <c r="HF1740" s="231"/>
      <c r="HG1740" s="231"/>
      <c r="HH1740" s="231"/>
      <c r="HI1740" s="231"/>
      <c r="HJ1740" s="231"/>
      <c r="HK1740" s="231"/>
      <c r="HL1740" s="231"/>
      <c r="HM1740" s="231"/>
    </row>
    <row r="1741" spans="1:221" s="234" customFormat="1" ht="15.75" customHeight="1">
      <c r="A1741" s="231"/>
      <c r="B1741" s="238"/>
      <c r="C1741" s="255"/>
      <c r="D1741" s="326" t="s">
        <v>966</v>
      </c>
      <c r="E1741" s="509"/>
      <c r="F1741" s="509"/>
      <c r="G1741" s="325" t="s">
        <v>685</v>
      </c>
      <c r="H1741" s="271" t="s">
        <v>102</v>
      </c>
      <c r="I1741" s="488">
        <v>258</v>
      </c>
      <c r="J1741" s="408">
        <v>22072</v>
      </c>
      <c r="K1741" s="274">
        <f t="shared" si="76"/>
        <v>5694576</v>
      </c>
      <c r="L1741" s="356"/>
      <c r="N1741" s="980"/>
      <c r="O1741" s="231"/>
      <c r="P1741" s="231"/>
      <c r="Q1741" s="231"/>
      <c r="R1741" s="231"/>
      <c r="S1741" s="231"/>
      <c r="T1741" s="231"/>
      <c r="U1741" s="231"/>
      <c r="V1741" s="231"/>
      <c r="W1741" s="231"/>
      <c r="X1741" s="231"/>
      <c r="Y1741" s="231"/>
      <c r="Z1741" s="231"/>
      <c r="AA1741" s="231"/>
      <c r="AB1741" s="231"/>
      <c r="AC1741" s="231"/>
      <c r="AD1741" s="231"/>
      <c r="AE1741" s="231"/>
      <c r="AF1741" s="231"/>
      <c r="AG1741" s="231"/>
      <c r="AH1741" s="231"/>
      <c r="AI1741" s="231"/>
      <c r="AJ1741" s="231"/>
      <c r="AK1741" s="231"/>
      <c r="AL1741" s="231"/>
      <c r="AM1741" s="231"/>
      <c r="AN1741" s="231"/>
      <c r="AO1741" s="231"/>
      <c r="AP1741" s="231"/>
      <c r="AQ1741" s="231"/>
      <c r="AR1741" s="231"/>
      <c r="AS1741" s="231"/>
      <c r="AT1741" s="231"/>
      <c r="AU1741" s="231"/>
      <c r="AV1741" s="231"/>
      <c r="AW1741" s="231"/>
      <c r="AX1741" s="231"/>
      <c r="AY1741" s="231"/>
      <c r="AZ1741" s="231"/>
      <c r="BA1741" s="231"/>
      <c r="BB1741" s="231"/>
      <c r="BC1741" s="231"/>
      <c r="BD1741" s="231"/>
      <c r="BE1741" s="231"/>
      <c r="BF1741" s="231"/>
      <c r="BG1741" s="231"/>
      <c r="BH1741" s="231"/>
      <c r="BI1741" s="231"/>
      <c r="BJ1741" s="231"/>
      <c r="BK1741" s="231"/>
      <c r="BL1741" s="231"/>
      <c r="BM1741" s="231"/>
      <c r="BN1741" s="231"/>
      <c r="BO1741" s="231"/>
      <c r="BP1741" s="231"/>
      <c r="BQ1741" s="231"/>
      <c r="BR1741" s="231"/>
      <c r="BS1741" s="231"/>
      <c r="BT1741" s="231"/>
      <c r="BU1741" s="231"/>
      <c r="BV1741" s="231"/>
      <c r="BW1741" s="231"/>
      <c r="BX1741" s="231"/>
      <c r="BY1741" s="231"/>
      <c r="BZ1741" s="231"/>
      <c r="CA1741" s="231"/>
      <c r="CB1741" s="231"/>
      <c r="CC1741" s="231"/>
      <c r="CD1741" s="231"/>
      <c r="CE1741" s="231"/>
      <c r="CF1741" s="231"/>
      <c r="CG1741" s="231"/>
      <c r="CH1741" s="231"/>
      <c r="CI1741" s="231"/>
      <c r="CJ1741" s="231"/>
      <c r="CK1741" s="231"/>
      <c r="CL1741" s="231"/>
      <c r="CM1741" s="231"/>
      <c r="CN1741" s="231"/>
      <c r="CO1741" s="231"/>
      <c r="CP1741" s="231"/>
      <c r="CQ1741" s="231"/>
      <c r="CR1741" s="231"/>
      <c r="CS1741" s="231"/>
      <c r="CT1741" s="231"/>
      <c r="CU1741" s="231"/>
      <c r="CV1741" s="231"/>
      <c r="CW1741" s="231"/>
      <c r="CX1741" s="231"/>
      <c r="CY1741" s="231"/>
      <c r="CZ1741" s="231"/>
      <c r="DA1741" s="231"/>
      <c r="DB1741" s="231"/>
      <c r="DC1741" s="231"/>
      <c r="DD1741" s="231"/>
      <c r="DE1741" s="231"/>
      <c r="DF1741" s="231"/>
      <c r="DG1741" s="231"/>
      <c r="DH1741" s="231"/>
      <c r="DI1741" s="231"/>
      <c r="DJ1741" s="231"/>
      <c r="DK1741" s="231"/>
      <c r="DL1741" s="231"/>
      <c r="DM1741" s="231"/>
      <c r="DN1741" s="231"/>
      <c r="DO1741" s="231"/>
      <c r="DP1741" s="231"/>
      <c r="DQ1741" s="231"/>
      <c r="DR1741" s="231"/>
      <c r="DS1741" s="231"/>
      <c r="DT1741" s="231"/>
      <c r="DU1741" s="231"/>
      <c r="DV1741" s="231"/>
      <c r="DW1741" s="231"/>
      <c r="DX1741" s="231"/>
      <c r="DY1741" s="231"/>
      <c r="DZ1741" s="231"/>
      <c r="EA1741" s="231"/>
      <c r="EB1741" s="231"/>
      <c r="EC1741" s="231"/>
      <c r="ED1741" s="231"/>
      <c r="EE1741" s="231"/>
      <c r="EF1741" s="231"/>
      <c r="EG1741" s="231"/>
      <c r="EH1741" s="231"/>
      <c r="EI1741" s="231"/>
      <c r="EJ1741" s="231"/>
      <c r="EK1741" s="231"/>
      <c r="EL1741" s="231"/>
      <c r="EM1741" s="231"/>
      <c r="EN1741" s="231"/>
      <c r="EO1741" s="231"/>
      <c r="EP1741" s="231"/>
      <c r="EQ1741" s="231"/>
      <c r="ER1741" s="231"/>
      <c r="ES1741" s="231"/>
      <c r="ET1741" s="231"/>
      <c r="EU1741" s="231"/>
      <c r="EV1741" s="231"/>
      <c r="EW1741" s="231"/>
      <c r="EX1741" s="231"/>
      <c r="EY1741" s="231"/>
      <c r="EZ1741" s="231"/>
      <c r="FA1741" s="231"/>
      <c r="FB1741" s="231"/>
      <c r="FC1741" s="231"/>
      <c r="FD1741" s="231"/>
      <c r="FE1741" s="231"/>
      <c r="FF1741" s="231"/>
      <c r="FG1741" s="231"/>
      <c r="FH1741" s="231"/>
      <c r="FI1741" s="231"/>
      <c r="FJ1741" s="231"/>
      <c r="FK1741" s="231"/>
      <c r="FL1741" s="231"/>
      <c r="FM1741" s="231"/>
      <c r="FN1741" s="231"/>
      <c r="FO1741" s="231"/>
      <c r="FP1741" s="231"/>
      <c r="FQ1741" s="231"/>
      <c r="FR1741" s="231"/>
      <c r="FS1741" s="231"/>
      <c r="FT1741" s="231"/>
      <c r="FU1741" s="231"/>
      <c r="FV1741" s="231"/>
      <c r="FW1741" s="231"/>
      <c r="FX1741" s="231"/>
      <c r="FY1741" s="231"/>
      <c r="FZ1741" s="231"/>
      <c r="GA1741" s="231"/>
      <c r="GB1741" s="231"/>
      <c r="GC1741" s="231"/>
      <c r="GD1741" s="231"/>
      <c r="GE1741" s="231"/>
      <c r="GF1741" s="231"/>
      <c r="GG1741" s="231"/>
      <c r="GH1741" s="231"/>
      <c r="GI1741" s="231"/>
      <c r="GJ1741" s="231"/>
      <c r="GK1741" s="231"/>
      <c r="GL1741" s="231"/>
      <c r="GM1741" s="231"/>
      <c r="GN1741" s="231"/>
      <c r="GO1741" s="231"/>
      <c r="GP1741" s="231"/>
      <c r="GQ1741" s="231"/>
      <c r="GR1741" s="231"/>
      <c r="GS1741" s="231"/>
      <c r="GT1741" s="231"/>
      <c r="GU1741" s="231"/>
      <c r="GV1741" s="231"/>
      <c r="GW1741" s="231"/>
      <c r="GX1741" s="231"/>
      <c r="GY1741" s="231"/>
      <c r="GZ1741" s="231"/>
      <c r="HA1741" s="231"/>
      <c r="HB1741" s="231"/>
      <c r="HC1741" s="231"/>
      <c r="HD1741" s="231"/>
      <c r="HE1741" s="231"/>
      <c r="HF1741" s="231"/>
      <c r="HG1741" s="231"/>
      <c r="HH1741" s="231"/>
      <c r="HI1741" s="231"/>
      <c r="HJ1741" s="231"/>
      <c r="HK1741" s="231"/>
      <c r="HL1741" s="231"/>
      <c r="HM1741" s="231"/>
    </row>
    <row r="1742" spans="1:221" s="234" customFormat="1" ht="15.75" customHeight="1">
      <c r="A1742" s="231"/>
      <c r="B1742" s="238"/>
      <c r="C1742" s="255"/>
      <c r="D1742" s="326" t="s">
        <v>967</v>
      </c>
      <c r="E1742" s="509"/>
      <c r="F1742" s="509"/>
      <c r="G1742" s="325" t="s">
        <v>687</v>
      </c>
      <c r="H1742" s="271" t="s">
        <v>102</v>
      </c>
      <c r="I1742" s="488">
        <v>6461.48</v>
      </c>
      <c r="J1742" s="408">
        <v>9363</v>
      </c>
      <c r="K1742" s="274">
        <f t="shared" si="76"/>
        <v>60498837.240000002</v>
      </c>
      <c r="L1742" s="356"/>
      <c r="N1742" s="980"/>
      <c r="O1742" s="231"/>
      <c r="P1742" s="231"/>
      <c r="Q1742" s="231"/>
      <c r="R1742" s="231"/>
      <c r="S1742" s="231"/>
      <c r="T1742" s="231"/>
      <c r="U1742" s="231"/>
      <c r="V1742" s="231"/>
      <c r="W1742" s="231"/>
      <c r="X1742" s="231"/>
      <c r="Y1742" s="231"/>
      <c r="Z1742" s="231"/>
      <c r="AA1742" s="231"/>
      <c r="AB1742" s="231"/>
      <c r="AC1742" s="231"/>
      <c r="AD1742" s="231"/>
      <c r="AE1742" s="231"/>
      <c r="AF1742" s="231"/>
      <c r="AG1742" s="231"/>
      <c r="AH1742" s="231"/>
      <c r="AI1742" s="231"/>
      <c r="AJ1742" s="231"/>
      <c r="AK1742" s="231"/>
      <c r="AL1742" s="231"/>
      <c r="AM1742" s="231"/>
      <c r="AN1742" s="231"/>
      <c r="AO1742" s="231"/>
      <c r="AP1742" s="231"/>
      <c r="AQ1742" s="231"/>
      <c r="AR1742" s="231"/>
      <c r="AS1742" s="231"/>
      <c r="AT1742" s="231"/>
      <c r="AU1742" s="231"/>
      <c r="AV1742" s="231"/>
      <c r="AW1742" s="231"/>
      <c r="AX1742" s="231"/>
      <c r="AY1742" s="231"/>
      <c r="AZ1742" s="231"/>
      <c r="BA1742" s="231"/>
      <c r="BB1742" s="231"/>
      <c r="BC1742" s="231"/>
      <c r="BD1742" s="231"/>
      <c r="BE1742" s="231"/>
      <c r="BF1742" s="231"/>
      <c r="BG1742" s="231"/>
      <c r="BH1742" s="231"/>
      <c r="BI1742" s="231"/>
      <c r="BJ1742" s="231"/>
      <c r="BK1742" s="231"/>
      <c r="BL1742" s="231"/>
      <c r="BM1742" s="231"/>
      <c r="BN1742" s="231"/>
      <c r="BO1742" s="231"/>
      <c r="BP1742" s="231"/>
      <c r="BQ1742" s="231"/>
      <c r="BR1742" s="231"/>
      <c r="BS1742" s="231"/>
      <c r="BT1742" s="231"/>
      <c r="BU1742" s="231"/>
      <c r="BV1742" s="231"/>
      <c r="BW1742" s="231"/>
      <c r="BX1742" s="231"/>
      <c r="BY1742" s="231"/>
      <c r="BZ1742" s="231"/>
      <c r="CA1742" s="231"/>
      <c r="CB1742" s="231"/>
      <c r="CC1742" s="231"/>
      <c r="CD1742" s="231"/>
      <c r="CE1742" s="231"/>
      <c r="CF1742" s="231"/>
      <c r="CG1742" s="231"/>
      <c r="CH1742" s="231"/>
      <c r="CI1742" s="231"/>
      <c r="CJ1742" s="231"/>
      <c r="CK1742" s="231"/>
      <c r="CL1742" s="231"/>
      <c r="CM1742" s="231"/>
      <c r="CN1742" s="231"/>
      <c r="CO1742" s="231"/>
      <c r="CP1742" s="231"/>
      <c r="CQ1742" s="231"/>
      <c r="CR1742" s="231"/>
      <c r="CS1742" s="231"/>
      <c r="CT1742" s="231"/>
      <c r="CU1742" s="231"/>
      <c r="CV1742" s="231"/>
      <c r="CW1742" s="231"/>
      <c r="CX1742" s="231"/>
      <c r="CY1742" s="231"/>
      <c r="CZ1742" s="231"/>
      <c r="DA1742" s="231"/>
      <c r="DB1742" s="231"/>
      <c r="DC1742" s="231"/>
      <c r="DD1742" s="231"/>
      <c r="DE1742" s="231"/>
      <c r="DF1742" s="231"/>
      <c r="DG1742" s="231"/>
      <c r="DH1742" s="231"/>
      <c r="DI1742" s="231"/>
      <c r="DJ1742" s="231"/>
      <c r="DK1742" s="231"/>
      <c r="DL1742" s="231"/>
      <c r="DM1742" s="231"/>
      <c r="DN1742" s="231"/>
      <c r="DO1742" s="231"/>
      <c r="DP1742" s="231"/>
      <c r="DQ1742" s="231"/>
      <c r="DR1742" s="231"/>
      <c r="DS1742" s="231"/>
      <c r="DT1742" s="231"/>
      <c r="DU1742" s="231"/>
      <c r="DV1742" s="231"/>
      <c r="DW1742" s="231"/>
      <c r="DX1742" s="231"/>
      <c r="DY1742" s="231"/>
      <c r="DZ1742" s="231"/>
      <c r="EA1742" s="231"/>
      <c r="EB1742" s="231"/>
      <c r="EC1742" s="231"/>
      <c r="ED1742" s="231"/>
      <c r="EE1742" s="231"/>
      <c r="EF1742" s="231"/>
      <c r="EG1742" s="231"/>
      <c r="EH1742" s="231"/>
      <c r="EI1742" s="231"/>
      <c r="EJ1742" s="231"/>
      <c r="EK1742" s="231"/>
      <c r="EL1742" s="231"/>
      <c r="EM1742" s="231"/>
      <c r="EN1742" s="231"/>
      <c r="EO1742" s="231"/>
      <c r="EP1742" s="231"/>
      <c r="EQ1742" s="231"/>
      <c r="ER1742" s="231"/>
      <c r="ES1742" s="231"/>
      <c r="ET1742" s="231"/>
      <c r="EU1742" s="231"/>
      <c r="EV1742" s="231"/>
      <c r="EW1742" s="231"/>
      <c r="EX1742" s="231"/>
      <c r="EY1742" s="231"/>
      <c r="EZ1742" s="231"/>
      <c r="FA1742" s="231"/>
      <c r="FB1742" s="231"/>
      <c r="FC1742" s="231"/>
      <c r="FD1742" s="231"/>
      <c r="FE1742" s="231"/>
      <c r="FF1742" s="231"/>
      <c r="FG1742" s="231"/>
      <c r="FH1742" s="231"/>
      <c r="FI1742" s="231"/>
      <c r="FJ1742" s="231"/>
      <c r="FK1742" s="231"/>
      <c r="FL1742" s="231"/>
      <c r="FM1742" s="231"/>
      <c r="FN1742" s="231"/>
      <c r="FO1742" s="231"/>
      <c r="FP1742" s="231"/>
      <c r="FQ1742" s="231"/>
      <c r="FR1742" s="231"/>
      <c r="FS1742" s="231"/>
      <c r="FT1742" s="231"/>
      <c r="FU1742" s="231"/>
      <c r="FV1742" s="231"/>
      <c r="FW1742" s="231"/>
      <c r="FX1742" s="231"/>
      <c r="FY1742" s="231"/>
      <c r="FZ1742" s="231"/>
      <c r="GA1742" s="231"/>
      <c r="GB1742" s="231"/>
      <c r="GC1742" s="231"/>
      <c r="GD1742" s="231"/>
      <c r="GE1742" s="231"/>
      <c r="GF1742" s="231"/>
      <c r="GG1742" s="231"/>
      <c r="GH1742" s="231"/>
      <c r="GI1742" s="231"/>
      <c r="GJ1742" s="231"/>
      <c r="GK1742" s="231"/>
      <c r="GL1742" s="231"/>
      <c r="GM1742" s="231"/>
      <c r="GN1742" s="231"/>
      <c r="GO1742" s="231"/>
      <c r="GP1742" s="231"/>
      <c r="GQ1742" s="231"/>
      <c r="GR1742" s="231"/>
      <c r="GS1742" s="231"/>
      <c r="GT1742" s="231"/>
      <c r="GU1742" s="231"/>
      <c r="GV1742" s="231"/>
      <c r="GW1742" s="231"/>
      <c r="GX1742" s="231"/>
      <c r="GY1742" s="231"/>
      <c r="GZ1742" s="231"/>
      <c r="HA1742" s="231"/>
      <c r="HB1742" s="231"/>
      <c r="HC1742" s="231"/>
      <c r="HD1742" s="231"/>
      <c r="HE1742" s="231"/>
      <c r="HF1742" s="231"/>
      <c r="HG1742" s="231"/>
      <c r="HH1742" s="231"/>
      <c r="HI1742" s="231"/>
      <c r="HJ1742" s="231"/>
      <c r="HK1742" s="231"/>
      <c r="HL1742" s="231"/>
      <c r="HM1742" s="231"/>
    </row>
    <row r="1743" spans="1:221" s="234" customFormat="1" ht="31.5" customHeight="1">
      <c r="A1743" s="231"/>
      <c r="B1743" s="238"/>
      <c r="C1743" s="255"/>
      <c r="D1743" s="326" t="s">
        <v>968</v>
      </c>
      <c r="E1743" s="509"/>
      <c r="F1743" s="509"/>
      <c r="G1743" s="325" t="s">
        <v>115</v>
      </c>
      <c r="H1743" s="271" t="s">
        <v>116</v>
      </c>
      <c r="I1743" s="488">
        <v>86.6</v>
      </c>
      <c r="J1743" s="408">
        <v>216421</v>
      </c>
      <c r="K1743" s="274">
        <f t="shared" si="76"/>
        <v>18742058.600000001</v>
      </c>
      <c r="L1743" s="356"/>
      <c r="N1743" s="980"/>
      <c r="O1743" s="231"/>
      <c r="P1743" s="231"/>
      <c r="Q1743" s="231"/>
      <c r="R1743" s="231"/>
      <c r="S1743" s="231"/>
      <c r="T1743" s="231"/>
      <c r="U1743" s="231"/>
      <c r="V1743" s="231"/>
      <c r="W1743" s="231"/>
      <c r="X1743" s="231"/>
      <c r="Y1743" s="231"/>
      <c r="Z1743" s="231"/>
      <c r="AA1743" s="231"/>
      <c r="AB1743" s="231"/>
      <c r="AC1743" s="231"/>
      <c r="AD1743" s="231"/>
      <c r="AE1743" s="231"/>
      <c r="AF1743" s="231"/>
      <c r="AG1743" s="231"/>
      <c r="AH1743" s="231"/>
      <c r="AI1743" s="231"/>
      <c r="AJ1743" s="231"/>
      <c r="AK1743" s="231"/>
      <c r="AL1743" s="231"/>
      <c r="AM1743" s="231"/>
      <c r="AN1743" s="231"/>
      <c r="AO1743" s="231"/>
      <c r="AP1743" s="231"/>
      <c r="AQ1743" s="231"/>
      <c r="AR1743" s="231"/>
      <c r="AS1743" s="231"/>
      <c r="AT1743" s="231"/>
      <c r="AU1743" s="231"/>
      <c r="AV1743" s="231"/>
      <c r="AW1743" s="231"/>
      <c r="AX1743" s="231"/>
      <c r="AY1743" s="231"/>
      <c r="AZ1743" s="231"/>
      <c r="BA1743" s="231"/>
      <c r="BB1743" s="231"/>
      <c r="BC1743" s="231"/>
      <c r="BD1743" s="231"/>
      <c r="BE1743" s="231"/>
      <c r="BF1743" s="231"/>
      <c r="BG1743" s="231"/>
      <c r="BH1743" s="231"/>
      <c r="BI1743" s="231"/>
      <c r="BJ1743" s="231"/>
      <c r="BK1743" s="231"/>
      <c r="BL1743" s="231"/>
      <c r="BM1743" s="231"/>
      <c r="BN1743" s="231"/>
      <c r="BO1743" s="231"/>
      <c r="BP1743" s="231"/>
      <c r="BQ1743" s="231"/>
      <c r="BR1743" s="231"/>
      <c r="BS1743" s="231"/>
      <c r="BT1743" s="231"/>
      <c r="BU1743" s="231"/>
      <c r="BV1743" s="231"/>
      <c r="BW1743" s="231"/>
      <c r="BX1743" s="231"/>
      <c r="BY1743" s="231"/>
      <c r="BZ1743" s="231"/>
      <c r="CA1743" s="231"/>
      <c r="CB1743" s="231"/>
      <c r="CC1743" s="231"/>
      <c r="CD1743" s="231"/>
      <c r="CE1743" s="231"/>
      <c r="CF1743" s="231"/>
      <c r="CG1743" s="231"/>
      <c r="CH1743" s="231"/>
      <c r="CI1743" s="231"/>
      <c r="CJ1743" s="231"/>
      <c r="CK1743" s="231"/>
      <c r="CL1743" s="231"/>
      <c r="CM1743" s="231"/>
      <c r="CN1743" s="231"/>
      <c r="CO1743" s="231"/>
      <c r="CP1743" s="231"/>
      <c r="CQ1743" s="231"/>
      <c r="CR1743" s="231"/>
      <c r="CS1743" s="231"/>
      <c r="CT1743" s="231"/>
      <c r="CU1743" s="231"/>
      <c r="CV1743" s="231"/>
      <c r="CW1743" s="231"/>
      <c r="CX1743" s="231"/>
      <c r="CY1743" s="231"/>
      <c r="CZ1743" s="231"/>
      <c r="DA1743" s="231"/>
      <c r="DB1743" s="231"/>
      <c r="DC1743" s="231"/>
      <c r="DD1743" s="231"/>
      <c r="DE1743" s="231"/>
      <c r="DF1743" s="231"/>
      <c r="DG1743" s="231"/>
      <c r="DH1743" s="231"/>
      <c r="DI1743" s="231"/>
      <c r="DJ1743" s="231"/>
      <c r="DK1743" s="231"/>
      <c r="DL1743" s="231"/>
      <c r="DM1743" s="231"/>
      <c r="DN1743" s="231"/>
      <c r="DO1743" s="231"/>
      <c r="DP1743" s="231"/>
      <c r="DQ1743" s="231"/>
      <c r="DR1743" s="231"/>
      <c r="DS1743" s="231"/>
      <c r="DT1743" s="231"/>
      <c r="DU1743" s="231"/>
      <c r="DV1743" s="231"/>
      <c r="DW1743" s="231"/>
      <c r="DX1743" s="231"/>
      <c r="DY1743" s="231"/>
      <c r="DZ1743" s="231"/>
      <c r="EA1743" s="231"/>
      <c r="EB1743" s="231"/>
      <c r="EC1743" s="231"/>
      <c r="ED1743" s="231"/>
      <c r="EE1743" s="231"/>
      <c r="EF1743" s="231"/>
      <c r="EG1743" s="231"/>
      <c r="EH1743" s="231"/>
      <c r="EI1743" s="231"/>
      <c r="EJ1743" s="231"/>
      <c r="EK1743" s="231"/>
      <c r="EL1743" s="231"/>
      <c r="EM1743" s="231"/>
      <c r="EN1743" s="231"/>
      <c r="EO1743" s="231"/>
      <c r="EP1743" s="231"/>
      <c r="EQ1743" s="231"/>
      <c r="ER1743" s="231"/>
      <c r="ES1743" s="231"/>
      <c r="ET1743" s="231"/>
      <c r="EU1743" s="231"/>
      <c r="EV1743" s="231"/>
      <c r="EW1743" s="231"/>
      <c r="EX1743" s="231"/>
      <c r="EY1743" s="231"/>
      <c r="EZ1743" s="231"/>
      <c r="FA1743" s="231"/>
      <c r="FB1743" s="231"/>
      <c r="FC1743" s="231"/>
      <c r="FD1743" s="231"/>
      <c r="FE1743" s="231"/>
      <c r="FF1743" s="231"/>
      <c r="FG1743" s="231"/>
      <c r="FH1743" s="231"/>
      <c r="FI1743" s="231"/>
      <c r="FJ1743" s="231"/>
      <c r="FK1743" s="231"/>
      <c r="FL1743" s="231"/>
      <c r="FM1743" s="231"/>
      <c r="FN1743" s="231"/>
      <c r="FO1743" s="231"/>
      <c r="FP1743" s="231"/>
      <c r="FQ1743" s="231"/>
      <c r="FR1743" s="231"/>
      <c r="FS1743" s="231"/>
      <c r="FT1743" s="231"/>
      <c r="FU1743" s="231"/>
      <c r="FV1743" s="231"/>
      <c r="FW1743" s="231"/>
      <c r="FX1743" s="231"/>
      <c r="FY1743" s="231"/>
      <c r="FZ1743" s="231"/>
      <c r="GA1743" s="231"/>
      <c r="GB1743" s="231"/>
      <c r="GC1743" s="231"/>
      <c r="GD1743" s="231"/>
      <c r="GE1743" s="231"/>
      <c r="GF1743" s="231"/>
      <c r="GG1743" s="231"/>
      <c r="GH1743" s="231"/>
      <c r="GI1743" s="231"/>
      <c r="GJ1743" s="231"/>
      <c r="GK1743" s="231"/>
      <c r="GL1743" s="231"/>
      <c r="GM1743" s="231"/>
      <c r="GN1743" s="231"/>
      <c r="GO1743" s="231"/>
      <c r="GP1743" s="231"/>
      <c r="GQ1743" s="231"/>
      <c r="GR1743" s="231"/>
      <c r="GS1743" s="231"/>
      <c r="GT1743" s="231"/>
      <c r="GU1743" s="231"/>
      <c r="GV1743" s="231"/>
      <c r="GW1743" s="231"/>
      <c r="GX1743" s="231"/>
      <c r="GY1743" s="231"/>
      <c r="GZ1743" s="231"/>
      <c r="HA1743" s="231"/>
      <c r="HB1743" s="231"/>
      <c r="HC1743" s="231"/>
      <c r="HD1743" s="231"/>
      <c r="HE1743" s="231"/>
      <c r="HF1743" s="231"/>
      <c r="HG1743" s="231"/>
      <c r="HH1743" s="231"/>
      <c r="HI1743" s="231"/>
      <c r="HJ1743" s="231"/>
      <c r="HK1743" s="231"/>
      <c r="HL1743" s="231"/>
      <c r="HM1743" s="231"/>
    </row>
    <row r="1744" spans="1:221" s="234" customFormat="1" ht="31.5" customHeight="1">
      <c r="A1744" s="231"/>
      <c r="B1744" s="238"/>
      <c r="C1744" s="255"/>
      <c r="D1744" s="326" t="s">
        <v>1189</v>
      </c>
      <c r="E1744" s="509"/>
      <c r="F1744" s="509"/>
      <c r="G1744" s="325" t="s">
        <v>643</v>
      </c>
      <c r="H1744" s="271" t="s">
        <v>102</v>
      </c>
      <c r="I1744" s="488">
        <v>3064.17</v>
      </c>
      <c r="J1744" s="408">
        <v>42056</v>
      </c>
      <c r="K1744" s="274">
        <f t="shared" si="76"/>
        <v>128866733.52</v>
      </c>
      <c r="L1744" s="356"/>
      <c r="N1744" s="980"/>
      <c r="O1744" s="231"/>
      <c r="P1744" s="231"/>
      <c r="Q1744" s="231"/>
      <c r="R1744" s="231"/>
      <c r="S1744" s="231"/>
      <c r="T1744" s="231"/>
      <c r="U1744" s="231"/>
      <c r="V1744" s="231"/>
      <c r="W1744" s="231"/>
      <c r="X1744" s="231"/>
      <c r="Y1744" s="231"/>
      <c r="Z1744" s="231"/>
      <c r="AA1744" s="231"/>
      <c r="AB1744" s="231"/>
      <c r="AC1744" s="231"/>
      <c r="AD1744" s="231"/>
      <c r="AE1744" s="231"/>
      <c r="AF1744" s="231"/>
      <c r="AG1744" s="231"/>
      <c r="AH1744" s="231"/>
      <c r="AI1744" s="231"/>
      <c r="AJ1744" s="231"/>
      <c r="AK1744" s="231"/>
      <c r="AL1744" s="231"/>
      <c r="AM1744" s="231"/>
      <c r="AN1744" s="231"/>
      <c r="AO1744" s="231"/>
      <c r="AP1744" s="231"/>
      <c r="AQ1744" s="231"/>
      <c r="AR1744" s="231"/>
      <c r="AS1744" s="231"/>
      <c r="AT1744" s="231"/>
      <c r="AU1744" s="231"/>
      <c r="AV1744" s="231"/>
      <c r="AW1744" s="231"/>
      <c r="AX1744" s="231"/>
      <c r="AY1744" s="231"/>
      <c r="AZ1744" s="231"/>
      <c r="BA1744" s="231"/>
      <c r="BB1744" s="231"/>
      <c r="BC1744" s="231"/>
      <c r="BD1744" s="231"/>
      <c r="BE1744" s="231"/>
      <c r="BF1744" s="231"/>
      <c r="BG1744" s="231"/>
      <c r="BH1744" s="231"/>
      <c r="BI1744" s="231"/>
      <c r="BJ1744" s="231"/>
      <c r="BK1744" s="231"/>
      <c r="BL1744" s="231"/>
      <c r="BM1744" s="231"/>
      <c r="BN1744" s="231"/>
      <c r="BO1744" s="231"/>
      <c r="BP1744" s="231"/>
      <c r="BQ1744" s="231"/>
      <c r="BR1744" s="231"/>
      <c r="BS1744" s="231"/>
      <c r="BT1744" s="231"/>
      <c r="BU1744" s="231"/>
      <c r="BV1744" s="231"/>
      <c r="BW1744" s="231"/>
      <c r="BX1744" s="231"/>
      <c r="BY1744" s="231"/>
      <c r="BZ1744" s="231"/>
      <c r="CA1744" s="231"/>
      <c r="CB1744" s="231"/>
      <c r="CC1744" s="231"/>
      <c r="CD1744" s="231"/>
      <c r="CE1744" s="231"/>
      <c r="CF1744" s="231"/>
      <c r="CG1744" s="231"/>
      <c r="CH1744" s="231"/>
      <c r="CI1744" s="231"/>
      <c r="CJ1744" s="231"/>
      <c r="CK1744" s="231"/>
      <c r="CL1744" s="231"/>
      <c r="CM1744" s="231"/>
      <c r="CN1744" s="231"/>
      <c r="CO1744" s="231"/>
      <c r="CP1744" s="231"/>
      <c r="CQ1744" s="231"/>
      <c r="CR1744" s="231"/>
      <c r="CS1744" s="231"/>
      <c r="CT1744" s="231"/>
      <c r="CU1744" s="231"/>
      <c r="CV1744" s="231"/>
      <c r="CW1744" s="231"/>
      <c r="CX1744" s="231"/>
      <c r="CY1744" s="231"/>
      <c r="CZ1744" s="231"/>
      <c r="DA1744" s="231"/>
      <c r="DB1744" s="231"/>
      <c r="DC1744" s="231"/>
      <c r="DD1744" s="231"/>
      <c r="DE1744" s="231"/>
      <c r="DF1744" s="231"/>
      <c r="DG1744" s="231"/>
      <c r="DH1744" s="231"/>
      <c r="DI1744" s="231"/>
      <c r="DJ1744" s="231"/>
      <c r="DK1744" s="231"/>
      <c r="DL1744" s="231"/>
      <c r="DM1744" s="231"/>
      <c r="DN1744" s="231"/>
      <c r="DO1744" s="231"/>
      <c r="DP1744" s="231"/>
      <c r="DQ1744" s="231"/>
      <c r="DR1744" s="231"/>
      <c r="DS1744" s="231"/>
      <c r="DT1744" s="231"/>
      <c r="DU1744" s="231"/>
      <c r="DV1744" s="231"/>
      <c r="DW1744" s="231"/>
      <c r="DX1744" s="231"/>
      <c r="DY1744" s="231"/>
      <c r="DZ1744" s="231"/>
      <c r="EA1744" s="231"/>
      <c r="EB1744" s="231"/>
      <c r="EC1744" s="231"/>
      <c r="ED1744" s="231"/>
      <c r="EE1744" s="231"/>
      <c r="EF1744" s="231"/>
      <c r="EG1744" s="231"/>
      <c r="EH1744" s="231"/>
      <c r="EI1744" s="231"/>
      <c r="EJ1744" s="231"/>
      <c r="EK1744" s="231"/>
      <c r="EL1744" s="231"/>
      <c r="EM1744" s="231"/>
      <c r="EN1744" s="231"/>
      <c r="EO1744" s="231"/>
      <c r="EP1744" s="231"/>
      <c r="EQ1744" s="231"/>
      <c r="ER1744" s="231"/>
      <c r="ES1744" s="231"/>
      <c r="ET1744" s="231"/>
      <c r="EU1744" s="231"/>
      <c r="EV1744" s="231"/>
      <c r="EW1744" s="231"/>
      <c r="EX1744" s="231"/>
      <c r="EY1744" s="231"/>
      <c r="EZ1744" s="231"/>
      <c r="FA1744" s="231"/>
      <c r="FB1744" s="231"/>
      <c r="FC1744" s="231"/>
      <c r="FD1744" s="231"/>
      <c r="FE1744" s="231"/>
      <c r="FF1744" s="231"/>
      <c r="FG1744" s="231"/>
      <c r="FH1744" s="231"/>
      <c r="FI1744" s="231"/>
      <c r="FJ1744" s="231"/>
      <c r="FK1744" s="231"/>
      <c r="FL1744" s="231"/>
      <c r="FM1744" s="231"/>
      <c r="FN1744" s="231"/>
      <c r="FO1744" s="231"/>
      <c r="FP1744" s="231"/>
      <c r="FQ1744" s="231"/>
      <c r="FR1744" s="231"/>
      <c r="FS1744" s="231"/>
      <c r="FT1744" s="231"/>
      <c r="FU1744" s="231"/>
      <c r="FV1744" s="231"/>
      <c r="FW1744" s="231"/>
      <c r="FX1744" s="231"/>
      <c r="FY1744" s="231"/>
      <c r="FZ1744" s="231"/>
      <c r="GA1744" s="231"/>
      <c r="GB1744" s="231"/>
      <c r="GC1744" s="231"/>
      <c r="GD1744" s="231"/>
      <c r="GE1744" s="231"/>
      <c r="GF1744" s="231"/>
      <c r="GG1744" s="231"/>
      <c r="GH1744" s="231"/>
      <c r="GI1744" s="231"/>
      <c r="GJ1744" s="231"/>
      <c r="GK1744" s="231"/>
      <c r="GL1744" s="231"/>
      <c r="GM1744" s="231"/>
      <c r="GN1744" s="231"/>
      <c r="GO1744" s="231"/>
      <c r="GP1744" s="231"/>
      <c r="GQ1744" s="231"/>
      <c r="GR1744" s="231"/>
      <c r="GS1744" s="231"/>
      <c r="GT1744" s="231"/>
      <c r="GU1744" s="231"/>
      <c r="GV1744" s="231"/>
      <c r="GW1744" s="231"/>
      <c r="GX1744" s="231"/>
      <c r="GY1744" s="231"/>
      <c r="GZ1744" s="231"/>
      <c r="HA1744" s="231"/>
      <c r="HB1744" s="231"/>
      <c r="HC1744" s="231"/>
      <c r="HD1744" s="231"/>
      <c r="HE1744" s="231"/>
      <c r="HF1744" s="231"/>
      <c r="HG1744" s="231"/>
      <c r="HH1744" s="231"/>
      <c r="HI1744" s="231"/>
      <c r="HJ1744" s="231"/>
      <c r="HK1744" s="231"/>
      <c r="HL1744" s="231"/>
      <c r="HM1744" s="231"/>
    </row>
    <row r="1745" spans="1:221" s="234" customFormat="1" ht="15.75" customHeight="1">
      <c r="A1745" s="231"/>
      <c r="B1745" s="238"/>
      <c r="C1745" s="255"/>
      <c r="D1745" s="262">
        <v>5.6</v>
      </c>
      <c r="E1745" s="262"/>
      <c r="F1745" s="262"/>
      <c r="G1745" s="263" t="s">
        <v>146</v>
      </c>
      <c r="H1745" s="264"/>
      <c r="I1745" s="383"/>
      <c r="J1745" s="266">
        <v>0</v>
      </c>
      <c r="K1745" s="267"/>
      <c r="L1745" s="356"/>
      <c r="N1745" s="980"/>
      <c r="O1745" s="231"/>
      <c r="P1745" s="231"/>
      <c r="Q1745" s="231"/>
      <c r="R1745" s="231"/>
      <c r="S1745" s="231"/>
      <c r="T1745" s="231"/>
      <c r="U1745" s="231"/>
      <c r="V1745" s="231"/>
      <c r="W1745" s="231"/>
      <c r="X1745" s="231"/>
      <c r="Y1745" s="231"/>
      <c r="Z1745" s="231"/>
      <c r="AA1745" s="231"/>
      <c r="AB1745" s="231"/>
      <c r="AC1745" s="231"/>
      <c r="AD1745" s="231"/>
      <c r="AE1745" s="231"/>
      <c r="AF1745" s="231"/>
      <c r="AG1745" s="231"/>
      <c r="AH1745" s="231"/>
      <c r="AI1745" s="231"/>
      <c r="AJ1745" s="231"/>
      <c r="AK1745" s="231"/>
      <c r="AL1745" s="231"/>
      <c r="AM1745" s="231"/>
      <c r="AN1745" s="231"/>
      <c r="AO1745" s="231"/>
      <c r="AP1745" s="231"/>
      <c r="AQ1745" s="231"/>
      <c r="AR1745" s="231"/>
      <c r="AS1745" s="231"/>
      <c r="AT1745" s="231"/>
      <c r="AU1745" s="231"/>
      <c r="AV1745" s="231"/>
      <c r="AW1745" s="231"/>
      <c r="AX1745" s="231"/>
      <c r="AY1745" s="231"/>
      <c r="AZ1745" s="231"/>
      <c r="BA1745" s="231"/>
      <c r="BB1745" s="231"/>
      <c r="BC1745" s="231"/>
      <c r="BD1745" s="231"/>
      <c r="BE1745" s="231"/>
      <c r="BF1745" s="231"/>
      <c r="BG1745" s="231"/>
      <c r="BH1745" s="231"/>
      <c r="BI1745" s="231"/>
      <c r="BJ1745" s="231"/>
      <c r="BK1745" s="231"/>
      <c r="BL1745" s="231"/>
      <c r="BM1745" s="231"/>
      <c r="BN1745" s="231"/>
      <c r="BO1745" s="231"/>
      <c r="BP1745" s="231"/>
      <c r="BQ1745" s="231"/>
      <c r="BR1745" s="231"/>
      <c r="BS1745" s="231"/>
      <c r="BT1745" s="231"/>
      <c r="BU1745" s="231"/>
      <c r="BV1745" s="231"/>
      <c r="BW1745" s="231"/>
      <c r="BX1745" s="231"/>
      <c r="BY1745" s="231"/>
      <c r="BZ1745" s="231"/>
      <c r="CA1745" s="231"/>
      <c r="CB1745" s="231"/>
      <c r="CC1745" s="231"/>
      <c r="CD1745" s="231"/>
      <c r="CE1745" s="231"/>
      <c r="CF1745" s="231"/>
      <c r="CG1745" s="231"/>
      <c r="CH1745" s="231"/>
      <c r="CI1745" s="231"/>
      <c r="CJ1745" s="231"/>
      <c r="CK1745" s="231"/>
      <c r="CL1745" s="231"/>
      <c r="CM1745" s="231"/>
      <c r="CN1745" s="231"/>
      <c r="CO1745" s="231"/>
      <c r="CP1745" s="231"/>
      <c r="CQ1745" s="231"/>
      <c r="CR1745" s="231"/>
      <c r="CS1745" s="231"/>
      <c r="CT1745" s="231"/>
      <c r="CU1745" s="231"/>
      <c r="CV1745" s="231"/>
      <c r="CW1745" s="231"/>
      <c r="CX1745" s="231"/>
      <c r="CY1745" s="231"/>
      <c r="CZ1745" s="231"/>
      <c r="DA1745" s="231"/>
      <c r="DB1745" s="231"/>
      <c r="DC1745" s="231"/>
      <c r="DD1745" s="231"/>
      <c r="DE1745" s="231"/>
      <c r="DF1745" s="231"/>
      <c r="DG1745" s="231"/>
      <c r="DH1745" s="231"/>
      <c r="DI1745" s="231"/>
      <c r="DJ1745" s="231"/>
      <c r="DK1745" s="231"/>
      <c r="DL1745" s="231"/>
      <c r="DM1745" s="231"/>
      <c r="DN1745" s="231"/>
      <c r="DO1745" s="231"/>
      <c r="DP1745" s="231"/>
      <c r="DQ1745" s="231"/>
      <c r="DR1745" s="231"/>
      <c r="DS1745" s="231"/>
      <c r="DT1745" s="231"/>
      <c r="DU1745" s="231"/>
      <c r="DV1745" s="231"/>
      <c r="DW1745" s="231"/>
      <c r="DX1745" s="231"/>
      <c r="DY1745" s="231"/>
      <c r="DZ1745" s="231"/>
      <c r="EA1745" s="231"/>
      <c r="EB1745" s="231"/>
      <c r="EC1745" s="231"/>
      <c r="ED1745" s="231"/>
      <c r="EE1745" s="231"/>
      <c r="EF1745" s="231"/>
      <c r="EG1745" s="231"/>
      <c r="EH1745" s="231"/>
      <c r="EI1745" s="231"/>
      <c r="EJ1745" s="231"/>
      <c r="EK1745" s="231"/>
      <c r="EL1745" s="231"/>
      <c r="EM1745" s="231"/>
      <c r="EN1745" s="231"/>
      <c r="EO1745" s="231"/>
      <c r="EP1745" s="231"/>
      <c r="EQ1745" s="231"/>
      <c r="ER1745" s="231"/>
      <c r="ES1745" s="231"/>
      <c r="ET1745" s="231"/>
      <c r="EU1745" s="231"/>
      <c r="EV1745" s="231"/>
      <c r="EW1745" s="231"/>
      <c r="EX1745" s="231"/>
      <c r="EY1745" s="231"/>
      <c r="EZ1745" s="231"/>
      <c r="FA1745" s="231"/>
      <c r="FB1745" s="231"/>
      <c r="FC1745" s="231"/>
      <c r="FD1745" s="231"/>
      <c r="FE1745" s="231"/>
      <c r="FF1745" s="231"/>
      <c r="FG1745" s="231"/>
      <c r="FH1745" s="231"/>
      <c r="FI1745" s="231"/>
      <c r="FJ1745" s="231"/>
      <c r="FK1745" s="231"/>
      <c r="FL1745" s="231"/>
      <c r="FM1745" s="231"/>
      <c r="FN1745" s="231"/>
      <c r="FO1745" s="231"/>
      <c r="FP1745" s="231"/>
      <c r="FQ1745" s="231"/>
      <c r="FR1745" s="231"/>
      <c r="FS1745" s="231"/>
      <c r="FT1745" s="231"/>
      <c r="FU1745" s="231"/>
      <c r="FV1745" s="231"/>
      <c r="FW1745" s="231"/>
      <c r="FX1745" s="231"/>
      <c r="FY1745" s="231"/>
      <c r="FZ1745" s="231"/>
      <c r="GA1745" s="231"/>
      <c r="GB1745" s="231"/>
      <c r="GC1745" s="231"/>
      <c r="GD1745" s="231"/>
      <c r="GE1745" s="231"/>
      <c r="GF1745" s="231"/>
      <c r="GG1745" s="231"/>
      <c r="GH1745" s="231"/>
      <c r="GI1745" s="231"/>
      <c r="GJ1745" s="231"/>
      <c r="GK1745" s="231"/>
      <c r="GL1745" s="231"/>
      <c r="GM1745" s="231"/>
      <c r="GN1745" s="231"/>
      <c r="GO1745" s="231"/>
      <c r="GP1745" s="231"/>
      <c r="GQ1745" s="231"/>
      <c r="GR1745" s="231"/>
      <c r="GS1745" s="231"/>
      <c r="GT1745" s="231"/>
      <c r="GU1745" s="231"/>
      <c r="GV1745" s="231"/>
      <c r="GW1745" s="231"/>
      <c r="GX1745" s="231"/>
      <c r="GY1745" s="231"/>
      <c r="GZ1745" s="231"/>
      <c r="HA1745" s="231"/>
      <c r="HB1745" s="231"/>
      <c r="HC1745" s="231"/>
      <c r="HD1745" s="231"/>
      <c r="HE1745" s="231"/>
      <c r="HF1745" s="231"/>
      <c r="HG1745" s="231"/>
      <c r="HH1745" s="231"/>
      <c r="HI1745" s="231"/>
      <c r="HJ1745" s="231"/>
      <c r="HK1745" s="231"/>
      <c r="HL1745" s="231"/>
      <c r="HM1745" s="231"/>
    </row>
    <row r="1746" spans="1:221" s="234" customFormat="1" ht="63" customHeight="1">
      <c r="A1746" s="231"/>
      <c r="B1746" s="238"/>
      <c r="C1746" s="255"/>
      <c r="D1746" s="326" t="s">
        <v>283</v>
      </c>
      <c r="E1746" s="509"/>
      <c r="F1746" s="509"/>
      <c r="G1746" s="325" t="s">
        <v>148</v>
      </c>
      <c r="H1746" s="271" t="s">
        <v>145</v>
      </c>
      <c r="I1746" s="488">
        <v>16611.97</v>
      </c>
      <c r="J1746" s="408">
        <v>34512</v>
      </c>
      <c r="K1746" s="274">
        <f>ROUND(I1746*J1746,2)</f>
        <v>573312308.63999999</v>
      </c>
      <c r="L1746" s="356"/>
      <c r="N1746" s="980"/>
      <c r="O1746" s="231"/>
      <c r="P1746" s="231"/>
      <c r="Q1746" s="231"/>
      <c r="R1746" s="231"/>
      <c r="S1746" s="231"/>
      <c r="T1746" s="231"/>
      <c r="U1746" s="231"/>
      <c r="V1746" s="231"/>
      <c r="W1746" s="231"/>
      <c r="X1746" s="231"/>
      <c r="Y1746" s="231"/>
      <c r="Z1746" s="231"/>
      <c r="AA1746" s="231"/>
      <c r="AB1746" s="231"/>
      <c r="AC1746" s="231"/>
      <c r="AD1746" s="231"/>
      <c r="AE1746" s="231"/>
      <c r="AF1746" s="231"/>
      <c r="AG1746" s="231"/>
      <c r="AH1746" s="231"/>
      <c r="AI1746" s="231"/>
      <c r="AJ1746" s="231"/>
      <c r="AK1746" s="231"/>
      <c r="AL1746" s="231"/>
      <c r="AM1746" s="231"/>
      <c r="AN1746" s="231"/>
      <c r="AO1746" s="231"/>
      <c r="AP1746" s="231"/>
      <c r="AQ1746" s="231"/>
      <c r="AR1746" s="231"/>
      <c r="AS1746" s="231"/>
      <c r="AT1746" s="231"/>
      <c r="AU1746" s="231"/>
      <c r="AV1746" s="231"/>
      <c r="AW1746" s="231"/>
      <c r="AX1746" s="231"/>
      <c r="AY1746" s="231"/>
      <c r="AZ1746" s="231"/>
      <c r="BA1746" s="231"/>
      <c r="BB1746" s="231"/>
      <c r="BC1746" s="231"/>
      <c r="BD1746" s="231"/>
      <c r="BE1746" s="231"/>
      <c r="BF1746" s="231"/>
      <c r="BG1746" s="231"/>
      <c r="BH1746" s="231"/>
      <c r="BI1746" s="231"/>
      <c r="BJ1746" s="231"/>
      <c r="BK1746" s="231"/>
      <c r="BL1746" s="231"/>
      <c r="BM1746" s="231"/>
      <c r="BN1746" s="231"/>
      <c r="BO1746" s="231"/>
      <c r="BP1746" s="231"/>
      <c r="BQ1746" s="231"/>
      <c r="BR1746" s="231"/>
      <c r="BS1746" s="231"/>
      <c r="BT1746" s="231"/>
      <c r="BU1746" s="231"/>
      <c r="BV1746" s="231"/>
      <c r="BW1746" s="231"/>
      <c r="BX1746" s="231"/>
      <c r="BY1746" s="231"/>
      <c r="BZ1746" s="231"/>
      <c r="CA1746" s="231"/>
      <c r="CB1746" s="231"/>
      <c r="CC1746" s="231"/>
      <c r="CD1746" s="231"/>
      <c r="CE1746" s="231"/>
      <c r="CF1746" s="231"/>
      <c r="CG1746" s="231"/>
      <c r="CH1746" s="231"/>
      <c r="CI1746" s="231"/>
      <c r="CJ1746" s="231"/>
      <c r="CK1746" s="231"/>
      <c r="CL1746" s="231"/>
      <c r="CM1746" s="231"/>
      <c r="CN1746" s="231"/>
      <c r="CO1746" s="231"/>
      <c r="CP1746" s="231"/>
      <c r="CQ1746" s="231"/>
      <c r="CR1746" s="231"/>
      <c r="CS1746" s="231"/>
      <c r="CT1746" s="231"/>
      <c r="CU1746" s="231"/>
      <c r="CV1746" s="231"/>
      <c r="CW1746" s="231"/>
      <c r="CX1746" s="231"/>
      <c r="CY1746" s="231"/>
      <c r="CZ1746" s="231"/>
      <c r="DA1746" s="231"/>
      <c r="DB1746" s="231"/>
      <c r="DC1746" s="231"/>
      <c r="DD1746" s="231"/>
      <c r="DE1746" s="231"/>
      <c r="DF1746" s="231"/>
      <c r="DG1746" s="231"/>
      <c r="DH1746" s="231"/>
      <c r="DI1746" s="231"/>
      <c r="DJ1746" s="231"/>
      <c r="DK1746" s="231"/>
      <c r="DL1746" s="231"/>
      <c r="DM1746" s="231"/>
      <c r="DN1746" s="231"/>
      <c r="DO1746" s="231"/>
      <c r="DP1746" s="231"/>
      <c r="DQ1746" s="231"/>
      <c r="DR1746" s="231"/>
      <c r="DS1746" s="231"/>
      <c r="DT1746" s="231"/>
      <c r="DU1746" s="231"/>
      <c r="DV1746" s="231"/>
      <c r="DW1746" s="231"/>
      <c r="DX1746" s="231"/>
      <c r="DY1746" s="231"/>
      <c r="DZ1746" s="231"/>
      <c r="EA1746" s="231"/>
      <c r="EB1746" s="231"/>
      <c r="EC1746" s="231"/>
      <c r="ED1746" s="231"/>
      <c r="EE1746" s="231"/>
      <c r="EF1746" s="231"/>
      <c r="EG1746" s="231"/>
      <c r="EH1746" s="231"/>
      <c r="EI1746" s="231"/>
      <c r="EJ1746" s="231"/>
      <c r="EK1746" s="231"/>
      <c r="EL1746" s="231"/>
      <c r="EM1746" s="231"/>
      <c r="EN1746" s="231"/>
      <c r="EO1746" s="231"/>
      <c r="EP1746" s="231"/>
      <c r="EQ1746" s="231"/>
      <c r="ER1746" s="231"/>
      <c r="ES1746" s="231"/>
      <c r="ET1746" s="231"/>
      <c r="EU1746" s="231"/>
      <c r="EV1746" s="231"/>
      <c r="EW1746" s="231"/>
      <c r="EX1746" s="231"/>
      <c r="EY1746" s="231"/>
      <c r="EZ1746" s="231"/>
      <c r="FA1746" s="231"/>
      <c r="FB1746" s="231"/>
      <c r="FC1746" s="231"/>
      <c r="FD1746" s="231"/>
      <c r="FE1746" s="231"/>
      <c r="FF1746" s="231"/>
      <c r="FG1746" s="231"/>
      <c r="FH1746" s="231"/>
      <c r="FI1746" s="231"/>
      <c r="FJ1746" s="231"/>
      <c r="FK1746" s="231"/>
      <c r="FL1746" s="231"/>
      <c r="FM1746" s="231"/>
      <c r="FN1746" s="231"/>
      <c r="FO1746" s="231"/>
      <c r="FP1746" s="231"/>
      <c r="FQ1746" s="231"/>
      <c r="FR1746" s="231"/>
      <c r="FS1746" s="231"/>
      <c r="FT1746" s="231"/>
      <c r="FU1746" s="231"/>
      <c r="FV1746" s="231"/>
      <c r="FW1746" s="231"/>
      <c r="FX1746" s="231"/>
      <c r="FY1746" s="231"/>
      <c r="FZ1746" s="231"/>
      <c r="GA1746" s="231"/>
      <c r="GB1746" s="231"/>
      <c r="GC1746" s="231"/>
      <c r="GD1746" s="231"/>
      <c r="GE1746" s="231"/>
      <c r="GF1746" s="231"/>
      <c r="GG1746" s="231"/>
      <c r="GH1746" s="231"/>
      <c r="GI1746" s="231"/>
      <c r="GJ1746" s="231"/>
      <c r="GK1746" s="231"/>
      <c r="GL1746" s="231"/>
      <c r="GM1746" s="231"/>
      <c r="GN1746" s="231"/>
      <c r="GO1746" s="231"/>
      <c r="GP1746" s="231"/>
      <c r="GQ1746" s="231"/>
      <c r="GR1746" s="231"/>
      <c r="GS1746" s="231"/>
      <c r="GT1746" s="231"/>
      <c r="GU1746" s="231"/>
      <c r="GV1746" s="231"/>
      <c r="GW1746" s="231"/>
      <c r="GX1746" s="231"/>
      <c r="GY1746" s="231"/>
      <c r="GZ1746" s="231"/>
      <c r="HA1746" s="231"/>
      <c r="HB1746" s="231"/>
      <c r="HC1746" s="231"/>
      <c r="HD1746" s="231"/>
      <c r="HE1746" s="231"/>
      <c r="HF1746" s="231"/>
      <c r="HG1746" s="231"/>
      <c r="HH1746" s="231"/>
      <c r="HI1746" s="231"/>
      <c r="HJ1746" s="231"/>
      <c r="HK1746" s="231"/>
      <c r="HL1746" s="231"/>
      <c r="HM1746" s="231"/>
    </row>
    <row r="1747" spans="1:221" s="234" customFormat="1" ht="15.75" customHeight="1">
      <c r="A1747" s="231"/>
      <c r="B1747" s="238"/>
      <c r="C1747" s="255"/>
      <c r="D1747" s="326" t="s">
        <v>970</v>
      </c>
      <c r="E1747" s="509"/>
      <c r="F1747" s="509"/>
      <c r="G1747" s="325" t="s">
        <v>690</v>
      </c>
      <c r="H1747" s="271" t="s">
        <v>102</v>
      </c>
      <c r="I1747" s="488">
        <v>3080.52</v>
      </c>
      <c r="J1747" s="408">
        <v>147824</v>
      </c>
      <c r="K1747" s="274">
        <f>ROUND(I1747*J1747,2)</f>
        <v>455374788.48000002</v>
      </c>
      <c r="L1747" s="356"/>
      <c r="N1747" s="980"/>
      <c r="O1747" s="231"/>
      <c r="P1747" s="231"/>
      <c r="Q1747" s="231"/>
      <c r="R1747" s="231"/>
      <c r="S1747" s="231"/>
      <c r="T1747" s="231"/>
      <c r="U1747" s="231"/>
      <c r="V1747" s="231"/>
      <c r="W1747" s="231"/>
      <c r="X1747" s="231"/>
      <c r="Y1747" s="231"/>
      <c r="Z1747" s="231"/>
      <c r="AA1747" s="231"/>
      <c r="AB1747" s="231"/>
      <c r="AC1747" s="231"/>
      <c r="AD1747" s="231"/>
      <c r="AE1747" s="231"/>
      <c r="AF1747" s="231"/>
      <c r="AG1747" s="231"/>
      <c r="AH1747" s="231"/>
      <c r="AI1747" s="231"/>
      <c r="AJ1747" s="231"/>
      <c r="AK1747" s="231"/>
      <c r="AL1747" s="231"/>
      <c r="AM1747" s="231"/>
      <c r="AN1747" s="231"/>
      <c r="AO1747" s="231"/>
      <c r="AP1747" s="231"/>
      <c r="AQ1747" s="231"/>
      <c r="AR1747" s="231"/>
      <c r="AS1747" s="231"/>
      <c r="AT1747" s="231"/>
      <c r="AU1747" s="231"/>
      <c r="AV1747" s="231"/>
      <c r="AW1747" s="231"/>
      <c r="AX1747" s="231"/>
      <c r="AY1747" s="231"/>
      <c r="AZ1747" s="231"/>
      <c r="BA1747" s="231"/>
      <c r="BB1747" s="231"/>
      <c r="BC1747" s="231"/>
      <c r="BD1747" s="231"/>
      <c r="BE1747" s="231"/>
      <c r="BF1747" s="231"/>
      <c r="BG1747" s="231"/>
      <c r="BH1747" s="231"/>
      <c r="BI1747" s="231"/>
      <c r="BJ1747" s="231"/>
      <c r="BK1747" s="231"/>
      <c r="BL1747" s="231"/>
      <c r="BM1747" s="231"/>
      <c r="BN1747" s="231"/>
      <c r="BO1747" s="231"/>
      <c r="BP1747" s="231"/>
      <c r="BQ1747" s="231"/>
      <c r="BR1747" s="231"/>
      <c r="BS1747" s="231"/>
      <c r="BT1747" s="231"/>
      <c r="BU1747" s="231"/>
      <c r="BV1747" s="231"/>
      <c r="BW1747" s="231"/>
      <c r="BX1747" s="231"/>
      <c r="BY1747" s="231"/>
      <c r="BZ1747" s="231"/>
      <c r="CA1747" s="231"/>
      <c r="CB1747" s="231"/>
      <c r="CC1747" s="231"/>
      <c r="CD1747" s="231"/>
      <c r="CE1747" s="231"/>
      <c r="CF1747" s="231"/>
      <c r="CG1747" s="231"/>
      <c r="CH1747" s="231"/>
      <c r="CI1747" s="231"/>
      <c r="CJ1747" s="231"/>
      <c r="CK1747" s="231"/>
      <c r="CL1747" s="231"/>
      <c r="CM1747" s="231"/>
      <c r="CN1747" s="231"/>
      <c r="CO1747" s="231"/>
      <c r="CP1747" s="231"/>
      <c r="CQ1747" s="231"/>
      <c r="CR1747" s="231"/>
      <c r="CS1747" s="231"/>
      <c r="CT1747" s="231"/>
      <c r="CU1747" s="231"/>
      <c r="CV1747" s="231"/>
      <c r="CW1747" s="231"/>
      <c r="CX1747" s="231"/>
      <c r="CY1747" s="231"/>
      <c r="CZ1747" s="231"/>
      <c r="DA1747" s="231"/>
      <c r="DB1747" s="231"/>
      <c r="DC1747" s="231"/>
      <c r="DD1747" s="231"/>
      <c r="DE1747" s="231"/>
      <c r="DF1747" s="231"/>
      <c r="DG1747" s="231"/>
      <c r="DH1747" s="231"/>
      <c r="DI1747" s="231"/>
      <c r="DJ1747" s="231"/>
      <c r="DK1747" s="231"/>
      <c r="DL1747" s="231"/>
      <c r="DM1747" s="231"/>
      <c r="DN1747" s="231"/>
      <c r="DO1747" s="231"/>
      <c r="DP1747" s="231"/>
      <c r="DQ1747" s="231"/>
      <c r="DR1747" s="231"/>
      <c r="DS1747" s="231"/>
      <c r="DT1747" s="231"/>
      <c r="DU1747" s="231"/>
      <c r="DV1747" s="231"/>
      <c r="DW1747" s="231"/>
      <c r="DX1747" s="231"/>
      <c r="DY1747" s="231"/>
      <c r="DZ1747" s="231"/>
      <c r="EA1747" s="231"/>
      <c r="EB1747" s="231"/>
      <c r="EC1747" s="231"/>
      <c r="ED1747" s="231"/>
      <c r="EE1747" s="231"/>
      <c r="EF1747" s="231"/>
      <c r="EG1747" s="231"/>
      <c r="EH1747" s="231"/>
      <c r="EI1747" s="231"/>
      <c r="EJ1747" s="231"/>
      <c r="EK1747" s="231"/>
      <c r="EL1747" s="231"/>
      <c r="EM1747" s="231"/>
      <c r="EN1747" s="231"/>
      <c r="EO1747" s="231"/>
      <c r="EP1747" s="231"/>
      <c r="EQ1747" s="231"/>
      <c r="ER1747" s="231"/>
      <c r="ES1747" s="231"/>
      <c r="ET1747" s="231"/>
      <c r="EU1747" s="231"/>
      <c r="EV1747" s="231"/>
      <c r="EW1747" s="231"/>
      <c r="EX1747" s="231"/>
      <c r="EY1747" s="231"/>
      <c r="EZ1747" s="231"/>
      <c r="FA1747" s="231"/>
      <c r="FB1747" s="231"/>
      <c r="FC1747" s="231"/>
      <c r="FD1747" s="231"/>
      <c r="FE1747" s="231"/>
      <c r="FF1747" s="231"/>
      <c r="FG1747" s="231"/>
      <c r="FH1747" s="231"/>
      <c r="FI1747" s="231"/>
      <c r="FJ1747" s="231"/>
      <c r="FK1747" s="231"/>
      <c r="FL1747" s="231"/>
      <c r="FM1747" s="231"/>
      <c r="FN1747" s="231"/>
      <c r="FO1747" s="231"/>
      <c r="FP1747" s="231"/>
      <c r="FQ1747" s="231"/>
      <c r="FR1747" s="231"/>
      <c r="FS1747" s="231"/>
      <c r="FT1747" s="231"/>
      <c r="FU1747" s="231"/>
      <c r="FV1747" s="231"/>
      <c r="FW1747" s="231"/>
      <c r="FX1747" s="231"/>
      <c r="FY1747" s="231"/>
      <c r="FZ1747" s="231"/>
      <c r="GA1747" s="231"/>
      <c r="GB1747" s="231"/>
      <c r="GC1747" s="231"/>
      <c r="GD1747" s="231"/>
      <c r="GE1747" s="231"/>
      <c r="GF1747" s="231"/>
      <c r="GG1747" s="231"/>
      <c r="GH1747" s="231"/>
      <c r="GI1747" s="231"/>
      <c r="GJ1747" s="231"/>
      <c r="GK1747" s="231"/>
      <c r="GL1747" s="231"/>
      <c r="GM1747" s="231"/>
      <c r="GN1747" s="231"/>
      <c r="GO1747" s="231"/>
      <c r="GP1747" s="231"/>
      <c r="GQ1747" s="231"/>
      <c r="GR1747" s="231"/>
      <c r="GS1747" s="231"/>
      <c r="GT1747" s="231"/>
      <c r="GU1747" s="231"/>
      <c r="GV1747" s="231"/>
      <c r="GW1747" s="231"/>
      <c r="GX1747" s="231"/>
      <c r="GY1747" s="231"/>
      <c r="GZ1747" s="231"/>
      <c r="HA1747" s="231"/>
      <c r="HB1747" s="231"/>
      <c r="HC1747" s="231"/>
      <c r="HD1747" s="231"/>
      <c r="HE1747" s="231"/>
      <c r="HF1747" s="231"/>
      <c r="HG1747" s="231"/>
      <c r="HH1747" s="231"/>
      <c r="HI1747" s="231"/>
      <c r="HJ1747" s="231"/>
      <c r="HK1747" s="231"/>
      <c r="HL1747" s="231"/>
      <c r="HM1747" s="231"/>
    </row>
    <row r="1748" spans="1:221" s="234" customFormat="1" ht="31.5" customHeight="1">
      <c r="A1748" s="231"/>
      <c r="B1748" s="238"/>
      <c r="C1748" s="255"/>
      <c r="D1748" s="326" t="s">
        <v>1190</v>
      </c>
      <c r="E1748" s="509"/>
      <c r="F1748" s="509"/>
      <c r="G1748" s="325" t="s">
        <v>1191</v>
      </c>
      <c r="H1748" s="271" t="s">
        <v>107</v>
      </c>
      <c r="I1748" s="488">
        <v>824</v>
      </c>
      <c r="J1748" s="408">
        <v>149416</v>
      </c>
      <c r="K1748" s="274">
        <f>ROUND(I1748*J1748,2)</f>
        <v>123118784</v>
      </c>
      <c r="L1748" s="356"/>
      <c r="N1748" s="980"/>
      <c r="O1748" s="231"/>
      <c r="P1748" s="231"/>
      <c r="Q1748" s="231"/>
      <c r="R1748" s="231"/>
      <c r="S1748" s="231"/>
      <c r="T1748" s="231"/>
      <c r="U1748" s="231"/>
      <c r="V1748" s="231"/>
      <c r="W1748" s="231"/>
      <c r="X1748" s="231"/>
      <c r="Y1748" s="231"/>
      <c r="Z1748" s="231"/>
      <c r="AA1748" s="231"/>
      <c r="AB1748" s="231"/>
      <c r="AC1748" s="231"/>
      <c r="AD1748" s="231"/>
      <c r="AE1748" s="231"/>
      <c r="AF1748" s="231"/>
      <c r="AG1748" s="231"/>
      <c r="AH1748" s="231"/>
      <c r="AI1748" s="231"/>
      <c r="AJ1748" s="231"/>
      <c r="AK1748" s="231"/>
      <c r="AL1748" s="231"/>
      <c r="AM1748" s="231"/>
      <c r="AN1748" s="231"/>
      <c r="AO1748" s="231"/>
      <c r="AP1748" s="231"/>
      <c r="AQ1748" s="231"/>
      <c r="AR1748" s="231"/>
      <c r="AS1748" s="231"/>
      <c r="AT1748" s="231"/>
      <c r="AU1748" s="231"/>
      <c r="AV1748" s="231"/>
      <c r="AW1748" s="231"/>
      <c r="AX1748" s="231"/>
      <c r="AY1748" s="231"/>
      <c r="AZ1748" s="231"/>
      <c r="BA1748" s="231"/>
      <c r="BB1748" s="231"/>
      <c r="BC1748" s="231"/>
      <c r="BD1748" s="231"/>
      <c r="BE1748" s="231"/>
      <c r="BF1748" s="231"/>
      <c r="BG1748" s="231"/>
      <c r="BH1748" s="231"/>
      <c r="BI1748" s="231"/>
      <c r="BJ1748" s="231"/>
      <c r="BK1748" s="231"/>
      <c r="BL1748" s="231"/>
      <c r="BM1748" s="231"/>
      <c r="BN1748" s="231"/>
      <c r="BO1748" s="231"/>
      <c r="BP1748" s="231"/>
      <c r="BQ1748" s="231"/>
      <c r="BR1748" s="231"/>
      <c r="BS1748" s="231"/>
      <c r="BT1748" s="231"/>
      <c r="BU1748" s="231"/>
      <c r="BV1748" s="231"/>
      <c r="BW1748" s="231"/>
      <c r="BX1748" s="231"/>
      <c r="BY1748" s="231"/>
      <c r="BZ1748" s="231"/>
      <c r="CA1748" s="231"/>
      <c r="CB1748" s="231"/>
      <c r="CC1748" s="231"/>
      <c r="CD1748" s="231"/>
      <c r="CE1748" s="231"/>
      <c r="CF1748" s="231"/>
      <c r="CG1748" s="231"/>
      <c r="CH1748" s="231"/>
      <c r="CI1748" s="231"/>
      <c r="CJ1748" s="231"/>
      <c r="CK1748" s="231"/>
      <c r="CL1748" s="231"/>
      <c r="CM1748" s="231"/>
      <c r="CN1748" s="231"/>
      <c r="CO1748" s="231"/>
      <c r="CP1748" s="231"/>
      <c r="CQ1748" s="231"/>
      <c r="CR1748" s="231"/>
      <c r="CS1748" s="231"/>
      <c r="CT1748" s="231"/>
      <c r="CU1748" s="231"/>
      <c r="CV1748" s="231"/>
      <c r="CW1748" s="231"/>
      <c r="CX1748" s="231"/>
      <c r="CY1748" s="231"/>
      <c r="CZ1748" s="231"/>
      <c r="DA1748" s="231"/>
      <c r="DB1748" s="231"/>
      <c r="DC1748" s="231"/>
      <c r="DD1748" s="231"/>
      <c r="DE1748" s="231"/>
      <c r="DF1748" s="231"/>
      <c r="DG1748" s="231"/>
      <c r="DH1748" s="231"/>
      <c r="DI1748" s="231"/>
      <c r="DJ1748" s="231"/>
      <c r="DK1748" s="231"/>
      <c r="DL1748" s="231"/>
      <c r="DM1748" s="231"/>
      <c r="DN1748" s="231"/>
      <c r="DO1748" s="231"/>
      <c r="DP1748" s="231"/>
      <c r="DQ1748" s="231"/>
      <c r="DR1748" s="231"/>
      <c r="DS1748" s="231"/>
      <c r="DT1748" s="231"/>
      <c r="DU1748" s="231"/>
      <c r="DV1748" s="231"/>
      <c r="DW1748" s="231"/>
      <c r="DX1748" s="231"/>
      <c r="DY1748" s="231"/>
      <c r="DZ1748" s="231"/>
      <c r="EA1748" s="231"/>
      <c r="EB1748" s="231"/>
      <c r="EC1748" s="231"/>
      <c r="ED1748" s="231"/>
      <c r="EE1748" s="231"/>
      <c r="EF1748" s="231"/>
      <c r="EG1748" s="231"/>
      <c r="EH1748" s="231"/>
      <c r="EI1748" s="231"/>
      <c r="EJ1748" s="231"/>
      <c r="EK1748" s="231"/>
      <c r="EL1748" s="231"/>
      <c r="EM1748" s="231"/>
      <c r="EN1748" s="231"/>
      <c r="EO1748" s="231"/>
      <c r="EP1748" s="231"/>
      <c r="EQ1748" s="231"/>
      <c r="ER1748" s="231"/>
      <c r="ES1748" s="231"/>
      <c r="ET1748" s="231"/>
      <c r="EU1748" s="231"/>
      <c r="EV1748" s="231"/>
      <c r="EW1748" s="231"/>
      <c r="EX1748" s="231"/>
      <c r="EY1748" s="231"/>
      <c r="EZ1748" s="231"/>
      <c r="FA1748" s="231"/>
      <c r="FB1748" s="231"/>
      <c r="FC1748" s="231"/>
      <c r="FD1748" s="231"/>
      <c r="FE1748" s="231"/>
      <c r="FF1748" s="231"/>
      <c r="FG1748" s="231"/>
      <c r="FH1748" s="231"/>
      <c r="FI1748" s="231"/>
      <c r="FJ1748" s="231"/>
      <c r="FK1748" s="231"/>
      <c r="FL1748" s="231"/>
      <c r="FM1748" s="231"/>
      <c r="FN1748" s="231"/>
      <c r="FO1748" s="231"/>
      <c r="FP1748" s="231"/>
      <c r="FQ1748" s="231"/>
      <c r="FR1748" s="231"/>
      <c r="FS1748" s="231"/>
      <c r="FT1748" s="231"/>
      <c r="FU1748" s="231"/>
      <c r="FV1748" s="231"/>
      <c r="FW1748" s="231"/>
      <c r="FX1748" s="231"/>
      <c r="FY1748" s="231"/>
      <c r="FZ1748" s="231"/>
      <c r="GA1748" s="231"/>
      <c r="GB1748" s="231"/>
      <c r="GC1748" s="231"/>
      <c r="GD1748" s="231"/>
      <c r="GE1748" s="231"/>
      <c r="GF1748" s="231"/>
      <c r="GG1748" s="231"/>
      <c r="GH1748" s="231"/>
      <c r="GI1748" s="231"/>
      <c r="GJ1748" s="231"/>
      <c r="GK1748" s="231"/>
      <c r="GL1748" s="231"/>
      <c r="GM1748" s="231"/>
      <c r="GN1748" s="231"/>
      <c r="GO1748" s="231"/>
      <c r="GP1748" s="231"/>
      <c r="GQ1748" s="231"/>
      <c r="GR1748" s="231"/>
      <c r="GS1748" s="231"/>
      <c r="GT1748" s="231"/>
      <c r="GU1748" s="231"/>
      <c r="GV1748" s="231"/>
      <c r="GW1748" s="231"/>
      <c r="GX1748" s="231"/>
      <c r="GY1748" s="231"/>
      <c r="GZ1748" s="231"/>
      <c r="HA1748" s="231"/>
      <c r="HB1748" s="231"/>
      <c r="HC1748" s="231"/>
      <c r="HD1748" s="231"/>
      <c r="HE1748" s="231"/>
      <c r="HF1748" s="231"/>
      <c r="HG1748" s="231"/>
      <c r="HH1748" s="231"/>
      <c r="HI1748" s="231"/>
      <c r="HJ1748" s="231"/>
      <c r="HK1748" s="231"/>
      <c r="HL1748" s="231"/>
      <c r="HM1748" s="231"/>
    </row>
    <row r="1749" spans="1:221" s="234" customFormat="1" ht="15.75" customHeight="1">
      <c r="A1749" s="231"/>
      <c r="B1749" s="238"/>
      <c r="C1749" s="255"/>
      <c r="D1749" s="326" t="s">
        <v>1192</v>
      </c>
      <c r="E1749" s="509"/>
      <c r="F1749" s="509"/>
      <c r="G1749" s="506" t="s">
        <v>152</v>
      </c>
      <c r="H1749" s="271" t="s">
        <v>102</v>
      </c>
      <c r="I1749" s="488">
        <v>1468</v>
      </c>
      <c r="J1749" s="408">
        <v>166077</v>
      </c>
      <c r="K1749" s="274">
        <f>ROUND(I1749*J1749,2)</f>
        <v>243801036</v>
      </c>
      <c r="L1749" s="356"/>
      <c r="N1749" s="980"/>
      <c r="O1749" s="231"/>
      <c r="P1749" s="231"/>
      <c r="Q1749" s="231"/>
      <c r="R1749" s="231"/>
      <c r="S1749" s="231"/>
      <c r="T1749" s="231"/>
      <c r="U1749" s="231"/>
      <c r="V1749" s="231"/>
      <c r="W1749" s="231"/>
      <c r="X1749" s="231"/>
      <c r="Y1749" s="231"/>
      <c r="Z1749" s="231"/>
      <c r="AA1749" s="231"/>
      <c r="AB1749" s="231"/>
      <c r="AC1749" s="231"/>
      <c r="AD1749" s="231"/>
      <c r="AE1749" s="231"/>
      <c r="AF1749" s="231"/>
      <c r="AG1749" s="231"/>
      <c r="AH1749" s="231"/>
      <c r="AI1749" s="231"/>
      <c r="AJ1749" s="231"/>
      <c r="AK1749" s="231"/>
      <c r="AL1749" s="231"/>
      <c r="AM1749" s="231"/>
      <c r="AN1749" s="231"/>
      <c r="AO1749" s="231"/>
      <c r="AP1749" s="231"/>
      <c r="AQ1749" s="231"/>
      <c r="AR1749" s="231"/>
      <c r="AS1749" s="231"/>
      <c r="AT1749" s="231"/>
      <c r="AU1749" s="231"/>
      <c r="AV1749" s="231"/>
      <c r="AW1749" s="231"/>
      <c r="AX1749" s="231"/>
      <c r="AY1749" s="231"/>
      <c r="AZ1749" s="231"/>
      <c r="BA1749" s="231"/>
      <c r="BB1749" s="231"/>
      <c r="BC1749" s="231"/>
      <c r="BD1749" s="231"/>
      <c r="BE1749" s="231"/>
      <c r="BF1749" s="231"/>
      <c r="BG1749" s="231"/>
      <c r="BH1749" s="231"/>
      <c r="BI1749" s="231"/>
      <c r="BJ1749" s="231"/>
      <c r="BK1749" s="231"/>
      <c r="BL1749" s="231"/>
      <c r="BM1749" s="231"/>
      <c r="BN1749" s="231"/>
      <c r="BO1749" s="231"/>
      <c r="BP1749" s="231"/>
      <c r="BQ1749" s="231"/>
      <c r="BR1749" s="231"/>
      <c r="BS1749" s="231"/>
      <c r="BT1749" s="231"/>
      <c r="BU1749" s="231"/>
      <c r="BV1749" s="231"/>
      <c r="BW1749" s="231"/>
      <c r="BX1749" s="231"/>
      <c r="BY1749" s="231"/>
      <c r="BZ1749" s="231"/>
      <c r="CA1749" s="231"/>
      <c r="CB1749" s="231"/>
      <c r="CC1749" s="231"/>
      <c r="CD1749" s="231"/>
      <c r="CE1749" s="231"/>
      <c r="CF1749" s="231"/>
      <c r="CG1749" s="231"/>
      <c r="CH1749" s="231"/>
      <c r="CI1749" s="231"/>
      <c r="CJ1749" s="231"/>
      <c r="CK1749" s="231"/>
      <c r="CL1749" s="231"/>
      <c r="CM1749" s="231"/>
      <c r="CN1749" s="231"/>
      <c r="CO1749" s="231"/>
      <c r="CP1749" s="231"/>
      <c r="CQ1749" s="231"/>
      <c r="CR1749" s="231"/>
      <c r="CS1749" s="231"/>
      <c r="CT1749" s="231"/>
      <c r="CU1749" s="231"/>
      <c r="CV1749" s="231"/>
      <c r="CW1749" s="231"/>
      <c r="CX1749" s="231"/>
      <c r="CY1749" s="231"/>
      <c r="CZ1749" s="231"/>
      <c r="DA1749" s="231"/>
      <c r="DB1749" s="231"/>
      <c r="DC1749" s="231"/>
      <c r="DD1749" s="231"/>
      <c r="DE1749" s="231"/>
      <c r="DF1749" s="231"/>
      <c r="DG1749" s="231"/>
      <c r="DH1749" s="231"/>
      <c r="DI1749" s="231"/>
      <c r="DJ1749" s="231"/>
      <c r="DK1749" s="231"/>
      <c r="DL1749" s="231"/>
      <c r="DM1749" s="231"/>
      <c r="DN1749" s="231"/>
      <c r="DO1749" s="231"/>
      <c r="DP1749" s="231"/>
      <c r="DQ1749" s="231"/>
      <c r="DR1749" s="231"/>
      <c r="DS1749" s="231"/>
      <c r="DT1749" s="231"/>
      <c r="DU1749" s="231"/>
      <c r="DV1749" s="231"/>
      <c r="DW1749" s="231"/>
      <c r="DX1749" s="231"/>
      <c r="DY1749" s="231"/>
      <c r="DZ1749" s="231"/>
      <c r="EA1749" s="231"/>
      <c r="EB1749" s="231"/>
      <c r="EC1749" s="231"/>
      <c r="ED1749" s="231"/>
      <c r="EE1749" s="231"/>
      <c r="EF1749" s="231"/>
      <c r="EG1749" s="231"/>
      <c r="EH1749" s="231"/>
      <c r="EI1749" s="231"/>
      <c r="EJ1749" s="231"/>
      <c r="EK1749" s="231"/>
      <c r="EL1749" s="231"/>
      <c r="EM1749" s="231"/>
      <c r="EN1749" s="231"/>
      <c r="EO1749" s="231"/>
      <c r="EP1749" s="231"/>
      <c r="EQ1749" s="231"/>
      <c r="ER1749" s="231"/>
      <c r="ES1749" s="231"/>
      <c r="ET1749" s="231"/>
      <c r="EU1749" s="231"/>
      <c r="EV1749" s="231"/>
      <c r="EW1749" s="231"/>
      <c r="EX1749" s="231"/>
      <c r="EY1749" s="231"/>
      <c r="EZ1749" s="231"/>
      <c r="FA1749" s="231"/>
      <c r="FB1749" s="231"/>
      <c r="FC1749" s="231"/>
      <c r="FD1749" s="231"/>
      <c r="FE1749" s="231"/>
      <c r="FF1749" s="231"/>
      <c r="FG1749" s="231"/>
      <c r="FH1749" s="231"/>
      <c r="FI1749" s="231"/>
      <c r="FJ1749" s="231"/>
      <c r="FK1749" s="231"/>
      <c r="FL1749" s="231"/>
      <c r="FM1749" s="231"/>
      <c r="FN1749" s="231"/>
      <c r="FO1749" s="231"/>
      <c r="FP1749" s="231"/>
      <c r="FQ1749" s="231"/>
      <c r="FR1749" s="231"/>
      <c r="FS1749" s="231"/>
      <c r="FT1749" s="231"/>
      <c r="FU1749" s="231"/>
      <c r="FV1749" s="231"/>
      <c r="FW1749" s="231"/>
      <c r="FX1749" s="231"/>
      <c r="FY1749" s="231"/>
      <c r="FZ1749" s="231"/>
      <c r="GA1749" s="231"/>
      <c r="GB1749" s="231"/>
      <c r="GC1749" s="231"/>
      <c r="GD1749" s="231"/>
      <c r="GE1749" s="231"/>
      <c r="GF1749" s="231"/>
      <c r="GG1749" s="231"/>
      <c r="GH1749" s="231"/>
      <c r="GI1749" s="231"/>
      <c r="GJ1749" s="231"/>
      <c r="GK1749" s="231"/>
      <c r="GL1749" s="231"/>
      <c r="GM1749" s="231"/>
      <c r="GN1749" s="231"/>
      <c r="GO1749" s="231"/>
      <c r="GP1749" s="231"/>
      <c r="GQ1749" s="231"/>
      <c r="GR1749" s="231"/>
      <c r="GS1749" s="231"/>
      <c r="GT1749" s="231"/>
      <c r="GU1749" s="231"/>
      <c r="GV1749" s="231"/>
      <c r="GW1749" s="231"/>
      <c r="GX1749" s="231"/>
      <c r="GY1749" s="231"/>
      <c r="GZ1749" s="231"/>
      <c r="HA1749" s="231"/>
      <c r="HB1749" s="231"/>
      <c r="HC1749" s="231"/>
      <c r="HD1749" s="231"/>
      <c r="HE1749" s="231"/>
      <c r="HF1749" s="231"/>
      <c r="HG1749" s="231"/>
      <c r="HH1749" s="231"/>
      <c r="HI1749" s="231"/>
      <c r="HJ1749" s="231"/>
      <c r="HK1749" s="231"/>
      <c r="HL1749" s="231"/>
      <c r="HM1749" s="231"/>
    </row>
    <row r="1750" spans="1:221" s="234" customFormat="1" ht="15.75" customHeight="1">
      <c r="A1750" s="231"/>
      <c r="B1750" s="238"/>
      <c r="C1750" s="255"/>
      <c r="D1750" s="276"/>
      <c r="E1750" s="276"/>
      <c r="F1750" s="276"/>
      <c r="G1750" s="277"/>
      <c r="H1750" s="276"/>
      <c r="I1750" s="276" t="s">
        <v>119</v>
      </c>
      <c r="J1750" s="278"/>
      <c r="K1750" s="279">
        <f>SUM(K1726:K1749)</f>
        <v>3223114238.6199994</v>
      </c>
      <c r="L1750" s="356"/>
      <c r="N1750" s="980"/>
      <c r="O1750" s="231"/>
      <c r="P1750" s="231"/>
      <c r="Q1750" s="231"/>
      <c r="R1750" s="231"/>
      <c r="S1750" s="231"/>
      <c r="T1750" s="231"/>
      <c r="U1750" s="231"/>
      <c r="V1750" s="231"/>
      <c r="W1750" s="231"/>
      <c r="X1750" s="231"/>
      <c r="Y1750" s="231"/>
      <c r="Z1750" s="231"/>
      <c r="AA1750" s="231"/>
      <c r="AB1750" s="231"/>
      <c r="AC1750" s="231"/>
      <c r="AD1750" s="231"/>
      <c r="AE1750" s="231"/>
      <c r="AF1750" s="231"/>
      <c r="AG1750" s="231"/>
      <c r="AH1750" s="231"/>
      <c r="AI1750" s="231"/>
      <c r="AJ1750" s="231"/>
      <c r="AK1750" s="231"/>
      <c r="AL1750" s="231"/>
      <c r="AM1750" s="231"/>
      <c r="AN1750" s="231"/>
      <c r="AO1750" s="231"/>
      <c r="AP1750" s="231"/>
      <c r="AQ1750" s="231"/>
      <c r="AR1750" s="231"/>
      <c r="AS1750" s="231"/>
      <c r="AT1750" s="231"/>
      <c r="AU1750" s="231"/>
      <c r="AV1750" s="231"/>
      <c r="AW1750" s="231"/>
      <c r="AX1750" s="231"/>
      <c r="AY1750" s="231"/>
      <c r="AZ1750" s="231"/>
      <c r="BA1750" s="231"/>
      <c r="BB1750" s="231"/>
      <c r="BC1750" s="231"/>
      <c r="BD1750" s="231"/>
      <c r="BE1750" s="231"/>
      <c r="BF1750" s="231"/>
      <c r="BG1750" s="231"/>
      <c r="BH1750" s="231"/>
      <c r="BI1750" s="231"/>
      <c r="BJ1750" s="231"/>
      <c r="BK1750" s="231"/>
      <c r="BL1750" s="231"/>
      <c r="BM1750" s="231"/>
      <c r="BN1750" s="231"/>
      <c r="BO1750" s="231"/>
      <c r="BP1750" s="231"/>
      <c r="BQ1750" s="231"/>
      <c r="BR1750" s="231"/>
      <c r="BS1750" s="231"/>
      <c r="BT1750" s="231"/>
      <c r="BU1750" s="231"/>
      <c r="BV1750" s="231"/>
      <c r="BW1750" s="231"/>
      <c r="BX1750" s="231"/>
      <c r="BY1750" s="231"/>
      <c r="BZ1750" s="231"/>
      <c r="CA1750" s="231"/>
      <c r="CB1750" s="231"/>
      <c r="CC1750" s="231"/>
      <c r="CD1750" s="231"/>
      <c r="CE1750" s="231"/>
      <c r="CF1750" s="231"/>
      <c r="CG1750" s="231"/>
      <c r="CH1750" s="231"/>
      <c r="CI1750" s="231"/>
      <c r="CJ1750" s="231"/>
      <c r="CK1750" s="231"/>
      <c r="CL1750" s="231"/>
      <c r="CM1750" s="231"/>
      <c r="CN1750" s="231"/>
      <c r="CO1750" s="231"/>
      <c r="CP1750" s="231"/>
      <c r="CQ1750" s="231"/>
      <c r="CR1750" s="231"/>
      <c r="CS1750" s="231"/>
      <c r="CT1750" s="231"/>
      <c r="CU1750" s="231"/>
      <c r="CV1750" s="231"/>
      <c r="CW1750" s="231"/>
      <c r="CX1750" s="231"/>
      <c r="CY1750" s="231"/>
      <c r="CZ1750" s="231"/>
      <c r="DA1750" s="231"/>
      <c r="DB1750" s="231"/>
      <c r="DC1750" s="231"/>
      <c r="DD1750" s="231"/>
      <c r="DE1750" s="231"/>
      <c r="DF1750" s="231"/>
      <c r="DG1750" s="231"/>
      <c r="DH1750" s="231"/>
      <c r="DI1750" s="231"/>
      <c r="DJ1750" s="231"/>
      <c r="DK1750" s="231"/>
      <c r="DL1750" s="231"/>
      <c r="DM1750" s="231"/>
      <c r="DN1750" s="231"/>
      <c r="DO1750" s="231"/>
      <c r="DP1750" s="231"/>
      <c r="DQ1750" s="231"/>
      <c r="DR1750" s="231"/>
      <c r="DS1750" s="231"/>
      <c r="DT1750" s="231"/>
      <c r="DU1750" s="231"/>
      <c r="DV1750" s="231"/>
      <c r="DW1750" s="231"/>
      <c r="DX1750" s="231"/>
      <c r="DY1750" s="231"/>
      <c r="DZ1750" s="231"/>
      <c r="EA1750" s="231"/>
      <c r="EB1750" s="231"/>
      <c r="EC1750" s="231"/>
      <c r="ED1750" s="231"/>
      <c r="EE1750" s="231"/>
      <c r="EF1750" s="231"/>
      <c r="EG1750" s="231"/>
      <c r="EH1750" s="231"/>
      <c r="EI1750" s="231"/>
      <c r="EJ1750" s="231"/>
      <c r="EK1750" s="231"/>
      <c r="EL1750" s="231"/>
      <c r="EM1750" s="231"/>
      <c r="EN1750" s="231"/>
      <c r="EO1750" s="231"/>
      <c r="EP1750" s="231"/>
      <c r="EQ1750" s="231"/>
      <c r="ER1750" s="231"/>
      <c r="ES1750" s="231"/>
      <c r="ET1750" s="231"/>
      <c r="EU1750" s="231"/>
      <c r="EV1750" s="231"/>
      <c r="EW1750" s="231"/>
      <c r="EX1750" s="231"/>
      <c r="EY1750" s="231"/>
      <c r="EZ1750" s="231"/>
      <c r="FA1750" s="231"/>
      <c r="FB1750" s="231"/>
      <c r="FC1750" s="231"/>
      <c r="FD1750" s="231"/>
      <c r="FE1750" s="231"/>
      <c r="FF1750" s="231"/>
      <c r="FG1750" s="231"/>
      <c r="FH1750" s="231"/>
      <c r="FI1750" s="231"/>
      <c r="FJ1750" s="231"/>
      <c r="FK1750" s="231"/>
      <c r="FL1750" s="231"/>
      <c r="FM1750" s="231"/>
      <c r="FN1750" s="231"/>
      <c r="FO1750" s="231"/>
      <c r="FP1750" s="231"/>
      <c r="FQ1750" s="231"/>
      <c r="FR1750" s="231"/>
      <c r="FS1750" s="231"/>
      <c r="FT1750" s="231"/>
      <c r="FU1750" s="231"/>
      <c r="FV1750" s="231"/>
      <c r="FW1750" s="231"/>
      <c r="FX1750" s="231"/>
      <c r="FY1750" s="231"/>
      <c r="FZ1750" s="231"/>
      <c r="GA1750" s="231"/>
      <c r="GB1750" s="231"/>
      <c r="GC1750" s="231"/>
      <c r="GD1750" s="231"/>
      <c r="GE1750" s="231"/>
      <c r="GF1750" s="231"/>
      <c r="GG1750" s="231"/>
      <c r="GH1750" s="231"/>
      <c r="GI1750" s="231"/>
      <c r="GJ1750" s="231"/>
      <c r="GK1750" s="231"/>
      <c r="GL1750" s="231"/>
      <c r="GM1750" s="231"/>
      <c r="GN1750" s="231"/>
      <c r="GO1750" s="231"/>
      <c r="GP1750" s="231"/>
      <c r="GQ1750" s="231"/>
      <c r="GR1750" s="231"/>
      <c r="GS1750" s="231"/>
      <c r="GT1750" s="231"/>
      <c r="GU1750" s="231"/>
      <c r="GV1750" s="231"/>
      <c r="GW1750" s="231"/>
      <c r="GX1750" s="231"/>
      <c r="GY1750" s="231"/>
      <c r="GZ1750" s="231"/>
      <c r="HA1750" s="231"/>
      <c r="HB1750" s="231"/>
      <c r="HC1750" s="231"/>
      <c r="HD1750" s="231"/>
      <c r="HE1750" s="231"/>
      <c r="HF1750" s="231"/>
      <c r="HG1750" s="231"/>
      <c r="HH1750" s="231"/>
      <c r="HI1750" s="231"/>
      <c r="HJ1750" s="231"/>
      <c r="HK1750" s="231"/>
      <c r="HL1750" s="231"/>
      <c r="HM1750" s="231"/>
    </row>
    <row r="1751" spans="1:221" s="234" customFormat="1" ht="15.75" customHeight="1">
      <c r="A1751" s="231"/>
      <c r="B1751" s="238"/>
      <c r="C1751" s="255"/>
      <c r="D1751" s="415"/>
      <c r="E1751" s="415"/>
      <c r="F1751" s="415"/>
      <c r="G1751" s="416"/>
      <c r="H1751" s="415"/>
      <c r="I1751" s="415"/>
      <c r="J1751" s="418"/>
      <c r="K1751" s="419"/>
      <c r="L1751" s="356"/>
      <c r="N1751" s="980"/>
      <c r="O1751" s="231"/>
      <c r="P1751" s="231"/>
      <c r="Q1751" s="231"/>
      <c r="R1751" s="231"/>
      <c r="S1751" s="231"/>
      <c r="T1751" s="231"/>
      <c r="U1751" s="231"/>
      <c r="V1751" s="231"/>
      <c r="W1751" s="231"/>
      <c r="X1751" s="231"/>
      <c r="Y1751" s="231"/>
      <c r="Z1751" s="231"/>
      <c r="AA1751" s="231"/>
      <c r="AB1751" s="231"/>
      <c r="AC1751" s="231"/>
      <c r="AD1751" s="231"/>
      <c r="AE1751" s="231"/>
      <c r="AF1751" s="231"/>
      <c r="AG1751" s="231"/>
      <c r="AH1751" s="231"/>
      <c r="AI1751" s="231"/>
      <c r="AJ1751" s="231"/>
      <c r="AK1751" s="231"/>
      <c r="AL1751" s="231"/>
      <c r="AM1751" s="231"/>
      <c r="AN1751" s="231"/>
      <c r="AO1751" s="231"/>
      <c r="AP1751" s="231"/>
      <c r="AQ1751" s="231"/>
      <c r="AR1751" s="231"/>
      <c r="AS1751" s="231"/>
      <c r="AT1751" s="231"/>
      <c r="AU1751" s="231"/>
      <c r="AV1751" s="231"/>
      <c r="AW1751" s="231"/>
      <c r="AX1751" s="231"/>
      <c r="AY1751" s="231"/>
      <c r="AZ1751" s="231"/>
      <c r="BA1751" s="231"/>
      <c r="BB1751" s="231"/>
      <c r="BC1751" s="231"/>
      <c r="BD1751" s="231"/>
      <c r="BE1751" s="231"/>
      <c r="BF1751" s="231"/>
      <c r="BG1751" s="231"/>
      <c r="BH1751" s="231"/>
      <c r="BI1751" s="231"/>
      <c r="BJ1751" s="231"/>
      <c r="BK1751" s="231"/>
      <c r="BL1751" s="231"/>
      <c r="BM1751" s="231"/>
      <c r="BN1751" s="231"/>
      <c r="BO1751" s="231"/>
      <c r="BP1751" s="231"/>
      <c r="BQ1751" s="231"/>
      <c r="BR1751" s="231"/>
      <c r="BS1751" s="231"/>
      <c r="BT1751" s="231"/>
      <c r="BU1751" s="231"/>
      <c r="BV1751" s="231"/>
      <c r="BW1751" s="231"/>
      <c r="BX1751" s="231"/>
      <c r="BY1751" s="231"/>
      <c r="BZ1751" s="231"/>
      <c r="CA1751" s="231"/>
      <c r="CB1751" s="231"/>
      <c r="CC1751" s="231"/>
      <c r="CD1751" s="231"/>
      <c r="CE1751" s="231"/>
      <c r="CF1751" s="231"/>
      <c r="CG1751" s="231"/>
      <c r="CH1751" s="231"/>
      <c r="CI1751" s="231"/>
      <c r="CJ1751" s="231"/>
      <c r="CK1751" s="231"/>
      <c r="CL1751" s="231"/>
      <c r="CM1751" s="231"/>
      <c r="CN1751" s="231"/>
      <c r="CO1751" s="231"/>
      <c r="CP1751" s="231"/>
      <c r="CQ1751" s="231"/>
      <c r="CR1751" s="231"/>
      <c r="CS1751" s="231"/>
      <c r="CT1751" s="231"/>
      <c r="CU1751" s="231"/>
      <c r="CV1751" s="231"/>
      <c r="CW1751" s="231"/>
      <c r="CX1751" s="231"/>
      <c r="CY1751" s="231"/>
      <c r="CZ1751" s="231"/>
      <c r="DA1751" s="231"/>
      <c r="DB1751" s="231"/>
      <c r="DC1751" s="231"/>
      <c r="DD1751" s="231"/>
      <c r="DE1751" s="231"/>
      <c r="DF1751" s="231"/>
      <c r="DG1751" s="231"/>
      <c r="DH1751" s="231"/>
      <c r="DI1751" s="231"/>
      <c r="DJ1751" s="231"/>
      <c r="DK1751" s="231"/>
      <c r="DL1751" s="231"/>
      <c r="DM1751" s="231"/>
      <c r="DN1751" s="231"/>
      <c r="DO1751" s="231"/>
      <c r="DP1751" s="231"/>
      <c r="DQ1751" s="231"/>
      <c r="DR1751" s="231"/>
      <c r="DS1751" s="231"/>
      <c r="DT1751" s="231"/>
      <c r="DU1751" s="231"/>
      <c r="DV1751" s="231"/>
      <c r="DW1751" s="231"/>
      <c r="DX1751" s="231"/>
      <c r="DY1751" s="231"/>
      <c r="DZ1751" s="231"/>
      <c r="EA1751" s="231"/>
      <c r="EB1751" s="231"/>
      <c r="EC1751" s="231"/>
      <c r="ED1751" s="231"/>
      <c r="EE1751" s="231"/>
      <c r="EF1751" s="231"/>
      <c r="EG1751" s="231"/>
      <c r="EH1751" s="231"/>
      <c r="EI1751" s="231"/>
      <c r="EJ1751" s="231"/>
      <c r="EK1751" s="231"/>
      <c r="EL1751" s="231"/>
      <c r="EM1751" s="231"/>
      <c r="EN1751" s="231"/>
      <c r="EO1751" s="231"/>
      <c r="EP1751" s="231"/>
      <c r="EQ1751" s="231"/>
      <c r="ER1751" s="231"/>
      <c r="ES1751" s="231"/>
      <c r="ET1751" s="231"/>
      <c r="EU1751" s="231"/>
      <c r="EV1751" s="231"/>
      <c r="EW1751" s="231"/>
      <c r="EX1751" s="231"/>
      <c r="EY1751" s="231"/>
      <c r="EZ1751" s="231"/>
      <c r="FA1751" s="231"/>
      <c r="FB1751" s="231"/>
      <c r="FC1751" s="231"/>
      <c r="FD1751" s="231"/>
      <c r="FE1751" s="231"/>
      <c r="FF1751" s="231"/>
      <c r="FG1751" s="231"/>
      <c r="FH1751" s="231"/>
      <c r="FI1751" s="231"/>
      <c r="FJ1751" s="231"/>
      <c r="FK1751" s="231"/>
      <c r="FL1751" s="231"/>
      <c r="FM1751" s="231"/>
      <c r="FN1751" s="231"/>
      <c r="FO1751" s="231"/>
      <c r="FP1751" s="231"/>
      <c r="FQ1751" s="231"/>
      <c r="FR1751" s="231"/>
      <c r="FS1751" s="231"/>
      <c r="FT1751" s="231"/>
      <c r="FU1751" s="231"/>
      <c r="FV1751" s="231"/>
      <c r="FW1751" s="231"/>
      <c r="FX1751" s="231"/>
      <c r="FY1751" s="231"/>
      <c r="FZ1751" s="231"/>
      <c r="GA1751" s="231"/>
      <c r="GB1751" s="231"/>
      <c r="GC1751" s="231"/>
      <c r="GD1751" s="231"/>
      <c r="GE1751" s="231"/>
      <c r="GF1751" s="231"/>
      <c r="GG1751" s="231"/>
      <c r="GH1751" s="231"/>
      <c r="GI1751" s="231"/>
      <c r="GJ1751" s="231"/>
      <c r="GK1751" s="231"/>
      <c r="GL1751" s="231"/>
      <c r="GM1751" s="231"/>
      <c r="GN1751" s="231"/>
      <c r="GO1751" s="231"/>
      <c r="GP1751" s="231"/>
      <c r="GQ1751" s="231"/>
      <c r="GR1751" s="231"/>
      <c r="GS1751" s="231"/>
      <c r="GT1751" s="231"/>
      <c r="GU1751" s="231"/>
      <c r="GV1751" s="231"/>
      <c r="GW1751" s="231"/>
      <c r="GX1751" s="231"/>
      <c r="GY1751" s="231"/>
      <c r="GZ1751" s="231"/>
      <c r="HA1751" s="231"/>
      <c r="HB1751" s="231"/>
      <c r="HC1751" s="231"/>
      <c r="HD1751" s="231"/>
      <c r="HE1751" s="231"/>
      <c r="HF1751" s="231"/>
      <c r="HG1751" s="231"/>
      <c r="HH1751" s="231"/>
      <c r="HI1751" s="231"/>
      <c r="HJ1751" s="231"/>
      <c r="HK1751" s="231"/>
      <c r="HL1751" s="231"/>
      <c r="HM1751" s="231"/>
    </row>
    <row r="1752" spans="1:221" s="234" customFormat="1" ht="20.25" customHeight="1">
      <c r="A1752" s="231"/>
      <c r="B1752" s="238"/>
      <c r="C1752" s="255"/>
      <c r="D1752" s="256">
        <v>6</v>
      </c>
      <c r="E1752" s="256"/>
      <c r="F1752" s="256"/>
      <c r="G1752" s="257" t="s">
        <v>1193</v>
      </c>
      <c r="H1752" s="258"/>
      <c r="I1752" s="638"/>
      <c r="J1752" s="259"/>
      <c r="K1752" s="260"/>
      <c r="L1752" s="356"/>
      <c r="N1752" s="980"/>
      <c r="O1752" s="231"/>
      <c r="P1752" s="231"/>
      <c r="Q1752" s="231"/>
      <c r="R1752" s="231"/>
      <c r="S1752" s="231"/>
      <c r="T1752" s="231"/>
      <c r="U1752" s="231"/>
      <c r="V1752" s="231"/>
      <c r="W1752" s="231"/>
      <c r="X1752" s="231"/>
      <c r="Y1752" s="231"/>
      <c r="Z1752" s="231"/>
      <c r="AA1752" s="231"/>
      <c r="AB1752" s="231"/>
      <c r="AC1752" s="231"/>
      <c r="AD1752" s="231"/>
      <c r="AE1752" s="231"/>
      <c r="AF1752" s="231"/>
      <c r="AG1752" s="231"/>
      <c r="AH1752" s="231"/>
      <c r="AI1752" s="231"/>
      <c r="AJ1752" s="231"/>
      <c r="AK1752" s="231"/>
      <c r="AL1752" s="231"/>
      <c r="AM1752" s="231"/>
      <c r="AN1752" s="231"/>
      <c r="AO1752" s="231"/>
      <c r="AP1752" s="231"/>
      <c r="AQ1752" s="231"/>
      <c r="AR1752" s="231"/>
      <c r="AS1752" s="231"/>
      <c r="AT1752" s="231"/>
      <c r="AU1752" s="231"/>
      <c r="AV1752" s="231"/>
      <c r="AW1752" s="231"/>
      <c r="AX1752" s="231"/>
      <c r="AY1752" s="231"/>
      <c r="AZ1752" s="231"/>
      <c r="BA1752" s="231"/>
      <c r="BB1752" s="231"/>
      <c r="BC1752" s="231"/>
      <c r="BD1752" s="231"/>
      <c r="BE1752" s="231"/>
      <c r="BF1752" s="231"/>
      <c r="BG1752" s="231"/>
      <c r="BH1752" s="231"/>
      <c r="BI1752" s="231"/>
      <c r="BJ1752" s="231"/>
      <c r="BK1752" s="231"/>
      <c r="BL1752" s="231"/>
      <c r="BM1752" s="231"/>
      <c r="BN1752" s="231"/>
      <c r="BO1752" s="231"/>
      <c r="BP1752" s="231"/>
      <c r="BQ1752" s="231"/>
      <c r="BR1752" s="231"/>
      <c r="BS1752" s="231"/>
      <c r="BT1752" s="231"/>
      <c r="BU1752" s="231"/>
      <c r="BV1752" s="231"/>
      <c r="BW1752" s="231"/>
      <c r="BX1752" s="231"/>
      <c r="BY1752" s="231"/>
      <c r="BZ1752" s="231"/>
      <c r="CA1752" s="231"/>
      <c r="CB1752" s="231"/>
      <c r="CC1752" s="231"/>
      <c r="CD1752" s="231"/>
      <c r="CE1752" s="231"/>
      <c r="CF1752" s="231"/>
      <c r="CG1752" s="231"/>
      <c r="CH1752" s="231"/>
      <c r="CI1752" s="231"/>
      <c r="CJ1752" s="231"/>
      <c r="CK1752" s="231"/>
      <c r="CL1752" s="231"/>
      <c r="CM1752" s="231"/>
      <c r="CN1752" s="231"/>
      <c r="CO1752" s="231"/>
      <c r="CP1752" s="231"/>
      <c r="CQ1752" s="231"/>
      <c r="CR1752" s="231"/>
      <c r="CS1752" s="231"/>
      <c r="CT1752" s="231"/>
      <c r="CU1752" s="231"/>
      <c r="CV1752" s="231"/>
      <c r="CW1752" s="231"/>
      <c r="CX1752" s="231"/>
      <c r="CY1752" s="231"/>
      <c r="CZ1752" s="231"/>
      <c r="DA1752" s="231"/>
      <c r="DB1752" s="231"/>
      <c r="DC1752" s="231"/>
      <c r="DD1752" s="231"/>
      <c r="DE1752" s="231"/>
      <c r="DF1752" s="231"/>
      <c r="DG1752" s="231"/>
      <c r="DH1752" s="231"/>
      <c r="DI1752" s="231"/>
      <c r="DJ1752" s="231"/>
      <c r="DK1752" s="231"/>
      <c r="DL1752" s="231"/>
      <c r="DM1752" s="231"/>
      <c r="DN1752" s="231"/>
      <c r="DO1752" s="231"/>
      <c r="DP1752" s="231"/>
      <c r="DQ1752" s="231"/>
      <c r="DR1752" s="231"/>
      <c r="DS1752" s="231"/>
      <c r="DT1752" s="231"/>
      <c r="DU1752" s="231"/>
      <c r="DV1752" s="231"/>
      <c r="DW1752" s="231"/>
      <c r="DX1752" s="231"/>
      <c r="DY1752" s="231"/>
      <c r="DZ1752" s="231"/>
      <c r="EA1752" s="231"/>
      <c r="EB1752" s="231"/>
      <c r="EC1752" s="231"/>
      <c r="ED1752" s="231"/>
      <c r="EE1752" s="231"/>
      <c r="EF1752" s="231"/>
      <c r="EG1752" s="231"/>
      <c r="EH1752" s="231"/>
      <c r="EI1752" s="231"/>
      <c r="EJ1752" s="231"/>
      <c r="EK1752" s="231"/>
      <c r="EL1752" s="231"/>
      <c r="EM1752" s="231"/>
      <c r="EN1752" s="231"/>
      <c r="EO1752" s="231"/>
      <c r="EP1752" s="231"/>
      <c r="EQ1752" s="231"/>
      <c r="ER1752" s="231"/>
      <c r="ES1752" s="231"/>
      <c r="ET1752" s="231"/>
      <c r="EU1752" s="231"/>
      <c r="EV1752" s="231"/>
      <c r="EW1752" s="231"/>
      <c r="EX1752" s="231"/>
      <c r="EY1752" s="231"/>
      <c r="EZ1752" s="231"/>
      <c r="FA1752" s="231"/>
      <c r="FB1752" s="231"/>
      <c r="FC1752" s="231"/>
      <c r="FD1752" s="231"/>
      <c r="FE1752" s="231"/>
      <c r="FF1752" s="231"/>
      <c r="FG1752" s="231"/>
      <c r="FH1752" s="231"/>
      <c r="FI1752" s="231"/>
      <c r="FJ1752" s="231"/>
      <c r="FK1752" s="231"/>
      <c r="FL1752" s="231"/>
      <c r="FM1752" s="231"/>
      <c r="FN1752" s="231"/>
      <c r="FO1752" s="231"/>
      <c r="FP1752" s="231"/>
      <c r="FQ1752" s="231"/>
      <c r="FR1752" s="231"/>
      <c r="FS1752" s="231"/>
      <c r="FT1752" s="231"/>
      <c r="FU1752" s="231"/>
      <c r="FV1752" s="231"/>
      <c r="FW1752" s="231"/>
      <c r="FX1752" s="231"/>
      <c r="FY1752" s="231"/>
      <c r="FZ1752" s="231"/>
      <c r="GA1752" s="231"/>
      <c r="GB1752" s="231"/>
      <c r="GC1752" s="231"/>
      <c r="GD1752" s="231"/>
      <c r="GE1752" s="231"/>
      <c r="GF1752" s="231"/>
      <c r="GG1752" s="231"/>
      <c r="GH1752" s="231"/>
      <c r="GI1752" s="231"/>
      <c r="GJ1752" s="231"/>
      <c r="GK1752" s="231"/>
      <c r="GL1752" s="231"/>
      <c r="GM1752" s="231"/>
      <c r="GN1752" s="231"/>
      <c r="GO1752" s="231"/>
      <c r="GP1752" s="231"/>
      <c r="GQ1752" s="231"/>
      <c r="GR1752" s="231"/>
      <c r="GS1752" s="231"/>
      <c r="GT1752" s="231"/>
      <c r="GU1752" s="231"/>
      <c r="GV1752" s="231"/>
      <c r="GW1752" s="231"/>
      <c r="GX1752" s="231"/>
      <c r="GY1752" s="231"/>
      <c r="GZ1752" s="231"/>
      <c r="HA1752" s="231"/>
      <c r="HB1752" s="231"/>
      <c r="HC1752" s="231"/>
      <c r="HD1752" s="231"/>
      <c r="HE1752" s="231"/>
      <c r="HF1752" s="231"/>
      <c r="HG1752" s="231"/>
      <c r="HH1752" s="231"/>
      <c r="HI1752" s="231"/>
      <c r="HJ1752" s="231"/>
      <c r="HK1752" s="231"/>
      <c r="HL1752" s="231"/>
      <c r="HM1752" s="231"/>
    </row>
    <row r="1753" spans="1:221" s="234" customFormat="1" ht="31.5" customHeight="1">
      <c r="A1753" s="231"/>
      <c r="B1753" s="238"/>
      <c r="C1753" s="255"/>
      <c r="D1753" s="326">
        <v>6.1</v>
      </c>
      <c r="E1753" s="509"/>
      <c r="F1753" s="509"/>
      <c r="G1753" s="506" t="s">
        <v>349</v>
      </c>
      <c r="H1753" s="271" t="s">
        <v>102</v>
      </c>
      <c r="I1753" s="488">
        <v>22.5</v>
      </c>
      <c r="J1753" s="408">
        <v>79753</v>
      </c>
      <c r="K1753" s="274">
        <f>ROUND(I1753*J1753,2)</f>
        <v>1794442.5</v>
      </c>
      <c r="L1753" s="356"/>
      <c r="N1753" s="980"/>
      <c r="O1753" s="231"/>
      <c r="P1753" s="231"/>
      <c r="Q1753" s="231"/>
      <c r="R1753" s="231"/>
      <c r="S1753" s="231"/>
      <c r="T1753" s="231"/>
      <c r="U1753" s="231"/>
      <c r="V1753" s="231"/>
      <c r="W1753" s="231"/>
      <c r="X1753" s="231"/>
      <c r="Y1753" s="231"/>
      <c r="Z1753" s="231"/>
      <c r="AA1753" s="231"/>
      <c r="AB1753" s="231"/>
      <c r="AC1753" s="231"/>
      <c r="AD1753" s="231"/>
      <c r="AE1753" s="231"/>
      <c r="AF1753" s="231"/>
      <c r="AG1753" s="231"/>
      <c r="AH1753" s="231"/>
      <c r="AI1753" s="231"/>
      <c r="AJ1753" s="231"/>
      <c r="AK1753" s="231"/>
      <c r="AL1753" s="231"/>
      <c r="AM1753" s="231"/>
      <c r="AN1753" s="231"/>
      <c r="AO1753" s="231"/>
      <c r="AP1753" s="231"/>
      <c r="AQ1753" s="231"/>
      <c r="AR1753" s="231"/>
      <c r="AS1753" s="231"/>
      <c r="AT1753" s="231"/>
      <c r="AU1753" s="231"/>
      <c r="AV1753" s="231"/>
      <c r="AW1753" s="231"/>
      <c r="AX1753" s="231"/>
      <c r="AY1753" s="231"/>
      <c r="AZ1753" s="231"/>
      <c r="BA1753" s="231"/>
      <c r="BB1753" s="231"/>
      <c r="BC1753" s="231"/>
      <c r="BD1753" s="231"/>
      <c r="BE1753" s="231"/>
      <c r="BF1753" s="231"/>
      <c r="BG1753" s="231"/>
      <c r="BH1753" s="231"/>
      <c r="BI1753" s="231"/>
      <c r="BJ1753" s="231"/>
      <c r="BK1753" s="231"/>
      <c r="BL1753" s="231"/>
      <c r="BM1753" s="231"/>
      <c r="BN1753" s="231"/>
      <c r="BO1753" s="231"/>
      <c r="BP1753" s="231"/>
      <c r="BQ1753" s="231"/>
      <c r="BR1753" s="231"/>
      <c r="BS1753" s="231"/>
      <c r="BT1753" s="231"/>
      <c r="BU1753" s="231"/>
      <c r="BV1753" s="231"/>
      <c r="BW1753" s="231"/>
      <c r="BX1753" s="231"/>
      <c r="BY1753" s="231"/>
      <c r="BZ1753" s="231"/>
      <c r="CA1753" s="231"/>
      <c r="CB1753" s="231"/>
      <c r="CC1753" s="231"/>
      <c r="CD1753" s="231"/>
      <c r="CE1753" s="231"/>
      <c r="CF1753" s="231"/>
      <c r="CG1753" s="231"/>
      <c r="CH1753" s="231"/>
      <c r="CI1753" s="231"/>
      <c r="CJ1753" s="231"/>
      <c r="CK1753" s="231"/>
      <c r="CL1753" s="231"/>
      <c r="CM1753" s="231"/>
      <c r="CN1753" s="231"/>
      <c r="CO1753" s="231"/>
      <c r="CP1753" s="231"/>
      <c r="CQ1753" s="231"/>
      <c r="CR1753" s="231"/>
      <c r="CS1753" s="231"/>
      <c r="CT1753" s="231"/>
      <c r="CU1753" s="231"/>
      <c r="CV1753" s="231"/>
      <c r="CW1753" s="231"/>
      <c r="CX1753" s="231"/>
      <c r="CY1753" s="231"/>
      <c r="CZ1753" s="231"/>
      <c r="DA1753" s="231"/>
      <c r="DB1753" s="231"/>
      <c r="DC1753" s="231"/>
      <c r="DD1753" s="231"/>
      <c r="DE1753" s="231"/>
      <c r="DF1753" s="231"/>
      <c r="DG1753" s="231"/>
      <c r="DH1753" s="231"/>
      <c r="DI1753" s="231"/>
      <c r="DJ1753" s="231"/>
      <c r="DK1753" s="231"/>
      <c r="DL1753" s="231"/>
      <c r="DM1753" s="231"/>
      <c r="DN1753" s="231"/>
      <c r="DO1753" s="231"/>
      <c r="DP1753" s="231"/>
      <c r="DQ1753" s="231"/>
      <c r="DR1753" s="231"/>
      <c r="DS1753" s="231"/>
      <c r="DT1753" s="231"/>
      <c r="DU1753" s="231"/>
      <c r="DV1753" s="231"/>
      <c r="DW1753" s="231"/>
      <c r="DX1753" s="231"/>
      <c r="DY1753" s="231"/>
      <c r="DZ1753" s="231"/>
      <c r="EA1753" s="231"/>
      <c r="EB1753" s="231"/>
      <c r="EC1753" s="231"/>
      <c r="ED1753" s="231"/>
      <c r="EE1753" s="231"/>
      <c r="EF1753" s="231"/>
      <c r="EG1753" s="231"/>
      <c r="EH1753" s="231"/>
      <c r="EI1753" s="231"/>
      <c r="EJ1753" s="231"/>
      <c r="EK1753" s="231"/>
      <c r="EL1753" s="231"/>
      <c r="EM1753" s="231"/>
      <c r="EN1753" s="231"/>
      <c r="EO1753" s="231"/>
      <c r="EP1753" s="231"/>
      <c r="EQ1753" s="231"/>
      <c r="ER1753" s="231"/>
      <c r="ES1753" s="231"/>
      <c r="ET1753" s="231"/>
      <c r="EU1753" s="231"/>
      <c r="EV1753" s="231"/>
      <c r="EW1753" s="231"/>
      <c r="EX1753" s="231"/>
      <c r="EY1753" s="231"/>
      <c r="EZ1753" s="231"/>
      <c r="FA1753" s="231"/>
      <c r="FB1753" s="231"/>
      <c r="FC1753" s="231"/>
      <c r="FD1753" s="231"/>
      <c r="FE1753" s="231"/>
      <c r="FF1753" s="231"/>
      <c r="FG1753" s="231"/>
      <c r="FH1753" s="231"/>
      <c r="FI1753" s="231"/>
      <c r="FJ1753" s="231"/>
      <c r="FK1753" s="231"/>
      <c r="FL1753" s="231"/>
      <c r="FM1753" s="231"/>
      <c r="FN1753" s="231"/>
      <c r="FO1753" s="231"/>
      <c r="FP1753" s="231"/>
      <c r="FQ1753" s="231"/>
      <c r="FR1753" s="231"/>
      <c r="FS1753" s="231"/>
      <c r="FT1753" s="231"/>
      <c r="FU1753" s="231"/>
      <c r="FV1753" s="231"/>
      <c r="FW1753" s="231"/>
      <c r="FX1753" s="231"/>
      <c r="FY1753" s="231"/>
      <c r="FZ1753" s="231"/>
      <c r="GA1753" s="231"/>
      <c r="GB1753" s="231"/>
      <c r="GC1753" s="231"/>
      <c r="GD1753" s="231"/>
      <c r="GE1753" s="231"/>
      <c r="GF1753" s="231"/>
      <c r="GG1753" s="231"/>
      <c r="GH1753" s="231"/>
      <c r="GI1753" s="231"/>
      <c r="GJ1753" s="231"/>
      <c r="GK1753" s="231"/>
      <c r="GL1753" s="231"/>
      <c r="GM1753" s="231"/>
      <c r="GN1753" s="231"/>
      <c r="GO1753" s="231"/>
      <c r="GP1753" s="231"/>
      <c r="GQ1753" s="231"/>
      <c r="GR1753" s="231"/>
      <c r="GS1753" s="231"/>
      <c r="GT1753" s="231"/>
      <c r="GU1753" s="231"/>
      <c r="GV1753" s="231"/>
      <c r="GW1753" s="231"/>
      <c r="GX1753" s="231"/>
      <c r="GY1753" s="231"/>
      <c r="GZ1753" s="231"/>
      <c r="HA1753" s="231"/>
      <c r="HB1753" s="231"/>
      <c r="HC1753" s="231"/>
      <c r="HD1753" s="231"/>
      <c r="HE1753" s="231"/>
      <c r="HF1753" s="231"/>
      <c r="HG1753" s="231"/>
      <c r="HH1753" s="231"/>
      <c r="HI1753" s="231"/>
      <c r="HJ1753" s="231"/>
      <c r="HK1753" s="231"/>
      <c r="HL1753" s="231"/>
      <c r="HM1753" s="231"/>
    </row>
    <row r="1754" spans="1:221" s="234" customFormat="1" ht="15.75" customHeight="1">
      <c r="A1754" s="231"/>
      <c r="B1754" s="238"/>
      <c r="C1754" s="255"/>
      <c r="D1754" s="326">
        <v>6.2</v>
      </c>
      <c r="E1754" s="509"/>
      <c r="F1754" s="509"/>
      <c r="G1754" s="639" t="s">
        <v>353</v>
      </c>
      <c r="H1754" s="271" t="s">
        <v>343</v>
      </c>
      <c r="I1754" s="488">
        <v>10</v>
      </c>
      <c r="J1754" s="408">
        <v>284168</v>
      </c>
      <c r="K1754" s="274">
        <f>ROUND(I1754*J1754,2)</f>
        <v>2841680</v>
      </c>
      <c r="L1754" s="356"/>
      <c r="N1754" s="980"/>
      <c r="O1754" s="231"/>
      <c r="P1754" s="231"/>
      <c r="Q1754" s="231"/>
      <c r="R1754" s="231"/>
      <c r="S1754" s="231"/>
      <c r="T1754" s="231"/>
      <c r="U1754" s="231"/>
      <c r="V1754" s="231"/>
      <c r="W1754" s="231"/>
      <c r="X1754" s="231"/>
      <c r="Y1754" s="231"/>
      <c r="Z1754" s="231"/>
      <c r="AA1754" s="231"/>
      <c r="AB1754" s="231"/>
      <c r="AC1754" s="231"/>
      <c r="AD1754" s="231"/>
      <c r="AE1754" s="231"/>
      <c r="AF1754" s="231"/>
      <c r="AG1754" s="231"/>
      <c r="AH1754" s="231"/>
      <c r="AI1754" s="231"/>
      <c r="AJ1754" s="231"/>
      <c r="AK1754" s="231"/>
      <c r="AL1754" s="231"/>
      <c r="AM1754" s="231"/>
      <c r="AN1754" s="231"/>
      <c r="AO1754" s="231"/>
      <c r="AP1754" s="231"/>
      <c r="AQ1754" s="231"/>
      <c r="AR1754" s="231"/>
      <c r="AS1754" s="231"/>
      <c r="AT1754" s="231"/>
      <c r="AU1754" s="231"/>
      <c r="AV1754" s="231"/>
      <c r="AW1754" s="231"/>
      <c r="AX1754" s="231"/>
      <c r="AY1754" s="231"/>
      <c r="AZ1754" s="231"/>
      <c r="BA1754" s="231"/>
      <c r="BB1754" s="231"/>
      <c r="BC1754" s="231"/>
      <c r="BD1754" s="231"/>
      <c r="BE1754" s="231"/>
      <c r="BF1754" s="231"/>
      <c r="BG1754" s="231"/>
      <c r="BH1754" s="231"/>
      <c r="BI1754" s="231"/>
      <c r="BJ1754" s="231"/>
      <c r="BK1754" s="231"/>
      <c r="BL1754" s="231"/>
      <c r="BM1754" s="231"/>
      <c r="BN1754" s="231"/>
      <c r="BO1754" s="231"/>
      <c r="BP1754" s="231"/>
      <c r="BQ1754" s="231"/>
      <c r="BR1754" s="231"/>
      <c r="BS1754" s="231"/>
      <c r="BT1754" s="231"/>
      <c r="BU1754" s="231"/>
      <c r="BV1754" s="231"/>
      <c r="BW1754" s="231"/>
      <c r="BX1754" s="231"/>
      <c r="BY1754" s="231"/>
      <c r="BZ1754" s="231"/>
      <c r="CA1754" s="231"/>
      <c r="CB1754" s="231"/>
      <c r="CC1754" s="231"/>
      <c r="CD1754" s="231"/>
      <c r="CE1754" s="231"/>
      <c r="CF1754" s="231"/>
      <c r="CG1754" s="231"/>
      <c r="CH1754" s="231"/>
      <c r="CI1754" s="231"/>
      <c r="CJ1754" s="231"/>
      <c r="CK1754" s="231"/>
      <c r="CL1754" s="231"/>
      <c r="CM1754" s="231"/>
      <c r="CN1754" s="231"/>
      <c r="CO1754" s="231"/>
      <c r="CP1754" s="231"/>
      <c r="CQ1754" s="231"/>
      <c r="CR1754" s="231"/>
      <c r="CS1754" s="231"/>
      <c r="CT1754" s="231"/>
      <c r="CU1754" s="231"/>
      <c r="CV1754" s="231"/>
      <c r="CW1754" s="231"/>
      <c r="CX1754" s="231"/>
      <c r="CY1754" s="231"/>
      <c r="CZ1754" s="231"/>
      <c r="DA1754" s="231"/>
      <c r="DB1754" s="231"/>
      <c r="DC1754" s="231"/>
      <c r="DD1754" s="231"/>
      <c r="DE1754" s="231"/>
      <c r="DF1754" s="231"/>
      <c r="DG1754" s="231"/>
      <c r="DH1754" s="231"/>
      <c r="DI1754" s="231"/>
      <c r="DJ1754" s="231"/>
      <c r="DK1754" s="231"/>
      <c r="DL1754" s="231"/>
      <c r="DM1754" s="231"/>
      <c r="DN1754" s="231"/>
      <c r="DO1754" s="231"/>
      <c r="DP1754" s="231"/>
      <c r="DQ1754" s="231"/>
      <c r="DR1754" s="231"/>
      <c r="DS1754" s="231"/>
      <c r="DT1754" s="231"/>
      <c r="DU1754" s="231"/>
      <c r="DV1754" s="231"/>
      <c r="DW1754" s="231"/>
      <c r="DX1754" s="231"/>
      <c r="DY1754" s="231"/>
      <c r="DZ1754" s="231"/>
      <c r="EA1754" s="231"/>
      <c r="EB1754" s="231"/>
      <c r="EC1754" s="231"/>
      <c r="ED1754" s="231"/>
      <c r="EE1754" s="231"/>
      <c r="EF1754" s="231"/>
      <c r="EG1754" s="231"/>
      <c r="EH1754" s="231"/>
      <c r="EI1754" s="231"/>
      <c r="EJ1754" s="231"/>
      <c r="EK1754" s="231"/>
      <c r="EL1754" s="231"/>
      <c r="EM1754" s="231"/>
      <c r="EN1754" s="231"/>
      <c r="EO1754" s="231"/>
      <c r="EP1754" s="231"/>
      <c r="EQ1754" s="231"/>
      <c r="ER1754" s="231"/>
      <c r="ES1754" s="231"/>
      <c r="ET1754" s="231"/>
      <c r="EU1754" s="231"/>
      <c r="EV1754" s="231"/>
      <c r="EW1754" s="231"/>
      <c r="EX1754" s="231"/>
      <c r="EY1754" s="231"/>
      <c r="EZ1754" s="231"/>
      <c r="FA1754" s="231"/>
      <c r="FB1754" s="231"/>
      <c r="FC1754" s="231"/>
      <c r="FD1754" s="231"/>
      <c r="FE1754" s="231"/>
      <c r="FF1754" s="231"/>
      <c r="FG1754" s="231"/>
      <c r="FH1754" s="231"/>
      <c r="FI1754" s="231"/>
      <c r="FJ1754" s="231"/>
      <c r="FK1754" s="231"/>
      <c r="FL1754" s="231"/>
      <c r="FM1754" s="231"/>
      <c r="FN1754" s="231"/>
      <c r="FO1754" s="231"/>
      <c r="FP1754" s="231"/>
      <c r="FQ1754" s="231"/>
      <c r="FR1754" s="231"/>
      <c r="FS1754" s="231"/>
      <c r="FT1754" s="231"/>
      <c r="FU1754" s="231"/>
      <c r="FV1754" s="231"/>
      <c r="FW1754" s="231"/>
      <c r="FX1754" s="231"/>
      <c r="FY1754" s="231"/>
      <c r="FZ1754" s="231"/>
      <c r="GA1754" s="231"/>
      <c r="GB1754" s="231"/>
      <c r="GC1754" s="231"/>
      <c r="GD1754" s="231"/>
      <c r="GE1754" s="231"/>
      <c r="GF1754" s="231"/>
      <c r="GG1754" s="231"/>
      <c r="GH1754" s="231"/>
      <c r="GI1754" s="231"/>
      <c r="GJ1754" s="231"/>
      <c r="GK1754" s="231"/>
      <c r="GL1754" s="231"/>
      <c r="GM1754" s="231"/>
      <c r="GN1754" s="231"/>
      <c r="GO1754" s="231"/>
      <c r="GP1754" s="231"/>
      <c r="GQ1754" s="231"/>
      <c r="GR1754" s="231"/>
      <c r="GS1754" s="231"/>
      <c r="GT1754" s="231"/>
      <c r="GU1754" s="231"/>
      <c r="GV1754" s="231"/>
      <c r="GW1754" s="231"/>
      <c r="GX1754" s="231"/>
      <c r="GY1754" s="231"/>
      <c r="GZ1754" s="231"/>
      <c r="HA1754" s="231"/>
      <c r="HB1754" s="231"/>
      <c r="HC1754" s="231"/>
      <c r="HD1754" s="231"/>
      <c r="HE1754" s="231"/>
      <c r="HF1754" s="231"/>
      <c r="HG1754" s="231"/>
      <c r="HH1754" s="231"/>
      <c r="HI1754" s="231"/>
      <c r="HJ1754" s="231"/>
      <c r="HK1754" s="231"/>
      <c r="HL1754" s="231"/>
      <c r="HM1754" s="231"/>
    </row>
    <row r="1755" spans="1:221" s="234" customFormat="1" ht="15.75" customHeight="1">
      <c r="A1755" s="231"/>
      <c r="B1755" s="238"/>
      <c r="C1755" s="255"/>
      <c r="D1755" s="301"/>
      <c r="E1755" s="301"/>
      <c r="F1755" s="301"/>
      <c r="G1755" s="302"/>
      <c r="H1755" s="301"/>
      <c r="I1755" s="642"/>
      <c r="J1755" s="304"/>
      <c r="K1755" s="305">
        <f>+SUM(K1752:K1754)</f>
        <v>4636122.5</v>
      </c>
      <c r="L1755" s="356"/>
      <c r="N1755" s="980"/>
      <c r="O1755" s="231"/>
      <c r="P1755" s="231"/>
      <c r="Q1755" s="231"/>
      <c r="R1755" s="231"/>
      <c r="S1755" s="231"/>
      <c r="T1755" s="231"/>
      <c r="U1755" s="231"/>
      <c r="V1755" s="231"/>
      <c r="W1755" s="231"/>
      <c r="X1755" s="231"/>
      <c r="Y1755" s="231"/>
      <c r="Z1755" s="231"/>
      <c r="AA1755" s="231"/>
      <c r="AB1755" s="231"/>
      <c r="AC1755" s="231"/>
      <c r="AD1755" s="231"/>
      <c r="AE1755" s="231"/>
      <c r="AF1755" s="231"/>
      <c r="AG1755" s="231"/>
      <c r="AH1755" s="231"/>
      <c r="AI1755" s="231"/>
      <c r="AJ1755" s="231"/>
      <c r="AK1755" s="231"/>
      <c r="AL1755" s="231"/>
      <c r="AM1755" s="231"/>
      <c r="AN1755" s="231"/>
      <c r="AO1755" s="231"/>
      <c r="AP1755" s="231"/>
      <c r="AQ1755" s="231"/>
      <c r="AR1755" s="231"/>
      <c r="AS1755" s="231"/>
      <c r="AT1755" s="231"/>
      <c r="AU1755" s="231"/>
      <c r="AV1755" s="231"/>
      <c r="AW1755" s="231"/>
      <c r="AX1755" s="231"/>
      <c r="AY1755" s="231"/>
      <c r="AZ1755" s="231"/>
      <c r="BA1755" s="231"/>
      <c r="BB1755" s="231"/>
      <c r="BC1755" s="231"/>
      <c r="BD1755" s="231"/>
      <c r="BE1755" s="231"/>
      <c r="BF1755" s="231"/>
      <c r="BG1755" s="231"/>
      <c r="BH1755" s="231"/>
      <c r="BI1755" s="231"/>
      <c r="BJ1755" s="231"/>
      <c r="BK1755" s="231"/>
      <c r="BL1755" s="231"/>
      <c r="BM1755" s="231"/>
      <c r="BN1755" s="231"/>
      <c r="BO1755" s="231"/>
      <c r="BP1755" s="231"/>
      <c r="BQ1755" s="231"/>
      <c r="BR1755" s="231"/>
      <c r="BS1755" s="231"/>
      <c r="BT1755" s="231"/>
      <c r="BU1755" s="231"/>
      <c r="BV1755" s="231"/>
      <c r="BW1755" s="231"/>
      <c r="BX1755" s="231"/>
      <c r="BY1755" s="231"/>
      <c r="BZ1755" s="231"/>
      <c r="CA1755" s="231"/>
      <c r="CB1755" s="231"/>
      <c r="CC1755" s="231"/>
      <c r="CD1755" s="231"/>
      <c r="CE1755" s="231"/>
      <c r="CF1755" s="231"/>
      <c r="CG1755" s="231"/>
      <c r="CH1755" s="231"/>
      <c r="CI1755" s="231"/>
      <c r="CJ1755" s="231"/>
      <c r="CK1755" s="231"/>
      <c r="CL1755" s="231"/>
      <c r="CM1755" s="231"/>
      <c r="CN1755" s="231"/>
      <c r="CO1755" s="231"/>
      <c r="CP1755" s="231"/>
      <c r="CQ1755" s="231"/>
      <c r="CR1755" s="231"/>
      <c r="CS1755" s="231"/>
      <c r="CT1755" s="231"/>
      <c r="CU1755" s="231"/>
      <c r="CV1755" s="231"/>
      <c r="CW1755" s="231"/>
      <c r="CX1755" s="231"/>
      <c r="CY1755" s="231"/>
      <c r="CZ1755" s="231"/>
      <c r="DA1755" s="231"/>
      <c r="DB1755" s="231"/>
      <c r="DC1755" s="231"/>
      <c r="DD1755" s="231"/>
      <c r="DE1755" s="231"/>
      <c r="DF1755" s="231"/>
      <c r="DG1755" s="231"/>
      <c r="DH1755" s="231"/>
      <c r="DI1755" s="231"/>
      <c r="DJ1755" s="231"/>
      <c r="DK1755" s="231"/>
      <c r="DL1755" s="231"/>
      <c r="DM1755" s="231"/>
      <c r="DN1755" s="231"/>
      <c r="DO1755" s="231"/>
      <c r="DP1755" s="231"/>
      <c r="DQ1755" s="231"/>
      <c r="DR1755" s="231"/>
      <c r="DS1755" s="231"/>
      <c r="DT1755" s="231"/>
      <c r="DU1755" s="231"/>
      <c r="DV1755" s="231"/>
      <c r="DW1755" s="231"/>
      <c r="DX1755" s="231"/>
      <c r="DY1755" s="231"/>
      <c r="DZ1755" s="231"/>
      <c r="EA1755" s="231"/>
      <c r="EB1755" s="231"/>
      <c r="EC1755" s="231"/>
      <c r="ED1755" s="231"/>
      <c r="EE1755" s="231"/>
      <c r="EF1755" s="231"/>
      <c r="EG1755" s="231"/>
      <c r="EH1755" s="231"/>
      <c r="EI1755" s="231"/>
      <c r="EJ1755" s="231"/>
      <c r="EK1755" s="231"/>
      <c r="EL1755" s="231"/>
      <c r="EM1755" s="231"/>
      <c r="EN1755" s="231"/>
      <c r="EO1755" s="231"/>
      <c r="EP1755" s="231"/>
      <c r="EQ1755" s="231"/>
      <c r="ER1755" s="231"/>
      <c r="ES1755" s="231"/>
      <c r="ET1755" s="231"/>
      <c r="EU1755" s="231"/>
      <c r="EV1755" s="231"/>
      <c r="EW1755" s="231"/>
      <c r="EX1755" s="231"/>
      <c r="EY1755" s="231"/>
      <c r="EZ1755" s="231"/>
      <c r="FA1755" s="231"/>
      <c r="FB1755" s="231"/>
      <c r="FC1755" s="231"/>
      <c r="FD1755" s="231"/>
      <c r="FE1755" s="231"/>
      <c r="FF1755" s="231"/>
      <c r="FG1755" s="231"/>
      <c r="FH1755" s="231"/>
      <c r="FI1755" s="231"/>
      <c r="FJ1755" s="231"/>
      <c r="FK1755" s="231"/>
      <c r="FL1755" s="231"/>
      <c r="FM1755" s="231"/>
      <c r="FN1755" s="231"/>
      <c r="FO1755" s="231"/>
      <c r="FP1755" s="231"/>
      <c r="FQ1755" s="231"/>
      <c r="FR1755" s="231"/>
      <c r="FS1755" s="231"/>
      <c r="FT1755" s="231"/>
      <c r="FU1755" s="231"/>
      <c r="FV1755" s="231"/>
      <c r="FW1755" s="231"/>
      <c r="FX1755" s="231"/>
      <c r="FY1755" s="231"/>
      <c r="FZ1755" s="231"/>
      <c r="GA1755" s="231"/>
      <c r="GB1755" s="231"/>
      <c r="GC1755" s="231"/>
      <c r="GD1755" s="231"/>
      <c r="GE1755" s="231"/>
      <c r="GF1755" s="231"/>
      <c r="GG1755" s="231"/>
      <c r="GH1755" s="231"/>
      <c r="GI1755" s="231"/>
      <c r="GJ1755" s="231"/>
      <c r="GK1755" s="231"/>
      <c r="GL1755" s="231"/>
      <c r="GM1755" s="231"/>
      <c r="GN1755" s="231"/>
      <c r="GO1755" s="231"/>
      <c r="GP1755" s="231"/>
      <c r="GQ1755" s="231"/>
      <c r="GR1755" s="231"/>
      <c r="GS1755" s="231"/>
      <c r="GT1755" s="231"/>
      <c r="GU1755" s="231"/>
      <c r="GV1755" s="231"/>
      <c r="GW1755" s="231"/>
      <c r="GX1755" s="231"/>
      <c r="GY1755" s="231"/>
      <c r="GZ1755" s="231"/>
      <c r="HA1755" s="231"/>
      <c r="HB1755" s="231"/>
      <c r="HC1755" s="231"/>
      <c r="HD1755" s="231"/>
      <c r="HE1755" s="231"/>
      <c r="HF1755" s="231"/>
      <c r="HG1755" s="231"/>
      <c r="HH1755" s="231"/>
      <c r="HI1755" s="231"/>
      <c r="HJ1755" s="231"/>
      <c r="HK1755" s="231"/>
      <c r="HL1755" s="231"/>
      <c r="HM1755" s="231"/>
    </row>
    <row r="1756" spans="1:221" s="234" customFormat="1" ht="15.75" customHeight="1">
      <c r="A1756" s="231"/>
      <c r="B1756" s="238"/>
      <c r="C1756" s="255"/>
      <c r="D1756" s="415"/>
      <c r="E1756" s="415"/>
      <c r="F1756" s="415"/>
      <c r="G1756" s="416"/>
      <c r="H1756" s="415"/>
      <c r="I1756" s="415"/>
      <c r="J1756" s="418"/>
      <c r="K1756" s="419"/>
      <c r="L1756" s="356"/>
      <c r="N1756" s="980"/>
      <c r="O1756" s="231"/>
      <c r="P1756" s="231"/>
      <c r="Q1756" s="231"/>
      <c r="R1756" s="231"/>
      <c r="S1756" s="231"/>
      <c r="T1756" s="231"/>
      <c r="U1756" s="231"/>
      <c r="V1756" s="231"/>
      <c r="W1756" s="231"/>
      <c r="X1756" s="231"/>
      <c r="Y1756" s="231"/>
      <c r="Z1756" s="231"/>
      <c r="AA1756" s="231"/>
      <c r="AB1756" s="231"/>
      <c r="AC1756" s="231"/>
      <c r="AD1756" s="231"/>
      <c r="AE1756" s="231"/>
      <c r="AF1756" s="231"/>
      <c r="AG1756" s="231"/>
      <c r="AH1756" s="231"/>
      <c r="AI1756" s="231"/>
      <c r="AJ1756" s="231"/>
      <c r="AK1756" s="231"/>
      <c r="AL1756" s="231"/>
      <c r="AM1756" s="231"/>
      <c r="AN1756" s="231"/>
      <c r="AO1756" s="231"/>
      <c r="AP1756" s="231"/>
      <c r="AQ1756" s="231"/>
      <c r="AR1756" s="231"/>
      <c r="AS1756" s="231"/>
      <c r="AT1756" s="231"/>
      <c r="AU1756" s="231"/>
      <c r="AV1756" s="231"/>
      <c r="AW1756" s="231"/>
      <c r="AX1756" s="231"/>
      <c r="AY1756" s="231"/>
      <c r="AZ1756" s="231"/>
      <c r="BA1756" s="231"/>
      <c r="BB1756" s="231"/>
      <c r="BC1756" s="231"/>
      <c r="BD1756" s="231"/>
      <c r="BE1756" s="231"/>
      <c r="BF1756" s="231"/>
      <c r="BG1756" s="231"/>
      <c r="BH1756" s="231"/>
      <c r="BI1756" s="231"/>
      <c r="BJ1756" s="231"/>
      <c r="BK1756" s="231"/>
      <c r="BL1756" s="231"/>
      <c r="BM1756" s="231"/>
      <c r="BN1756" s="231"/>
      <c r="BO1756" s="231"/>
      <c r="BP1756" s="231"/>
      <c r="BQ1756" s="231"/>
      <c r="BR1756" s="231"/>
      <c r="BS1756" s="231"/>
      <c r="BT1756" s="231"/>
      <c r="BU1756" s="231"/>
      <c r="BV1756" s="231"/>
      <c r="BW1756" s="231"/>
      <c r="BX1756" s="231"/>
      <c r="BY1756" s="231"/>
      <c r="BZ1756" s="231"/>
      <c r="CA1756" s="231"/>
      <c r="CB1756" s="231"/>
      <c r="CC1756" s="231"/>
      <c r="CD1756" s="231"/>
      <c r="CE1756" s="231"/>
      <c r="CF1756" s="231"/>
      <c r="CG1756" s="231"/>
      <c r="CH1756" s="231"/>
      <c r="CI1756" s="231"/>
      <c r="CJ1756" s="231"/>
      <c r="CK1756" s="231"/>
      <c r="CL1756" s="231"/>
      <c r="CM1756" s="231"/>
      <c r="CN1756" s="231"/>
      <c r="CO1756" s="231"/>
      <c r="CP1756" s="231"/>
      <c r="CQ1756" s="231"/>
      <c r="CR1756" s="231"/>
      <c r="CS1756" s="231"/>
      <c r="CT1756" s="231"/>
      <c r="CU1756" s="231"/>
      <c r="CV1756" s="231"/>
      <c r="CW1756" s="231"/>
      <c r="CX1756" s="231"/>
      <c r="CY1756" s="231"/>
      <c r="CZ1756" s="231"/>
      <c r="DA1756" s="231"/>
      <c r="DB1756" s="231"/>
      <c r="DC1756" s="231"/>
      <c r="DD1756" s="231"/>
      <c r="DE1756" s="231"/>
      <c r="DF1756" s="231"/>
      <c r="DG1756" s="231"/>
      <c r="DH1756" s="231"/>
      <c r="DI1756" s="231"/>
      <c r="DJ1756" s="231"/>
      <c r="DK1756" s="231"/>
      <c r="DL1756" s="231"/>
      <c r="DM1756" s="231"/>
      <c r="DN1756" s="231"/>
      <c r="DO1756" s="231"/>
      <c r="DP1756" s="231"/>
      <c r="DQ1756" s="231"/>
      <c r="DR1756" s="231"/>
      <c r="DS1756" s="231"/>
      <c r="DT1756" s="231"/>
      <c r="DU1756" s="231"/>
      <c r="DV1756" s="231"/>
      <c r="DW1756" s="231"/>
      <c r="DX1756" s="231"/>
      <c r="DY1756" s="231"/>
      <c r="DZ1756" s="231"/>
      <c r="EA1756" s="231"/>
      <c r="EB1756" s="231"/>
      <c r="EC1756" s="231"/>
      <c r="ED1756" s="231"/>
      <c r="EE1756" s="231"/>
      <c r="EF1756" s="231"/>
      <c r="EG1756" s="231"/>
      <c r="EH1756" s="231"/>
      <c r="EI1756" s="231"/>
      <c r="EJ1756" s="231"/>
      <c r="EK1756" s="231"/>
      <c r="EL1756" s="231"/>
      <c r="EM1756" s="231"/>
      <c r="EN1756" s="231"/>
      <c r="EO1756" s="231"/>
      <c r="EP1756" s="231"/>
      <c r="EQ1756" s="231"/>
      <c r="ER1756" s="231"/>
      <c r="ES1756" s="231"/>
      <c r="ET1756" s="231"/>
      <c r="EU1756" s="231"/>
      <c r="EV1756" s="231"/>
      <c r="EW1756" s="231"/>
      <c r="EX1756" s="231"/>
      <c r="EY1756" s="231"/>
      <c r="EZ1756" s="231"/>
      <c r="FA1756" s="231"/>
      <c r="FB1756" s="231"/>
      <c r="FC1756" s="231"/>
      <c r="FD1756" s="231"/>
      <c r="FE1756" s="231"/>
      <c r="FF1756" s="231"/>
      <c r="FG1756" s="231"/>
      <c r="FH1756" s="231"/>
      <c r="FI1756" s="231"/>
      <c r="FJ1756" s="231"/>
      <c r="FK1756" s="231"/>
      <c r="FL1756" s="231"/>
      <c r="FM1756" s="231"/>
      <c r="FN1756" s="231"/>
      <c r="FO1756" s="231"/>
      <c r="FP1756" s="231"/>
      <c r="FQ1756" s="231"/>
      <c r="FR1756" s="231"/>
      <c r="FS1756" s="231"/>
      <c r="FT1756" s="231"/>
      <c r="FU1756" s="231"/>
      <c r="FV1756" s="231"/>
      <c r="FW1756" s="231"/>
      <c r="FX1756" s="231"/>
      <c r="FY1756" s="231"/>
      <c r="FZ1756" s="231"/>
      <c r="GA1756" s="231"/>
      <c r="GB1756" s="231"/>
      <c r="GC1756" s="231"/>
      <c r="GD1756" s="231"/>
      <c r="GE1756" s="231"/>
      <c r="GF1756" s="231"/>
      <c r="GG1756" s="231"/>
      <c r="GH1756" s="231"/>
      <c r="GI1756" s="231"/>
      <c r="GJ1756" s="231"/>
      <c r="GK1756" s="231"/>
      <c r="GL1756" s="231"/>
      <c r="GM1756" s="231"/>
      <c r="GN1756" s="231"/>
      <c r="GO1756" s="231"/>
      <c r="GP1756" s="231"/>
      <c r="GQ1756" s="231"/>
      <c r="GR1756" s="231"/>
      <c r="GS1756" s="231"/>
      <c r="GT1756" s="231"/>
      <c r="GU1756" s="231"/>
      <c r="GV1756" s="231"/>
      <c r="GW1756" s="231"/>
      <c r="GX1756" s="231"/>
      <c r="GY1756" s="231"/>
      <c r="GZ1756" s="231"/>
      <c r="HA1756" s="231"/>
      <c r="HB1756" s="231"/>
      <c r="HC1756" s="231"/>
      <c r="HD1756" s="231"/>
      <c r="HE1756" s="231"/>
      <c r="HF1756" s="231"/>
      <c r="HG1756" s="231"/>
      <c r="HH1756" s="231"/>
      <c r="HI1756" s="231"/>
      <c r="HJ1756" s="231"/>
      <c r="HK1756" s="231"/>
      <c r="HL1756" s="231"/>
      <c r="HM1756" s="231"/>
    </row>
    <row r="1757" spans="1:221" s="234" customFormat="1" ht="20.25" customHeight="1">
      <c r="A1757" s="231"/>
      <c r="B1757" s="238"/>
      <c r="C1757" s="255"/>
      <c r="D1757" s="308">
        <v>7</v>
      </c>
      <c r="E1757" s="308"/>
      <c r="F1757" s="308"/>
      <c r="G1757" s="257" t="s">
        <v>395</v>
      </c>
      <c r="H1757" s="258"/>
      <c r="I1757" s="258"/>
      <c r="J1757" s="259"/>
      <c r="K1757" s="260"/>
      <c r="L1757" s="356"/>
      <c r="N1757" s="980"/>
      <c r="O1757" s="231"/>
      <c r="P1757" s="231"/>
      <c r="Q1757" s="231"/>
      <c r="R1757" s="231"/>
      <c r="S1757" s="231"/>
      <c r="T1757" s="231"/>
      <c r="U1757" s="231"/>
      <c r="V1757" s="231"/>
      <c r="W1757" s="231"/>
      <c r="X1757" s="231"/>
      <c r="Y1757" s="231"/>
      <c r="Z1757" s="231"/>
      <c r="AA1757" s="231"/>
      <c r="AB1757" s="231"/>
      <c r="AC1757" s="231"/>
      <c r="AD1757" s="231"/>
      <c r="AE1757" s="231"/>
      <c r="AF1757" s="231"/>
      <c r="AG1757" s="231"/>
      <c r="AH1757" s="231"/>
      <c r="AI1757" s="231"/>
      <c r="AJ1757" s="231"/>
      <c r="AK1757" s="231"/>
      <c r="AL1757" s="231"/>
      <c r="AM1757" s="231"/>
      <c r="AN1757" s="231"/>
      <c r="AO1757" s="231"/>
      <c r="AP1757" s="231"/>
      <c r="AQ1757" s="231"/>
      <c r="AR1757" s="231"/>
      <c r="AS1757" s="231"/>
      <c r="AT1757" s="231"/>
      <c r="AU1757" s="231"/>
      <c r="AV1757" s="231"/>
      <c r="AW1757" s="231"/>
      <c r="AX1757" s="231"/>
      <c r="AY1757" s="231"/>
      <c r="AZ1757" s="231"/>
      <c r="BA1757" s="231"/>
      <c r="BB1757" s="231"/>
      <c r="BC1757" s="231"/>
      <c r="BD1757" s="231"/>
      <c r="BE1757" s="231"/>
      <c r="BF1757" s="231"/>
      <c r="BG1757" s="231"/>
      <c r="BH1757" s="231"/>
      <c r="BI1757" s="231"/>
      <c r="BJ1757" s="231"/>
      <c r="BK1757" s="231"/>
      <c r="BL1757" s="231"/>
      <c r="BM1757" s="231"/>
      <c r="BN1757" s="231"/>
      <c r="BO1757" s="231"/>
      <c r="BP1757" s="231"/>
      <c r="BQ1757" s="231"/>
      <c r="BR1757" s="231"/>
      <c r="BS1757" s="231"/>
      <c r="BT1757" s="231"/>
      <c r="BU1757" s="231"/>
      <c r="BV1757" s="231"/>
      <c r="BW1757" s="231"/>
      <c r="BX1757" s="231"/>
      <c r="BY1757" s="231"/>
      <c r="BZ1757" s="231"/>
      <c r="CA1757" s="231"/>
      <c r="CB1757" s="231"/>
      <c r="CC1757" s="231"/>
      <c r="CD1757" s="231"/>
      <c r="CE1757" s="231"/>
      <c r="CF1757" s="231"/>
      <c r="CG1757" s="231"/>
      <c r="CH1757" s="231"/>
      <c r="CI1757" s="231"/>
      <c r="CJ1757" s="231"/>
      <c r="CK1757" s="231"/>
      <c r="CL1757" s="231"/>
      <c r="CM1757" s="231"/>
      <c r="CN1757" s="231"/>
      <c r="CO1757" s="231"/>
      <c r="CP1757" s="231"/>
      <c r="CQ1757" s="231"/>
      <c r="CR1757" s="231"/>
      <c r="CS1757" s="231"/>
      <c r="CT1757" s="231"/>
      <c r="CU1757" s="231"/>
      <c r="CV1757" s="231"/>
      <c r="CW1757" s="231"/>
      <c r="CX1757" s="231"/>
      <c r="CY1757" s="231"/>
      <c r="CZ1757" s="231"/>
      <c r="DA1757" s="231"/>
      <c r="DB1757" s="231"/>
      <c r="DC1757" s="231"/>
      <c r="DD1757" s="231"/>
      <c r="DE1757" s="231"/>
      <c r="DF1757" s="231"/>
      <c r="DG1757" s="231"/>
      <c r="DH1757" s="231"/>
      <c r="DI1757" s="231"/>
      <c r="DJ1757" s="231"/>
      <c r="DK1757" s="231"/>
      <c r="DL1757" s="231"/>
      <c r="DM1757" s="231"/>
      <c r="DN1757" s="231"/>
      <c r="DO1757" s="231"/>
      <c r="DP1757" s="231"/>
      <c r="DQ1757" s="231"/>
      <c r="DR1757" s="231"/>
      <c r="DS1757" s="231"/>
      <c r="DT1757" s="231"/>
      <c r="DU1757" s="231"/>
      <c r="DV1757" s="231"/>
      <c r="DW1757" s="231"/>
      <c r="DX1757" s="231"/>
      <c r="DY1757" s="231"/>
      <c r="DZ1757" s="231"/>
      <c r="EA1757" s="231"/>
      <c r="EB1757" s="231"/>
      <c r="EC1757" s="231"/>
      <c r="ED1757" s="231"/>
      <c r="EE1757" s="231"/>
      <c r="EF1757" s="231"/>
      <c r="EG1757" s="231"/>
      <c r="EH1757" s="231"/>
      <c r="EI1757" s="231"/>
      <c r="EJ1757" s="231"/>
      <c r="EK1757" s="231"/>
      <c r="EL1757" s="231"/>
      <c r="EM1757" s="231"/>
      <c r="EN1757" s="231"/>
      <c r="EO1757" s="231"/>
      <c r="EP1757" s="231"/>
      <c r="EQ1757" s="231"/>
      <c r="ER1757" s="231"/>
      <c r="ES1757" s="231"/>
      <c r="ET1757" s="231"/>
      <c r="EU1757" s="231"/>
      <c r="EV1757" s="231"/>
      <c r="EW1757" s="231"/>
      <c r="EX1757" s="231"/>
      <c r="EY1757" s="231"/>
      <c r="EZ1757" s="231"/>
      <c r="FA1757" s="231"/>
      <c r="FB1757" s="231"/>
      <c r="FC1757" s="231"/>
      <c r="FD1757" s="231"/>
      <c r="FE1757" s="231"/>
      <c r="FF1757" s="231"/>
      <c r="FG1757" s="231"/>
      <c r="FH1757" s="231"/>
      <c r="FI1757" s="231"/>
      <c r="FJ1757" s="231"/>
      <c r="FK1757" s="231"/>
      <c r="FL1757" s="231"/>
      <c r="FM1757" s="231"/>
      <c r="FN1757" s="231"/>
      <c r="FO1757" s="231"/>
      <c r="FP1757" s="231"/>
      <c r="FQ1757" s="231"/>
      <c r="FR1757" s="231"/>
      <c r="FS1757" s="231"/>
      <c r="FT1757" s="231"/>
      <c r="FU1757" s="231"/>
      <c r="FV1757" s="231"/>
      <c r="FW1757" s="231"/>
      <c r="FX1757" s="231"/>
      <c r="FY1757" s="231"/>
      <c r="FZ1757" s="231"/>
      <c r="GA1757" s="231"/>
      <c r="GB1757" s="231"/>
      <c r="GC1757" s="231"/>
      <c r="GD1757" s="231"/>
      <c r="GE1757" s="231"/>
      <c r="GF1757" s="231"/>
      <c r="GG1757" s="231"/>
      <c r="GH1757" s="231"/>
      <c r="GI1757" s="231"/>
      <c r="GJ1757" s="231"/>
      <c r="GK1757" s="231"/>
      <c r="GL1757" s="231"/>
      <c r="GM1757" s="231"/>
      <c r="GN1757" s="231"/>
      <c r="GO1757" s="231"/>
      <c r="GP1757" s="231"/>
      <c r="GQ1757" s="231"/>
      <c r="GR1757" s="231"/>
      <c r="GS1757" s="231"/>
      <c r="GT1757" s="231"/>
      <c r="GU1757" s="231"/>
      <c r="GV1757" s="231"/>
      <c r="GW1757" s="231"/>
      <c r="GX1757" s="231"/>
      <c r="GY1757" s="231"/>
      <c r="GZ1757" s="231"/>
      <c r="HA1757" s="231"/>
      <c r="HB1757" s="231"/>
      <c r="HC1757" s="231"/>
      <c r="HD1757" s="231"/>
      <c r="HE1757" s="231"/>
      <c r="HF1757" s="231"/>
      <c r="HG1757" s="231"/>
      <c r="HH1757" s="231"/>
      <c r="HI1757" s="231"/>
      <c r="HJ1757" s="231"/>
      <c r="HK1757" s="231"/>
      <c r="HL1757" s="231"/>
      <c r="HM1757" s="231"/>
    </row>
    <row r="1758" spans="1:221" s="234" customFormat="1" ht="15.75" customHeight="1">
      <c r="A1758" s="231"/>
      <c r="B1758" s="238"/>
      <c r="C1758" s="255"/>
      <c r="D1758" s="262">
        <v>7.1</v>
      </c>
      <c r="E1758" s="262"/>
      <c r="F1758" s="262"/>
      <c r="G1758" s="263" t="s">
        <v>691</v>
      </c>
      <c r="H1758" s="264"/>
      <c r="I1758" s="383"/>
      <c r="J1758" s="266"/>
      <c r="K1758" s="267"/>
      <c r="L1758" s="356"/>
      <c r="N1758" s="980"/>
      <c r="O1758" s="231"/>
      <c r="P1758" s="231"/>
      <c r="Q1758" s="231"/>
      <c r="R1758" s="231"/>
      <c r="S1758" s="231"/>
      <c r="T1758" s="231"/>
      <c r="U1758" s="231"/>
      <c r="V1758" s="231"/>
      <c r="W1758" s="231"/>
      <c r="X1758" s="231"/>
      <c r="Y1758" s="231"/>
      <c r="Z1758" s="231"/>
      <c r="AA1758" s="231"/>
      <c r="AB1758" s="231"/>
      <c r="AC1758" s="231"/>
      <c r="AD1758" s="231"/>
      <c r="AE1758" s="231"/>
      <c r="AF1758" s="231"/>
      <c r="AG1758" s="231"/>
      <c r="AH1758" s="231"/>
      <c r="AI1758" s="231"/>
      <c r="AJ1758" s="231"/>
      <c r="AK1758" s="231"/>
      <c r="AL1758" s="231"/>
      <c r="AM1758" s="231"/>
      <c r="AN1758" s="231"/>
      <c r="AO1758" s="231"/>
      <c r="AP1758" s="231"/>
      <c r="AQ1758" s="231"/>
      <c r="AR1758" s="231"/>
      <c r="AS1758" s="231"/>
      <c r="AT1758" s="231"/>
      <c r="AU1758" s="231"/>
      <c r="AV1758" s="231"/>
      <c r="AW1758" s="231"/>
      <c r="AX1758" s="231"/>
      <c r="AY1758" s="231"/>
      <c r="AZ1758" s="231"/>
      <c r="BA1758" s="231"/>
      <c r="BB1758" s="231"/>
      <c r="BC1758" s="231"/>
      <c r="BD1758" s="231"/>
      <c r="BE1758" s="231"/>
      <c r="BF1758" s="231"/>
      <c r="BG1758" s="231"/>
      <c r="BH1758" s="231"/>
      <c r="BI1758" s="231"/>
      <c r="BJ1758" s="231"/>
      <c r="BK1758" s="231"/>
      <c r="BL1758" s="231"/>
      <c r="BM1758" s="231"/>
      <c r="BN1758" s="231"/>
      <c r="BO1758" s="231"/>
      <c r="BP1758" s="231"/>
      <c r="BQ1758" s="231"/>
      <c r="BR1758" s="231"/>
      <c r="BS1758" s="231"/>
      <c r="BT1758" s="231"/>
      <c r="BU1758" s="231"/>
      <c r="BV1758" s="231"/>
      <c r="BW1758" s="231"/>
      <c r="BX1758" s="231"/>
      <c r="BY1758" s="231"/>
      <c r="BZ1758" s="231"/>
      <c r="CA1758" s="231"/>
      <c r="CB1758" s="231"/>
      <c r="CC1758" s="231"/>
      <c r="CD1758" s="231"/>
      <c r="CE1758" s="231"/>
      <c r="CF1758" s="231"/>
      <c r="CG1758" s="231"/>
      <c r="CH1758" s="231"/>
      <c r="CI1758" s="231"/>
      <c r="CJ1758" s="231"/>
      <c r="CK1758" s="231"/>
      <c r="CL1758" s="231"/>
      <c r="CM1758" s="231"/>
      <c r="CN1758" s="231"/>
      <c r="CO1758" s="231"/>
      <c r="CP1758" s="231"/>
      <c r="CQ1758" s="231"/>
      <c r="CR1758" s="231"/>
      <c r="CS1758" s="231"/>
      <c r="CT1758" s="231"/>
      <c r="CU1758" s="231"/>
      <c r="CV1758" s="231"/>
      <c r="CW1758" s="231"/>
      <c r="CX1758" s="231"/>
      <c r="CY1758" s="231"/>
      <c r="CZ1758" s="231"/>
      <c r="DA1758" s="231"/>
      <c r="DB1758" s="231"/>
      <c r="DC1758" s="231"/>
      <c r="DD1758" s="231"/>
      <c r="DE1758" s="231"/>
      <c r="DF1758" s="231"/>
      <c r="DG1758" s="231"/>
      <c r="DH1758" s="231"/>
      <c r="DI1758" s="231"/>
      <c r="DJ1758" s="231"/>
      <c r="DK1758" s="231"/>
      <c r="DL1758" s="231"/>
      <c r="DM1758" s="231"/>
      <c r="DN1758" s="231"/>
      <c r="DO1758" s="231"/>
      <c r="DP1758" s="231"/>
      <c r="DQ1758" s="231"/>
      <c r="DR1758" s="231"/>
      <c r="DS1758" s="231"/>
      <c r="DT1758" s="231"/>
      <c r="DU1758" s="231"/>
      <c r="DV1758" s="231"/>
      <c r="DW1758" s="231"/>
      <c r="DX1758" s="231"/>
      <c r="DY1758" s="231"/>
      <c r="DZ1758" s="231"/>
      <c r="EA1758" s="231"/>
      <c r="EB1758" s="231"/>
      <c r="EC1758" s="231"/>
      <c r="ED1758" s="231"/>
      <c r="EE1758" s="231"/>
      <c r="EF1758" s="231"/>
      <c r="EG1758" s="231"/>
      <c r="EH1758" s="231"/>
      <c r="EI1758" s="231"/>
      <c r="EJ1758" s="231"/>
      <c r="EK1758" s="231"/>
      <c r="EL1758" s="231"/>
      <c r="EM1758" s="231"/>
      <c r="EN1758" s="231"/>
      <c r="EO1758" s="231"/>
      <c r="EP1758" s="231"/>
      <c r="EQ1758" s="231"/>
      <c r="ER1758" s="231"/>
      <c r="ES1758" s="231"/>
      <c r="ET1758" s="231"/>
      <c r="EU1758" s="231"/>
      <c r="EV1758" s="231"/>
      <c r="EW1758" s="231"/>
      <c r="EX1758" s="231"/>
      <c r="EY1758" s="231"/>
      <c r="EZ1758" s="231"/>
      <c r="FA1758" s="231"/>
      <c r="FB1758" s="231"/>
      <c r="FC1758" s="231"/>
      <c r="FD1758" s="231"/>
      <c r="FE1758" s="231"/>
      <c r="FF1758" s="231"/>
      <c r="FG1758" s="231"/>
      <c r="FH1758" s="231"/>
      <c r="FI1758" s="231"/>
      <c r="FJ1758" s="231"/>
      <c r="FK1758" s="231"/>
      <c r="FL1758" s="231"/>
      <c r="FM1758" s="231"/>
      <c r="FN1758" s="231"/>
      <c r="FO1758" s="231"/>
      <c r="FP1758" s="231"/>
      <c r="FQ1758" s="231"/>
      <c r="FR1758" s="231"/>
      <c r="FS1758" s="231"/>
      <c r="FT1758" s="231"/>
      <c r="FU1758" s="231"/>
      <c r="FV1758" s="231"/>
      <c r="FW1758" s="231"/>
      <c r="FX1758" s="231"/>
      <c r="FY1758" s="231"/>
      <c r="FZ1758" s="231"/>
      <c r="GA1758" s="231"/>
      <c r="GB1758" s="231"/>
      <c r="GC1758" s="231"/>
      <c r="GD1758" s="231"/>
      <c r="GE1758" s="231"/>
      <c r="GF1758" s="231"/>
      <c r="GG1758" s="231"/>
      <c r="GH1758" s="231"/>
      <c r="GI1758" s="231"/>
      <c r="GJ1758" s="231"/>
      <c r="GK1758" s="231"/>
      <c r="GL1758" s="231"/>
      <c r="GM1758" s="231"/>
      <c r="GN1758" s="231"/>
      <c r="GO1758" s="231"/>
      <c r="GP1758" s="231"/>
      <c r="GQ1758" s="231"/>
      <c r="GR1758" s="231"/>
      <c r="GS1758" s="231"/>
      <c r="GT1758" s="231"/>
      <c r="GU1758" s="231"/>
      <c r="GV1758" s="231"/>
      <c r="GW1758" s="231"/>
      <c r="GX1758" s="231"/>
      <c r="GY1758" s="231"/>
      <c r="GZ1758" s="231"/>
      <c r="HA1758" s="231"/>
      <c r="HB1758" s="231"/>
      <c r="HC1758" s="231"/>
      <c r="HD1758" s="231"/>
      <c r="HE1758" s="231"/>
      <c r="HF1758" s="231"/>
      <c r="HG1758" s="231"/>
      <c r="HH1758" s="231"/>
      <c r="HI1758" s="231"/>
      <c r="HJ1758" s="231"/>
      <c r="HK1758" s="231"/>
      <c r="HL1758" s="231"/>
      <c r="HM1758" s="231"/>
    </row>
    <row r="1759" spans="1:221" s="234" customFormat="1" ht="15.75" customHeight="1">
      <c r="A1759" s="231"/>
      <c r="B1759" s="238"/>
      <c r="C1759" s="255"/>
      <c r="D1759" s="268" t="s">
        <v>326</v>
      </c>
      <c r="E1759" s="269"/>
      <c r="F1759" s="269"/>
      <c r="G1759" s="325" t="s">
        <v>399</v>
      </c>
      <c r="H1759" s="271" t="s">
        <v>107</v>
      </c>
      <c r="I1759" s="488">
        <v>91.15</v>
      </c>
      <c r="J1759" s="408">
        <v>68636</v>
      </c>
      <c r="K1759" s="274">
        <f t="shared" ref="K1759:K1769" si="77">ROUND(I1759*J1759,2)</f>
        <v>6256171.4000000004</v>
      </c>
      <c r="L1759" s="356"/>
      <c r="N1759" s="980"/>
      <c r="O1759" s="231"/>
      <c r="P1759" s="231"/>
      <c r="Q1759" s="231"/>
      <c r="R1759" s="231"/>
      <c r="S1759" s="231"/>
      <c r="T1759" s="231"/>
      <c r="U1759" s="231"/>
      <c r="V1759" s="231"/>
      <c r="W1759" s="231"/>
      <c r="X1759" s="231"/>
      <c r="Y1759" s="231"/>
      <c r="Z1759" s="231"/>
      <c r="AA1759" s="231"/>
      <c r="AB1759" s="231"/>
      <c r="AC1759" s="231"/>
      <c r="AD1759" s="231"/>
      <c r="AE1759" s="231"/>
      <c r="AF1759" s="231"/>
      <c r="AG1759" s="231"/>
      <c r="AH1759" s="231"/>
      <c r="AI1759" s="231"/>
      <c r="AJ1759" s="231"/>
      <c r="AK1759" s="231"/>
      <c r="AL1759" s="231"/>
      <c r="AM1759" s="231"/>
      <c r="AN1759" s="231"/>
      <c r="AO1759" s="231"/>
      <c r="AP1759" s="231"/>
      <c r="AQ1759" s="231"/>
      <c r="AR1759" s="231"/>
      <c r="AS1759" s="231"/>
      <c r="AT1759" s="231"/>
      <c r="AU1759" s="231"/>
      <c r="AV1759" s="231"/>
      <c r="AW1759" s="231"/>
      <c r="AX1759" s="231"/>
      <c r="AY1759" s="231"/>
      <c r="AZ1759" s="231"/>
      <c r="BA1759" s="231"/>
      <c r="BB1759" s="231"/>
      <c r="BC1759" s="231"/>
      <c r="BD1759" s="231"/>
      <c r="BE1759" s="231"/>
      <c r="BF1759" s="231"/>
      <c r="BG1759" s="231"/>
      <c r="BH1759" s="231"/>
      <c r="BI1759" s="231"/>
      <c r="BJ1759" s="231"/>
      <c r="BK1759" s="231"/>
      <c r="BL1759" s="231"/>
      <c r="BM1759" s="231"/>
      <c r="BN1759" s="231"/>
      <c r="BO1759" s="231"/>
      <c r="BP1759" s="231"/>
      <c r="BQ1759" s="231"/>
      <c r="BR1759" s="231"/>
      <c r="BS1759" s="231"/>
      <c r="BT1759" s="231"/>
      <c r="BU1759" s="231"/>
      <c r="BV1759" s="231"/>
      <c r="BW1759" s="231"/>
      <c r="BX1759" s="231"/>
      <c r="BY1759" s="231"/>
      <c r="BZ1759" s="231"/>
      <c r="CA1759" s="231"/>
      <c r="CB1759" s="231"/>
      <c r="CC1759" s="231"/>
      <c r="CD1759" s="231"/>
      <c r="CE1759" s="231"/>
      <c r="CF1759" s="231"/>
      <c r="CG1759" s="231"/>
      <c r="CH1759" s="231"/>
      <c r="CI1759" s="231"/>
      <c r="CJ1759" s="231"/>
      <c r="CK1759" s="231"/>
      <c r="CL1759" s="231"/>
      <c r="CM1759" s="231"/>
      <c r="CN1759" s="231"/>
      <c r="CO1759" s="231"/>
      <c r="CP1759" s="231"/>
      <c r="CQ1759" s="231"/>
      <c r="CR1759" s="231"/>
      <c r="CS1759" s="231"/>
      <c r="CT1759" s="231"/>
      <c r="CU1759" s="231"/>
      <c r="CV1759" s="231"/>
      <c r="CW1759" s="231"/>
      <c r="CX1759" s="231"/>
      <c r="CY1759" s="231"/>
      <c r="CZ1759" s="231"/>
      <c r="DA1759" s="231"/>
      <c r="DB1759" s="231"/>
      <c r="DC1759" s="231"/>
      <c r="DD1759" s="231"/>
      <c r="DE1759" s="231"/>
      <c r="DF1759" s="231"/>
      <c r="DG1759" s="231"/>
      <c r="DH1759" s="231"/>
      <c r="DI1759" s="231"/>
      <c r="DJ1759" s="231"/>
      <c r="DK1759" s="231"/>
      <c r="DL1759" s="231"/>
      <c r="DM1759" s="231"/>
      <c r="DN1759" s="231"/>
      <c r="DO1759" s="231"/>
      <c r="DP1759" s="231"/>
      <c r="DQ1759" s="231"/>
      <c r="DR1759" s="231"/>
      <c r="DS1759" s="231"/>
      <c r="DT1759" s="231"/>
      <c r="DU1759" s="231"/>
      <c r="DV1759" s="231"/>
      <c r="DW1759" s="231"/>
      <c r="DX1759" s="231"/>
      <c r="DY1759" s="231"/>
      <c r="DZ1759" s="231"/>
      <c r="EA1759" s="231"/>
      <c r="EB1759" s="231"/>
      <c r="EC1759" s="231"/>
      <c r="ED1759" s="231"/>
      <c r="EE1759" s="231"/>
      <c r="EF1759" s="231"/>
      <c r="EG1759" s="231"/>
      <c r="EH1759" s="231"/>
      <c r="EI1759" s="231"/>
      <c r="EJ1759" s="231"/>
      <c r="EK1759" s="231"/>
      <c r="EL1759" s="231"/>
      <c r="EM1759" s="231"/>
      <c r="EN1759" s="231"/>
      <c r="EO1759" s="231"/>
      <c r="EP1759" s="231"/>
      <c r="EQ1759" s="231"/>
      <c r="ER1759" s="231"/>
      <c r="ES1759" s="231"/>
      <c r="ET1759" s="231"/>
      <c r="EU1759" s="231"/>
      <c r="EV1759" s="231"/>
      <c r="EW1759" s="231"/>
      <c r="EX1759" s="231"/>
      <c r="EY1759" s="231"/>
      <c r="EZ1759" s="231"/>
      <c r="FA1759" s="231"/>
      <c r="FB1759" s="231"/>
      <c r="FC1759" s="231"/>
      <c r="FD1759" s="231"/>
      <c r="FE1759" s="231"/>
      <c r="FF1759" s="231"/>
      <c r="FG1759" s="231"/>
      <c r="FH1759" s="231"/>
      <c r="FI1759" s="231"/>
      <c r="FJ1759" s="231"/>
      <c r="FK1759" s="231"/>
      <c r="FL1759" s="231"/>
      <c r="FM1759" s="231"/>
      <c r="FN1759" s="231"/>
      <c r="FO1759" s="231"/>
      <c r="FP1759" s="231"/>
      <c r="FQ1759" s="231"/>
      <c r="FR1759" s="231"/>
      <c r="FS1759" s="231"/>
      <c r="FT1759" s="231"/>
      <c r="FU1759" s="231"/>
      <c r="FV1759" s="231"/>
      <c r="FW1759" s="231"/>
      <c r="FX1759" s="231"/>
      <c r="FY1759" s="231"/>
      <c r="FZ1759" s="231"/>
      <c r="GA1759" s="231"/>
      <c r="GB1759" s="231"/>
      <c r="GC1759" s="231"/>
      <c r="GD1759" s="231"/>
      <c r="GE1759" s="231"/>
      <c r="GF1759" s="231"/>
      <c r="GG1759" s="231"/>
      <c r="GH1759" s="231"/>
      <c r="GI1759" s="231"/>
      <c r="GJ1759" s="231"/>
      <c r="GK1759" s="231"/>
      <c r="GL1759" s="231"/>
      <c r="GM1759" s="231"/>
      <c r="GN1759" s="231"/>
      <c r="GO1759" s="231"/>
      <c r="GP1759" s="231"/>
      <c r="GQ1759" s="231"/>
      <c r="GR1759" s="231"/>
      <c r="GS1759" s="231"/>
      <c r="GT1759" s="231"/>
      <c r="GU1759" s="231"/>
      <c r="GV1759" s="231"/>
      <c r="GW1759" s="231"/>
      <c r="GX1759" s="231"/>
      <c r="GY1759" s="231"/>
      <c r="GZ1759" s="231"/>
      <c r="HA1759" s="231"/>
      <c r="HB1759" s="231"/>
      <c r="HC1759" s="231"/>
      <c r="HD1759" s="231"/>
      <c r="HE1759" s="231"/>
      <c r="HF1759" s="231"/>
      <c r="HG1759" s="231"/>
      <c r="HH1759" s="231"/>
      <c r="HI1759" s="231"/>
      <c r="HJ1759" s="231"/>
      <c r="HK1759" s="231"/>
      <c r="HL1759" s="231"/>
      <c r="HM1759" s="231"/>
    </row>
    <row r="1760" spans="1:221" s="234" customFormat="1" ht="15.75" customHeight="1">
      <c r="A1760" s="231"/>
      <c r="B1760" s="238"/>
      <c r="C1760" s="255"/>
      <c r="D1760" s="268" t="s">
        <v>328</v>
      </c>
      <c r="E1760" s="269"/>
      <c r="F1760" s="269"/>
      <c r="G1760" s="325" t="s">
        <v>403</v>
      </c>
      <c r="H1760" s="271" t="s">
        <v>107</v>
      </c>
      <c r="I1760" s="488">
        <v>204.47</v>
      </c>
      <c r="J1760" s="408">
        <v>116326</v>
      </c>
      <c r="K1760" s="274">
        <f t="shared" si="77"/>
        <v>23785177.219999999</v>
      </c>
      <c r="L1760" s="356"/>
      <c r="N1760" s="980"/>
      <c r="O1760" s="231"/>
      <c r="P1760" s="231"/>
      <c r="Q1760" s="231"/>
      <c r="R1760" s="231"/>
      <c r="S1760" s="231"/>
      <c r="T1760" s="231"/>
      <c r="U1760" s="231"/>
      <c r="V1760" s="231"/>
      <c r="W1760" s="231"/>
      <c r="X1760" s="231"/>
      <c r="Y1760" s="231"/>
      <c r="Z1760" s="231"/>
      <c r="AA1760" s="231"/>
      <c r="AB1760" s="231"/>
      <c r="AC1760" s="231"/>
      <c r="AD1760" s="231"/>
      <c r="AE1760" s="231"/>
      <c r="AF1760" s="231"/>
      <c r="AG1760" s="231"/>
      <c r="AH1760" s="231"/>
      <c r="AI1760" s="231"/>
      <c r="AJ1760" s="231"/>
      <c r="AK1760" s="231"/>
      <c r="AL1760" s="231"/>
      <c r="AM1760" s="231"/>
      <c r="AN1760" s="231"/>
      <c r="AO1760" s="231"/>
      <c r="AP1760" s="231"/>
      <c r="AQ1760" s="231"/>
      <c r="AR1760" s="231"/>
      <c r="AS1760" s="231"/>
      <c r="AT1760" s="231"/>
      <c r="AU1760" s="231"/>
      <c r="AV1760" s="231"/>
      <c r="AW1760" s="231"/>
      <c r="AX1760" s="231"/>
      <c r="AY1760" s="231"/>
      <c r="AZ1760" s="231"/>
      <c r="BA1760" s="231"/>
      <c r="BB1760" s="231"/>
      <c r="BC1760" s="231"/>
      <c r="BD1760" s="231"/>
      <c r="BE1760" s="231"/>
      <c r="BF1760" s="231"/>
      <c r="BG1760" s="231"/>
      <c r="BH1760" s="231"/>
      <c r="BI1760" s="231"/>
      <c r="BJ1760" s="231"/>
      <c r="BK1760" s="231"/>
      <c r="BL1760" s="231"/>
      <c r="BM1760" s="231"/>
      <c r="BN1760" s="231"/>
      <c r="BO1760" s="231"/>
      <c r="BP1760" s="231"/>
      <c r="BQ1760" s="231"/>
      <c r="BR1760" s="231"/>
      <c r="BS1760" s="231"/>
      <c r="BT1760" s="231"/>
      <c r="BU1760" s="231"/>
      <c r="BV1760" s="231"/>
      <c r="BW1760" s="231"/>
      <c r="BX1760" s="231"/>
      <c r="BY1760" s="231"/>
      <c r="BZ1760" s="231"/>
      <c r="CA1760" s="231"/>
      <c r="CB1760" s="231"/>
      <c r="CC1760" s="231"/>
      <c r="CD1760" s="231"/>
      <c r="CE1760" s="231"/>
      <c r="CF1760" s="231"/>
      <c r="CG1760" s="231"/>
      <c r="CH1760" s="231"/>
      <c r="CI1760" s="231"/>
      <c r="CJ1760" s="231"/>
      <c r="CK1760" s="231"/>
      <c r="CL1760" s="231"/>
      <c r="CM1760" s="231"/>
      <c r="CN1760" s="231"/>
      <c r="CO1760" s="231"/>
      <c r="CP1760" s="231"/>
      <c r="CQ1760" s="231"/>
      <c r="CR1760" s="231"/>
      <c r="CS1760" s="231"/>
      <c r="CT1760" s="231"/>
      <c r="CU1760" s="231"/>
      <c r="CV1760" s="231"/>
      <c r="CW1760" s="231"/>
      <c r="CX1760" s="231"/>
      <c r="CY1760" s="231"/>
      <c r="CZ1760" s="231"/>
      <c r="DA1760" s="231"/>
      <c r="DB1760" s="231"/>
      <c r="DC1760" s="231"/>
      <c r="DD1760" s="231"/>
      <c r="DE1760" s="231"/>
      <c r="DF1760" s="231"/>
      <c r="DG1760" s="231"/>
      <c r="DH1760" s="231"/>
      <c r="DI1760" s="231"/>
      <c r="DJ1760" s="231"/>
      <c r="DK1760" s="231"/>
      <c r="DL1760" s="231"/>
      <c r="DM1760" s="231"/>
      <c r="DN1760" s="231"/>
      <c r="DO1760" s="231"/>
      <c r="DP1760" s="231"/>
      <c r="DQ1760" s="231"/>
      <c r="DR1760" s="231"/>
      <c r="DS1760" s="231"/>
      <c r="DT1760" s="231"/>
      <c r="DU1760" s="231"/>
      <c r="DV1760" s="231"/>
      <c r="DW1760" s="231"/>
      <c r="DX1760" s="231"/>
      <c r="DY1760" s="231"/>
      <c r="DZ1760" s="231"/>
      <c r="EA1760" s="231"/>
      <c r="EB1760" s="231"/>
      <c r="EC1760" s="231"/>
      <c r="ED1760" s="231"/>
      <c r="EE1760" s="231"/>
      <c r="EF1760" s="231"/>
      <c r="EG1760" s="231"/>
      <c r="EH1760" s="231"/>
      <c r="EI1760" s="231"/>
      <c r="EJ1760" s="231"/>
      <c r="EK1760" s="231"/>
      <c r="EL1760" s="231"/>
      <c r="EM1760" s="231"/>
      <c r="EN1760" s="231"/>
      <c r="EO1760" s="231"/>
      <c r="EP1760" s="231"/>
      <c r="EQ1760" s="231"/>
      <c r="ER1760" s="231"/>
      <c r="ES1760" s="231"/>
      <c r="ET1760" s="231"/>
      <c r="EU1760" s="231"/>
      <c r="EV1760" s="231"/>
      <c r="EW1760" s="231"/>
      <c r="EX1760" s="231"/>
      <c r="EY1760" s="231"/>
      <c r="EZ1760" s="231"/>
      <c r="FA1760" s="231"/>
      <c r="FB1760" s="231"/>
      <c r="FC1760" s="231"/>
      <c r="FD1760" s="231"/>
      <c r="FE1760" s="231"/>
      <c r="FF1760" s="231"/>
      <c r="FG1760" s="231"/>
      <c r="FH1760" s="231"/>
      <c r="FI1760" s="231"/>
      <c r="FJ1760" s="231"/>
      <c r="FK1760" s="231"/>
      <c r="FL1760" s="231"/>
      <c r="FM1760" s="231"/>
      <c r="FN1760" s="231"/>
      <c r="FO1760" s="231"/>
      <c r="FP1760" s="231"/>
      <c r="FQ1760" s="231"/>
      <c r="FR1760" s="231"/>
      <c r="FS1760" s="231"/>
      <c r="FT1760" s="231"/>
      <c r="FU1760" s="231"/>
      <c r="FV1760" s="231"/>
      <c r="FW1760" s="231"/>
      <c r="FX1760" s="231"/>
      <c r="FY1760" s="231"/>
      <c r="FZ1760" s="231"/>
      <c r="GA1760" s="231"/>
      <c r="GB1760" s="231"/>
      <c r="GC1760" s="231"/>
      <c r="GD1760" s="231"/>
      <c r="GE1760" s="231"/>
      <c r="GF1760" s="231"/>
      <c r="GG1760" s="231"/>
      <c r="GH1760" s="231"/>
      <c r="GI1760" s="231"/>
      <c r="GJ1760" s="231"/>
      <c r="GK1760" s="231"/>
      <c r="GL1760" s="231"/>
      <c r="GM1760" s="231"/>
      <c r="GN1760" s="231"/>
      <c r="GO1760" s="231"/>
      <c r="GP1760" s="231"/>
      <c r="GQ1760" s="231"/>
      <c r="GR1760" s="231"/>
      <c r="GS1760" s="231"/>
      <c r="GT1760" s="231"/>
      <c r="GU1760" s="231"/>
      <c r="GV1760" s="231"/>
      <c r="GW1760" s="231"/>
      <c r="GX1760" s="231"/>
      <c r="GY1760" s="231"/>
      <c r="GZ1760" s="231"/>
      <c r="HA1760" s="231"/>
      <c r="HB1760" s="231"/>
      <c r="HC1760" s="231"/>
      <c r="HD1760" s="231"/>
      <c r="HE1760" s="231"/>
      <c r="HF1760" s="231"/>
      <c r="HG1760" s="231"/>
      <c r="HH1760" s="231"/>
      <c r="HI1760" s="231"/>
      <c r="HJ1760" s="231"/>
      <c r="HK1760" s="231"/>
      <c r="HL1760" s="231"/>
      <c r="HM1760" s="231"/>
    </row>
    <row r="1761" spans="1:221" s="234" customFormat="1" ht="15.75" customHeight="1">
      <c r="A1761" s="231"/>
      <c r="B1761" s="238"/>
      <c r="C1761" s="255"/>
      <c r="D1761" s="268" t="s">
        <v>330</v>
      </c>
      <c r="E1761" s="269"/>
      <c r="F1761" s="269"/>
      <c r="G1761" s="325" t="s">
        <v>405</v>
      </c>
      <c r="H1761" s="271" t="s">
        <v>107</v>
      </c>
      <c r="I1761" s="488">
        <v>5</v>
      </c>
      <c r="J1761" s="408">
        <v>199774</v>
      </c>
      <c r="K1761" s="274">
        <f t="shared" si="77"/>
        <v>998870</v>
      </c>
      <c r="L1761" s="356"/>
      <c r="N1761" s="980"/>
      <c r="O1761" s="231"/>
      <c r="P1761" s="231"/>
      <c r="Q1761" s="231"/>
      <c r="R1761" s="231"/>
      <c r="S1761" s="231"/>
      <c r="T1761" s="231"/>
      <c r="U1761" s="231"/>
      <c r="V1761" s="231"/>
      <c r="W1761" s="231"/>
      <c r="X1761" s="231"/>
      <c r="Y1761" s="231"/>
      <c r="Z1761" s="231"/>
      <c r="AA1761" s="231"/>
      <c r="AB1761" s="231"/>
      <c r="AC1761" s="231"/>
      <c r="AD1761" s="231"/>
      <c r="AE1761" s="231"/>
      <c r="AF1761" s="231"/>
      <c r="AG1761" s="231"/>
      <c r="AH1761" s="231"/>
      <c r="AI1761" s="231"/>
      <c r="AJ1761" s="231"/>
      <c r="AK1761" s="231"/>
      <c r="AL1761" s="231"/>
      <c r="AM1761" s="231"/>
      <c r="AN1761" s="231"/>
      <c r="AO1761" s="231"/>
      <c r="AP1761" s="231"/>
      <c r="AQ1761" s="231"/>
      <c r="AR1761" s="231"/>
      <c r="AS1761" s="231"/>
      <c r="AT1761" s="231"/>
      <c r="AU1761" s="231"/>
      <c r="AV1761" s="231"/>
      <c r="AW1761" s="231"/>
      <c r="AX1761" s="231"/>
      <c r="AY1761" s="231"/>
      <c r="AZ1761" s="231"/>
      <c r="BA1761" s="231"/>
      <c r="BB1761" s="231"/>
      <c r="BC1761" s="231"/>
      <c r="BD1761" s="231"/>
      <c r="BE1761" s="231"/>
      <c r="BF1761" s="231"/>
      <c r="BG1761" s="231"/>
      <c r="BH1761" s="231"/>
      <c r="BI1761" s="231"/>
      <c r="BJ1761" s="231"/>
      <c r="BK1761" s="231"/>
      <c r="BL1761" s="231"/>
      <c r="BM1761" s="231"/>
      <c r="BN1761" s="231"/>
      <c r="BO1761" s="231"/>
      <c r="BP1761" s="231"/>
      <c r="BQ1761" s="231"/>
      <c r="BR1761" s="231"/>
      <c r="BS1761" s="231"/>
      <c r="BT1761" s="231"/>
      <c r="BU1761" s="231"/>
      <c r="BV1761" s="231"/>
      <c r="BW1761" s="231"/>
      <c r="BX1761" s="231"/>
      <c r="BY1761" s="231"/>
      <c r="BZ1761" s="231"/>
      <c r="CA1761" s="231"/>
      <c r="CB1761" s="231"/>
      <c r="CC1761" s="231"/>
      <c r="CD1761" s="231"/>
      <c r="CE1761" s="231"/>
      <c r="CF1761" s="231"/>
      <c r="CG1761" s="231"/>
      <c r="CH1761" s="231"/>
      <c r="CI1761" s="231"/>
      <c r="CJ1761" s="231"/>
      <c r="CK1761" s="231"/>
      <c r="CL1761" s="231"/>
      <c r="CM1761" s="231"/>
      <c r="CN1761" s="231"/>
      <c r="CO1761" s="231"/>
      <c r="CP1761" s="231"/>
      <c r="CQ1761" s="231"/>
      <c r="CR1761" s="231"/>
      <c r="CS1761" s="231"/>
      <c r="CT1761" s="231"/>
      <c r="CU1761" s="231"/>
      <c r="CV1761" s="231"/>
      <c r="CW1761" s="231"/>
      <c r="CX1761" s="231"/>
      <c r="CY1761" s="231"/>
      <c r="CZ1761" s="231"/>
      <c r="DA1761" s="231"/>
      <c r="DB1761" s="231"/>
      <c r="DC1761" s="231"/>
      <c r="DD1761" s="231"/>
      <c r="DE1761" s="231"/>
      <c r="DF1761" s="231"/>
      <c r="DG1761" s="231"/>
      <c r="DH1761" s="231"/>
      <c r="DI1761" s="231"/>
      <c r="DJ1761" s="231"/>
      <c r="DK1761" s="231"/>
      <c r="DL1761" s="231"/>
      <c r="DM1761" s="231"/>
      <c r="DN1761" s="231"/>
      <c r="DO1761" s="231"/>
      <c r="DP1761" s="231"/>
      <c r="DQ1761" s="231"/>
      <c r="DR1761" s="231"/>
      <c r="DS1761" s="231"/>
      <c r="DT1761" s="231"/>
      <c r="DU1761" s="231"/>
      <c r="DV1761" s="231"/>
      <c r="DW1761" s="231"/>
      <c r="DX1761" s="231"/>
      <c r="DY1761" s="231"/>
      <c r="DZ1761" s="231"/>
      <c r="EA1761" s="231"/>
      <c r="EB1761" s="231"/>
      <c r="EC1761" s="231"/>
      <c r="ED1761" s="231"/>
      <c r="EE1761" s="231"/>
      <c r="EF1761" s="231"/>
      <c r="EG1761" s="231"/>
      <c r="EH1761" s="231"/>
      <c r="EI1761" s="231"/>
      <c r="EJ1761" s="231"/>
      <c r="EK1761" s="231"/>
      <c r="EL1761" s="231"/>
      <c r="EM1761" s="231"/>
      <c r="EN1761" s="231"/>
      <c r="EO1761" s="231"/>
      <c r="EP1761" s="231"/>
      <c r="EQ1761" s="231"/>
      <c r="ER1761" s="231"/>
      <c r="ES1761" s="231"/>
      <c r="ET1761" s="231"/>
      <c r="EU1761" s="231"/>
      <c r="EV1761" s="231"/>
      <c r="EW1761" s="231"/>
      <c r="EX1761" s="231"/>
      <c r="EY1761" s="231"/>
      <c r="EZ1761" s="231"/>
      <c r="FA1761" s="231"/>
      <c r="FB1761" s="231"/>
      <c r="FC1761" s="231"/>
      <c r="FD1761" s="231"/>
      <c r="FE1761" s="231"/>
      <c r="FF1761" s="231"/>
      <c r="FG1761" s="231"/>
      <c r="FH1761" s="231"/>
      <c r="FI1761" s="231"/>
      <c r="FJ1761" s="231"/>
      <c r="FK1761" s="231"/>
      <c r="FL1761" s="231"/>
      <c r="FM1761" s="231"/>
      <c r="FN1761" s="231"/>
      <c r="FO1761" s="231"/>
      <c r="FP1761" s="231"/>
      <c r="FQ1761" s="231"/>
      <c r="FR1761" s="231"/>
      <c r="FS1761" s="231"/>
      <c r="FT1761" s="231"/>
      <c r="FU1761" s="231"/>
      <c r="FV1761" s="231"/>
      <c r="FW1761" s="231"/>
      <c r="FX1761" s="231"/>
      <c r="FY1761" s="231"/>
      <c r="FZ1761" s="231"/>
      <c r="GA1761" s="231"/>
      <c r="GB1761" s="231"/>
      <c r="GC1761" s="231"/>
      <c r="GD1761" s="231"/>
      <c r="GE1761" s="231"/>
      <c r="GF1761" s="231"/>
      <c r="GG1761" s="231"/>
      <c r="GH1761" s="231"/>
      <c r="GI1761" s="231"/>
      <c r="GJ1761" s="231"/>
      <c r="GK1761" s="231"/>
      <c r="GL1761" s="231"/>
      <c r="GM1761" s="231"/>
      <c r="GN1761" s="231"/>
      <c r="GO1761" s="231"/>
      <c r="GP1761" s="231"/>
      <c r="GQ1761" s="231"/>
      <c r="GR1761" s="231"/>
      <c r="GS1761" s="231"/>
      <c r="GT1761" s="231"/>
      <c r="GU1761" s="231"/>
      <c r="GV1761" s="231"/>
      <c r="GW1761" s="231"/>
      <c r="GX1761" s="231"/>
      <c r="GY1761" s="231"/>
      <c r="GZ1761" s="231"/>
      <c r="HA1761" s="231"/>
      <c r="HB1761" s="231"/>
      <c r="HC1761" s="231"/>
      <c r="HD1761" s="231"/>
      <c r="HE1761" s="231"/>
      <c r="HF1761" s="231"/>
      <c r="HG1761" s="231"/>
      <c r="HH1761" s="231"/>
      <c r="HI1761" s="231"/>
      <c r="HJ1761" s="231"/>
      <c r="HK1761" s="231"/>
      <c r="HL1761" s="231"/>
      <c r="HM1761" s="231"/>
    </row>
    <row r="1762" spans="1:221" s="234" customFormat="1" ht="15.75" customHeight="1">
      <c r="A1762" s="231"/>
      <c r="B1762" s="238"/>
      <c r="C1762" s="255"/>
      <c r="D1762" s="268" t="s">
        <v>332</v>
      </c>
      <c r="E1762" s="269"/>
      <c r="F1762" s="269"/>
      <c r="G1762" s="325" t="s">
        <v>407</v>
      </c>
      <c r="H1762" s="271" t="s">
        <v>343</v>
      </c>
      <c r="I1762" s="488">
        <v>18</v>
      </c>
      <c r="J1762" s="408">
        <v>140621</v>
      </c>
      <c r="K1762" s="274">
        <f t="shared" si="77"/>
        <v>2531178</v>
      </c>
      <c r="L1762" s="356"/>
      <c r="N1762" s="980"/>
      <c r="O1762" s="231"/>
      <c r="P1762" s="231"/>
      <c r="Q1762" s="231"/>
      <c r="R1762" s="231"/>
      <c r="S1762" s="231"/>
      <c r="T1762" s="231"/>
      <c r="U1762" s="231"/>
      <c r="V1762" s="231"/>
      <c r="W1762" s="231"/>
      <c r="X1762" s="231"/>
      <c r="Y1762" s="231"/>
      <c r="Z1762" s="231"/>
      <c r="AA1762" s="231"/>
      <c r="AB1762" s="231"/>
      <c r="AC1762" s="231"/>
      <c r="AD1762" s="231"/>
      <c r="AE1762" s="231"/>
      <c r="AF1762" s="231"/>
      <c r="AG1762" s="231"/>
      <c r="AH1762" s="231"/>
      <c r="AI1762" s="231"/>
      <c r="AJ1762" s="231"/>
      <c r="AK1762" s="231"/>
      <c r="AL1762" s="231"/>
      <c r="AM1762" s="231"/>
      <c r="AN1762" s="231"/>
      <c r="AO1762" s="231"/>
      <c r="AP1762" s="231"/>
      <c r="AQ1762" s="231"/>
      <c r="AR1762" s="231"/>
      <c r="AS1762" s="231"/>
      <c r="AT1762" s="231"/>
      <c r="AU1762" s="231"/>
      <c r="AV1762" s="231"/>
      <c r="AW1762" s="231"/>
      <c r="AX1762" s="231"/>
      <c r="AY1762" s="231"/>
      <c r="AZ1762" s="231"/>
      <c r="BA1762" s="231"/>
      <c r="BB1762" s="231"/>
      <c r="BC1762" s="231"/>
      <c r="BD1762" s="231"/>
      <c r="BE1762" s="231"/>
      <c r="BF1762" s="231"/>
      <c r="BG1762" s="231"/>
      <c r="BH1762" s="231"/>
      <c r="BI1762" s="231"/>
      <c r="BJ1762" s="231"/>
      <c r="BK1762" s="231"/>
      <c r="BL1762" s="231"/>
      <c r="BM1762" s="231"/>
      <c r="BN1762" s="231"/>
      <c r="BO1762" s="231"/>
      <c r="BP1762" s="231"/>
      <c r="BQ1762" s="231"/>
      <c r="BR1762" s="231"/>
      <c r="BS1762" s="231"/>
      <c r="BT1762" s="231"/>
      <c r="BU1762" s="231"/>
      <c r="BV1762" s="231"/>
      <c r="BW1762" s="231"/>
      <c r="BX1762" s="231"/>
      <c r="BY1762" s="231"/>
      <c r="BZ1762" s="231"/>
      <c r="CA1762" s="231"/>
      <c r="CB1762" s="231"/>
      <c r="CC1762" s="231"/>
      <c r="CD1762" s="231"/>
      <c r="CE1762" s="231"/>
      <c r="CF1762" s="231"/>
      <c r="CG1762" s="231"/>
      <c r="CH1762" s="231"/>
      <c r="CI1762" s="231"/>
      <c r="CJ1762" s="231"/>
      <c r="CK1762" s="231"/>
      <c r="CL1762" s="231"/>
      <c r="CM1762" s="231"/>
      <c r="CN1762" s="231"/>
      <c r="CO1762" s="231"/>
      <c r="CP1762" s="231"/>
      <c r="CQ1762" s="231"/>
      <c r="CR1762" s="231"/>
      <c r="CS1762" s="231"/>
      <c r="CT1762" s="231"/>
      <c r="CU1762" s="231"/>
      <c r="CV1762" s="231"/>
      <c r="CW1762" s="231"/>
      <c r="CX1762" s="231"/>
      <c r="CY1762" s="231"/>
      <c r="CZ1762" s="231"/>
      <c r="DA1762" s="231"/>
      <c r="DB1762" s="231"/>
      <c r="DC1762" s="231"/>
      <c r="DD1762" s="231"/>
      <c r="DE1762" s="231"/>
      <c r="DF1762" s="231"/>
      <c r="DG1762" s="231"/>
      <c r="DH1762" s="231"/>
      <c r="DI1762" s="231"/>
      <c r="DJ1762" s="231"/>
      <c r="DK1762" s="231"/>
      <c r="DL1762" s="231"/>
      <c r="DM1762" s="231"/>
      <c r="DN1762" s="231"/>
      <c r="DO1762" s="231"/>
      <c r="DP1762" s="231"/>
      <c r="DQ1762" s="231"/>
      <c r="DR1762" s="231"/>
      <c r="DS1762" s="231"/>
      <c r="DT1762" s="231"/>
      <c r="DU1762" s="231"/>
      <c r="DV1762" s="231"/>
      <c r="DW1762" s="231"/>
      <c r="DX1762" s="231"/>
      <c r="DY1762" s="231"/>
      <c r="DZ1762" s="231"/>
      <c r="EA1762" s="231"/>
      <c r="EB1762" s="231"/>
      <c r="EC1762" s="231"/>
      <c r="ED1762" s="231"/>
      <c r="EE1762" s="231"/>
      <c r="EF1762" s="231"/>
      <c r="EG1762" s="231"/>
      <c r="EH1762" s="231"/>
      <c r="EI1762" s="231"/>
      <c r="EJ1762" s="231"/>
      <c r="EK1762" s="231"/>
      <c r="EL1762" s="231"/>
      <c r="EM1762" s="231"/>
      <c r="EN1762" s="231"/>
      <c r="EO1762" s="231"/>
      <c r="EP1762" s="231"/>
      <c r="EQ1762" s="231"/>
      <c r="ER1762" s="231"/>
      <c r="ES1762" s="231"/>
      <c r="ET1762" s="231"/>
      <c r="EU1762" s="231"/>
      <c r="EV1762" s="231"/>
      <c r="EW1762" s="231"/>
      <c r="EX1762" s="231"/>
      <c r="EY1762" s="231"/>
      <c r="EZ1762" s="231"/>
      <c r="FA1762" s="231"/>
      <c r="FB1762" s="231"/>
      <c r="FC1762" s="231"/>
      <c r="FD1762" s="231"/>
      <c r="FE1762" s="231"/>
      <c r="FF1762" s="231"/>
      <c r="FG1762" s="231"/>
      <c r="FH1762" s="231"/>
      <c r="FI1762" s="231"/>
      <c r="FJ1762" s="231"/>
      <c r="FK1762" s="231"/>
      <c r="FL1762" s="231"/>
      <c r="FM1762" s="231"/>
      <c r="FN1762" s="231"/>
      <c r="FO1762" s="231"/>
      <c r="FP1762" s="231"/>
      <c r="FQ1762" s="231"/>
      <c r="FR1762" s="231"/>
      <c r="FS1762" s="231"/>
      <c r="FT1762" s="231"/>
      <c r="FU1762" s="231"/>
      <c r="FV1762" s="231"/>
      <c r="FW1762" s="231"/>
      <c r="FX1762" s="231"/>
      <c r="FY1762" s="231"/>
      <c r="FZ1762" s="231"/>
      <c r="GA1762" s="231"/>
      <c r="GB1762" s="231"/>
      <c r="GC1762" s="231"/>
      <c r="GD1762" s="231"/>
      <c r="GE1762" s="231"/>
      <c r="GF1762" s="231"/>
      <c r="GG1762" s="231"/>
      <c r="GH1762" s="231"/>
      <c r="GI1762" s="231"/>
      <c r="GJ1762" s="231"/>
      <c r="GK1762" s="231"/>
      <c r="GL1762" s="231"/>
      <c r="GM1762" s="231"/>
      <c r="GN1762" s="231"/>
      <c r="GO1762" s="231"/>
      <c r="GP1762" s="231"/>
      <c r="GQ1762" s="231"/>
      <c r="GR1762" s="231"/>
      <c r="GS1762" s="231"/>
      <c r="GT1762" s="231"/>
      <c r="GU1762" s="231"/>
      <c r="GV1762" s="231"/>
      <c r="GW1762" s="231"/>
      <c r="GX1762" s="231"/>
      <c r="GY1762" s="231"/>
      <c r="GZ1762" s="231"/>
      <c r="HA1762" s="231"/>
      <c r="HB1762" s="231"/>
      <c r="HC1762" s="231"/>
      <c r="HD1762" s="231"/>
      <c r="HE1762" s="231"/>
      <c r="HF1762" s="231"/>
      <c r="HG1762" s="231"/>
      <c r="HH1762" s="231"/>
      <c r="HI1762" s="231"/>
      <c r="HJ1762" s="231"/>
      <c r="HK1762" s="231"/>
      <c r="HL1762" s="231"/>
      <c r="HM1762" s="231"/>
    </row>
    <row r="1763" spans="1:221" s="234" customFormat="1" ht="15.75" customHeight="1">
      <c r="A1763" s="231"/>
      <c r="B1763" s="238"/>
      <c r="C1763" s="255"/>
      <c r="D1763" s="268" t="s">
        <v>334</v>
      </c>
      <c r="E1763" s="269"/>
      <c r="F1763" s="269"/>
      <c r="G1763" s="325" t="s">
        <v>409</v>
      </c>
      <c r="H1763" s="271" t="s">
        <v>343</v>
      </c>
      <c r="I1763" s="488">
        <v>12</v>
      </c>
      <c r="J1763" s="408">
        <v>130699</v>
      </c>
      <c r="K1763" s="274">
        <f t="shared" si="77"/>
        <v>1568388</v>
      </c>
      <c r="L1763" s="356"/>
      <c r="N1763" s="980"/>
      <c r="O1763" s="231"/>
      <c r="P1763" s="231"/>
      <c r="Q1763" s="231"/>
      <c r="R1763" s="231"/>
      <c r="S1763" s="231"/>
      <c r="T1763" s="231"/>
      <c r="U1763" s="231"/>
      <c r="V1763" s="231"/>
      <c r="W1763" s="231"/>
      <c r="X1763" s="231"/>
      <c r="Y1763" s="231"/>
      <c r="Z1763" s="231"/>
      <c r="AA1763" s="231"/>
      <c r="AB1763" s="231"/>
      <c r="AC1763" s="231"/>
      <c r="AD1763" s="231"/>
      <c r="AE1763" s="231"/>
      <c r="AF1763" s="231"/>
      <c r="AG1763" s="231"/>
      <c r="AH1763" s="231"/>
      <c r="AI1763" s="231"/>
      <c r="AJ1763" s="231"/>
      <c r="AK1763" s="231"/>
      <c r="AL1763" s="231"/>
      <c r="AM1763" s="231"/>
      <c r="AN1763" s="231"/>
      <c r="AO1763" s="231"/>
      <c r="AP1763" s="231"/>
      <c r="AQ1763" s="231"/>
      <c r="AR1763" s="231"/>
      <c r="AS1763" s="231"/>
      <c r="AT1763" s="231"/>
      <c r="AU1763" s="231"/>
      <c r="AV1763" s="231"/>
      <c r="AW1763" s="231"/>
      <c r="AX1763" s="231"/>
      <c r="AY1763" s="231"/>
      <c r="AZ1763" s="231"/>
      <c r="BA1763" s="231"/>
      <c r="BB1763" s="231"/>
      <c r="BC1763" s="231"/>
      <c r="BD1763" s="231"/>
      <c r="BE1763" s="231"/>
      <c r="BF1763" s="231"/>
      <c r="BG1763" s="231"/>
      <c r="BH1763" s="231"/>
      <c r="BI1763" s="231"/>
      <c r="BJ1763" s="231"/>
      <c r="BK1763" s="231"/>
      <c r="BL1763" s="231"/>
      <c r="BM1763" s="231"/>
      <c r="BN1763" s="231"/>
      <c r="BO1763" s="231"/>
      <c r="BP1763" s="231"/>
      <c r="BQ1763" s="231"/>
      <c r="BR1763" s="231"/>
      <c r="BS1763" s="231"/>
      <c r="BT1763" s="231"/>
      <c r="BU1763" s="231"/>
      <c r="BV1763" s="231"/>
      <c r="BW1763" s="231"/>
      <c r="BX1763" s="231"/>
      <c r="BY1763" s="231"/>
      <c r="BZ1763" s="231"/>
      <c r="CA1763" s="231"/>
      <c r="CB1763" s="231"/>
      <c r="CC1763" s="231"/>
      <c r="CD1763" s="231"/>
      <c r="CE1763" s="231"/>
      <c r="CF1763" s="231"/>
      <c r="CG1763" s="231"/>
      <c r="CH1763" s="231"/>
      <c r="CI1763" s="231"/>
      <c r="CJ1763" s="231"/>
      <c r="CK1763" s="231"/>
      <c r="CL1763" s="231"/>
      <c r="CM1763" s="231"/>
      <c r="CN1763" s="231"/>
      <c r="CO1763" s="231"/>
      <c r="CP1763" s="231"/>
      <c r="CQ1763" s="231"/>
      <c r="CR1763" s="231"/>
      <c r="CS1763" s="231"/>
      <c r="CT1763" s="231"/>
      <c r="CU1763" s="231"/>
      <c r="CV1763" s="231"/>
      <c r="CW1763" s="231"/>
      <c r="CX1763" s="231"/>
      <c r="CY1763" s="231"/>
      <c r="CZ1763" s="231"/>
      <c r="DA1763" s="231"/>
      <c r="DB1763" s="231"/>
      <c r="DC1763" s="231"/>
      <c r="DD1763" s="231"/>
      <c r="DE1763" s="231"/>
      <c r="DF1763" s="231"/>
      <c r="DG1763" s="231"/>
      <c r="DH1763" s="231"/>
      <c r="DI1763" s="231"/>
      <c r="DJ1763" s="231"/>
      <c r="DK1763" s="231"/>
      <c r="DL1763" s="231"/>
      <c r="DM1763" s="231"/>
      <c r="DN1763" s="231"/>
      <c r="DO1763" s="231"/>
      <c r="DP1763" s="231"/>
      <c r="DQ1763" s="231"/>
      <c r="DR1763" s="231"/>
      <c r="DS1763" s="231"/>
      <c r="DT1763" s="231"/>
      <c r="DU1763" s="231"/>
      <c r="DV1763" s="231"/>
      <c r="DW1763" s="231"/>
      <c r="DX1763" s="231"/>
      <c r="DY1763" s="231"/>
      <c r="DZ1763" s="231"/>
      <c r="EA1763" s="231"/>
      <c r="EB1763" s="231"/>
      <c r="EC1763" s="231"/>
      <c r="ED1763" s="231"/>
      <c r="EE1763" s="231"/>
      <c r="EF1763" s="231"/>
      <c r="EG1763" s="231"/>
      <c r="EH1763" s="231"/>
      <c r="EI1763" s="231"/>
      <c r="EJ1763" s="231"/>
      <c r="EK1763" s="231"/>
      <c r="EL1763" s="231"/>
      <c r="EM1763" s="231"/>
      <c r="EN1763" s="231"/>
      <c r="EO1763" s="231"/>
      <c r="EP1763" s="231"/>
      <c r="EQ1763" s="231"/>
      <c r="ER1763" s="231"/>
      <c r="ES1763" s="231"/>
      <c r="ET1763" s="231"/>
      <c r="EU1763" s="231"/>
      <c r="EV1763" s="231"/>
      <c r="EW1763" s="231"/>
      <c r="EX1763" s="231"/>
      <c r="EY1763" s="231"/>
      <c r="EZ1763" s="231"/>
      <c r="FA1763" s="231"/>
      <c r="FB1763" s="231"/>
      <c r="FC1763" s="231"/>
      <c r="FD1763" s="231"/>
      <c r="FE1763" s="231"/>
      <c r="FF1763" s="231"/>
      <c r="FG1763" s="231"/>
      <c r="FH1763" s="231"/>
      <c r="FI1763" s="231"/>
      <c r="FJ1763" s="231"/>
      <c r="FK1763" s="231"/>
      <c r="FL1763" s="231"/>
      <c r="FM1763" s="231"/>
      <c r="FN1763" s="231"/>
      <c r="FO1763" s="231"/>
      <c r="FP1763" s="231"/>
      <c r="FQ1763" s="231"/>
      <c r="FR1763" s="231"/>
      <c r="FS1763" s="231"/>
      <c r="FT1763" s="231"/>
      <c r="FU1763" s="231"/>
      <c r="FV1763" s="231"/>
      <c r="FW1763" s="231"/>
      <c r="FX1763" s="231"/>
      <c r="FY1763" s="231"/>
      <c r="FZ1763" s="231"/>
      <c r="GA1763" s="231"/>
      <c r="GB1763" s="231"/>
      <c r="GC1763" s="231"/>
      <c r="GD1763" s="231"/>
      <c r="GE1763" s="231"/>
      <c r="GF1763" s="231"/>
      <c r="GG1763" s="231"/>
      <c r="GH1763" s="231"/>
      <c r="GI1763" s="231"/>
      <c r="GJ1763" s="231"/>
      <c r="GK1763" s="231"/>
      <c r="GL1763" s="231"/>
      <c r="GM1763" s="231"/>
      <c r="GN1763" s="231"/>
      <c r="GO1763" s="231"/>
      <c r="GP1763" s="231"/>
      <c r="GQ1763" s="231"/>
      <c r="GR1763" s="231"/>
      <c r="GS1763" s="231"/>
      <c r="GT1763" s="231"/>
      <c r="GU1763" s="231"/>
      <c r="GV1763" s="231"/>
      <c r="GW1763" s="231"/>
      <c r="GX1763" s="231"/>
      <c r="GY1763" s="231"/>
      <c r="GZ1763" s="231"/>
      <c r="HA1763" s="231"/>
      <c r="HB1763" s="231"/>
      <c r="HC1763" s="231"/>
      <c r="HD1763" s="231"/>
      <c r="HE1763" s="231"/>
      <c r="HF1763" s="231"/>
      <c r="HG1763" s="231"/>
      <c r="HH1763" s="231"/>
      <c r="HI1763" s="231"/>
      <c r="HJ1763" s="231"/>
      <c r="HK1763" s="231"/>
      <c r="HL1763" s="231"/>
      <c r="HM1763" s="231"/>
    </row>
    <row r="1764" spans="1:221" s="234" customFormat="1" ht="15.75" customHeight="1">
      <c r="A1764" s="231"/>
      <c r="B1764" s="238"/>
      <c r="C1764" s="255"/>
      <c r="D1764" s="268" t="s">
        <v>336</v>
      </c>
      <c r="E1764" s="269"/>
      <c r="F1764" s="269"/>
      <c r="G1764" s="325" t="s">
        <v>696</v>
      </c>
      <c r="H1764" s="271" t="s">
        <v>343</v>
      </c>
      <c r="I1764" s="488">
        <v>8</v>
      </c>
      <c r="J1764" s="408">
        <v>264803</v>
      </c>
      <c r="K1764" s="274">
        <f t="shared" si="77"/>
        <v>2118424</v>
      </c>
      <c r="L1764" s="356"/>
      <c r="N1764" s="980"/>
      <c r="O1764" s="231"/>
      <c r="P1764" s="231"/>
      <c r="Q1764" s="231"/>
      <c r="R1764" s="231"/>
      <c r="S1764" s="231"/>
      <c r="T1764" s="231"/>
      <c r="U1764" s="231"/>
      <c r="V1764" s="231"/>
      <c r="W1764" s="231"/>
      <c r="X1764" s="231"/>
      <c r="Y1764" s="231"/>
      <c r="Z1764" s="231"/>
      <c r="AA1764" s="231"/>
      <c r="AB1764" s="231"/>
      <c r="AC1764" s="231"/>
      <c r="AD1764" s="231"/>
      <c r="AE1764" s="231"/>
      <c r="AF1764" s="231"/>
      <c r="AG1764" s="231"/>
      <c r="AH1764" s="231"/>
      <c r="AI1764" s="231"/>
      <c r="AJ1764" s="231"/>
      <c r="AK1764" s="231"/>
      <c r="AL1764" s="231"/>
      <c r="AM1764" s="231"/>
      <c r="AN1764" s="231"/>
      <c r="AO1764" s="231"/>
      <c r="AP1764" s="231"/>
      <c r="AQ1764" s="231"/>
      <c r="AR1764" s="231"/>
      <c r="AS1764" s="231"/>
      <c r="AT1764" s="231"/>
      <c r="AU1764" s="231"/>
      <c r="AV1764" s="231"/>
      <c r="AW1764" s="231"/>
      <c r="AX1764" s="231"/>
      <c r="AY1764" s="231"/>
      <c r="AZ1764" s="231"/>
      <c r="BA1764" s="231"/>
      <c r="BB1764" s="231"/>
      <c r="BC1764" s="231"/>
      <c r="BD1764" s="231"/>
      <c r="BE1764" s="231"/>
      <c r="BF1764" s="231"/>
      <c r="BG1764" s="231"/>
      <c r="BH1764" s="231"/>
      <c r="BI1764" s="231"/>
      <c r="BJ1764" s="231"/>
      <c r="BK1764" s="231"/>
      <c r="BL1764" s="231"/>
      <c r="BM1764" s="231"/>
      <c r="BN1764" s="231"/>
      <c r="BO1764" s="231"/>
      <c r="BP1764" s="231"/>
      <c r="BQ1764" s="231"/>
      <c r="BR1764" s="231"/>
      <c r="BS1764" s="231"/>
      <c r="BT1764" s="231"/>
      <c r="BU1764" s="231"/>
      <c r="BV1764" s="231"/>
      <c r="BW1764" s="231"/>
      <c r="BX1764" s="231"/>
      <c r="BY1764" s="231"/>
      <c r="BZ1764" s="231"/>
      <c r="CA1764" s="231"/>
      <c r="CB1764" s="231"/>
      <c r="CC1764" s="231"/>
      <c r="CD1764" s="231"/>
      <c r="CE1764" s="231"/>
      <c r="CF1764" s="231"/>
      <c r="CG1764" s="231"/>
      <c r="CH1764" s="231"/>
      <c r="CI1764" s="231"/>
      <c r="CJ1764" s="231"/>
      <c r="CK1764" s="231"/>
      <c r="CL1764" s="231"/>
      <c r="CM1764" s="231"/>
      <c r="CN1764" s="231"/>
      <c r="CO1764" s="231"/>
      <c r="CP1764" s="231"/>
      <c r="CQ1764" s="231"/>
      <c r="CR1764" s="231"/>
      <c r="CS1764" s="231"/>
      <c r="CT1764" s="231"/>
      <c r="CU1764" s="231"/>
      <c r="CV1764" s="231"/>
      <c r="CW1764" s="231"/>
      <c r="CX1764" s="231"/>
      <c r="CY1764" s="231"/>
      <c r="CZ1764" s="231"/>
      <c r="DA1764" s="231"/>
      <c r="DB1764" s="231"/>
      <c r="DC1764" s="231"/>
      <c r="DD1764" s="231"/>
      <c r="DE1764" s="231"/>
      <c r="DF1764" s="231"/>
      <c r="DG1764" s="231"/>
      <c r="DH1764" s="231"/>
      <c r="DI1764" s="231"/>
      <c r="DJ1764" s="231"/>
      <c r="DK1764" s="231"/>
      <c r="DL1764" s="231"/>
      <c r="DM1764" s="231"/>
      <c r="DN1764" s="231"/>
      <c r="DO1764" s="231"/>
      <c r="DP1764" s="231"/>
      <c r="DQ1764" s="231"/>
      <c r="DR1764" s="231"/>
      <c r="DS1764" s="231"/>
      <c r="DT1764" s="231"/>
      <c r="DU1764" s="231"/>
      <c r="DV1764" s="231"/>
      <c r="DW1764" s="231"/>
      <c r="DX1764" s="231"/>
      <c r="DY1764" s="231"/>
      <c r="DZ1764" s="231"/>
      <c r="EA1764" s="231"/>
      <c r="EB1764" s="231"/>
      <c r="EC1764" s="231"/>
      <c r="ED1764" s="231"/>
      <c r="EE1764" s="231"/>
      <c r="EF1764" s="231"/>
      <c r="EG1764" s="231"/>
      <c r="EH1764" s="231"/>
      <c r="EI1764" s="231"/>
      <c r="EJ1764" s="231"/>
      <c r="EK1764" s="231"/>
      <c r="EL1764" s="231"/>
      <c r="EM1764" s="231"/>
      <c r="EN1764" s="231"/>
      <c r="EO1764" s="231"/>
      <c r="EP1764" s="231"/>
      <c r="EQ1764" s="231"/>
      <c r="ER1764" s="231"/>
      <c r="ES1764" s="231"/>
      <c r="ET1764" s="231"/>
      <c r="EU1764" s="231"/>
      <c r="EV1764" s="231"/>
      <c r="EW1764" s="231"/>
      <c r="EX1764" s="231"/>
      <c r="EY1764" s="231"/>
      <c r="EZ1764" s="231"/>
      <c r="FA1764" s="231"/>
      <c r="FB1764" s="231"/>
      <c r="FC1764" s="231"/>
      <c r="FD1764" s="231"/>
      <c r="FE1764" s="231"/>
      <c r="FF1764" s="231"/>
      <c r="FG1764" s="231"/>
      <c r="FH1764" s="231"/>
      <c r="FI1764" s="231"/>
      <c r="FJ1764" s="231"/>
      <c r="FK1764" s="231"/>
      <c r="FL1764" s="231"/>
      <c r="FM1764" s="231"/>
      <c r="FN1764" s="231"/>
      <c r="FO1764" s="231"/>
      <c r="FP1764" s="231"/>
      <c r="FQ1764" s="231"/>
      <c r="FR1764" s="231"/>
      <c r="FS1764" s="231"/>
      <c r="FT1764" s="231"/>
      <c r="FU1764" s="231"/>
      <c r="FV1764" s="231"/>
      <c r="FW1764" s="231"/>
      <c r="FX1764" s="231"/>
      <c r="FY1764" s="231"/>
      <c r="FZ1764" s="231"/>
      <c r="GA1764" s="231"/>
      <c r="GB1764" s="231"/>
      <c r="GC1764" s="231"/>
      <c r="GD1764" s="231"/>
      <c r="GE1764" s="231"/>
      <c r="GF1764" s="231"/>
      <c r="GG1764" s="231"/>
      <c r="GH1764" s="231"/>
      <c r="GI1764" s="231"/>
      <c r="GJ1764" s="231"/>
      <c r="GK1764" s="231"/>
      <c r="GL1764" s="231"/>
      <c r="GM1764" s="231"/>
      <c r="GN1764" s="231"/>
      <c r="GO1764" s="231"/>
      <c r="GP1764" s="231"/>
      <c r="GQ1764" s="231"/>
      <c r="GR1764" s="231"/>
      <c r="GS1764" s="231"/>
      <c r="GT1764" s="231"/>
      <c r="GU1764" s="231"/>
      <c r="GV1764" s="231"/>
      <c r="GW1764" s="231"/>
      <c r="GX1764" s="231"/>
      <c r="GY1764" s="231"/>
      <c r="GZ1764" s="231"/>
      <c r="HA1764" s="231"/>
      <c r="HB1764" s="231"/>
      <c r="HC1764" s="231"/>
      <c r="HD1764" s="231"/>
      <c r="HE1764" s="231"/>
      <c r="HF1764" s="231"/>
      <c r="HG1764" s="231"/>
      <c r="HH1764" s="231"/>
      <c r="HI1764" s="231"/>
      <c r="HJ1764" s="231"/>
      <c r="HK1764" s="231"/>
      <c r="HL1764" s="231"/>
      <c r="HM1764" s="231"/>
    </row>
    <row r="1765" spans="1:221" s="234" customFormat="1" ht="15.75" customHeight="1">
      <c r="A1765" s="231"/>
      <c r="B1765" s="238"/>
      <c r="C1765" s="255"/>
      <c r="D1765" s="268" t="s">
        <v>865</v>
      </c>
      <c r="E1765" s="269"/>
      <c r="F1765" s="269"/>
      <c r="G1765" s="325" t="s">
        <v>698</v>
      </c>
      <c r="H1765" s="271" t="s">
        <v>343</v>
      </c>
      <c r="I1765" s="488">
        <v>7</v>
      </c>
      <c r="J1765" s="408">
        <v>118088</v>
      </c>
      <c r="K1765" s="274">
        <f t="shared" si="77"/>
        <v>826616</v>
      </c>
      <c r="L1765" s="356"/>
      <c r="N1765" s="980"/>
      <c r="O1765" s="231"/>
      <c r="P1765" s="231"/>
      <c r="Q1765" s="231"/>
      <c r="R1765" s="231"/>
      <c r="S1765" s="231"/>
      <c r="T1765" s="231"/>
      <c r="U1765" s="231"/>
      <c r="V1765" s="231"/>
      <c r="W1765" s="231"/>
      <c r="X1765" s="231"/>
      <c r="Y1765" s="231"/>
      <c r="Z1765" s="231"/>
      <c r="AA1765" s="231"/>
      <c r="AB1765" s="231"/>
      <c r="AC1765" s="231"/>
      <c r="AD1765" s="231"/>
      <c r="AE1765" s="231"/>
      <c r="AF1765" s="231"/>
      <c r="AG1765" s="231"/>
      <c r="AH1765" s="231"/>
      <c r="AI1765" s="231"/>
      <c r="AJ1765" s="231"/>
      <c r="AK1765" s="231"/>
      <c r="AL1765" s="231"/>
      <c r="AM1765" s="231"/>
      <c r="AN1765" s="231"/>
      <c r="AO1765" s="231"/>
      <c r="AP1765" s="231"/>
      <c r="AQ1765" s="231"/>
      <c r="AR1765" s="231"/>
      <c r="AS1765" s="231"/>
      <c r="AT1765" s="231"/>
      <c r="AU1765" s="231"/>
      <c r="AV1765" s="231"/>
      <c r="AW1765" s="231"/>
      <c r="AX1765" s="231"/>
      <c r="AY1765" s="231"/>
      <c r="AZ1765" s="231"/>
      <c r="BA1765" s="231"/>
      <c r="BB1765" s="231"/>
      <c r="BC1765" s="231"/>
      <c r="BD1765" s="231"/>
      <c r="BE1765" s="231"/>
      <c r="BF1765" s="231"/>
      <c r="BG1765" s="231"/>
      <c r="BH1765" s="231"/>
      <c r="BI1765" s="231"/>
      <c r="BJ1765" s="231"/>
      <c r="BK1765" s="231"/>
      <c r="BL1765" s="231"/>
      <c r="BM1765" s="231"/>
      <c r="BN1765" s="231"/>
      <c r="BO1765" s="231"/>
      <c r="BP1765" s="231"/>
      <c r="BQ1765" s="231"/>
      <c r="BR1765" s="231"/>
      <c r="BS1765" s="231"/>
      <c r="BT1765" s="231"/>
      <c r="BU1765" s="231"/>
      <c r="BV1765" s="231"/>
      <c r="BW1765" s="231"/>
      <c r="BX1765" s="231"/>
      <c r="BY1765" s="231"/>
      <c r="BZ1765" s="231"/>
      <c r="CA1765" s="231"/>
      <c r="CB1765" s="231"/>
      <c r="CC1765" s="231"/>
      <c r="CD1765" s="231"/>
      <c r="CE1765" s="231"/>
      <c r="CF1765" s="231"/>
      <c r="CG1765" s="231"/>
      <c r="CH1765" s="231"/>
      <c r="CI1765" s="231"/>
      <c r="CJ1765" s="231"/>
      <c r="CK1765" s="231"/>
      <c r="CL1765" s="231"/>
      <c r="CM1765" s="231"/>
      <c r="CN1765" s="231"/>
      <c r="CO1765" s="231"/>
      <c r="CP1765" s="231"/>
      <c r="CQ1765" s="231"/>
      <c r="CR1765" s="231"/>
      <c r="CS1765" s="231"/>
      <c r="CT1765" s="231"/>
      <c r="CU1765" s="231"/>
      <c r="CV1765" s="231"/>
      <c r="CW1765" s="231"/>
      <c r="CX1765" s="231"/>
      <c r="CY1765" s="231"/>
      <c r="CZ1765" s="231"/>
      <c r="DA1765" s="231"/>
      <c r="DB1765" s="231"/>
      <c r="DC1765" s="231"/>
      <c r="DD1765" s="231"/>
      <c r="DE1765" s="231"/>
      <c r="DF1765" s="231"/>
      <c r="DG1765" s="231"/>
      <c r="DH1765" s="231"/>
      <c r="DI1765" s="231"/>
      <c r="DJ1765" s="231"/>
      <c r="DK1765" s="231"/>
      <c r="DL1765" s="231"/>
      <c r="DM1765" s="231"/>
      <c r="DN1765" s="231"/>
      <c r="DO1765" s="231"/>
      <c r="DP1765" s="231"/>
      <c r="DQ1765" s="231"/>
      <c r="DR1765" s="231"/>
      <c r="DS1765" s="231"/>
      <c r="DT1765" s="231"/>
      <c r="DU1765" s="231"/>
      <c r="DV1765" s="231"/>
      <c r="DW1765" s="231"/>
      <c r="DX1765" s="231"/>
      <c r="DY1765" s="231"/>
      <c r="DZ1765" s="231"/>
      <c r="EA1765" s="231"/>
      <c r="EB1765" s="231"/>
      <c r="EC1765" s="231"/>
      <c r="ED1765" s="231"/>
      <c r="EE1765" s="231"/>
      <c r="EF1765" s="231"/>
      <c r="EG1765" s="231"/>
      <c r="EH1765" s="231"/>
      <c r="EI1765" s="231"/>
      <c r="EJ1765" s="231"/>
      <c r="EK1765" s="231"/>
      <c r="EL1765" s="231"/>
      <c r="EM1765" s="231"/>
      <c r="EN1765" s="231"/>
      <c r="EO1765" s="231"/>
      <c r="EP1765" s="231"/>
      <c r="EQ1765" s="231"/>
      <c r="ER1765" s="231"/>
      <c r="ES1765" s="231"/>
      <c r="ET1765" s="231"/>
      <c r="EU1765" s="231"/>
      <c r="EV1765" s="231"/>
      <c r="EW1765" s="231"/>
      <c r="EX1765" s="231"/>
      <c r="EY1765" s="231"/>
      <c r="EZ1765" s="231"/>
      <c r="FA1765" s="231"/>
      <c r="FB1765" s="231"/>
      <c r="FC1765" s="231"/>
      <c r="FD1765" s="231"/>
      <c r="FE1765" s="231"/>
      <c r="FF1765" s="231"/>
      <c r="FG1765" s="231"/>
      <c r="FH1765" s="231"/>
      <c r="FI1765" s="231"/>
      <c r="FJ1765" s="231"/>
      <c r="FK1765" s="231"/>
      <c r="FL1765" s="231"/>
      <c r="FM1765" s="231"/>
      <c r="FN1765" s="231"/>
      <c r="FO1765" s="231"/>
      <c r="FP1765" s="231"/>
      <c r="FQ1765" s="231"/>
      <c r="FR1765" s="231"/>
      <c r="FS1765" s="231"/>
      <c r="FT1765" s="231"/>
      <c r="FU1765" s="231"/>
      <c r="FV1765" s="231"/>
      <c r="FW1765" s="231"/>
      <c r="FX1765" s="231"/>
      <c r="FY1765" s="231"/>
      <c r="FZ1765" s="231"/>
      <c r="GA1765" s="231"/>
      <c r="GB1765" s="231"/>
      <c r="GC1765" s="231"/>
      <c r="GD1765" s="231"/>
      <c r="GE1765" s="231"/>
      <c r="GF1765" s="231"/>
      <c r="GG1765" s="231"/>
      <c r="GH1765" s="231"/>
      <c r="GI1765" s="231"/>
      <c r="GJ1765" s="231"/>
      <c r="GK1765" s="231"/>
      <c r="GL1765" s="231"/>
      <c r="GM1765" s="231"/>
      <c r="GN1765" s="231"/>
      <c r="GO1765" s="231"/>
      <c r="GP1765" s="231"/>
      <c r="GQ1765" s="231"/>
      <c r="GR1765" s="231"/>
      <c r="GS1765" s="231"/>
      <c r="GT1765" s="231"/>
      <c r="GU1765" s="231"/>
      <c r="GV1765" s="231"/>
      <c r="GW1765" s="231"/>
      <c r="GX1765" s="231"/>
      <c r="GY1765" s="231"/>
      <c r="GZ1765" s="231"/>
      <c r="HA1765" s="231"/>
      <c r="HB1765" s="231"/>
      <c r="HC1765" s="231"/>
      <c r="HD1765" s="231"/>
      <c r="HE1765" s="231"/>
      <c r="HF1765" s="231"/>
      <c r="HG1765" s="231"/>
      <c r="HH1765" s="231"/>
      <c r="HI1765" s="231"/>
      <c r="HJ1765" s="231"/>
      <c r="HK1765" s="231"/>
      <c r="HL1765" s="231"/>
      <c r="HM1765" s="231"/>
    </row>
    <row r="1766" spans="1:221" s="234" customFormat="1" ht="47.25" customHeight="1">
      <c r="A1766" s="231"/>
      <c r="B1766" s="238"/>
      <c r="C1766" s="255"/>
      <c r="D1766" s="268" t="s">
        <v>1194</v>
      </c>
      <c r="E1766" s="269"/>
      <c r="F1766" s="269"/>
      <c r="G1766" s="325" t="s">
        <v>700</v>
      </c>
      <c r="H1766" s="271" t="s">
        <v>343</v>
      </c>
      <c r="I1766" s="488">
        <v>1</v>
      </c>
      <c r="J1766" s="408">
        <v>1685832</v>
      </c>
      <c r="K1766" s="274">
        <f t="shared" si="77"/>
        <v>1685832</v>
      </c>
      <c r="L1766" s="356"/>
      <c r="N1766" s="980"/>
      <c r="O1766" s="231"/>
      <c r="P1766" s="231"/>
      <c r="Q1766" s="231"/>
      <c r="R1766" s="231"/>
      <c r="S1766" s="231"/>
      <c r="T1766" s="231"/>
      <c r="U1766" s="231"/>
      <c r="V1766" s="231"/>
      <c r="W1766" s="231"/>
      <c r="X1766" s="231"/>
      <c r="Y1766" s="231"/>
      <c r="Z1766" s="231"/>
      <c r="AA1766" s="231"/>
      <c r="AB1766" s="231"/>
      <c r="AC1766" s="231"/>
      <c r="AD1766" s="231"/>
      <c r="AE1766" s="231"/>
      <c r="AF1766" s="231"/>
      <c r="AG1766" s="231"/>
      <c r="AH1766" s="231"/>
      <c r="AI1766" s="231"/>
      <c r="AJ1766" s="231"/>
      <c r="AK1766" s="231"/>
      <c r="AL1766" s="231"/>
      <c r="AM1766" s="231"/>
      <c r="AN1766" s="231"/>
      <c r="AO1766" s="231"/>
      <c r="AP1766" s="231"/>
      <c r="AQ1766" s="231"/>
      <c r="AR1766" s="231"/>
      <c r="AS1766" s="231"/>
      <c r="AT1766" s="231"/>
      <c r="AU1766" s="231"/>
      <c r="AV1766" s="231"/>
      <c r="AW1766" s="231"/>
      <c r="AX1766" s="231"/>
      <c r="AY1766" s="231"/>
      <c r="AZ1766" s="231"/>
      <c r="BA1766" s="231"/>
      <c r="BB1766" s="231"/>
      <c r="BC1766" s="231"/>
      <c r="BD1766" s="231"/>
      <c r="BE1766" s="231"/>
      <c r="BF1766" s="231"/>
      <c r="BG1766" s="231"/>
      <c r="BH1766" s="231"/>
      <c r="BI1766" s="231"/>
      <c r="BJ1766" s="231"/>
      <c r="BK1766" s="231"/>
      <c r="BL1766" s="231"/>
      <c r="BM1766" s="231"/>
      <c r="BN1766" s="231"/>
      <c r="BO1766" s="231"/>
      <c r="BP1766" s="231"/>
      <c r="BQ1766" s="231"/>
      <c r="BR1766" s="231"/>
      <c r="BS1766" s="231"/>
      <c r="BT1766" s="231"/>
      <c r="BU1766" s="231"/>
      <c r="BV1766" s="231"/>
      <c r="BW1766" s="231"/>
      <c r="BX1766" s="231"/>
      <c r="BY1766" s="231"/>
      <c r="BZ1766" s="231"/>
      <c r="CA1766" s="231"/>
      <c r="CB1766" s="231"/>
      <c r="CC1766" s="231"/>
      <c r="CD1766" s="231"/>
      <c r="CE1766" s="231"/>
      <c r="CF1766" s="231"/>
      <c r="CG1766" s="231"/>
      <c r="CH1766" s="231"/>
      <c r="CI1766" s="231"/>
      <c r="CJ1766" s="231"/>
      <c r="CK1766" s="231"/>
      <c r="CL1766" s="231"/>
      <c r="CM1766" s="231"/>
      <c r="CN1766" s="231"/>
      <c r="CO1766" s="231"/>
      <c r="CP1766" s="231"/>
      <c r="CQ1766" s="231"/>
      <c r="CR1766" s="231"/>
      <c r="CS1766" s="231"/>
      <c r="CT1766" s="231"/>
      <c r="CU1766" s="231"/>
      <c r="CV1766" s="231"/>
      <c r="CW1766" s="231"/>
      <c r="CX1766" s="231"/>
      <c r="CY1766" s="231"/>
      <c r="CZ1766" s="231"/>
      <c r="DA1766" s="231"/>
      <c r="DB1766" s="231"/>
      <c r="DC1766" s="231"/>
      <c r="DD1766" s="231"/>
      <c r="DE1766" s="231"/>
      <c r="DF1766" s="231"/>
      <c r="DG1766" s="231"/>
      <c r="DH1766" s="231"/>
      <c r="DI1766" s="231"/>
      <c r="DJ1766" s="231"/>
      <c r="DK1766" s="231"/>
      <c r="DL1766" s="231"/>
      <c r="DM1766" s="231"/>
      <c r="DN1766" s="231"/>
      <c r="DO1766" s="231"/>
      <c r="DP1766" s="231"/>
      <c r="DQ1766" s="231"/>
      <c r="DR1766" s="231"/>
      <c r="DS1766" s="231"/>
      <c r="DT1766" s="231"/>
      <c r="DU1766" s="231"/>
      <c r="DV1766" s="231"/>
      <c r="DW1766" s="231"/>
      <c r="DX1766" s="231"/>
      <c r="DY1766" s="231"/>
      <c r="DZ1766" s="231"/>
      <c r="EA1766" s="231"/>
      <c r="EB1766" s="231"/>
      <c r="EC1766" s="231"/>
      <c r="ED1766" s="231"/>
      <c r="EE1766" s="231"/>
      <c r="EF1766" s="231"/>
      <c r="EG1766" s="231"/>
      <c r="EH1766" s="231"/>
      <c r="EI1766" s="231"/>
      <c r="EJ1766" s="231"/>
      <c r="EK1766" s="231"/>
      <c r="EL1766" s="231"/>
      <c r="EM1766" s="231"/>
      <c r="EN1766" s="231"/>
      <c r="EO1766" s="231"/>
      <c r="EP1766" s="231"/>
      <c r="EQ1766" s="231"/>
      <c r="ER1766" s="231"/>
      <c r="ES1766" s="231"/>
      <c r="ET1766" s="231"/>
      <c r="EU1766" s="231"/>
      <c r="EV1766" s="231"/>
      <c r="EW1766" s="231"/>
      <c r="EX1766" s="231"/>
      <c r="EY1766" s="231"/>
      <c r="EZ1766" s="231"/>
      <c r="FA1766" s="231"/>
      <c r="FB1766" s="231"/>
      <c r="FC1766" s="231"/>
      <c r="FD1766" s="231"/>
      <c r="FE1766" s="231"/>
      <c r="FF1766" s="231"/>
      <c r="FG1766" s="231"/>
      <c r="FH1766" s="231"/>
      <c r="FI1766" s="231"/>
      <c r="FJ1766" s="231"/>
      <c r="FK1766" s="231"/>
      <c r="FL1766" s="231"/>
      <c r="FM1766" s="231"/>
      <c r="FN1766" s="231"/>
      <c r="FO1766" s="231"/>
      <c r="FP1766" s="231"/>
      <c r="FQ1766" s="231"/>
      <c r="FR1766" s="231"/>
      <c r="FS1766" s="231"/>
      <c r="FT1766" s="231"/>
      <c r="FU1766" s="231"/>
      <c r="FV1766" s="231"/>
      <c r="FW1766" s="231"/>
      <c r="FX1766" s="231"/>
      <c r="FY1766" s="231"/>
      <c r="FZ1766" s="231"/>
      <c r="GA1766" s="231"/>
      <c r="GB1766" s="231"/>
      <c r="GC1766" s="231"/>
      <c r="GD1766" s="231"/>
      <c r="GE1766" s="231"/>
      <c r="GF1766" s="231"/>
      <c r="GG1766" s="231"/>
      <c r="GH1766" s="231"/>
      <c r="GI1766" s="231"/>
      <c r="GJ1766" s="231"/>
      <c r="GK1766" s="231"/>
      <c r="GL1766" s="231"/>
      <c r="GM1766" s="231"/>
      <c r="GN1766" s="231"/>
      <c r="GO1766" s="231"/>
      <c r="GP1766" s="231"/>
      <c r="GQ1766" s="231"/>
      <c r="GR1766" s="231"/>
      <c r="GS1766" s="231"/>
      <c r="GT1766" s="231"/>
      <c r="GU1766" s="231"/>
      <c r="GV1766" s="231"/>
      <c r="GW1766" s="231"/>
      <c r="GX1766" s="231"/>
      <c r="GY1766" s="231"/>
      <c r="GZ1766" s="231"/>
      <c r="HA1766" s="231"/>
      <c r="HB1766" s="231"/>
      <c r="HC1766" s="231"/>
      <c r="HD1766" s="231"/>
      <c r="HE1766" s="231"/>
      <c r="HF1766" s="231"/>
      <c r="HG1766" s="231"/>
      <c r="HH1766" s="231"/>
      <c r="HI1766" s="231"/>
      <c r="HJ1766" s="231"/>
      <c r="HK1766" s="231"/>
      <c r="HL1766" s="231"/>
      <c r="HM1766" s="231"/>
    </row>
    <row r="1767" spans="1:221" s="234" customFormat="1" ht="47.25" customHeight="1">
      <c r="A1767" s="231"/>
      <c r="B1767" s="238"/>
      <c r="C1767" s="255"/>
      <c r="D1767" s="268" t="s">
        <v>1195</v>
      </c>
      <c r="E1767" s="269"/>
      <c r="F1767" s="269"/>
      <c r="G1767" s="325" t="s">
        <v>702</v>
      </c>
      <c r="H1767" s="271" t="s">
        <v>343</v>
      </c>
      <c r="I1767" s="488">
        <v>4</v>
      </c>
      <c r="J1767" s="408">
        <v>747675</v>
      </c>
      <c r="K1767" s="274">
        <f t="shared" si="77"/>
        <v>2990700</v>
      </c>
      <c r="L1767" s="356"/>
      <c r="N1767" s="980"/>
      <c r="O1767" s="231"/>
      <c r="P1767" s="231"/>
      <c r="Q1767" s="231"/>
      <c r="R1767" s="231"/>
      <c r="S1767" s="231"/>
      <c r="T1767" s="231"/>
      <c r="U1767" s="231"/>
      <c r="V1767" s="231"/>
      <c r="W1767" s="231"/>
      <c r="X1767" s="231"/>
      <c r="Y1767" s="231"/>
      <c r="Z1767" s="231"/>
      <c r="AA1767" s="231"/>
      <c r="AB1767" s="231"/>
      <c r="AC1767" s="231"/>
      <c r="AD1767" s="231"/>
      <c r="AE1767" s="231"/>
      <c r="AF1767" s="231"/>
      <c r="AG1767" s="231"/>
      <c r="AH1767" s="231"/>
      <c r="AI1767" s="231"/>
      <c r="AJ1767" s="231"/>
      <c r="AK1767" s="231"/>
      <c r="AL1767" s="231"/>
      <c r="AM1767" s="231"/>
      <c r="AN1767" s="231"/>
      <c r="AO1767" s="231"/>
      <c r="AP1767" s="231"/>
      <c r="AQ1767" s="231"/>
      <c r="AR1767" s="231"/>
      <c r="AS1767" s="231"/>
      <c r="AT1767" s="231"/>
      <c r="AU1767" s="231"/>
      <c r="AV1767" s="231"/>
      <c r="AW1767" s="231"/>
      <c r="AX1767" s="231"/>
      <c r="AY1767" s="231"/>
      <c r="AZ1767" s="231"/>
      <c r="BA1767" s="231"/>
      <c r="BB1767" s="231"/>
      <c r="BC1767" s="231"/>
      <c r="BD1767" s="231"/>
      <c r="BE1767" s="231"/>
      <c r="BF1767" s="231"/>
      <c r="BG1767" s="231"/>
      <c r="BH1767" s="231"/>
      <c r="BI1767" s="231"/>
      <c r="BJ1767" s="231"/>
      <c r="BK1767" s="231"/>
      <c r="BL1767" s="231"/>
      <c r="BM1767" s="231"/>
      <c r="BN1767" s="231"/>
      <c r="BO1767" s="231"/>
      <c r="BP1767" s="231"/>
      <c r="BQ1767" s="231"/>
      <c r="BR1767" s="231"/>
      <c r="BS1767" s="231"/>
      <c r="BT1767" s="231"/>
      <c r="BU1767" s="231"/>
      <c r="BV1767" s="231"/>
      <c r="BW1767" s="231"/>
      <c r="BX1767" s="231"/>
      <c r="BY1767" s="231"/>
      <c r="BZ1767" s="231"/>
      <c r="CA1767" s="231"/>
      <c r="CB1767" s="231"/>
      <c r="CC1767" s="231"/>
      <c r="CD1767" s="231"/>
      <c r="CE1767" s="231"/>
      <c r="CF1767" s="231"/>
      <c r="CG1767" s="231"/>
      <c r="CH1767" s="231"/>
      <c r="CI1767" s="231"/>
      <c r="CJ1767" s="231"/>
      <c r="CK1767" s="231"/>
      <c r="CL1767" s="231"/>
      <c r="CM1767" s="231"/>
      <c r="CN1767" s="231"/>
      <c r="CO1767" s="231"/>
      <c r="CP1767" s="231"/>
      <c r="CQ1767" s="231"/>
      <c r="CR1767" s="231"/>
      <c r="CS1767" s="231"/>
      <c r="CT1767" s="231"/>
      <c r="CU1767" s="231"/>
      <c r="CV1767" s="231"/>
      <c r="CW1767" s="231"/>
      <c r="CX1767" s="231"/>
      <c r="CY1767" s="231"/>
      <c r="CZ1767" s="231"/>
      <c r="DA1767" s="231"/>
      <c r="DB1767" s="231"/>
      <c r="DC1767" s="231"/>
      <c r="DD1767" s="231"/>
      <c r="DE1767" s="231"/>
      <c r="DF1767" s="231"/>
      <c r="DG1767" s="231"/>
      <c r="DH1767" s="231"/>
      <c r="DI1767" s="231"/>
      <c r="DJ1767" s="231"/>
      <c r="DK1767" s="231"/>
      <c r="DL1767" s="231"/>
      <c r="DM1767" s="231"/>
      <c r="DN1767" s="231"/>
      <c r="DO1767" s="231"/>
      <c r="DP1767" s="231"/>
      <c r="DQ1767" s="231"/>
      <c r="DR1767" s="231"/>
      <c r="DS1767" s="231"/>
      <c r="DT1767" s="231"/>
      <c r="DU1767" s="231"/>
      <c r="DV1767" s="231"/>
      <c r="DW1767" s="231"/>
      <c r="DX1767" s="231"/>
      <c r="DY1767" s="231"/>
      <c r="DZ1767" s="231"/>
      <c r="EA1767" s="231"/>
      <c r="EB1767" s="231"/>
      <c r="EC1767" s="231"/>
      <c r="ED1767" s="231"/>
      <c r="EE1767" s="231"/>
      <c r="EF1767" s="231"/>
      <c r="EG1767" s="231"/>
      <c r="EH1767" s="231"/>
      <c r="EI1767" s="231"/>
      <c r="EJ1767" s="231"/>
      <c r="EK1767" s="231"/>
      <c r="EL1767" s="231"/>
      <c r="EM1767" s="231"/>
      <c r="EN1767" s="231"/>
      <c r="EO1767" s="231"/>
      <c r="EP1767" s="231"/>
      <c r="EQ1767" s="231"/>
      <c r="ER1767" s="231"/>
      <c r="ES1767" s="231"/>
      <c r="ET1767" s="231"/>
      <c r="EU1767" s="231"/>
      <c r="EV1767" s="231"/>
      <c r="EW1767" s="231"/>
      <c r="EX1767" s="231"/>
      <c r="EY1767" s="231"/>
      <c r="EZ1767" s="231"/>
      <c r="FA1767" s="231"/>
      <c r="FB1767" s="231"/>
      <c r="FC1767" s="231"/>
      <c r="FD1767" s="231"/>
      <c r="FE1767" s="231"/>
      <c r="FF1767" s="231"/>
      <c r="FG1767" s="231"/>
      <c r="FH1767" s="231"/>
      <c r="FI1767" s="231"/>
      <c r="FJ1767" s="231"/>
      <c r="FK1767" s="231"/>
      <c r="FL1767" s="231"/>
      <c r="FM1767" s="231"/>
      <c r="FN1767" s="231"/>
      <c r="FO1767" s="231"/>
      <c r="FP1767" s="231"/>
      <c r="FQ1767" s="231"/>
      <c r="FR1767" s="231"/>
      <c r="FS1767" s="231"/>
      <c r="FT1767" s="231"/>
      <c r="FU1767" s="231"/>
      <c r="FV1767" s="231"/>
      <c r="FW1767" s="231"/>
      <c r="FX1767" s="231"/>
      <c r="FY1767" s="231"/>
      <c r="FZ1767" s="231"/>
      <c r="GA1767" s="231"/>
      <c r="GB1767" s="231"/>
      <c r="GC1767" s="231"/>
      <c r="GD1767" s="231"/>
      <c r="GE1767" s="231"/>
      <c r="GF1767" s="231"/>
      <c r="GG1767" s="231"/>
      <c r="GH1767" s="231"/>
      <c r="GI1767" s="231"/>
      <c r="GJ1767" s="231"/>
      <c r="GK1767" s="231"/>
      <c r="GL1767" s="231"/>
      <c r="GM1767" s="231"/>
      <c r="GN1767" s="231"/>
      <c r="GO1767" s="231"/>
      <c r="GP1767" s="231"/>
      <c r="GQ1767" s="231"/>
      <c r="GR1767" s="231"/>
      <c r="GS1767" s="231"/>
      <c r="GT1767" s="231"/>
      <c r="GU1767" s="231"/>
      <c r="GV1767" s="231"/>
      <c r="GW1767" s="231"/>
      <c r="GX1767" s="231"/>
      <c r="GY1767" s="231"/>
      <c r="GZ1767" s="231"/>
      <c r="HA1767" s="231"/>
      <c r="HB1767" s="231"/>
      <c r="HC1767" s="231"/>
      <c r="HD1767" s="231"/>
      <c r="HE1767" s="231"/>
      <c r="HF1767" s="231"/>
      <c r="HG1767" s="231"/>
      <c r="HH1767" s="231"/>
      <c r="HI1767" s="231"/>
      <c r="HJ1767" s="231"/>
      <c r="HK1767" s="231"/>
      <c r="HL1767" s="231"/>
      <c r="HM1767" s="231"/>
    </row>
    <row r="1768" spans="1:221" s="234" customFormat="1" ht="15.75" customHeight="1">
      <c r="A1768" s="231"/>
      <c r="B1768" s="238"/>
      <c r="C1768" s="255"/>
      <c r="D1768" s="268" t="s">
        <v>1196</v>
      </c>
      <c r="E1768" s="269"/>
      <c r="F1768" s="269"/>
      <c r="G1768" s="325" t="s">
        <v>704</v>
      </c>
      <c r="H1768" s="317" t="s">
        <v>343</v>
      </c>
      <c r="I1768" s="488">
        <v>5</v>
      </c>
      <c r="J1768" s="408">
        <v>302315</v>
      </c>
      <c r="K1768" s="274">
        <f t="shared" si="77"/>
        <v>1511575</v>
      </c>
      <c r="L1768" s="356"/>
      <c r="N1768" s="980"/>
      <c r="O1768" s="231"/>
      <c r="P1768" s="231"/>
      <c r="Q1768" s="231"/>
      <c r="R1768" s="231"/>
      <c r="S1768" s="231"/>
      <c r="T1768" s="231"/>
      <c r="U1768" s="231"/>
      <c r="V1768" s="231"/>
      <c r="W1768" s="231"/>
      <c r="X1768" s="231"/>
      <c r="Y1768" s="231"/>
      <c r="Z1768" s="231"/>
      <c r="AA1768" s="231"/>
      <c r="AB1768" s="231"/>
      <c r="AC1768" s="231"/>
      <c r="AD1768" s="231"/>
      <c r="AE1768" s="231"/>
      <c r="AF1768" s="231"/>
      <c r="AG1768" s="231"/>
      <c r="AH1768" s="231"/>
      <c r="AI1768" s="231"/>
      <c r="AJ1768" s="231"/>
      <c r="AK1768" s="231"/>
      <c r="AL1768" s="231"/>
      <c r="AM1768" s="231"/>
      <c r="AN1768" s="231"/>
      <c r="AO1768" s="231"/>
      <c r="AP1768" s="231"/>
      <c r="AQ1768" s="231"/>
      <c r="AR1768" s="231"/>
      <c r="AS1768" s="231"/>
      <c r="AT1768" s="231"/>
      <c r="AU1768" s="231"/>
      <c r="AV1768" s="231"/>
      <c r="AW1768" s="231"/>
      <c r="AX1768" s="231"/>
      <c r="AY1768" s="231"/>
      <c r="AZ1768" s="231"/>
      <c r="BA1768" s="231"/>
      <c r="BB1768" s="231"/>
      <c r="BC1768" s="231"/>
      <c r="BD1768" s="231"/>
      <c r="BE1768" s="231"/>
      <c r="BF1768" s="231"/>
      <c r="BG1768" s="231"/>
      <c r="BH1768" s="231"/>
      <c r="BI1768" s="231"/>
      <c r="BJ1768" s="231"/>
      <c r="BK1768" s="231"/>
      <c r="BL1768" s="231"/>
      <c r="BM1768" s="231"/>
      <c r="BN1768" s="231"/>
      <c r="BO1768" s="231"/>
      <c r="BP1768" s="231"/>
      <c r="BQ1768" s="231"/>
      <c r="BR1768" s="231"/>
      <c r="BS1768" s="231"/>
      <c r="BT1768" s="231"/>
      <c r="BU1768" s="231"/>
      <c r="BV1768" s="231"/>
      <c r="BW1768" s="231"/>
      <c r="BX1768" s="231"/>
      <c r="BY1768" s="231"/>
      <c r="BZ1768" s="231"/>
      <c r="CA1768" s="231"/>
      <c r="CB1768" s="231"/>
      <c r="CC1768" s="231"/>
      <c r="CD1768" s="231"/>
      <c r="CE1768" s="231"/>
      <c r="CF1768" s="231"/>
      <c r="CG1768" s="231"/>
      <c r="CH1768" s="231"/>
      <c r="CI1768" s="231"/>
      <c r="CJ1768" s="231"/>
      <c r="CK1768" s="231"/>
      <c r="CL1768" s="231"/>
      <c r="CM1768" s="231"/>
      <c r="CN1768" s="231"/>
      <c r="CO1768" s="231"/>
      <c r="CP1768" s="231"/>
      <c r="CQ1768" s="231"/>
      <c r="CR1768" s="231"/>
      <c r="CS1768" s="231"/>
      <c r="CT1768" s="231"/>
      <c r="CU1768" s="231"/>
      <c r="CV1768" s="231"/>
      <c r="CW1768" s="231"/>
      <c r="CX1768" s="231"/>
      <c r="CY1768" s="231"/>
      <c r="CZ1768" s="231"/>
      <c r="DA1768" s="231"/>
      <c r="DB1768" s="231"/>
      <c r="DC1768" s="231"/>
      <c r="DD1768" s="231"/>
      <c r="DE1768" s="231"/>
      <c r="DF1768" s="231"/>
      <c r="DG1768" s="231"/>
      <c r="DH1768" s="231"/>
      <c r="DI1768" s="231"/>
      <c r="DJ1768" s="231"/>
      <c r="DK1768" s="231"/>
      <c r="DL1768" s="231"/>
      <c r="DM1768" s="231"/>
      <c r="DN1768" s="231"/>
      <c r="DO1768" s="231"/>
      <c r="DP1768" s="231"/>
      <c r="DQ1768" s="231"/>
      <c r="DR1768" s="231"/>
      <c r="DS1768" s="231"/>
      <c r="DT1768" s="231"/>
      <c r="DU1768" s="231"/>
      <c r="DV1768" s="231"/>
      <c r="DW1768" s="231"/>
      <c r="DX1768" s="231"/>
      <c r="DY1768" s="231"/>
      <c r="DZ1768" s="231"/>
      <c r="EA1768" s="231"/>
      <c r="EB1768" s="231"/>
      <c r="EC1768" s="231"/>
      <c r="ED1768" s="231"/>
      <c r="EE1768" s="231"/>
      <c r="EF1768" s="231"/>
      <c r="EG1768" s="231"/>
      <c r="EH1768" s="231"/>
      <c r="EI1768" s="231"/>
      <c r="EJ1768" s="231"/>
      <c r="EK1768" s="231"/>
      <c r="EL1768" s="231"/>
      <c r="EM1768" s="231"/>
      <c r="EN1768" s="231"/>
      <c r="EO1768" s="231"/>
      <c r="EP1768" s="231"/>
      <c r="EQ1768" s="231"/>
      <c r="ER1768" s="231"/>
      <c r="ES1768" s="231"/>
      <c r="ET1768" s="231"/>
      <c r="EU1768" s="231"/>
      <c r="EV1768" s="231"/>
      <c r="EW1768" s="231"/>
      <c r="EX1768" s="231"/>
      <c r="EY1768" s="231"/>
      <c r="EZ1768" s="231"/>
      <c r="FA1768" s="231"/>
      <c r="FB1768" s="231"/>
      <c r="FC1768" s="231"/>
      <c r="FD1768" s="231"/>
      <c r="FE1768" s="231"/>
      <c r="FF1768" s="231"/>
      <c r="FG1768" s="231"/>
      <c r="FH1768" s="231"/>
      <c r="FI1768" s="231"/>
      <c r="FJ1768" s="231"/>
      <c r="FK1768" s="231"/>
      <c r="FL1768" s="231"/>
      <c r="FM1768" s="231"/>
      <c r="FN1768" s="231"/>
      <c r="FO1768" s="231"/>
      <c r="FP1768" s="231"/>
      <c r="FQ1768" s="231"/>
      <c r="FR1768" s="231"/>
      <c r="FS1768" s="231"/>
      <c r="FT1768" s="231"/>
      <c r="FU1768" s="231"/>
      <c r="FV1768" s="231"/>
      <c r="FW1768" s="231"/>
      <c r="FX1768" s="231"/>
      <c r="FY1768" s="231"/>
      <c r="FZ1768" s="231"/>
      <c r="GA1768" s="231"/>
      <c r="GB1768" s="231"/>
      <c r="GC1768" s="231"/>
      <c r="GD1768" s="231"/>
      <c r="GE1768" s="231"/>
      <c r="GF1768" s="231"/>
      <c r="GG1768" s="231"/>
      <c r="GH1768" s="231"/>
      <c r="GI1768" s="231"/>
      <c r="GJ1768" s="231"/>
      <c r="GK1768" s="231"/>
      <c r="GL1768" s="231"/>
      <c r="GM1768" s="231"/>
      <c r="GN1768" s="231"/>
      <c r="GO1768" s="231"/>
      <c r="GP1768" s="231"/>
      <c r="GQ1768" s="231"/>
      <c r="GR1768" s="231"/>
      <c r="GS1768" s="231"/>
      <c r="GT1768" s="231"/>
      <c r="GU1768" s="231"/>
      <c r="GV1768" s="231"/>
      <c r="GW1768" s="231"/>
      <c r="GX1768" s="231"/>
      <c r="GY1768" s="231"/>
      <c r="GZ1768" s="231"/>
      <c r="HA1768" s="231"/>
      <c r="HB1768" s="231"/>
      <c r="HC1768" s="231"/>
      <c r="HD1768" s="231"/>
      <c r="HE1768" s="231"/>
      <c r="HF1768" s="231"/>
      <c r="HG1768" s="231"/>
      <c r="HH1768" s="231"/>
      <c r="HI1768" s="231"/>
      <c r="HJ1768" s="231"/>
      <c r="HK1768" s="231"/>
      <c r="HL1768" s="231"/>
      <c r="HM1768" s="231"/>
    </row>
    <row r="1769" spans="1:221" s="234" customFormat="1" ht="15.75" customHeight="1">
      <c r="A1769" s="231"/>
      <c r="B1769" s="238"/>
      <c r="C1769" s="255"/>
      <c r="D1769" s="268" t="s">
        <v>1197</v>
      </c>
      <c r="E1769" s="269"/>
      <c r="F1769" s="269"/>
      <c r="G1769" s="325" t="s">
        <v>706</v>
      </c>
      <c r="H1769" s="317" t="s">
        <v>343</v>
      </c>
      <c r="I1769" s="488">
        <v>2</v>
      </c>
      <c r="J1769" s="408">
        <v>1244904</v>
      </c>
      <c r="K1769" s="274">
        <f t="shared" si="77"/>
        <v>2489808</v>
      </c>
      <c r="L1769" s="356"/>
      <c r="N1769" s="980"/>
      <c r="O1769" s="231"/>
      <c r="P1769" s="231"/>
      <c r="Q1769" s="231"/>
      <c r="R1769" s="231"/>
      <c r="S1769" s="231"/>
      <c r="T1769" s="231"/>
      <c r="U1769" s="231"/>
      <c r="V1769" s="231"/>
      <c r="W1769" s="231"/>
      <c r="X1769" s="231"/>
      <c r="Y1769" s="231"/>
      <c r="Z1769" s="231"/>
      <c r="AA1769" s="231"/>
      <c r="AB1769" s="231"/>
      <c r="AC1769" s="231"/>
      <c r="AD1769" s="231"/>
      <c r="AE1769" s="231"/>
      <c r="AF1769" s="231"/>
      <c r="AG1769" s="231"/>
      <c r="AH1769" s="231"/>
      <c r="AI1769" s="231"/>
      <c r="AJ1769" s="231"/>
      <c r="AK1769" s="231"/>
      <c r="AL1769" s="231"/>
      <c r="AM1769" s="231"/>
      <c r="AN1769" s="231"/>
      <c r="AO1769" s="231"/>
      <c r="AP1769" s="231"/>
      <c r="AQ1769" s="231"/>
      <c r="AR1769" s="231"/>
      <c r="AS1769" s="231"/>
      <c r="AT1769" s="231"/>
      <c r="AU1769" s="231"/>
      <c r="AV1769" s="231"/>
      <c r="AW1769" s="231"/>
      <c r="AX1769" s="231"/>
      <c r="AY1769" s="231"/>
      <c r="AZ1769" s="231"/>
      <c r="BA1769" s="231"/>
      <c r="BB1769" s="231"/>
      <c r="BC1769" s="231"/>
      <c r="BD1769" s="231"/>
      <c r="BE1769" s="231"/>
      <c r="BF1769" s="231"/>
      <c r="BG1769" s="231"/>
      <c r="BH1769" s="231"/>
      <c r="BI1769" s="231"/>
      <c r="BJ1769" s="231"/>
      <c r="BK1769" s="231"/>
      <c r="BL1769" s="231"/>
      <c r="BM1769" s="231"/>
      <c r="BN1769" s="231"/>
      <c r="BO1769" s="231"/>
      <c r="BP1769" s="231"/>
      <c r="BQ1769" s="231"/>
      <c r="BR1769" s="231"/>
      <c r="BS1769" s="231"/>
      <c r="BT1769" s="231"/>
      <c r="BU1769" s="231"/>
      <c r="BV1769" s="231"/>
      <c r="BW1769" s="231"/>
      <c r="BX1769" s="231"/>
      <c r="BY1769" s="231"/>
      <c r="BZ1769" s="231"/>
      <c r="CA1769" s="231"/>
      <c r="CB1769" s="231"/>
      <c r="CC1769" s="231"/>
      <c r="CD1769" s="231"/>
      <c r="CE1769" s="231"/>
      <c r="CF1769" s="231"/>
      <c r="CG1769" s="231"/>
      <c r="CH1769" s="231"/>
      <c r="CI1769" s="231"/>
      <c r="CJ1769" s="231"/>
      <c r="CK1769" s="231"/>
      <c r="CL1769" s="231"/>
      <c r="CM1769" s="231"/>
      <c r="CN1769" s="231"/>
      <c r="CO1769" s="231"/>
      <c r="CP1769" s="231"/>
      <c r="CQ1769" s="231"/>
      <c r="CR1769" s="231"/>
      <c r="CS1769" s="231"/>
      <c r="CT1769" s="231"/>
      <c r="CU1769" s="231"/>
      <c r="CV1769" s="231"/>
      <c r="CW1769" s="231"/>
      <c r="CX1769" s="231"/>
      <c r="CY1769" s="231"/>
      <c r="CZ1769" s="231"/>
      <c r="DA1769" s="231"/>
      <c r="DB1769" s="231"/>
      <c r="DC1769" s="231"/>
      <c r="DD1769" s="231"/>
      <c r="DE1769" s="231"/>
      <c r="DF1769" s="231"/>
      <c r="DG1769" s="231"/>
      <c r="DH1769" s="231"/>
      <c r="DI1769" s="231"/>
      <c r="DJ1769" s="231"/>
      <c r="DK1769" s="231"/>
      <c r="DL1769" s="231"/>
      <c r="DM1769" s="231"/>
      <c r="DN1769" s="231"/>
      <c r="DO1769" s="231"/>
      <c r="DP1769" s="231"/>
      <c r="DQ1769" s="231"/>
      <c r="DR1769" s="231"/>
      <c r="DS1769" s="231"/>
      <c r="DT1769" s="231"/>
      <c r="DU1769" s="231"/>
      <c r="DV1769" s="231"/>
      <c r="DW1769" s="231"/>
      <c r="DX1769" s="231"/>
      <c r="DY1769" s="231"/>
      <c r="DZ1769" s="231"/>
      <c r="EA1769" s="231"/>
      <c r="EB1769" s="231"/>
      <c r="EC1769" s="231"/>
      <c r="ED1769" s="231"/>
      <c r="EE1769" s="231"/>
      <c r="EF1769" s="231"/>
      <c r="EG1769" s="231"/>
      <c r="EH1769" s="231"/>
      <c r="EI1769" s="231"/>
      <c r="EJ1769" s="231"/>
      <c r="EK1769" s="231"/>
      <c r="EL1769" s="231"/>
      <c r="EM1769" s="231"/>
      <c r="EN1769" s="231"/>
      <c r="EO1769" s="231"/>
      <c r="EP1769" s="231"/>
      <c r="EQ1769" s="231"/>
      <c r="ER1769" s="231"/>
      <c r="ES1769" s="231"/>
      <c r="ET1769" s="231"/>
      <c r="EU1769" s="231"/>
      <c r="EV1769" s="231"/>
      <c r="EW1769" s="231"/>
      <c r="EX1769" s="231"/>
      <c r="EY1769" s="231"/>
      <c r="EZ1769" s="231"/>
      <c r="FA1769" s="231"/>
      <c r="FB1769" s="231"/>
      <c r="FC1769" s="231"/>
      <c r="FD1769" s="231"/>
      <c r="FE1769" s="231"/>
      <c r="FF1769" s="231"/>
      <c r="FG1769" s="231"/>
      <c r="FH1769" s="231"/>
      <c r="FI1769" s="231"/>
      <c r="FJ1769" s="231"/>
      <c r="FK1769" s="231"/>
      <c r="FL1769" s="231"/>
      <c r="FM1769" s="231"/>
      <c r="FN1769" s="231"/>
      <c r="FO1769" s="231"/>
      <c r="FP1769" s="231"/>
      <c r="FQ1769" s="231"/>
      <c r="FR1769" s="231"/>
      <c r="FS1769" s="231"/>
      <c r="FT1769" s="231"/>
      <c r="FU1769" s="231"/>
      <c r="FV1769" s="231"/>
      <c r="FW1769" s="231"/>
      <c r="FX1769" s="231"/>
      <c r="FY1769" s="231"/>
      <c r="FZ1769" s="231"/>
      <c r="GA1769" s="231"/>
      <c r="GB1769" s="231"/>
      <c r="GC1769" s="231"/>
      <c r="GD1769" s="231"/>
      <c r="GE1769" s="231"/>
      <c r="GF1769" s="231"/>
      <c r="GG1769" s="231"/>
      <c r="GH1769" s="231"/>
      <c r="GI1769" s="231"/>
      <c r="GJ1769" s="231"/>
      <c r="GK1769" s="231"/>
      <c r="GL1769" s="231"/>
      <c r="GM1769" s="231"/>
      <c r="GN1769" s="231"/>
      <c r="GO1769" s="231"/>
      <c r="GP1769" s="231"/>
      <c r="GQ1769" s="231"/>
      <c r="GR1769" s="231"/>
      <c r="GS1769" s="231"/>
      <c r="GT1769" s="231"/>
      <c r="GU1769" s="231"/>
      <c r="GV1769" s="231"/>
      <c r="GW1769" s="231"/>
      <c r="GX1769" s="231"/>
      <c r="GY1769" s="231"/>
      <c r="GZ1769" s="231"/>
      <c r="HA1769" s="231"/>
      <c r="HB1769" s="231"/>
      <c r="HC1769" s="231"/>
      <c r="HD1769" s="231"/>
      <c r="HE1769" s="231"/>
      <c r="HF1769" s="231"/>
      <c r="HG1769" s="231"/>
      <c r="HH1769" s="231"/>
      <c r="HI1769" s="231"/>
      <c r="HJ1769" s="231"/>
      <c r="HK1769" s="231"/>
      <c r="HL1769" s="231"/>
      <c r="HM1769" s="231"/>
    </row>
    <row r="1770" spans="1:221" s="234" customFormat="1" ht="15.75" customHeight="1">
      <c r="A1770" s="231"/>
      <c r="B1770" s="238"/>
      <c r="C1770" s="255"/>
      <c r="D1770" s="262">
        <v>7.2</v>
      </c>
      <c r="E1770" s="262"/>
      <c r="F1770" s="262"/>
      <c r="G1770" s="263" t="s">
        <v>707</v>
      </c>
      <c r="H1770" s="264" t="s">
        <v>1291</v>
      </c>
      <c r="I1770" s="383"/>
      <c r="J1770" s="266">
        <v>0</v>
      </c>
      <c r="K1770" s="267"/>
      <c r="L1770" s="356"/>
      <c r="N1770" s="980"/>
      <c r="O1770" s="231"/>
      <c r="P1770" s="231"/>
      <c r="Q1770" s="231"/>
      <c r="R1770" s="231"/>
      <c r="S1770" s="231"/>
      <c r="T1770" s="231"/>
      <c r="U1770" s="231"/>
      <c r="V1770" s="231"/>
      <c r="W1770" s="231"/>
      <c r="X1770" s="231"/>
      <c r="Y1770" s="231"/>
      <c r="Z1770" s="231"/>
      <c r="AA1770" s="231"/>
      <c r="AB1770" s="231"/>
      <c r="AC1770" s="231"/>
      <c r="AD1770" s="231"/>
      <c r="AE1770" s="231"/>
      <c r="AF1770" s="231"/>
      <c r="AG1770" s="231"/>
      <c r="AH1770" s="231"/>
      <c r="AI1770" s="231"/>
      <c r="AJ1770" s="231"/>
      <c r="AK1770" s="231"/>
      <c r="AL1770" s="231"/>
      <c r="AM1770" s="231"/>
      <c r="AN1770" s="231"/>
      <c r="AO1770" s="231"/>
      <c r="AP1770" s="231"/>
      <c r="AQ1770" s="231"/>
      <c r="AR1770" s="231"/>
      <c r="AS1770" s="231"/>
      <c r="AT1770" s="231"/>
      <c r="AU1770" s="231"/>
      <c r="AV1770" s="231"/>
      <c r="AW1770" s="231"/>
      <c r="AX1770" s="231"/>
      <c r="AY1770" s="231"/>
      <c r="AZ1770" s="231"/>
      <c r="BA1770" s="231"/>
      <c r="BB1770" s="231"/>
      <c r="BC1770" s="231"/>
      <c r="BD1770" s="231"/>
      <c r="BE1770" s="231"/>
      <c r="BF1770" s="231"/>
      <c r="BG1770" s="231"/>
      <c r="BH1770" s="231"/>
      <c r="BI1770" s="231"/>
      <c r="BJ1770" s="231"/>
      <c r="BK1770" s="231"/>
      <c r="BL1770" s="231"/>
      <c r="BM1770" s="231"/>
      <c r="BN1770" s="231"/>
      <c r="BO1770" s="231"/>
      <c r="BP1770" s="231"/>
      <c r="BQ1770" s="231"/>
      <c r="BR1770" s="231"/>
      <c r="BS1770" s="231"/>
      <c r="BT1770" s="231"/>
      <c r="BU1770" s="231"/>
      <c r="BV1770" s="231"/>
      <c r="BW1770" s="231"/>
      <c r="BX1770" s="231"/>
      <c r="BY1770" s="231"/>
      <c r="BZ1770" s="231"/>
      <c r="CA1770" s="231"/>
      <c r="CB1770" s="231"/>
      <c r="CC1770" s="231"/>
      <c r="CD1770" s="231"/>
      <c r="CE1770" s="231"/>
      <c r="CF1770" s="231"/>
      <c r="CG1770" s="231"/>
      <c r="CH1770" s="231"/>
      <c r="CI1770" s="231"/>
      <c r="CJ1770" s="231"/>
      <c r="CK1770" s="231"/>
      <c r="CL1770" s="231"/>
      <c r="CM1770" s="231"/>
      <c r="CN1770" s="231"/>
      <c r="CO1770" s="231"/>
      <c r="CP1770" s="231"/>
      <c r="CQ1770" s="231"/>
      <c r="CR1770" s="231"/>
      <c r="CS1770" s="231"/>
      <c r="CT1770" s="231"/>
      <c r="CU1770" s="231"/>
      <c r="CV1770" s="231"/>
      <c r="CW1770" s="231"/>
      <c r="CX1770" s="231"/>
      <c r="CY1770" s="231"/>
      <c r="CZ1770" s="231"/>
      <c r="DA1770" s="231"/>
      <c r="DB1770" s="231"/>
      <c r="DC1770" s="231"/>
      <c r="DD1770" s="231"/>
      <c r="DE1770" s="231"/>
      <c r="DF1770" s="231"/>
      <c r="DG1770" s="231"/>
      <c r="DH1770" s="231"/>
      <c r="DI1770" s="231"/>
      <c r="DJ1770" s="231"/>
      <c r="DK1770" s="231"/>
      <c r="DL1770" s="231"/>
      <c r="DM1770" s="231"/>
      <c r="DN1770" s="231"/>
      <c r="DO1770" s="231"/>
      <c r="DP1770" s="231"/>
      <c r="DQ1770" s="231"/>
      <c r="DR1770" s="231"/>
      <c r="DS1770" s="231"/>
      <c r="DT1770" s="231"/>
      <c r="DU1770" s="231"/>
      <c r="DV1770" s="231"/>
      <c r="DW1770" s="231"/>
      <c r="DX1770" s="231"/>
      <c r="DY1770" s="231"/>
      <c r="DZ1770" s="231"/>
      <c r="EA1770" s="231"/>
      <c r="EB1770" s="231"/>
      <c r="EC1770" s="231"/>
      <c r="ED1770" s="231"/>
      <c r="EE1770" s="231"/>
      <c r="EF1770" s="231"/>
      <c r="EG1770" s="231"/>
      <c r="EH1770" s="231"/>
      <c r="EI1770" s="231"/>
      <c r="EJ1770" s="231"/>
      <c r="EK1770" s="231"/>
      <c r="EL1770" s="231"/>
      <c r="EM1770" s="231"/>
      <c r="EN1770" s="231"/>
      <c r="EO1770" s="231"/>
      <c r="EP1770" s="231"/>
      <c r="EQ1770" s="231"/>
      <c r="ER1770" s="231"/>
      <c r="ES1770" s="231"/>
      <c r="ET1770" s="231"/>
      <c r="EU1770" s="231"/>
      <c r="EV1770" s="231"/>
      <c r="EW1770" s="231"/>
      <c r="EX1770" s="231"/>
      <c r="EY1770" s="231"/>
      <c r="EZ1770" s="231"/>
      <c r="FA1770" s="231"/>
      <c r="FB1770" s="231"/>
      <c r="FC1770" s="231"/>
      <c r="FD1770" s="231"/>
      <c r="FE1770" s="231"/>
      <c r="FF1770" s="231"/>
      <c r="FG1770" s="231"/>
      <c r="FH1770" s="231"/>
      <c r="FI1770" s="231"/>
      <c r="FJ1770" s="231"/>
      <c r="FK1770" s="231"/>
      <c r="FL1770" s="231"/>
      <c r="FM1770" s="231"/>
      <c r="FN1770" s="231"/>
      <c r="FO1770" s="231"/>
      <c r="FP1770" s="231"/>
      <c r="FQ1770" s="231"/>
      <c r="FR1770" s="231"/>
      <c r="FS1770" s="231"/>
      <c r="FT1770" s="231"/>
      <c r="FU1770" s="231"/>
      <c r="FV1770" s="231"/>
      <c r="FW1770" s="231"/>
      <c r="FX1770" s="231"/>
      <c r="FY1770" s="231"/>
      <c r="FZ1770" s="231"/>
      <c r="GA1770" s="231"/>
      <c r="GB1770" s="231"/>
      <c r="GC1770" s="231"/>
      <c r="GD1770" s="231"/>
      <c r="GE1770" s="231"/>
      <c r="GF1770" s="231"/>
      <c r="GG1770" s="231"/>
      <c r="GH1770" s="231"/>
      <c r="GI1770" s="231"/>
      <c r="GJ1770" s="231"/>
      <c r="GK1770" s="231"/>
      <c r="GL1770" s="231"/>
      <c r="GM1770" s="231"/>
      <c r="GN1770" s="231"/>
      <c r="GO1770" s="231"/>
      <c r="GP1770" s="231"/>
      <c r="GQ1770" s="231"/>
      <c r="GR1770" s="231"/>
      <c r="GS1770" s="231"/>
      <c r="GT1770" s="231"/>
      <c r="GU1770" s="231"/>
      <c r="GV1770" s="231"/>
      <c r="GW1770" s="231"/>
      <c r="GX1770" s="231"/>
      <c r="GY1770" s="231"/>
      <c r="GZ1770" s="231"/>
      <c r="HA1770" s="231"/>
      <c r="HB1770" s="231"/>
      <c r="HC1770" s="231"/>
      <c r="HD1770" s="231"/>
      <c r="HE1770" s="231"/>
      <c r="HF1770" s="231"/>
      <c r="HG1770" s="231"/>
      <c r="HH1770" s="231"/>
      <c r="HI1770" s="231"/>
      <c r="HJ1770" s="231"/>
      <c r="HK1770" s="231"/>
      <c r="HL1770" s="231"/>
      <c r="HM1770" s="231"/>
    </row>
    <row r="1771" spans="1:221" s="234" customFormat="1" ht="15.75" customHeight="1">
      <c r="A1771" s="231"/>
      <c r="B1771" s="238"/>
      <c r="C1771" s="255"/>
      <c r="D1771" s="268" t="s">
        <v>759</v>
      </c>
      <c r="E1771" s="269"/>
      <c r="F1771" s="269"/>
      <c r="G1771" s="325" t="s">
        <v>708</v>
      </c>
      <c r="H1771" s="271" t="s">
        <v>107</v>
      </c>
      <c r="I1771" s="488">
        <v>58.75</v>
      </c>
      <c r="J1771" s="408">
        <v>41793</v>
      </c>
      <c r="K1771" s="274">
        <f t="shared" ref="K1771:K1786" si="78">ROUND(I1771*J1771,2)</f>
        <v>2455338.75</v>
      </c>
      <c r="L1771" s="356"/>
      <c r="N1771" s="980"/>
      <c r="O1771" s="231"/>
      <c r="P1771" s="231"/>
      <c r="Q1771" s="231"/>
      <c r="R1771" s="231"/>
      <c r="S1771" s="231"/>
      <c r="T1771" s="231"/>
      <c r="U1771" s="231"/>
      <c r="V1771" s="231"/>
      <c r="W1771" s="231"/>
      <c r="X1771" s="231"/>
      <c r="Y1771" s="231"/>
      <c r="Z1771" s="231"/>
      <c r="AA1771" s="231"/>
      <c r="AB1771" s="231"/>
      <c r="AC1771" s="231"/>
      <c r="AD1771" s="231"/>
      <c r="AE1771" s="231"/>
      <c r="AF1771" s="231"/>
      <c r="AG1771" s="231"/>
      <c r="AH1771" s="231"/>
      <c r="AI1771" s="231"/>
      <c r="AJ1771" s="231"/>
      <c r="AK1771" s="231"/>
      <c r="AL1771" s="231"/>
      <c r="AM1771" s="231"/>
      <c r="AN1771" s="231"/>
      <c r="AO1771" s="231"/>
      <c r="AP1771" s="231"/>
      <c r="AQ1771" s="231"/>
      <c r="AR1771" s="231"/>
      <c r="AS1771" s="231"/>
      <c r="AT1771" s="231"/>
      <c r="AU1771" s="231"/>
      <c r="AV1771" s="231"/>
      <c r="AW1771" s="231"/>
      <c r="AX1771" s="231"/>
      <c r="AY1771" s="231"/>
      <c r="AZ1771" s="231"/>
      <c r="BA1771" s="231"/>
      <c r="BB1771" s="231"/>
      <c r="BC1771" s="231"/>
      <c r="BD1771" s="231"/>
      <c r="BE1771" s="231"/>
      <c r="BF1771" s="231"/>
      <c r="BG1771" s="231"/>
      <c r="BH1771" s="231"/>
      <c r="BI1771" s="231"/>
      <c r="BJ1771" s="231"/>
      <c r="BK1771" s="231"/>
      <c r="BL1771" s="231"/>
      <c r="BM1771" s="231"/>
      <c r="BN1771" s="231"/>
      <c r="BO1771" s="231"/>
      <c r="BP1771" s="231"/>
      <c r="BQ1771" s="231"/>
      <c r="BR1771" s="231"/>
      <c r="BS1771" s="231"/>
      <c r="BT1771" s="231"/>
      <c r="BU1771" s="231"/>
      <c r="BV1771" s="231"/>
      <c r="BW1771" s="231"/>
      <c r="BX1771" s="231"/>
      <c r="BY1771" s="231"/>
      <c r="BZ1771" s="231"/>
      <c r="CA1771" s="231"/>
      <c r="CB1771" s="231"/>
      <c r="CC1771" s="231"/>
      <c r="CD1771" s="231"/>
      <c r="CE1771" s="231"/>
      <c r="CF1771" s="231"/>
      <c r="CG1771" s="231"/>
      <c r="CH1771" s="231"/>
      <c r="CI1771" s="231"/>
      <c r="CJ1771" s="231"/>
      <c r="CK1771" s="231"/>
      <c r="CL1771" s="231"/>
      <c r="CM1771" s="231"/>
      <c r="CN1771" s="231"/>
      <c r="CO1771" s="231"/>
      <c r="CP1771" s="231"/>
      <c r="CQ1771" s="231"/>
      <c r="CR1771" s="231"/>
      <c r="CS1771" s="231"/>
      <c r="CT1771" s="231"/>
      <c r="CU1771" s="231"/>
      <c r="CV1771" s="231"/>
      <c r="CW1771" s="231"/>
      <c r="CX1771" s="231"/>
      <c r="CY1771" s="231"/>
      <c r="CZ1771" s="231"/>
      <c r="DA1771" s="231"/>
      <c r="DB1771" s="231"/>
      <c r="DC1771" s="231"/>
      <c r="DD1771" s="231"/>
      <c r="DE1771" s="231"/>
      <c r="DF1771" s="231"/>
      <c r="DG1771" s="231"/>
      <c r="DH1771" s="231"/>
      <c r="DI1771" s="231"/>
      <c r="DJ1771" s="231"/>
      <c r="DK1771" s="231"/>
      <c r="DL1771" s="231"/>
      <c r="DM1771" s="231"/>
      <c r="DN1771" s="231"/>
      <c r="DO1771" s="231"/>
      <c r="DP1771" s="231"/>
      <c r="DQ1771" s="231"/>
      <c r="DR1771" s="231"/>
      <c r="DS1771" s="231"/>
      <c r="DT1771" s="231"/>
      <c r="DU1771" s="231"/>
      <c r="DV1771" s="231"/>
      <c r="DW1771" s="231"/>
      <c r="DX1771" s="231"/>
      <c r="DY1771" s="231"/>
      <c r="DZ1771" s="231"/>
      <c r="EA1771" s="231"/>
      <c r="EB1771" s="231"/>
      <c r="EC1771" s="231"/>
      <c r="ED1771" s="231"/>
      <c r="EE1771" s="231"/>
      <c r="EF1771" s="231"/>
      <c r="EG1771" s="231"/>
      <c r="EH1771" s="231"/>
      <c r="EI1771" s="231"/>
      <c r="EJ1771" s="231"/>
      <c r="EK1771" s="231"/>
      <c r="EL1771" s="231"/>
      <c r="EM1771" s="231"/>
      <c r="EN1771" s="231"/>
      <c r="EO1771" s="231"/>
      <c r="EP1771" s="231"/>
      <c r="EQ1771" s="231"/>
      <c r="ER1771" s="231"/>
      <c r="ES1771" s="231"/>
      <c r="ET1771" s="231"/>
      <c r="EU1771" s="231"/>
      <c r="EV1771" s="231"/>
      <c r="EW1771" s="231"/>
      <c r="EX1771" s="231"/>
      <c r="EY1771" s="231"/>
      <c r="EZ1771" s="231"/>
      <c r="FA1771" s="231"/>
      <c r="FB1771" s="231"/>
      <c r="FC1771" s="231"/>
      <c r="FD1771" s="231"/>
      <c r="FE1771" s="231"/>
      <c r="FF1771" s="231"/>
      <c r="FG1771" s="231"/>
      <c r="FH1771" s="231"/>
      <c r="FI1771" s="231"/>
      <c r="FJ1771" s="231"/>
      <c r="FK1771" s="231"/>
      <c r="FL1771" s="231"/>
      <c r="FM1771" s="231"/>
      <c r="FN1771" s="231"/>
      <c r="FO1771" s="231"/>
      <c r="FP1771" s="231"/>
      <c r="FQ1771" s="231"/>
      <c r="FR1771" s="231"/>
      <c r="FS1771" s="231"/>
      <c r="FT1771" s="231"/>
      <c r="FU1771" s="231"/>
      <c r="FV1771" s="231"/>
      <c r="FW1771" s="231"/>
      <c r="FX1771" s="231"/>
      <c r="FY1771" s="231"/>
      <c r="FZ1771" s="231"/>
      <c r="GA1771" s="231"/>
      <c r="GB1771" s="231"/>
      <c r="GC1771" s="231"/>
      <c r="GD1771" s="231"/>
      <c r="GE1771" s="231"/>
      <c r="GF1771" s="231"/>
      <c r="GG1771" s="231"/>
      <c r="GH1771" s="231"/>
      <c r="GI1771" s="231"/>
      <c r="GJ1771" s="231"/>
      <c r="GK1771" s="231"/>
      <c r="GL1771" s="231"/>
      <c r="GM1771" s="231"/>
      <c r="GN1771" s="231"/>
      <c r="GO1771" s="231"/>
      <c r="GP1771" s="231"/>
      <c r="GQ1771" s="231"/>
      <c r="GR1771" s="231"/>
      <c r="GS1771" s="231"/>
      <c r="GT1771" s="231"/>
      <c r="GU1771" s="231"/>
      <c r="GV1771" s="231"/>
      <c r="GW1771" s="231"/>
      <c r="GX1771" s="231"/>
      <c r="GY1771" s="231"/>
      <c r="GZ1771" s="231"/>
      <c r="HA1771" s="231"/>
      <c r="HB1771" s="231"/>
      <c r="HC1771" s="231"/>
      <c r="HD1771" s="231"/>
      <c r="HE1771" s="231"/>
      <c r="HF1771" s="231"/>
      <c r="HG1771" s="231"/>
      <c r="HH1771" s="231"/>
      <c r="HI1771" s="231"/>
      <c r="HJ1771" s="231"/>
      <c r="HK1771" s="231"/>
      <c r="HL1771" s="231"/>
      <c r="HM1771" s="231"/>
    </row>
    <row r="1772" spans="1:221" s="234" customFormat="1" ht="15.75" customHeight="1">
      <c r="A1772" s="231"/>
      <c r="B1772" s="238"/>
      <c r="C1772" s="255"/>
      <c r="D1772" s="268" t="s">
        <v>760</v>
      </c>
      <c r="E1772" s="269"/>
      <c r="F1772" s="269"/>
      <c r="G1772" s="325" t="s">
        <v>709</v>
      </c>
      <c r="H1772" s="271" t="s">
        <v>107</v>
      </c>
      <c r="I1772" s="488">
        <v>131.91</v>
      </c>
      <c r="J1772" s="408">
        <v>47002</v>
      </c>
      <c r="K1772" s="274">
        <f t="shared" si="78"/>
        <v>6200033.8200000003</v>
      </c>
      <c r="L1772" s="356"/>
      <c r="N1772" s="980"/>
      <c r="O1772" s="231"/>
      <c r="P1772" s="231"/>
      <c r="Q1772" s="231"/>
      <c r="R1772" s="231"/>
      <c r="S1772" s="231"/>
      <c r="T1772" s="231"/>
      <c r="U1772" s="231"/>
      <c r="V1772" s="231"/>
      <c r="W1772" s="231"/>
      <c r="X1772" s="231"/>
      <c r="Y1772" s="231"/>
      <c r="Z1772" s="231"/>
      <c r="AA1772" s="231"/>
      <c r="AB1772" s="231"/>
      <c r="AC1772" s="231"/>
      <c r="AD1772" s="231"/>
      <c r="AE1772" s="231"/>
      <c r="AF1772" s="231"/>
      <c r="AG1772" s="231"/>
      <c r="AH1772" s="231"/>
      <c r="AI1772" s="231"/>
      <c r="AJ1772" s="231"/>
      <c r="AK1772" s="231"/>
      <c r="AL1772" s="231"/>
      <c r="AM1772" s="231"/>
      <c r="AN1772" s="231"/>
      <c r="AO1772" s="231"/>
      <c r="AP1772" s="231"/>
      <c r="AQ1772" s="231"/>
      <c r="AR1772" s="231"/>
      <c r="AS1772" s="231"/>
      <c r="AT1772" s="231"/>
      <c r="AU1772" s="231"/>
      <c r="AV1772" s="231"/>
      <c r="AW1772" s="231"/>
      <c r="AX1772" s="231"/>
      <c r="AY1772" s="231"/>
      <c r="AZ1772" s="231"/>
      <c r="BA1772" s="231"/>
      <c r="BB1772" s="231"/>
      <c r="BC1772" s="231"/>
      <c r="BD1772" s="231"/>
      <c r="BE1772" s="231"/>
      <c r="BF1772" s="231"/>
      <c r="BG1772" s="231"/>
      <c r="BH1772" s="231"/>
      <c r="BI1772" s="231"/>
      <c r="BJ1772" s="231"/>
      <c r="BK1772" s="231"/>
      <c r="BL1772" s="231"/>
      <c r="BM1772" s="231"/>
      <c r="BN1772" s="231"/>
      <c r="BO1772" s="231"/>
      <c r="BP1772" s="231"/>
      <c r="BQ1772" s="231"/>
      <c r="BR1772" s="231"/>
      <c r="BS1772" s="231"/>
      <c r="BT1772" s="231"/>
      <c r="BU1772" s="231"/>
      <c r="BV1772" s="231"/>
      <c r="BW1772" s="231"/>
      <c r="BX1772" s="231"/>
      <c r="BY1772" s="231"/>
      <c r="BZ1772" s="231"/>
      <c r="CA1772" s="231"/>
      <c r="CB1772" s="231"/>
      <c r="CC1772" s="231"/>
      <c r="CD1772" s="231"/>
      <c r="CE1772" s="231"/>
      <c r="CF1772" s="231"/>
      <c r="CG1772" s="231"/>
      <c r="CH1772" s="231"/>
      <c r="CI1772" s="231"/>
      <c r="CJ1772" s="231"/>
      <c r="CK1772" s="231"/>
      <c r="CL1772" s="231"/>
      <c r="CM1772" s="231"/>
      <c r="CN1772" s="231"/>
      <c r="CO1772" s="231"/>
      <c r="CP1772" s="231"/>
      <c r="CQ1772" s="231"/>
      <c r="CR1772" s="231"/>
      <c r="CS1772" s="231"/>
      <c r="CT1772" s="231"/>
      <c r="CU1772" s="231"/>
      <c r="CV1772" s="231"/>
      <c r="CW1772" s="231"/>
      <c r="CX1772" s="231"/>
      <c r="CY1772" s="231"/>
      <c r="CZ1772" s="231"/>
      <c r="DA1772" s="231"/>
      <c r="DB1772" s="231"/>
      <c r="DC1772" s="231"/>
      <c r="DD1772" s="231"/>
      <c r="DE1772" s="231"/>
      <c r="DF1772" s="231"/>
      <c r="DG1772" s="231"/>
      <c r="DH1772" s="231"/>
      <c r="DI1772" s="231"/>
      <c r="DJ1772" s="231"/>
      <c r="DK1772" s="231"/>
      <c r="DL1772" s="231"/>
      <c r="DM1772" s="231"/>
      <c r="DN1772" s="231"/>
      <c r="DO1772" s="231"/>
      <c r="DP1772" s="231"/>
      <c r="DQ1772" s="231"/>
      <c r="DR1772" s="231"/>
      <c r="DS1772" s="231"/>
      <c r="DT1772" s="231"/>
      <c r="DU1772" s="231"/>
      <c r="DV1772" s="231"/>
      <c r="DW1772" s="231"/>
      <c r="DX1772" s="231"/>
      <c r="DY1772" s="231"/>
      <c r="DZ1772" s="231"/>
      <c r="EA1772" s="231"/>
      <c r="EB1772" s="231"/>
      <c r="EC1772" s="231"/>
      <c r="ED1772" s="231"/>
      <c r="EE1772" s="231"/>
      <c r="EF1772" s="231"/>
      <c r="EG1772" s="231"/>
      <c r="EH1772" s="231"/>
      <c r="EI1772" s="231"/>
      <c r="EJ1772" s="231"/>
      <c r="EK1772" s="231"/>
      <c r="EL1772" s="231"/>
      <c r="EM1772" s="231"/>
      <c r="EN1772" s="231"/>
      <c r="EO1772" s="231"/>
      <c r="EP1772" s="231"/>
      <c r="EQ1772" s="231"/>
      <c r="ER1772" s="231"/>
      <c r="ES1772" s="231"/>
      <c r="ET1772" s="231"/>
      <c r="EU1772" s="231"/>
      <c r="EV1772" s="231"/>
      <c r="EW1772" s="231"/>
      <c r="EX1772" s="231"/>
      <c r="EY1772" s="231"/>
      <c r="EZ1772" s="231"/>
      <c r="FA1772" s="231"/>
      <c r="FB1772" s="231"/>
      <c r="FC1772" s="231"/>
      <c r="FD1772" s="231"/>
      <c r="FE1772" s="231"/>
      <c r="FF1772" s="231"/>
      <c r="FG1772" s="231"/>
      <c r="FH1772" s="231"/>
      <c r="FI1772" s="231"/>
      <c r="FJ1772" s="231"/>
      <c r="FK1772" s="231"/>
      <c r="FL1772" s="231"/>
      <c r="FM1772" s="231"/>
      <c r="FN1772" s="231"/>
      <c r="FO1772" s="231"/>
      <c r="FP1772" s="231"/>
      <c r="FQ1772" s="231"/>
      <c r="FR1772" s="231"/>
      <c r="FS1772" s="231"/>
      <c r="FT1772" s="231"/>
      <c r="FU1772" s="231"/>
      <c r="FV1772" s="231"/>
      <c r="FW1772" s="231"/>
      <c r="FX1772" s="231"/>
      <c r="FY1772" s="231"/>
      <c r="FZ1772" s="231"/>
      <c r="GA1772" s="231"/>
      <c r="GB1772" s="231"/>
      <c r="GC1772" s="231"/>
      <c r="GD1772" s="231"/>
      <c r="GE1772" s="231"/>
      <c r="GF1772" s="231"/>
      <c r="GG1772" s="231"/>
      <c r="GH1772" s="231"/>
      <c r="GI1772" s="231"/>
      <c r="GJ1772" s="231"/>
      <c r="GK1772" s="231"/>
      <c r="GL1772" s="231"/>
      <c r="GM1772" s="231"/>
      <c r="GN1772" s="231"/>
      <c r="GO1772" s="231"/>
      <c r="GP1772" s="231"/>
      <c r="GQ1772" s="231"/>
      <c r="GR1772" s="231"/>
      <c r="GS1772" s="231"/>
      <c r="GT1772" s="231"/>
      <c r="GU1772" s="231"/>
      <c r="GV1772" s="231"/>
      <c r="GW1772" s="231"/>
      <c r="GX1772" s="231"/>
      <c r="GY1772" s="231"/>
      <c r="GZ1772" s="231"/>
      <c r="HA1772" s="231"/>
      <c r="HB1772" s="231"/>
      <c r="HC1772" s="231"/>
      <c r="HD1772" s="231"/>
      <c r="HE1772" s="231"/>
      <c r="HF1772" s="231"/>
      <c r="HG1772" s="231"/>
      <c r="HH1772" s="231"/>
      <c r="HI1772" s="231"/>
      <c r="HJ1772" s="231"/>
      <c r="HK1772" s="231"/>
      <c r="HL1772" s="231"/>
      <c r="HM1772" s="231"/>
    </row>
    <row r="1773" spans="1:221" s="234" customFormat="1" ht="15.75" customHeight="1">
      <c r="A1773" s="231"/>
      <c r="B1773" s="238"/>
      <c r="C1773" s="255"/>
      <c r="D1773" s="268" t="s">
        <v>762</v>
      </c>
      <c r="E1773" s="269"/>
      <c r="F1773" s="269"/>
      <c r="G1773" s="325" t="s">
        <v>428</v>
      </c>
      <c r="H1773" s="271" t="s">
        <v>107</v>
      </c>
      <c r="I1773" s="488">
        <v>24.41</v>
      </c>
      <c r="J1773" s="408">
        <v>52969</v>
      </c>
      <c r="K1773" s="274">
        <f t="shared" si="78"/>
        <v>1292973.29</v>
      </c>
      <c r="L1773" s="356"/>
      <c r="N1773" s="980"/>
      <c r="O1773" s="231"/>
      <c r="P1773" s="231"/>
      <c r="Q1773" s="231"/>
      <c r="R1773" s="231"/>
      <c r="S1773" s="231"/>
      <c r="T1773" s="231"/>
      <c r="U1773" s="231"/>
      <c r="V1773" s="231"/>
      <c r="W1773" s="231"/>
      <c r="X1773" s="231"/>
      <c r="Y1773" s="231"/>
      <c r="Z1773" s="231"/>
      <c r="AA1773" s="231"/>
      <c r="AB1773" s="231"/>
      <c r="AC1773" s="231"/>
      <c r="AD1773" s="231"/>
      <c r="AE1773" s="231"/>
      <c r="AF1773" s="231"/>
      <c r="AG1773" s="231"/>
      <c r="AH1773" s="231"/>
      <c r="AI1773" s="231"/>
      <c r="AJ1773" s="231"/>
      <c r="AK1773" s="231"/>
      <c r="AL1773" s="231"/>
      <c r="AM1773" s="231"/>
      <c r="AN1773" s="231"/>
      <c r="AO1773" s="231"/>
      <c r="AP1773" s="231"/>
      <c r="AQ1773" s="231"/>
      <c r="AR1773" s="231"/>
      <c r="AS1773" s="231"/>
      <c r="AT1773" s="231"/>
      <c r="AU1773" s="231"/>
      <c r="AV1773" s="231"/>
      <c r="AW1773" s="231"/>
      <c r="AX1773" s="231"/>
      <c r="AY1773" s="231"/>
      <c r="AZ1773" s="231"/>
      <c r="BA1773" s="231"/>
      <c r="BB1773" s="231"/>
      <c r="BC1773" s="231"/>
      <c r="BD1773" s="231"/>
      <c r="BE1773" s="231"/>
      <c r="BF1773" s="231"/>
      <c r="BG1773" s="231"/>
      <c r="BH1773" s="231"/>
      <c r="BI1773" s="231"/>
      <c r="BJ1773" s="231"/>
      <c r="BK1773" s="231"/>
      <c r="BL1773" s="231"/>
      <c r="BM1773" s="231"/>
      <c r="BN1773" s="231"/>
      <c r="BO1773" s="231"/>
      <c r="BP1773" s="231"/>
      <c r="BQ1773" s="231"/>
      <c r="BR1773" s="231"/>
      <c r="BS1773" s="231"/>
      <c r="BT1773" s="231"/>
      <c r="BU1773" s="231"/>
      <c r="BV1773" s="231"/>
      <c r="BW1773" s="231"/>
      <c r="BX1773" s="231"/>
      <c r="BY1773" s="231"/>
      <c r="BZ1773" s="231"/>
      <c r="CA1773" s="231"/>
      <c r="CB1773" s="231"/>
      <c r="CC1773" s="231"/>
      <c r="CD1773" s="231"/>
      <c r="CE1773" s="231"/>
      <c r="CF1773" s="231"/>
      <c r="CG1773" s="231"/>
      <c r="CH1773" s="231"/>
      <c r="CI1773" s="231"/>
      <c r="CJ1773" s="231"/>
      <c r="CK1773" s="231"/>
      <c r="CL1773" s="231"/>
      <c r="CM1773" s="231"/>
      <c r="CN1773" s="231"/>
      <c r="CO1773" s="231"/>
      <c r="CP1773" s="231"/>
      <c r="CQ1773" s="231"/>
      <c r="CR1773" s="231"/>
      <c r="CS1773" s="231"/>
      <c r="CT1773" s="231"/>
      <c r="CU1773" s="231"/>
      <c r="CV1773" s="231"/>
      <c r="CW1773" s="231"/>
      <c r="CX1773" s="231"/>
      <c r="CY1773" s="231"/>
      <c r="CZ1773" s="231"/>
      <c r="DA1773" s="231"/>
      <c r="DB1773" s="231"/>
      <c r="DC1773" s="231"/>
      <c r="DD1773" s="231"/>
      <c r="DE1773" s="231"/>
      <c r="DF1773" s="231"/>
      <c r="DG1773" s="231"/>
      <c r="DH1773" s="231"/>
      <c r="DI1773" s="231"/>
      <c r="DJ1773" s="231"/>
      <c r="DK1773" s="231"/>
      <c r="DL1773" s="231"/>
      <c r="DM1773" s="231"/>
      <c r="DN1773" s="231"/>
      <c r="DO1773" s="231"/>
      <c r="DP1773" s="231"/>
      <c r="DQ1773" s="231"/>
      <c r="DR1773" s="231"/>
      <c r="DS1773" s="231"/>
      <c r="DT1773" s="231"/>
      <c r="DU1773" s="231"/>
      <c r="DV1773" s="231"/>
      <c r="DW1773" s="231"/>
      <c r="DX1773" s="231"/>
      <c r="DY1773" s="231"/>
      <c r="DZ1773" s="231"/>
      <c r="EA1773" s="231"/>
      <c r="EB1773" s="231"/>
      <c r="EC1773" s="231"/>
      <c r="ED1773" s="231"/>
      <c r="EE1773" s="231"/>
      <c r="EF1773" s="231"/>
      <c r="EG1773" s="231"/>
      <c r="EH1773" s="231"/>
      <c r="EI1773" s="231"/>
      <c r="EJ1773" s="231"/>
      <c r="EK1773" s="231"/>
      <c r="EL1773" s="231"/>
      <c r="EM1773" s="231"/>
      <c r="EN1773" s="231"/>
      <c r="EO1773" s="231"/>
      <c r="EP1773" s="231"/>
      <c r="EQ1773" s="231"/>
      <c r="ER1773" s="231"/>
      <c r="ES1773" s="231"/>
      <c r="ET1773" s="231"/>
      <c r="EU1773" s="231"/>
      <c r="EV1773" s="231"/>
      <c r="EW1773" s="231"/>
      <c r="EX1773" s="231"/>
      <c r="EY1773" s="231"/>
      <c r="EZ1773" s="231"/>
      <c r="FA1773" s="231"/>
      <c r="FB1773" s="231"/>
      <c r="FC1773" s="231"/>
      <c r="FD1773" s="231"/>
      <c r="FE1773" s="231"/>
      <c r="FF1773" s="231"/>
      <c r="FG1773" s="231"/>
      <c r="FH1773" s="231"/>
      <c r="FI1773" s="231"/>
      <c r="FJ1773" s="231"/>
      <c r="FK1773" s="231"/>
      <c r="FL1773" s="231"/>
      <c r="FM1773" s="231"/>
      <c r="FN1773" s="231"/>
      <c r="FO1773" s="231"/>
      <c r="FP1773" s="231"/>
      <c r="FQ1773" s="231"/>
      <c r="FR1773" s="231"/>
      <c r="FS1773" s="231"/>
      <c r="FT1773" s="231"/>
      <c r="FU1773" s="231"/>
      <c r="FV1773" s="231"/>
      <c r="FW1773" s="231"/>
      <c r="FX1773" s="231"/>
      <c r="FY1773" s="231"/>
      <c r="FZ1773" s="231"/>
      <c r="GA1773" s="231"/>
      <c r="GB1773" s="231"/>
      <c r="GC1773" s="231"/>
      <c r="GD1773" s="231"/>
      <c r="GE1773" s="231"/>
      <c r="GF1773" s="231"/>
      <c r="GG1773" s="231"/>
      <c r="GH1773" s="231"/>
      <c r="GI1773" s="231"/>
      <c r="GJ1773" s="231"/>
      <c r="GK1773" s="231"/>
      <c r="GL1773" s="231"/>
      <c r="GM1773" s="231"/>
      <c r="GN1773" s="231"/>
      <c r="GO1773" s="231"/>
      <c r="GP1773" s="231"/>
      <c r="GQ1773" s="231"/>
      <c r="GR1773" s="231"/>
      <c r="GS1773" s="231"/>
      <c r="GT1773" s="231"/>
      <c r="GU1773" s="231"/>
      <c r="GV1773" s="231"/>
      <c r="GW1773" s="231"/>
      <c r="GX1773" s="231"/>
      <c r="GY1773" s="231"/>
      <c r="GZ1773" s="231"/>
      <c r="HA1773" s="231"/>
      <c r="HB1773" s="231"/>
      <c r="HC1773" s="231"/>
      <c r="HD1773" s="231"/>
      <c r="HE1773" s="231"/>
      <c r="HF1773" s="231"/>
      <c r="HG1773" s="231"/>
      <c r="HH1773" s="231"/>
      <c r="HI1773" s="231"/>
      <c r="HJ1773" s="231"/>
      <c r="HK1773" s="231"/>
      <c r="HL1773" s="231"/>
      <c r="HM1773" s="231"/>
    </row>
    <row r="1774" spans="1:221" s="234" customFormat="1" ht="15.75" customHeight="1">
      <c r="A1774" s="231"/>
      <c r="B1774" s="238"/>
      <c r="C1774" s="255"/>
      <c r="D1774" s="268" t="s">
        <v>982</v>
      </c>
      <c r="E1774" s="269"/>
      <c r="F1774" s="269"/>
      <c r="G1774" s="325" t="s">
        <v>430</v>
      </c>
      <c r="H1774" s="271" t="s">
        <v>107</v>
      </c>
      <c r="I1774" s="488">
        <v>40.049999999999997</v>
      </c>
      <c r="J1774" s="408">
        <v>71107</v>
      </c>
      <c r="K1774" s="274">
        <f t="shared" si="78"/>
        <v>2847835.35</v>
      </c>
      <c r="L1774" s="356"/>
      <c r="N1774" s="980"/>
      <c r="O1774" s="231"/>
      <c r="P1774" s="231"/>
      <c r="Q1774" s="231"/>
      <c r="R1774" s="231"/>
      <c r="S1774" s="231"/>
      <c r="T1774" s="231"/>
      <c r="U1774" s="231"/>
      <c r="V1774" s="231"/>
      <c r="W1774" s="231"/>
      <c r="X1774" s="231"/>
      <c r="Y1774" s="231"/>
      <c r="Z1774" s="231"/>
      <c r="AA1774" s="231"/>
      <c r="AB1774" s="231"/>
      <c r="AC1774" s="231"/>
      <c r="AD1774" s="231"/>
      <c r="AE1774" s="231"/>
      <c r="AF1774" s="231"/>
      <c r="AG1774" s="231"/>
      <c r="AH1774" s="231"/>
      <c r="AI1774" s="231"/>
      <c r="AJ1774" s="231"/>
      <c r="AK1774" s="231"/>
      <c r="AL1774" s="231"/>
      <c r="AM1774" s="231"/>
      <c r="AN1774" s="231"/>
      <c r="AO1774" s="231"/>
      <c r="AP1774" s="231"/>
      <c r="AQ1774" s="231"/>
      <c r="AR1774" s="231"/>
      <c r="AS1774" s="231"/>
      <c r="AT1774" s="231"/>
      <c r="AU1774" s="231"/>
      <c r="AV1774" s="231"/>
      <c r="AW1774" s="231"/>
      <c r="AX1774" s="231"/>
      <c r="AY1774" s="231"/>
      <c r="AZ1774" s="231"/>
      <c r="BA1774" s="231"/>
      <c r="BB1774" s="231"/>
      <c r="BC1774" s="231"/>
      <c r="BD1774" s="231"/>
      <c r="BE1774" s="231"/>
      <c r="BF1774" s="231"/>
      <c r="BG1774" s="231"/>
      <c r="BH1774" s="231"/>
      <c r="BI1774" s="231"/>
      <c r="BJ1774" s="231"/>
      <c r="BK1774" s="231"/>
      <c r="BL1774" s="231"/>
      <c r="BM1774" s="231"/>
      <c r="BN1774" s="231"/>
      <c r="BO1774" s="231"/>
      <c r="BP1774" s="231"/>
      <c r="BQ1774" s="231"/>
      <c r="BR1774" s="231"/>
      <c r="BS1774" s="231"/>
      <c r="BT1774" s="231"/>
      <c r="BU1774" s="231"/>
      <c r="BV1774" s="231"/>
      <c r="BW1774" s="231"/>
      <c r="BX1774" s="231"/>
      <c r="BY1774" s="231"/>
      <c r="BZ1774" s="231"/>
      <c r="CA1774" s="231"/>
      <c r="CB1774" s="231"/>
      <c r="CC1774" s="231"/>
      <c r="CD1774" s="231"/>
      <c r="CE1774" s="231"/>
      <c r="CF1774" s="231"/>
      <c r="CG1774" s="231"/>
      <c r="CH1774" s="231"/>
      <c r="CI1774" s="231"/>
      <c r="CJ1774" s="231"/>
      <c r="CK1774" s="231"/>
      <c r="CL1774" s="231"/>
      <c r="CM1774" s="231"/>
      <c r="CN1774" s="231"/>
      <c r="CO1774" s="231"/>
      <c r="CP1774" s="231"/>
      <c r="CQ1774" s="231"/>
      <c r="CR1774" s="231"/>
      <c r="CS1774" s="231"/>
      <c r="CT1774" s="231"/>
      <c r="CU1774" s="231"/>
      <c r="CV1774" s="231"/>
      <c r="CW1774" s="231"/>
      <c r="CX1774" s="231"/>
      <c r="CY1774" s="231"/>
      <c r="CZ1774" s="231"/>
      <c r="DA1774" s="231"/>
      <c r="DB1774" s="231"/>
      <c r="DC1774" s="231"/>
      <c r="DD1774" s="231"/>
      <c r="DE1774" s="231"/>
      <c r="DF1774" s="231"/>
      <c r="DG1774" s="231"/>
      <c r="DH1774" s="231"/>
      <c r="DI1774" s="231"/>
      <c r="DJ1774" s="231"/>
      <c r="DK1774" s="231"/>
      <c r="DL1774" s="231"/>
      <c r="DM1774" s="231"/>
      <c r="DN1774" s="231"/>
      <c r="DO1774" s="231"/>
      <c r="DP1774" s="231"/>
      <c r="DQ1774" s="231"/>
      <c r="DR1774" s="231"/>
      <c r="DS1774" s="231"/>
      <c r="DT1774" s="231"/>
      <c r="DU1774" s="231"/>
      <c r="DV1774" s="231"/>
      <c r="DW1774" s="231"/>
      <c r="DX1774" s="231"/>
      <c r="DY1774" s="231"/>
      <c r="DZ1774" s="231"/>
      <c r="EA1774" s="231"/>
      <c r="EB1774" s="231"/>
      <c r="EC1774" s="231"/>
      <c r="ED1774" s="231"/>
      <c r="EE1774" s="231"/>
      <c r="EF1774" s="231"/>
      <c r="EG1774" s="231"/>
      <c r="EH1774" s="231"/>
      <c r="EI1774" s="231"/>
      <c r="EJ1774" s="231"/>
      <c r="EK1774" s="231"/>
      <c r="EL1774" s="231"/>
      <c r="EM1774" s="231"/>
      <c r="EN1774" s="231"/>
      <c r="EO1774" s="231"/>
      <c r="EP1774" s="231"/>
      <c r="EQ1774" s="231"/>
      <c r="ER1774" s="231"/>
      <c r="ES1774" s="231"/>
      <c r="ET1774" s="231"/>
      <c r="EU1774" s="231"/>
      <c r="EV1774" s="231"/>
      <c r="EW1774" s="231"/>
      <c r="EX1774" s="231"/>
      <c r="EY1774" s="231"/>
      <c r="EZ1774" s="231"/>
      <c r="FA1774" s="231"/>
      <c r="FB1774" s="231"/>
      <c r="FC1774" s="231"/>
      <c r="FD1774" s="231"/>
      <c r="FE1774" s="231"/>
      <c r="FF1774" s="231"/>
      <c r="FG1774" s="231"/>
      <c r="FH1774" s="231"/>
      <c r="FI1774" s="231"/>
      <c r="FJ1774" s="231"/>
      <c r="FK1774" s="231"/>
      <c r="FL1774" s="231"/>
      <c r="FM1774" s="231"/>
      <c r="FN1774" s="231"/>
      <c r="FO1774" s="231"/>
      <c r="FP1774" s="231"/>
      <c r="FQ1774" s="231"/>
      <c r="FR1774" s="231"/>
      <c r="FS1774" s="231"/>
      <c r="FT1774" s="231"/>
      <c r="FU1774" s="231"/>
      <c r="FV1774" s="231"/>
      <c r="FW1774" s="231"/>
      <c r="FX1774" s="231"/>
      <c r="FY1774" s="231"/>
      <c r="FZ1774" s="231"/>
      <c r="GA1774" s="231"/>
      <c r="GB1774" s="231"/>
      <c r="GC1774" s="231"/>
      <c r="GD1774" s="231"/>
      <c r="GE1774" s="231"/>
      <c r="GF1774" s="231"/>
      <c r="GG1774" s="231"/>
      <c r="GH1774" s="231"/>
      <c r="GI1774" s="231"/>
      <c r="GJ1774" s="231"/>
      <c r="GK1774" s="231"/>
      <c r="GL1774" s="231"/>
      <c r="GM1774" s="231"/>
      <c r="GN1774" s="231"/>
      <c r="GO1774" s="231"/>
      <c r="GP1774" s="231"/>
      <c r="GQ1774" s="231"/>
      <c r="GR1774" s="231"/>
      <c r="GS1774" s="231"/>
      <c r="GT1774" s="231"/>
      <c r="GU1774" s="231"/>
      <c r="GV1774" s="231"/>
      <c r="GW1774" s="231"/>
      <c r="GX1774" s="231"/>
      <c r="GY1774" s="231"/>
      <c r="GZ1774" s="231"/>
      <c r="HA1774" s="231"/>
      <c r="HB1774" s="231"/>
      <c r="HC1774" s="231"/>
      <c r="HD1774" s="231"/>
      <c r="HE1774" s="231"/>
      <c r="HF1774" s="231"/>
      <c r="HG1774" s="231"/>
      <c r="HH1774" s="231"/>
      <c r="HI1774" s="231"/>
      <c r="HJ1774" s="231"/>
      <c r="HK1774" s="231"/>
      <c r="HL1774" s="231"/>
      <c r="HM1774" s="231"/>
    </row>
    <row r="1775" spans="1:221" s="234" customFormat="1" ht="15.75" customHeight="1">
      <c r="A1775" s="231"/>
      <c r="B1775" s="238"/>
      <c r="C1775" s="255"/>
      <c r="D1775" s="268" t="s">
        <v>983</v>
      </c>
      <c r="E1775" s="269"/>
      <c r="F1775" s="269"/>
      <c r="G1775" s="325" t="s">
        <v>434</v>
      </c>
      <c r="H1775" s="271" t="s">
        <v>343</v>
      </c>
      <c r="I1775" s="488">
        <v>24</v>
      </c>
      <c r="J1775" s="408">
        <v>118489</v>
      </c>
      <c r="K1775" s="274">
        <f t="shared" si="78"/>
        <v>2843736</v>
      </c>
      <c r="L1775" s="356"/>
      <c r="N1775" s="980"/>
      <c r="O1775" s="231"/>
      <c r="P1775" s="231"/>
      <c r="Q1775" s="231"/>
      <c r="R1775" s="231"/>
      <c r="S1775" s="231"/>
      <c r="T1775" s="231"/>
      <c r="U1775" s="231"/>
      <c r="V1775" s="231"/>
      <c r="W1775" s="231"/>
      <c r="X1775" s="231"/>
      <c r="Y1775" s="231"/>
      <c r="Z1775" s="231"/>
      <c r="AA1775" s="231"/>
      <c r="AB1775" s="231"/>
      <c r="AC1775" s="231"/>
      <c r="AD1775" s="231"/>
      <c r="AE1775" s="231"/>
      <c r="AF1775" s="231"/>
      <c r="AG1775" s="231"/>
      <c r="AH1775" s="231"/>
      <c r="AI1775" s="231"/>
      <c r="AJ1775" s="231"/>
      <c r="AK1775" s="231"/>
      <c r="AL1775" s="231"/>
      <c r="AM1775" s="231"/>
      <c r="AN1775" s="231"/>
      <c r="AO1775" s="231"/>
      <c r="AP1775" s="231"/>
      <c r="AQ1775" s="231"/>
      <c r="AR1775" s="231"/>
      <c r="AS1775" s="231"/>
      <c r="AT1775" s="231"/>
      <c r="AU1775" s="231"/>
      <c r="AV1775" s="231"/>
      <c r="AW1775" s="231"/>
      <c r="AX1775" s="231"/>
      <c r="AY1775" s="231"/>
      <c r="AZ1775" s="231"/>
      <c r="BA1775" s="231"/>
      <c r="BB1775" s="231"/>
      <c r="BC1775" s="231"/>
      <c r="BD1775" s="231"/>
      <c r="BE1775" s="231"/>
      <c r="BF1775" s="231"/>
      <c r="BG1775" s="231"/>
      <c r="BH1775" s="231"/>
      <c r="BI1775" s="231"/>
      <c r="BJ1775" s="231"/>
      <c r="BK1775" s="231"/>
      <c r="BL1775" s="231"/>
      <c r="BM1775" s="231"/>
      <c r="BN1775" s="231"/>
      <c r="BO1775" s="231"/>
      <c r="BP1775" s="231"/>
      <c r="BQ1775" s="231"/>
      <c r="BR1775" s="231"/>
      <c r="BS1775" s="231"/>
      <c r="BT1775" s="231"/>
      <c r="BU1775" s="231"/>
      <c r="BV1775" s="231"/>
      <c r="BW1775" s="231"/>
      <c r="BX1775" s="231"/>
      <c r="BY1775" s="231"/>
      <c r="BZ1775" s="231"/>
      <c r="CA1775" s="231"/>
      <c r="CB1775" s="231"/>
      <c r="CC1775" s="231"/>
      <c r="CD1775" s="231"/>
      <c r="CE1775" s="231"/>
      <c r="CF1775" s="231"/>
      <c r="CG1775" s="231"/>
      <c r="CH1775" s="231"/>
      <c r="CI1775" s="231"/>
      <c r="CJ1775" s="231"/>
      <c r="CK1775" s="231"/>
      <c r="CL1775" s="231"/>
      <c r="CM1775" s="231"/>
      <c r="CN1775" s="231"/>
      <c r="CO1775" s="231"/>
      <c r="CP1775" s="231"/>
      <c r="CQ1775" s="231"/>
      <c r="CR1775" s="231"/>
      <c r="CS1775" s="231"/>
      <c r="CT1775" s="231"/>
      <c r="CU1775" s="231"/>
      <c r="CV1775" s="231"/>
      <c r="CW1775" s="231"/>
      <c r="CX1775" s="231"/>
      <c r="CY1775" s="231"/>
      <c r="CZ1775" s="231"/>
      <c r="DA1775" s="231"/>
      <c r="DB1775" s="231"/>
      <c r="DC1775" s="231"/>
      <c r="DD1775" s="231"/>
      <c r="DE1775" s="231"/>
      <c r="DF1775" s="231"/>
      <c r="DG1775" s="231"/>
      <c r="DH1775" s="231"/>
      <c r="DI1775" s="231"/>
      <c r="DJ1775" s="231"/>
      <c r="DK1775" s="231"/>
      <c r="DL1775" s="231"/>
      <c r="DM1775" s="231"/>
      <c r="DN1775" s="231"/>
      <c r="DO1775" s="231"/>
      <c r="DP1775" s="231"/>
      <c r="DQ1775" s="231"/>
      <c r="DR1775" s="231"/>
      <c r="DS1775" s="231"/>
      <c r="DT1775" s="231"/>
      <c r="DU1775" s="231"/>
      <c r="DV1775" s="231"/>
      <c r="DW1775" s="231"/>
      <c r="DX1775" s="231"/>
      <c r="DY1775" s="231"/>
      <c r="DZ1775" s="231"/>
      <c r="EA1775" s="231"/>
      <c r="EB1775" s="231"/>
      <c r="EC1775" s="231"/>
      <c r="ED1775" s="231"/>
      <c r="EE1775" s="231"/>
      <c r="EF1775" s="231"/>
      <c r="EG1775" s="231"/>
      <c r="EH1775" s="231"/>
      <c r="EI1775" s="231"/>
      <c r="EJ1775" s="231"/>
      <c r="EK1775" s="231"/>
      <c r="EL1775" s="231"/>
      <c r="EM1775" s="231"/>
      <c r="EN1775" s="231"/>
      <c r="EO1775" s="231"/>
      <c r="EP1775" s="231"/>
      <c r="EQ1775" s="231"/>
      <c r="ER1775" s="231"/>
      <c r="ES1775" s="231"/>
      <c r="ET1775" s="231"/>
      <c r="EU1775" s="231"/>
      <c r="EV1775" s="231"/>
      <c r="EW1775" s="231"/>
      <c r="EX1775" s="231"/>
      <c r="EY1775" s="231"/>
      <c r="EZ1775" s="231"/>
      <c r="FA1775" s="231"/>
      <c r="FB1775" s="231"/>
      <c r="FC1775" s="231"/>
      <c r="FD1775" s="231"/>
      <c r="FE1775" s="231"/>
      <c r="FF1775" s="231"/>
      <c r="FG1775" s="231"/>
      <c r="FH1775" s="231"/>
      <c r="FI1775" s="231"/>
      <c r="FJ1775" s="231"/>
      <c r="FK1775" s="231"/>
      <c r="FL1775" s="231"/>
      <c r="FM1775" s="231"/>
      <c r="FN1775" s="231"/>
      <c r="FO1775" s="231"/>
      <c r="FP1775" s="231"/>
      <c r="FQ1775" s="231"/>
      <c r="FR1775" s="231"/>
      <c r="FS1775" s="231"/>
      <c r="FT1775" s="231"/>
      <c r="FU1775" s="231"/>
      <c r="FV1775" s="231"/>
      <c r="FW1775" s="231"/>
      <c r="FX1775" s="231"/>
      <c r="FY1775" s="231"/>
      <c r="FZ1775" s="231"/>
      <c r="GA1775" s="231"/>
      <c r="GB1775" s="231"/>
      <c r="GC1775" s="231"/>
      <c r="GD1775" s="231"/>
      <c r="GE1775" s="231"/>
      <c r="GF1775" s="231"/>
      <c r="GG1775" s="231"/>
      <c r="GH1775" s="231"/>
      <c r="GI1775" s="231"/>
      <c r="GJ1775" s="231"/>
      <c r="GK1775" s="231"/>
      <c r="GL1775" s="231"/>
      <c r="GM1775" s="231"/>
      <c r="GN1775" s="231"/>
      <c r="GO1775" s="231"/>
      <c r="GP1775" s="231"/>
      <c r="GQ1775" s="231"/>
      <c r="GR1775" s="231"/>
      <c r="GS1775" s="231"/>
      <c r="GT1775" s="231"/>
      <c r="GU1775" s="231"/>
      <c r="GV1775" s="231"/>
      <c r="GW1775" s="231"/>
      <c r="GX1775" s="231"/>
      <c r="GY1775" s="231"/>
      <c r="GZ1775" s="231"/>
      <c r="HA1775" s="231"/>
      <c r="HB1775" s="231"/>
      <c r="HC1775" s="231"/>
      <c r="HD1775" s="231"/>
      <c r="HE1775" s="231"/>
      <c r="HF1775" s="231"/>
      <c r="HG1775" s="231"/>
      <c r="HH1775" s="231"/>
      <c r="HI1775" s="231"/>
      <c r="HJ1775" s="231"/>
      <c r="HK1775" s="231"/>
      <c r="HL1775" s="231"/>
      <c r="HM1775" s="231"/>
    </row>
    <row r="1776" spans="1:221" s="234" customFormat="1" ht="31.5" customHeight="1">
      <c r="A1776" s="231"/>
      <c r="B1776" s="238"/>
      <c r="C1776" s="255"/>
      <c r="D1776" s="268" t="s">
        <v>984</v>
      </c>
      <c r="E1776" s="269"/>
      <c r="F1776" s="269"/>
      <c r="G1776" s="325" t="s">
        <v>710</v>
      </c>
      <c r="H1776" s="271" t="s">
        <v>343</v>
      </c>
      <c r="I1776" s="488">
        <v>6</v>
      </c>
      <c r="J1776" s="408">
        <v>64244</v>
      </c>
      <c r="K1776" s="274">
        <f t="shared" si="78"/>
        <v>385464</v>
      </c>
      <c r="L1776" s="356"/>
      <c r="N1776" s="980"/>
      <c r="O1776" s="231"/>
      <c r="P1776" s="231"/>
      <c r="Q1776" s="231"/>
      <c r="R1776" s="231"/>
      <c r="S1776" s="231"/>
      <c r="T1776" s="231"/>
      <c r="U1776" s="231"/>
      <c r="V1776" s="231"/>
      <c r="W1776" s="231"/>
      <c r="X1776" s="231"/>
      <c r="Y1776" s="231"/>
      <c r="Z1776" s="231"/>
      <c r="AA1776" s="231"/>
      <c r="AB1776" s="231"/>
      <c r="AC1776" s="231"/>
      <c r="AD1776" s="231"/>
      <c r="AE1776" s="231"/>
      <c r="AF1776" s="231"/>
      <c r="AG1776" s="231"/>
      <c r="AH1776" s="231"/>
      <c r="AI1776" s="231"/>
      <c r="AJ1776" s="231"/>
      <c r="AK1776" s="231"/>
      <c r="AL1776" s="231"/>
      <c r="AM1776" s="231"/>
      <c r="AN1776" s="231"/>
      <c r="AO1776" s="231"/>
      <c r="AP1776" s="231"/>
      <c r="AQ1776" s="231"/>
      <c r="AR1776" s="231"/>
      <c r="AS1776" s="231"/>
      <c r="AT1776" s="231"/>
      <c r="AU1776" s="231"/>
      <c r="AV1776" s="231"/>
      <c r="AW1776" s="231"/>
      <c r="AX1776" s="231"/>
      <c r="AY1776" s="231"/>
      <c r="AZ1776" s="231"/>
      <c r="BA1776" s="231"/>
      <c r="BB1776" s="231"/>
      <c r="BC1776" s="231"/>
      <c r="BD1776" s="231"/>
      <c r="BE1776" s="231"/>
      <c r="BF1776" s="231"/>
      <c r="BG1776" s="231"/>
      <c r="BH1776" s="231"/>
      <c r="BI1776" s="231"/>
      <c r="BJ1776" s="231"/>
      <c r="BK1776" s="231"/>
      <c r="BL1776" s="231"/>
      <c r="BM1776" s="231"/>
      <c r="BN1776" s="231"/>
      <c r="BO1776" s="231"/>
      <c r="BP1776" s="231"/>
      <c r="BQ1776" s="231"/>
      <c r="BR1776" s="231"/>
      <c r="BS1776" s="231"/>
      <c r="BT1776" s="231"/>
      <c r="BU1776" s="231"/>
      <c r="BV1776" s="231"/>
      <c r="BW1776" s="231"/>
      <c r="BX1776" s="231"/>
      <c r="BY1776" s="231"/>
      <c r="BZ1776" s="231"/>
      <c r="CA1776" s="231"/>
      <c r="CB1776" s="231"/>
      <c r="CC1776" s="231"/>
      <c r="CD1776" s="231"/>
      <c r="CE1776" s="231"/>
      <c r="CF1776" s="231"/>
      <c r="CG1776" s="231"/>
      <c r="CH1776" s="231"/>
      <c r="CI1776" s="231"/>
      <c r="CJ1776" s="231"/>
      <c r="CK1776" s="231"/>
      <c r="CL1776" s="231"/>
      <c r="CM1776" s="231"/>
      <c r="CN1776" s="231"/>
      <c r="CO1776" s="231"/>
      <c r="CP1776" s="231"/>
      <c r="CQ1776" s="231"/>
      <c r="CR1776" s="231"/>
      <c r="CS1776" s="231"/>
      <c r="CT1776" s="231"/>
      <c r="CU1776" s="231"/>
      <c r="CV1776" s="231"/>
      <c r="CW1776" s="231"/>
      <c r="CX1776" s="231"/>
      <c r="CY1776" s="231"/>
      <c r="CZ1776" s="231"/>
      <c r="DA1776" s="231"/>
      <c r="DB1776" s="231"/>
      <c r="DC1776" s="231"/>
      <c r="DD1776" s="231"/>
      <c r="DE1776" s="231"/>
      <c r="DF1776" s="231"/>
      <c r="DG1776" s="231"/>
      <c r="DH1776" s="231"/>
      <c r="DI1776" s="231"/>
      <c r="DJ1776" s="231"/>
      <c r="DK1776" s="231"/>
      <c r="DL1776" s="231"/>
      <c r="DM1776" s="231"/>
      <c r="DN1776" s="231"/>
      <c r="DO1776" s="231"/>
      <c r="DP1776" s="231"/>
      <c r="DQ1776" s="231"/>
      <c r="DR1776" s="231"/>
      <c r="DS1776" s="231"/>
      <c r="DT1776" s="231"/>
      <c r="DU1776" s="231"/>
      <c r="DV1776" s="231"/>
      <c r="DW1776" s="231"/>
      <c r="DX1776" s="231"/>
      <c r="DY1776" s="231"/>
      <c r="DZ1776" s="231"/>
      <c r="EA1776" s="231"/>
      <c r="EB1776" s="231"/>
      <c r="EC1776" s="231"/>
      <c r="ED1776" s="231"/>
      <c r="EE1776" s="231"/>
      <c r="EF1776" s="231"/>
      <c r="EG1776" s="231"/>
      <c r="EH1776" s="231"/>
      <c r="EI1776" s="231"/>
      <c r="EJ1776" s="231"/>
      <c r="EK1776" s="231"/>
      <c r="EL1776" s="231"/>
      <c r="EM1776" s="231"/>
      <c r="EN1776" s="231"/>
      <c r="EO1776" s="231"/>
      <c r="EP1776" s="231"/>
      <c r="EQ1776" s="231"/>
      <c r="ER1776" s="231"/>
      <c r="ES1776" s="231"/>
      <c r="ET1776" s="231"/>
      <c r="EU1776" s="231"/>
      <c r="EV1776" s="231"/>
      <c r="EW1776" s="231"/>
      <c r="EX1776" s="231"/>
      <c r="EY1776" s="231"/>
      <c r="EZ1776" s="231"/>
      <c r="FA1776" s="231"/>
      <c r="FB1776" s="231"/>
      <c r="FC1776" s="231"/>
      <c r="FD1776" s="231"/>
      <c r="FE1776" s="231"/>
      <c r="FF1776" s="231"/>
      <c r="FG1776" s="231"/>
      <c r="FH1776" s="231"/>
      <c r="FI1776" s="231"/>
      <c r="FJ1776" s="231"/>
      <c r="FK1776" s="231"/>
      <c r="FL1776" s="231"/>
      <c r="FM1776" s="231"/>
      <c r="FN1776" s="231"/>
      <c r="FO1776" s="231"/>
      <c r="FP1776" s="231"/>
      <c r="FQ1776" s="231"/>
      <c r="FR1776" s="231"/>
      <c r="FS1776" s="231"/>
      <c r="FT1776" s="231"/>
      <c r="FU1776" s="231"/>
      <c r="FV1776" s="231"/>
      <c r="FW1776" s="231"/>
      <c r="FX1776" s="231"/>
      <c r="FY1776" s="231"/>
      <c r="FZ1776" s="231"/>
      <c r="GA1776" s="231"/>
      <c r="GB1776" s="231"/>
      <c r="GC1776" s="231"/>
      <c r="GD1776" s="231"/>
      <c r="GE1776" s="231"/>
      <c r="GF1776" s="231"/>
      <c r="GG1776" s="231"/>
      <c r="GH1776" s="231"/>
      <c r="GI1776" s="231"/>
      <c r="GJ1776" s="231"/>
      <c r="GK1776" s="231"/>
      <c r="GL1776" s="231"/>
      <c r="GM1776" s="231"/>
      <c r="GN1776" s="231"/>
      <c r="GO1776" s="231"/>
      <c r="GP1776" s="231"/>
      <c r="GQ1776" s="231"/>
      <c r="GR1776" s="231"/>
      <c r="GS1776" s="231"/>
      <c r="GT1776" s="231"/>
      <c r="GU1776" s="231"/>
      <c r="GV1776" s="231"/>
      <c r="GW1776" s="231"/>
      <c r="GX1776" s="231"/>
      <c r="GY1776" s="231"/>
      <c r="GZ1776" s="231"/>
      <c r="HA1776" s="231"/>
      <c r="HB1776" s="231"/>
      <c r="HC1776" s="231"/>
      <c r="HD1776" s="231"/>
      <c r="HE1776" s="231"/>
      <c r="HF1776" s="231"/>
      <c r="HG1776" s="231"/>
      <c r="HH1776" s="231"/>
      <c r="HI1776" s="231"/>
      <c r="HJ1776" s="231"/>
      <c r="HK1776" s="231"/>
      <c r="HL1776" s="231"/>
      <c r="HM1776" s="231"/>
    </row>
    <row r="1777" spans="1:221" s="234" customFormat="1" ht="31.5" customHeight="1">
      <c r="A1777" s="231"/>
      <c r="B1777" s="238"/>
      <c r="C1777" s="255"/>
      <c r="D1777" s="268" t="s">
        <v>985</v>
      </c>
      <c r="E1777" s="269"/>
      <c r="F1777" s="269"/>
      <c r="G1777" s="325" t="s">
        <v>711</v>
      </c>
      <c r="H1777" s="271" t="s">
        <v>343</v>
      </c>
      <c r="I1777" s="488">
        <v>2</v>
      </c>
      <c r="J1777" s="408">
        <v>220558</v>
      </c>
      <c r="K1777" s="274">
        <f t="shared" si="78"/>
        <v>441116</v>
      </c>
      <c r="L1777" s="356"/>
      <c r="N1777" s="980"/>
      <c r="O1777" s="231"/>
      <c r="P1777" s="231"/>
      <c r="Q1777" s="231"/>
      <c r="R1777" s="231"/>
      <c r="S1777" s="231"/>
      <c r="T1777" s="231"/>
      <c r="U1777" s="231"/>
      <c r="V1777" s="231"/>
      <c r="W1777" s="231"/>
      <c r="X1777" s="231"/>
      <c r="Y1777" s="231"/>
      <c r="Z1777" s="231"/>
      <c r="AA1777" s="231"/>
      <c r="AB1777" s="231"/>
      <c r="AC1777" s="231"/>
      <c r="AD1777" s="231"/>
      <c r="AE1777" s="231"/>
      <c r="AF1777" s="231"/>
      <c r="AG1777" s="231"/>
      <c r="AH1777" s="231"/>
      <c r="AI1777" s="231"/>
      <c r="AJ1777" s="231"/>
      <c r="AK1777" s="231"/>
      <c r="AL1777" s="231"/>
      <c r="AM1777" s="231"/>
      <c r="AN1777" s="231"/>
      <c r="AO1777" s="231"/>
      <c r="AP1777" s="231"/>
      <c r="AQ1777" s="231"/>
      <c r="AR1777" s="231"/>
      <c r="AS1777" s="231"/>
      <c r="AT1777" s="231"/>
      <c r="AU1777" s="231"/>
      <c r="AV1777" s="231"/>
      <c r="AW1777" s="231"/>
      <c r="AX1777" s="231"/>
      <c r="AY1777" s="231"/>
      <c r="AZ1777" s="231"/>
      <c r="BA1777" s="231"/>
      <c r="BB1777" s="231"/>
      <c r="BC1777" s="231"/>
      <c r="BD1777" s="231"/>
      <c r="BE1777" s="231"/>
      <c r="BF1777" s="231"/>
      <c r="BG1777" s="231"/>
      <c r="BH1777" s="231"/>
      <c r="BI1777" s="231"/>
      <c r="BJ1777" s="231"/>
      <c r="BK1777" s="231"/>
      <c r="BL1777" s="231"/>
      <c r="BM1777" s="231"/>
      <c r="BN1777" s="231"/>
      <c r="BO1777" s="231"/>
      <c r="BP1777" s="231"/>
      <c r="BQ1777" s="231"/>
      <c r="BR1777" s="231"/>
      <c r="BS1777" s="231"/>
      <c r="BT1777" s="231"/>
      <c r="BU1777" s="231"/>
      <c r="BV1777" s="231"/>
      <c r="BW1777" s="231"/>
      <c r="BX1777" s="231"/>
      <c r="BY1777" s="231"/>
      <c r="BZ1777" s="231"/>
      <c r="CA1777" s="231"/>
      <c r="CB1777" s="231"/>
      <c r="CC1777" s="231"/>
      <c r="CD1777" s="231"/>
      <c r="CE1777" s="231"/>
      <c r="CF1777" s="231"/>
      <c r="CG1777" s="231"/>
      <c r="CH1777" s="231"/>
      <c r="CI1777" s="231"/>
      <c r="CJ1777" s="231"/>
      <c r="CK1777" s="231"/>
      <c r="CL1777" s="231"/>
      <c r="CM1777" s="231"/>
      <c r="CN1777" s="231"/>
      <c r="CO1777" s="231"/>
      <c r="CP1777" s="231"/>
      <c r="CQ1777" s="231"/>
      <c r="CR1777" s="231"/>
      <c r="CS1777" s="231"/>
      <c r="CT1777" s="231"/>
      <c r="CU1777" s="231"/>
      <c r="CV1777" s="231"/>
      <c r="CW1777" s="231"/>
      <c r="CX1777" s="231"/>
      <c r="CY1777" s="231"/>
      <c r="CZ1777" s="231"/>
      <c r="DA1777" s="231"/>
      <c r="DB1777" s="231"/>
      <c r="DC1777" s="231"/>
      <c r="DD1777" s="231"/>
      <c r="DE1777" s="231"/>
      <c r="DF1777" s="231"/>
      <c r="DG1777" s="231"/>
      <c r="DH1777" s="231"/>
      <c r="DI1777" s="231"/>
      <c r="DJ1777" s="231"/>
      <c r="DK1777" s="231"/>
      <c r="DL1777" s="231"/>
      <c r="DM1777" s="231"/>
      <c r="DN1777" s="231"/>
      <c r="DO1777" s="231"/>
      <c r="DP1777" s="231"/>
      <c r="DQ1777" s="231"/>
      <c r="DR1777" s="231"/>
      <c r="DS1777" s="231"/>
      <c r="DT1777" s="231"/>
      <c r="DU1777" s="231"/>
      <c r="DV1777" s="231"/>
      <c r="DW1777" s="231"/>
      <c r="DX1777" s="231"/>
      <c r="DY1777" s="231"/>
      <c r="DZ1777" s="231"/>
      <c r="EA1777" s="231"/>
      <c r="EB1777" s="231"/>
      <c r="EC1777" s="231"/>
      <c r="ED1777" s="231"/>
      <c r="EE1777" s="231"/>
      <c r="EF1777" s="231"/>
      <c r="EG1777" s="231"/>
      <c r="EH1777" s="231"/>
      <c r="EI1777" s="231"/>
      <c r="EJ1777" s="231"/>
      <c r="EK1777" s="231"/>
      <c r="EL1777" s="231"/>
      <c r="EM1777" s="231"/>
      <c r="EN1777" s="231"/>
      <c r="EO1777" s="231"/>
      <c r="EP1777" s="231"/>
      <c r="EQ1777" s="231"/>
      <c r="ER1777" s="231"/>
      <c r="ES1777" s="231"/>
      <c r="ET1777" s="231"/>
      <c r="EU1777" s="231"/>
      <c r="EV1777" s="231"/>
      <c r="EW1777" s="231"/>
      <c r="EX1777" s="231"/>
      <c r="EY1777" s="231"/>
      <c r="EZ1777" s="231"/>
      <c r="FA1777" s="231"/>
      <c r="FB1777" s="231"/>
      <c r="FC1777" s="231"/>
      <c r="FD1777" s="231"/>
      <c r="FE1777" s="231"/>
      <c r="FF1777" s="231"/>
      <c r="FG1777" s="231"/>
      <c r="FH1777" s="231"/>
      <c r="FI1777" s="231"/>
      <c r="FJ1777" s="231"/>
      <c r="FK1777" s="231"/>
      <c r="FL1777" s="231"/>
      <c r="FM1777" s="231"/>
      <c r="FN1777" s="231"/>
      <c r="FO1777" s="231"/>
      <c r="FP1777" s="231"/>
      <c r="FQ1777" s="231"/>
      <c r="FR1777" s="231"/>
      <c r="FS1777" s="231"/>
      <c r="FT1777" s="231"/>
      <c r="FU1777" s="231"/>
      <c r="FV1777" s="231"/>
      <c r="FW1777" s="231"/>
      <c r="FX1777" s="231"/>
      <c r="FY1777" s="231"/>
      <c r="FZ1777" s="231"/>
      <c r="GA1777" s="231"/>
      <c r="GB1777" s="231"/>
      <c r="GC1777" s="231"/>
      <c r="GD1777" s="231"/>
      <c r="GE1777" s="231"/>
      <c r="GF1777" s="231"/>
      <c r="GG1777" s="231"/>
      <c r="GH1777" s="231"/>
      <c r="GI1777" s="231"/>
      <c r="GJ1777" s="231"/>
      <c r="GK1777" s="231"/>
      <c r="GL1777" s="231"/>
      <c r="GM1777" s="231"/>
      <c r="GN1777" s="231"/>
      <c r="GO1777" s="231"/>
      <c r="GP1777" s="231"/>
      <c r="GQ1777" s="231"/>
      <c r="GR1777" s="231"/>
      <c r="GS1777" s="231"/>
      <c r="GT1777" s="231"/>
      <c r="GU1777" s="231"/>
      <c r="GV1777" s="231"/>
      <c r="GW1777" s="231"/>
      <c r="GX1777" s="231"/>
      <c r="GY1777" s="231"/>
      <c r="GZ1777" s="231"/>
      <c r="HA1777" s="231"/>
      <c r="HB1777" s="231"/>
      <c r="HC1777" s="231"/>
      <c r="HD1777" s="231"/>
      <c r="HE1777" s="231"/>
      <c r="HF1777" s="231"/>
      <c r="HG1777" s="231"/>
      <c r="HH1777" s="231"/>
      <c r="HI1777" s="231"/>
      <c r="HJ1777" s="231"/>
      <c r="HK1777" s="231"/>
      <c r="HL1777" s="231"/>
      <c r="HM1777" s="231"/>
    </row>
    <row r="1778" spans="1:221" s="234" customFormat="1" ht="31.5" customHeight="1">
      <c r="A1778" s="231"/>
      <c r="B1778" s="238"/>
      <c r="C1778" s="255"/>
      <c r="D1778" s="268" t="s">
        <v>1198</v>
      </c>
      <c r="E1778" s="269"/>
      <c r="F1778" s="269"/>
      <c r="G1778" s="325" t="s">
        <v>712</v>
      </c>
      <c r="H1778" s="271" t="s">
        <v>343</v>
      </c>
      <c r="I1778" s="488">
        <v>3</v>
      </c>
      <c r="J1778" s="408">
        <v>374008</v>
      </c>
      <c r="K1778" s="274">
        <f t="shared" si="78"/>
        <v>1122024</v>
      </c>
      <c r="L1778" s="356"/>
      <c r="N1778" s="980"/>
      <c r="O1778" s="231"/>
      <c r="P1778" s="231"/>
      <c r="Q1778" s="231"/>
      <c r="R1778" s="231"/>
      <c r="S1778" s="231"/>
      <c r="T1778" s="231"/>
      <c r="U1778" s="231"/>
      <c r="V1778" s="231"/>
      <c r="W1778" s="231"/>
      <c r="X1778" s="231"/>
      <c r="Y1778" s="231"/>
      <c r="Z1778" s="231"/>
      <c r="AA1778" s="231"/>
      <c r="AB1778" s="231"/>
      <c r="AC1778" s="231"/>
      <c r="AD1778" s="231"/>
      <c r="AE1778" s="231"/>
      <c r="AF1778" s="231"/>
      <c r="AG1778" s="231"/>
      <c r="AH1778" s="231"/>
      <c r="AI1778" s="231"/>
      <c r="AJ1778" s="231"/>
      <c r="AK1778" s="231"/>
      <c r="AL1778" s="231"/>
      <c r="AM1778" s="231"/>
      <c r="AN1778" s="231"/>
      <c r="AO1778" s="231"/>
      <c r="AP1778" s="231"/>
      <c r="AQ1778" s="231"/>
      <c r="AR1778" s="231"/>
      <c r="AS1778" s="231"/>
      <c r="AT1778" s="231"/>
      <c r="AU1778" s="231"/>
      <c r="AV1778" s="231"/>
      <c r="AW1778" s="231"/>
      <c r="AX1778" s="231"/>
      <c r="AY1778" s="231"/>
      <c r="AZ1778" s="231"/>
      <c r="BA1778" s="231"/>
      <c r="BB1778" s="231"/>
      <c r="BC1778" s="231"/>
      <c r="BD1778" s="231"/>
      <c r="BE1778" s="231"/>
      <c r="BF1778" s="231"/>
      <c r="BG1778" s="231"/>
      <c r="BH1778" s="231"/>
      <c r="BI1778" s="231"/>
      <c r="BJ1778" s="231"/>
      <c r="BK1778" s="231"/>
      <c r="BL1778" s="231"/>
      <c r="BM1778" s="231"/>
      <c r="BN1778" s="231"/>
      <c r="BO1778" s="231"/>
      <c r="BP1778" s="231"/>
      <c r="BQ1778" s="231"/>
      <c r="BR1778" s="231"/>
      <c r="BS1778" s="231"/>
      <c r="BT1778" s="231"/>
      <c r="BU1778" s="231"/>
      <c r="BV1778" s="231"/>
      <c r="BW1778" s="231"/>
      <c r="BX1778" s="231"/>
      <c r="BY1778" s="231"/>
      <c r="BZ1778" s="231"/>
      <c r="CA1778" s="231"/>
      <c r="CB1778" s="231"/>
      <c r="CC1778" s="231"/>
      <c r="CD1778" s="231"/>
      <c r="CE1778" s="231"/>
      <c r="CF1778" s="231"/>
      <c r="CG1778" s="231"/>
      <c r="CH1778" s="231"/>
      <c r="CI1778" s="231"/>
      <c r="CJ1778" s="231"/>
      <c r="CK1778" s="231"/>
      <c r="CL1778" s="231"/>
      <c r="CM1778" s="231"/>
      <c r="CN1778" s="231"/>
      <c r="CO1778" s="231"/>
      <c r="CP1778" s="231"/>
      <c r="CQ1778" s="231"/>
      <c r="CR1778" s="231"/>
      <c r="CS1778" s="231"/>
      <c r="CT1778" s="231"/>
      <c r="CU1778" s="231"/>
      <c r="CV1778" s="231"/>
      <c r="CW1778" s="231"/>
      <c r="CX1778" s="231"/>
      <c r="CY1778" s="231"/>
      <c r="CZ1778" s="231"/>
      <c r="DA1778" s="231"/>
      <c r="DB1778" s="231"/>
      <c r="DC1778" s="231"/>
      <c r="DD1778" s="231"/>
      <c r="DE1778" s="231"/>
      <c r="DF1778" s="231"/>
      <c r="DG1778" s="231"/>
      <c r="DH1778" s="231"/>
      <c r="DI1778" s="231"/>
      <c r="DJ1778" s="231"/>
      <c r="DK1778" s="231"/>
      <c r="DL1778" s="231"/>
      <c r="DM1778" s="231"/>
      <c r="DN1778" s="231"/>
      <c r="DO1778" s="231"/>
      <c r="DP1778" s="231"/>
      <c r="DQ1778" s="231"/>
      <c r="DR1778" s="231"/>
      <c r="DS1778" s="231"/>
      <c r="DT1778" s="231"/>
      <c r="DU1778" s="231"/>
      <c r="DV1778" s="231"/>
      <c r="DW1778" s="231"/>
      <c r="DX1778" s="231"/>
      <c r="DY1778" s="231"/>
      <c r="DZ1778" s="231"/>
      <c r="EA1778" s="231"/>
      <c r="EB1778" s="231"/>
      <c r="EC1778" s="231"/>
      <c r="ED1778" s="231"/>
      <c r="EE1778" s="231"/>
      <c r="EF1778" s="231"/>
      <c r="EG1778" s="231"/>
      <c r="EH1778" s="231"/>
      <c r="EI1778" s="231"/>
      <c r="EJ1778" s="231"/>
      <c r="EK1778" s="231"/>
      <c r="EL1778" s="231"/>
      <c r="EM1778" s="231"/>
      <c r="EN1778" s="231"/>
      <c r="EO1778" s="231"/>
      <c r="EP1778" s="231"/>
      <c r="EQ1778" s="231"/>
      <c r="ER1778" s="231"/>
      <c r="ES1778" s="231"/>
      <c r="ET1778" s="231"/>
      <c r="EU1778" s="231"/>
      <c r="EV1778" s="231"/>
      <c r="EW1778" s="231"/>
      <c r="EX1778" s="231"/>
      <c r="EY1778" s="231"/>
      <c r="EZ1778" s="231"/>
      <c r="FA1778" s="231"/>
      <c r="FB1778" s="231"/>
      <c r="FC1778" s="231"/>
      <c r="FD1778" s="231"/>
      <c r="FE1778" s="231"/>
      <c r="FF1778" s="231"/>
      <c r="FG1778" s="231"/>
      <c r="FH1778" s="231"/>
      <c r="FI1778" s="231"/>
      <c r="FJ1778" s="231"/>
      <c r="FK1778" s="231"/>
      <c r="FL1778" s="231"/>
      <c r="FM1778" s="231"/>
      <c r="FN1778" s="231"/>
      <c r="FO1778" s="231"/>
      <c r="FP1778" s="231"/>
      <c r="FQ1778" s="231"/>
      <c r="FR1778" s="231"/>
      <c r="FS1778" s="231"/>
      <c r="FT1778" s="231"/>
      <c r="FU1778" s="231"/>
      <c r="FV1778" s="231"/>
      <c r="FW1778" s="231"/>
      <c r="FX1778" s="231"/>
      <c r="FY1778" s="231"/>
      <c r="FZ1778" s="231"/>
      <c r="GA1778" s="231"/>
      <c r="GB1778" s="231"/>
      <c r="GC1778" s="231"/>
      <c r="GD1778" s="231"/>
      <c r="GE1778" s="231"/>
      <c r="GF1778" s="231"/>
      <c r="GG1778" s="231"/>
      <c r="GH1778" s="231"/>
      <c r="GI1778" s="231"/>
      <c r="GJ1778" s="231"/>
      <c r="GK1778" s="231"/>
      <c r="GL1778" s="231"/>
      <c r="GM1778" s="231"/>
      <c r="GN1778" s="231"/>
      <c r="GO1778" s="231"/>
      <c r="GP1778" s="231"/>
      <c r="GQ1778" s="231"/>
      <c r="GR1778" s="231"/>
      <c r="GS1778" s="231"/>
      <c r="GT1778" s="231"/>
      <c r="GU1778" s="231"/>
      <c r="GV1778" s="231"/>
      <c r="GW1778" s="231"/>
      <c r="GX1778" s="231"/>
      <c r="GY1778" s="231"/>
      <c r="GZ1778" s="231"/>
      <c r="HA1778" s="231"/>
      <c r="HB1778" s="231"/>
      <c r="HC1778" s="231"/>
      <c r="HD1778" s="231"/>
      <c r="HE1778" s="231"/>
      <c r="HF1778" s="231"/>
      <c r="HG1778" s="231"/>
      <c r="HH1778" s="231"/>
      <c r="HI1778" s="231"/>
      <c r="HJ1778" s="231"/>
      <c r="HK1778" s="231"/>
      <c r="HL1778" s="231"/>
      <c r="HM1778" s="231"/>
    </row>
    <row r="1779" spans="1:221" s="234" customFormat="1" ht="31.5" customHeight="1">
      <c r="A1779" s="231"/>
      <c r="B1779" s="238"/>
      <c r="C1779" s="255"/>
      <c r="D1779" s="268" t="s">
        <v>1199</v>
      </c>
      <c r="E1779" s="269"/>
      <c r="F1779" s="269"/>
      <c r="G1779" s="325" t="s">
        <v>713</v>
      </c>
      <c r="H1779" s="271" t="s">
        <v>343</v>
      </c>
      <c r="I1779" s="488">
        <v>4</v>
      </c>
      <c r="J1779" s="408">
        <v>564059</v>
      </c>
      <c r="K1779" s="274">
        <f t="shared" si="78"/>
        <v>2256236</v>
      </c>
      <c r="L1779" s="356"/>
      <c r="N1779" s="980"/>
      <c r="O1779" s="231"/>
      <c r="P1779" s="231"/>
      <c r="Q1779" s="231"/>
      <c r="R1779" s="231"/>
      <c r="S1779" s="231"/>
      <c r="T1779" s="231"/>
      <c r="U1779" s="231"/>
      <c r="V1779" s="231"/>
      <c r="W1779" s="231"/>
      <c r="X1779" s="231"/>
      <c r="Y1779" s="231"/>
      <c r="Z1779" s="231"/>
      <c r="AA1779" s="231"/>
      <c r="AB1779" s="231"/>
      <c r="AC1779" s="231"/>
      <c r="AD1779" s="231"/>
      <c r="AE1779" s="231"/>
      <c r="AF1779" s="231"/>
      <c r="AG1779" s="231"/>
      <c r="AH1779" s="231"/>
      <c r="AI1779" s="231"/>
      <c r="AJ1779" s="231"/>
      <c r="AK1779" s="231"/>
      <c r="AL1779" s="231"/>
      <c r="AM1779" s="231"/>
      <c r="AN1779" s="231"/>
      <c r="AO1779" s="231"/>
      <c r="AP1779" s="231"/>
      <c r="AQ1779" s="231"/>
      <c r="AR1779" s="231"/>
      <c r="AS1779" s="231"/>
      <c r="AT1779" s="231"/>
      <c r="AU1779" s="231"/>
      <c r="AV1779" s="231"/>
      <c r="AW1779" s="231"/>
      <c r="AX1779" s="231"/>
      <c r="AY1779" s="231"/>
      <c r="AZ1779" s="231"/>
      <c r="BA1779" s="231"/>
      <c r="BB1779" s="231"/>
      <c r="BC1779" s="231"/>
      <c r="BD1779" s="231"/>
      <c r="BE1779" s="231"/>
      <c r="BF1779" s="231"/>
      <c r="BG1779" s="231"/>
      <c r="BH1779" s="231"/>
      <c r="BI1779" s="231"/>
      <c r="BJ1779" s="231"/>
      <c r="BK1779" s="231"/>
      <c r="BL1779" s="231"/>
      <c r="BM1779" s="231"/>
      <c r="BN1779" s="231"/>
      <c r="BO1779" s="231"/>
      <c r="BP1779" s="231"/>
      <c r="BQ1779" s="231"/>
      <c r="BR1779" s="231"/>
      <c r="BS1779" s="231"/>
      <c r="BT1779" s="231"/>
      <c r="BU1779" s="231"/>
      <c r="BV1779" s="231"/>
      <c r="BW1779" s="231"/>
      <c r="BX1779" s="231"/>
      <c r="BY1779" s="231"/>
      <c r="BZ1779" s="231"/>
      <c r="CA1779" s="231"/>
      <c r="CB1779" s="231"/>
      <c r="CC1779" s="231"/>
      <c r="CD1779" s="231"/>
      <c r="CE1779" s="231"/>
      <c r="CF1779" s="231"/>
      <c r="CG1779" s="231"/>
      <c r="CH1779" s="231"/>
      <c r="CI1779" s="231"/>
      <c r="CJ1779" s="231"/>
      <c r="CK1779" s="231"/>
      <c r="CL1779" s="231"/>
      <c r="CM1779" s="231"/>
      <c r="CN1779" s="231"/>
      <c r="CO1779" s="231"/>
      <c r="CP1779" s="231"/>
      <c r="CQ1779" s="231"/>
      <c r="CR1779" s="231"/>
      <c r="CS1779" s="231"/>
      <c r="CT1779" s="231"/>
      <c r="CU1779" s="231"/>
      <c r="CV1779" s="231"/>
      <c r="CW1779" s="231"/>
      <c r="CX1779" s="231"/>
      <c r="CY1779" s="231"/>
      <c r="CZ1779" s="231"/>
      <c r="DA1779" s="231"/>
      <c r="DB1779" s="231"/>
      <c r="DC1779" s="231"/>
      <c r="DD1779" s="231"/>
      <c r="DE1779" s="231"/>
      <c r="DF1779" s="231"/>
      <c r="DG1779" s="231"/>
      <c r="DH1779" s="231"/>
      <c r="DI1779" s="231"/>
      <c r="DJ1779" s="231"/>
      <c r="DK1779" s="231"/>
      <c r="DL1779" s="231"/>
      <c r="DM1779" s="231"/>
      <c r="DN1779" s="231"/>
      <c r="DO1779" s="231"/>
      <c r="DP1779" s="231"/>
      <c r="DQ1779" s="231"/>
      <c r="DR1779" s="231"/>
      <c r="DS1779" s="231"/>
      <c r="DT1779" s="231"/>
      <c r="DU1779" s="231"/>
      <c r="DV1779" s="231"/>
      <c r="DW1779" s="231"/>
      <c r="DX1779" s="231"/>
      <c r="DY1779" s="231"/>
      <c r="DZ1779" s="231"/>
      <c r="EA1779" s="231"/>
      <c r="EB1779" s="231"/>
      <c r="EC1779" s="231"/>
      <c r="ED1779" s="231"/>
      <c r="EE1779" s="231"/>
      <c r="EF1779" s="231"/>
      <c r="EG1779" s="231"/>
      <c r="EH1779" s="231"/>
      <c r="EI1779" s="231"/>
      <c r="EJ1779" s="231"/>
      <c r="EK1779" s="231"/>
      <c r="EL1779" s="231"/>
      <c r="EM1779" s="231"/>
      <c r="EN1779" s="231"/>
      <c r="EO1779" s="231"/>
      <c r="EP1779" s="231"/>
      <c r="EQ1779" s="231"/>
      <c r="ER1779" s="231"/>
      <c r="ES1779" s="231"/>
      <c r="ET1779" s="231"/>
      <c r="EU1779" s="231"/>
      <c r="EV1779" s="231"/>
      <c r="EW1779" s="231"/>
      <c r="EX1779" s="231"/>
      <c r="EY1779" s="231"/>
      <c r="EZ1779" s="231"/>
      <c r="FA1779" s="231"/>
      <c r="FB1779" s="231"/>
      <c r="FC1779" s="231"/>
      <c r="FD1779" s="231"/>
      <c r="FE1779" s="231"/>
      <c r="FF1779" s="231"/>
      <c r="FG1779" s="231"/>
      <c r="FH1779" s="231"/>
      <c r="FI1779" s="231"/>
      <c r="FJ1779" s="231"/>
      <c r="FK1779" s="231"/>
      <c r="FL1779" s="231"/>
      <c r="FM1779" s="231"/>
      <c r="FN1779" s="231"/>
      <c r="FO1779" s="231"/>
      <c r="FP1779" s="231"/>
      <c r="FQ1779" s="231"/>
      <c r="FR1779" s="231"/>
      <c r="FS1779" s="231"/>
      <c r="FT1779" s="231"/>
      <c r="FU1779" s="231"/>
      <c r="FV1779" s="231"/>
      <c r="FW1779" s="231"/>
      <c r="FX1779" s="231"/>
      <c r="FY1779" s="231"/>
      <c r="FZ1779" s="231"/>
      <c r="GA1779" s="231"/>
      <c r="GB1779" s="231"/>
      <c r="GC1779" s="231"/>
      <c r="GD1779" s="231"/>
      <c r="GE1779" s="231"/>
      <c r="GF1779" s="231"/>
      <c r="GG1779" s="231"/>
      <c r="GH1779" s="231"/>
      <c r="GI1779" s="231"/>
      <c r="GJ1779" s="231"/>
      <c r="GK1779" s="231"/>
      <c r="GL1779" s="231"/>
      <c r="GM1779" s="231"/>
      <c r="GN1779" s="231"/>
      <c r="GO1779" s="231"/>
      <c r="GP1779" s="231"/>
      <c r="GQ1779" s="231"/>
      <c r="GR1779" s="231"/>
      <c r="GS1779" s="231"/>
      <c r="GT1779" s="231"/>
      <c r="GU1779" s="231"/>
      <c r="GV1779" s="231"/>
      <c r="GW1779" s="231"/>
      <c r="GX1779" s="231"/>
      <c r="GY1779" s="231"/>
      <c r="GZ1779" s="231"/>
      <c r="HA1779" s="231"/>
      <c r="HB1779" s="231"/>
      <c r="HC1779" s="231"/>
      <c r="HD1779" s="231"/>
      <c r="HE1779" s="231"/>
      <c r="HF1779" s="231"/>
      <c r="HG1779" s="231"/>
      <c r="HH1779" s="231"/>
      <c r="HI1779" s="231"/>
      <c r="HJ1779" s="231"/>
      <c r="HK1779" s="231"/>
      <c r="HL1779" s="231"/>
      <c r="HM1779" s="231"/>
    </row>
    <row r="1780" spans="1:221" s="234" customFormat="1" ht="15.75" customHeight="1">
      <c r="A1780" s="231"/>
      <c r="B1780" s="238"/>
      <c r="C1780" s="255"/>
      <c r="D1780" s="268" t="s">
        <v>1200</v>
      </c>
      <c r="E1780" s="269"/>
      <c r="F1780" s="269"/>
      <c r="G1780" s="325" t="s">
        <v>714</v>
      </c>
      <c r="H1780" s="271" t="s">
        <v>343</v>
      </c>
      <c r="I1780" s="488">
        <v>1</v>
      </c>
      <c r="J1780" s="408">
        <v>486794</v>
      </c>
      <c r="K1780" s="274">
        <f t="shared" si="78"/>
        <v>486794</v>
      </c>
      <c r="L1780" s="356"/>
      <c r="N1780" s="980"/>
      <c r="O1780" s="231"/>
      <c r="P1780" s="231"/>
      <c r="Q1780" s="231"/>
      <c r="R1780" s="231"/>
      <c r="S1780" s="231"/>
      <c r="T1780" s="231"/>
      <c r="U1780" s="231"/>
      <c r="V1780" s="231"/>
      <c r="W1780" s="231"/>
      <c r="X1780" s="231"/>
      <c r="Y1780" s="231"/>
      <c r="Z1780" s="231"/>
      <c r="AA1780" s="231"/>
      <c r="AB1780" s="231"/>
      <c r="AC1780" s="231"/>
      <c r="AD1780" s="231"/>
      <c r="AE1780" s="231"/>
      <c r="AF1780" s="231"/>
      <c r="AG1780" s="231"/>
      <c r="AH1780" s="231"/>
      <c r="AI1780" s="231"/>
      <c r="AJ1780" s="231"/>
      <c r="AK1780" s="231"/>
      <c r="AL1780" s="231"/>
      <c r="AM1780" s="231"/>
      <c r="AN1780" s="231"/>
      <c r="AO1780" s="231"/>
      <c r="AP1780" s="231"/>
      <c r="AQ1780" s="231"/>
      <c r="AR1780" s="231"/>
      <c r="AS1780" s="231"/>
      <c r="AT1780" s="231"/>
      <c r="AU1780" s="231"/>
      <c r="AV1780" s="231"/>
      <c r="AW1780" s="231"/>
      <c r="AX1780" s="231"/>
      <c r="AY1780" s="231"/>
      <c r="AZ1780" s="231"/>
      <c r="BA1780" s="231"/>
      <c r="BB1780" s="231"/>
      <c r="BC1780" s="231"/>
      <c r="BD1780" s="231"/>
      <c r="BE1780" s="231"/>
      <c r="BF1780" s="231"/>
      <c r="BG1780" s="231"/>
      <c r="BH1780" s="231"/>
      <c r="BI1780" s="231"/>
      <c r="BJ1780" s="231"/>
      <c r="BK1780" s="231"/>
      <c r="BL1780" s="231"/>
      <c r="BM1780" s="231"/>
      <c r="BN1780" s="231"/>
      <c r="BO1780" s="231"/>
      <c r="BP1780" s="231"/>
      <c r="BQ1780" s="231"/>
      <c r="BR1780" s="231"/>
      <c r="BS1780" s="231"/>
      <c r="BT1780" s="231"/>
      <c r="BU1780" s="231"/>
      <c r="BV1780" s="231"/>
      <c r="BW1780" s="231"/>
      <c r="BX1780" s="231"/>
      <c r="BY1780" s="231"/>
      <c r="BZ1780" s="231"/>
      <c r="CA1780" s="231"/>
      <c r="CB1780" s="231"/>
      <c r="CC1780" s="231"/>
      <c r="CD1780" s="231"/>
      <c r="CE1780" s="231"/>
      <c r="CF1780" s="231"/>
      <c r="CG1780" s="231"/>
      <c r="CH1780" s="231"/>
      <c r="CI1780" s="231"/>
      <c r="CJ1780" s="231"/>
      <c r="CK1780" s="231"/>
      <c r="CL1780" s="231"/>
      <c r="CM1780" s="231"/>
      <c r="CN1780" s="231"/>
      <c r="CO1780" s="231"/>
      <c r="CP1780" s="231"/>
      <c r="CQ1780" s="231"/>
      <c r="CR1780" s="231"/>
      <c r="CS1780" s="231"/>
      <c r="CT1780" s="231"/>
      <c r="CU1780" s="231"/>
      <c r="CV1780" s="231"/>
      <c r="CW1780" s="231"/>
      <c r="CX1780" s="231"/>
      <c r="CY1780" s="231"/>
      <c r="CZ1780" s="231"/>
      <c r="DA1780" s="231"/>
      <c r="DB1780" s="231"/>
      <c r="DC1780" s="231"/>
      <c r="DD1780" s="231"/>
      <c r="DE1780" s="231"/>
      <c r="DF1780" s="231"/>
      <c r="DG1780" s="231"/>
      <c r="DH1780" s="231"/>
      <c r="DI1780" s="231"/>
      <c r="DJ1780" s="231"/>
      <c r="DK1780" s="231"/>
      <c r="DL1780" s="231"/>
      <c r="DM1780" s="231"/>
      <c r="DN1780" s="231"/>
      <c r="DO1780" s="231"/>
      <c r="DP1780" s="231"/>
      <c r="DQ1780" s="231"/>
      <c r="DR1780" s="231"/>
      <c r="DS1780" s="231"/>
      <c r="DT1780" s="231"/>
      <c r="DU1780" s="231"/>
      <c r="DV1780" s="231"/>
      <c r="DW1780" s="231"/>
      <c r="DX1780" s="231"/>
      <c r="DY1780" s="231"/>
      <c r="DZ1780" s="231"/>
      <c r="EA1780" s="231"/>
      <c r="EB1780" s="231"/>
      <c r="EC1780" s="231"/>
      <c r="ED1780" s="231"/>
      <c r="EE1780" s="231"/>
      <c r="EF1780" s="231"/>
      <c r="EG1780" s="231"/>
      <c r="EH1780" s="231"/>
      <c r="EI1780" s="231"/>
      <c r="EJ1780" s="231"/>
      <c r="EK1780" s="231"/>
      <c r="EL1780" s="231"/>
      <c r="EM1780" s="231"/>
      <c r="EN1780" s="231"/>
      <c r="EO1780" s="231"/>
      <c r="EP1780" s="231"/>
      <c r="EQ1780" s="231"/>
      <c r="ER1780" s="231"/>
      <c r="ES1780" s="231"/>
      <c r="ET1780" s="231"/>
      <c r="EU1780" s="231"/>
      <c r="EV1780" s="231"/>
      <c r="EW1780" s="231"/>
      <c r="EX1780" s="231"/>
      <c r="EY1780" s="231"/>
      <c r="EZ1780" s="231"/>
      <c r="FA1780" s="231"/>
      <c r="FB1780" s="231"/>
      <c r="FC1780" s="231"/>
      <c r="FD1780" s="231"/>
      <c r="FE1780" s="231"/>
      <c r="FF1780" s="231"/>
      <c r="FG1780" s="231"/>
      <c r="FH1780" s="231"/>
      <c r="FI1780" s="231"/>
      <c r="FJ1780" s="231"/>
      <c r="FK1780" s="231"/>
      <c r="FL1780" s="231"/>
      <c r="FM1780" s="231"/>
      <c r="FN1780" s="231"/>
      <c r="FO1780" s="231"/>
      <c r="FP1780" s="231"/>
      <c r="FQ1780" s="231"/>
      <c r="FR1780" s="231"/>
      <c r="FS1780" s="231"/>
      <c r="FT1780" s="231"/>
      <c r="FU1780" s="231"/>
      <c r="FV1780" s="231"/>
      <c r="FW1780" s="231"/>
      <c r="FX1780" s="231"/>
      <c r="FY1780" s="231"/>
      <c r="FZ1780" s="231"/>
      <c r="GA1780" s="231"/>
      <c r="GB1780" s="231"/>
      <c r="GC1780" s="231"/>
      <c r="GD1780" s="231"/>
      <c r="GE1780" s="231"/>
      <c r="GF1780" s="231"/>
      <c r="GG1780" s="231"/>
      <c r="GH1780" s="231"/>
      <c r="GI1780" s="231"/>
      <c r="GJ1780" s="231"/>
      <c r="GK1780" s="231"/>
      <c r="GL1780" s="231"/>
      <c r="GM1780" s="231"/>
      <c r="GN1780" s="231"/>
      <c r="GO1780" s="231"/>
      <c r="GP1780" s="231"/>
      <c r="GQ1780" s="231"/>
      <c r="GR1780" s="231"/>
      <c r="GS1780" s="231"/>
      <c r="GT1780" s="231"/>
      <c r="GU1780" s="231"/>
      <c r="GV1780" s="231"/>
      <c r="GW1780" s="231"/>
      <c r="GX1780" s="231"/>
      <c r="GY1780" s="231"/>
      <c r="GZ1780" s="231"/>
      <c r="HA1780" s="231"/>
      <c r="HB1780" s="231"/>
      <c r="HC1780" s="231"/>
      <c r="HD1780" s="231"/>
      <c r="HE1780" s="231"/>
      <c r="HF1780" s="231"/>
      <c r="HG1780" s="231"/>
      <c r="HH1780" s="231"/>
      <c r="HI1780" s="231"/>
      <c r="HJ1780" s="231"/>
      <c r="HK1780" s="231"/>
      <c r="HL1780" s="231"/>
      <c r="HM1780" s="231"/>
    </row>
    <row r="1781" spans="1:221" s="234" customFormat="1" ht="15.75" customHeight="1">
      <c r="A1781" s="231"/>
      <c r="B1781" s="238"/>
      <c r="C1781" s="255"/>
      <c r="D1781" s="268" t="s">
        <v>1201</v>
      </c>
      <c r="E1781" s="269"/>
      <c r="F1781" s="269"/>
      <c r="G1781" s="325" t="s">
        <v>716</v>
      </c>
      <c r="H1781" s="271" t="s">
        <v>343</v>
      </c>
      <c r="I1781" s="488">
        <v>1</v>
      </c>
      <c r="J1781" s="408">
        <v>267048</v>
      </c>
      <c r="K1781" s="274">
        <f t="shared" si="78"/>
        <v>267048</v>
      </c>
      <c r="L1781" s="356"/>
      <c r="N1781" s="980"/>
      <c r="O1781" s="231"/>
      <c r="P1781" s="231"/>
      <c r="Q1781" s="231"/>
      <c r="R1781" s="231"/>
      <c r="S1781" s="231"/>
      <c r="T1781" s="231"/>
      <c r="U1781" s="231"/>
      <c r="V1781" s="231"/>
      <c r="W1781" s="231"/>
      <c r="X1781" s="231"/>
      <c r="Y1781" s="231"/>
      <c r="Z1781" s="231"/>
      <c r="AA1781" s="231"/>
      <c r="AB1781" s="231"/>
      <c r="AC1781" s="231"/>
      <c r="AD1781" s="231"/>
      <c r="AE1781" s="231"/>
      <c r="AF1781" s="231"/>
      <c r="AG1781" s="231"/>
      <c r="AH1781" s="231"/>
      <c r="AI1781" s="231"/>
      <c r="AJ1781" s="231"/>
      <c r="AK1781" s="231"/>
      <c r="AL1781" s="231"/>
      <c r="AM1781" s="231"/>
      <c r="AN1781" s="231"/>
      <c r="AO1781" s="231"/>
      <c r="AP1781" s="231"/>
      <c r="AQ1781" s="231"/>
      <c r="AR1781" s="231"/>
      <c r="AS1781" s="231"/>
      <c r="AT1781" s="231"/>
      <c r="AU1781" s="231"/>
      <c r="AV1781" s="231"/>
      <c r="AW1781" s="231"/>
      <c r="AX1781" s="231"/>
      <c r="AY1781" s="231"/>
      <c r="AZ1781" s="231"/>
      <c r="BA1781" s="231"/>
      <c r="BB1781" s="231"/>
      <c r="BC1781" s="231"/>
      <c r="BD1781" s="231"/>
      <c r="BE1781" s="231"/>
      <c r="BF1781" s="231"/>
      <c r="BG1781" s="231"/>
      <c r="BH1781" s="231"/>
      <c r="BI1781" s="231"/>
      <c r="BJ1781" s="231"/>
      <c r="BK1781" s="231"/>
      <c r="BL1781" s="231"/>
      <c r="BM1781" s="231"/>
      <c r="BN1781" s="231"/>
      <c r="BO1781" s="231"/>
      <c r="BP1781" s="231"/>
      <c r="BQ1781" s="231"/>
      <c r="BR1781" s="231"/>
      <c r="BS1781" s="231"/>
      <c r="BT1781" s="231"/>
      <c r="BU1781" s="231"/>
      <c r="BV1781" s="231"/>
      <c r="BW1781" s="231"/>
      <c r="BX1781" s="231"/>
      <c r="BY1781" s="231"/>
      <c r="BZ1781" s="231"/>
      <c r="CA1781" s="231"/>
      <c r="CB1781" s="231"/>
      <c r="CC1781" s="231"/>
      <c r="CD1781" s="231"/>
      <c r="CE1781" s="231"/>
      <c r="CF1781" s="231"/>
      <c r="CG1781" s="231"/>
      <c r="CH1781" s="231"/>
      <c r="CI1781" s="231"/>
      <c r="CJ1781" s="231"/>
      <c r="CK1781" s="231"/>
      <c r="CL1781" s="231"/>
      <c r="CM1781" s="231"/>
      <c r="CN1781" s="231"/>
      <c r="CO1781" s="231"/>
      <c r="CP1781" s="231"/>
      <c r="CQ1781" s="231"/>
      <c r="CR1781" s="231"/>
      <c r="CS1781" s="231"/>
      <c r="CT1781" s="231"/>
      <c r="CU1781" s="231"/>
      <c r="CV1781" s="231"/>
      <c r="CW1781" s="231"/>
      <c r="CX1781" s="231"/>
      <c r="CY1781" s="231"/>
      <c r="CZ1781" s="231"/>
      <c r="DA1781" s="231"/>
      <c r="DB1781" s="231"/>
      <c r="DC1781" s="231"/>
      <c r="DD1781" s="231"/>
      <c r="DE1781" s="231"/>
      <c r="DF1781" s="231"/>
      <c r="DG1781" s="231"/>
      <c r="DH1781" s="231"/>
      <c r="DI1781" s="231"/>
      <c r="DJ1781" s="231"/>
      <c r="DK1781" s="231"/>
      <c r="DL1781" s="231"/>
      <c r="DM1781" s="231"/>
      <c r="DN1781" s="231"/>
      <c r="DO1781" s="231"/>
      <c r="DP1781" s="231"/>
      <c r="DQ1781" s="231"/>
      <c r="DR1781" s="231"/>
      <c r="DS1781" s="231"/>
      <c r="DT1781" s="231"/>
      <c r="DU1781" s="231"/>
      <c r="DV1781" s="231"/>
      <c r="DW1781" s="231"/>
      <c r="DX1781" s="231"/>
      <c r="DY1781" s="231"/>
      <c r="DZ1781" s="231"/>
      <c r="EA1781" s="231"/>
      <c r="EB1781" s="231"/>
      <c r="EC1781" s="231"/>
      <c r="ED1781" s="231"/>
      <c r="EE1781" s="231"/>
      <c r="EF1781" s="231"/>
      <c r="EG1781" s="231"/>
      <c r="EH1781" s="231"/>
      <c r="EI1781" s="231"/>
      <c r="EJ1781" s="231"/>
      <c r="EK1781" s="231"/>
      <c r="EL1781" s="231"/>
      <c r="EM1781" s="231"/>
      <c r="EN1781" s="231"/>
      <c r="EO1781" s="231"/>
      <c r="EP1781" s="231"/>
      <c r="EQ1781" s="231"/>
      <c r="ER1781" s="231"/>
      <c r="ES1781" s="231"/>
      <c r="ET1781" s="231"/>
      <c r="EU1781" s="231"/>
      <c r="EV1781" s="231"/>
      <c r="EW1781" s="231"/>
      <c r="EX1781" s="231"/>
      <c r="EY1781" s="231"/>
      <c r="EZ1781" s="231"/>
      <c r="FA1781" s="231"/>
      <c r="FB1781" s="231"/>
      <c r="FC1781" s="231"/>
      <c r="FD1781" s="231"/>
      <c r="FE1781" s="231"/>
      <c r="FF1781" s="231"/>
      <c r="FG1781" s="231"/>
      <c r="FH1781" s="231"/>
      <c r="FI1781" s="231"/>
      <c r="FJ1781" s="231"/>
      <c r="FK1781" s="231"/>
      <c r="FL1781" s="231"/>
      <c r="FM1781" s="231"/>
      <c r="FN1781" s="231"/>
      <c r="FO1781" s="231"/>
      <c r="FP1781" s="231"/>
      <c r="FQ1781" s="231"/>
      <c r="FR1781" s="231"/>
      <c r="FS1781" s="231"/>
      <c r="FT1781" s="231"/>
      <c r="FU1781" s="231"/>
      <c r="FV1781" s="231"/>
      <c r="FW1781" s="231"/>
      <c r="FX1781" s="231"/>
      <c r="FY1781" s="231"/>
      <c r="FZ1781" s="231"/>
      <c r="GA1781" s="231"/>
      <c r="GB1781" s="231"/>
      <c r="GC1781" s="231"/>
      <c r="GD1781" s="231"/>
      <c r="GE1781" s="231"/>
      <c r="GF1781" s="231"/>
      <c r="GG1781" s="231"/>
      <c r="GH1781" s="231"/>
      <c r="GI1781" s="231"/>
      <c r="GJ1781" s="231"/>
      <c r="GK1781" s="231"/>
      <c r="GL1781" s="231"/>
      <c r="GM1781" s="231"/>
      <c r="GN1781" s="231"/>
      <c r="GO1781" s="231"/>
      <c r="GP1781" s="231"/>
      <c r="GQ1781" s="231"/>
      <c r="GR1781" s="231"/>
      <c r="GS1781" s="231"/>
      <c r="GT1781" s="231"/>
      <c r="GU1781" s="231"/>
      <c r="GV1781" s="231"/>
      <c r="GW1781" s="231"/>
      <c r="GX1781" s="231"/>
      <c r="GY1781" s="231"/>
      <c r="GZ1781" s="231"/>
      <c r="HA1781" s="231"/>
      <c r="HB1781" s="231"/>
      <c r="HC1781" s="231"/>
      <c r="HD1781" s="231"/>
      <c r="HE1781" s="231"/>
      <c r="HF1781" s="231"/>
      <c r="HG1781" s="231"/>
      <c r="HH1781" s="231"/>
      <c r="HI1781" s="231"/>
      <c r="HJ1781" s="231"/>
      <c r="HK1781" s="231"/>
      <c r="HL1781" s="231"/>
      <c r="HM1781" s="231"/>
    </row>
    <row r="1782" spans="1:221" s="234" customFormat="1" ht="47.25" customHeight="1">
      <c r="A1782" s="231"/>
      <c r="B1782" s="238"/>
      <c r="C1782" s="255"/>
      <c r="D1782" s="268" t="s">
        <v>1202</v>
      </c>
      <c r="E1782" s="269"/>
      <c r="F1782" s="269"/>
      <c r="G1782" s="325" t="s">
        <v>718</v>
      </c>
      <c r="H1782" s="271" t="s">
        <v>343</v>
      </c>
      <c r="I1782" s="488">
        <v>1</v>
      </c>
      <c r="J1782" s="408">
        <v>50897163</v>
      </c>
      <c r="K1782" s="274">
        <f t="shared" si="78"/>
        <v>50897163</v>
      </c>
      <c r="L1782" s="356"/>
      <c r="N1782" s="980"/>
      <c r="O1782" s="231"/>
      <c r="P1782" s="231"/>
      <c r="Q1782" s="231"/>
      <c r="R1782" s="231"/>
      <c r="S1782" s="231"/>
      <c r="T1782" s="231"/>
      <c r="U1782" s="231"/>
      <c r="V1782" s="231"/>
      <c r="W1782" s="231"/>
      <c r="X1782" s="231"/>
      <c r="Y1782" s="231"/>
      <c r="Z1782" s="231"/>
      <c r="AA1782" s="231"/>
      <c r="AB1782" s="231"/>
      <c r="AC1782" s="231"/>
      <c r="AD1782" s="231"/>
      <c r="AE1782" s="231"/>
      <c r="AF1782" s="231"/>
      <c r="AG1782" s="231"/>
      <c r="AH1782" s="231"/>
      <c r="AI1782" s="231"/>
      <c r="AJ1782" s="231"/>
      <c r="AK1782" s="231"/>
      <c r="AL1782" s="231"/>
      <c r="AM1782" s="231"/>
      <c r="AN1782" s="231"/>
      <c r="AO1782" s="231"/>
      <c r="AP1782" s="231"/>
      <c r="AQ1782" s="231"/>
      <c r="AR1782" s="231"/>
      <c r="AS1782" s="231"/>
      <c r="AT1782" s="231"/>
      <c r="AU1782" s="231"/>
      <c r="AV1782" s="231"/>
      <c r="AW1782" s="231"/>
      <c r="AX1782" s="231"/>
      <c r="AY1782" s="231"/>
      <c r="AZ1782" s="231"/>
      <c r="BA1782" s="231"/>
      <c r="BB1782" s="231"/>
      <c r="BC1782" s="231"/>
      <c r="BD1782" s="231"/>
      <c r="BE1782" s="231"/>
      <c r="BF1782" s="231"/>
      <c r="BG1782" s="231"/>
      <c r="BH1782" s="231"/>
      <c r="BI1782" s="231"/>
      <c r="BJ1782" s="231"/>
      <c r="BK1782" s="231"/>
      <c r="BL1782" s="231"/>
      <c r="BM1782" s="231"/>
      <c r="BN1782" s="231"/>
      <c r="BO1782" s="231"/>
      <c r="BP1782" s="231"/>
      <c r="BQ1782" s="231"/>
      <c r="BR1782" s="231"/>
      <c r="BS1782" s="231"/>
      <c r="BT1782" s="231"/>
      <c r="BU1782" s="231"/>
      <c r="BV1782" s="231"/>
      <c r="BW1782" s="231"/>
      <c r="BX1782" s="231"/>
      <c r="BY1782" s="231"/>
      <c r="BZ1782" s="231"/>
      <c r="CA1782" s="231"/>
      <c r="CB1782" s="231"/>
      <c r="CC1782" s="231"/>
      <c r="CD1782" s="231"/>
      <c r="CE1782" s="231"/>
      <c r="CF1782" s="231"/>
      <c r="CG1782" s="231"/>
      <c r="CH1782" s="231"/>
      <c r="CI1782" s="231"/>
      <c r="CJ1782" s="231"/>
      <c r="CK1782" s="231"/>
      <c r="CL1782" s="231"/>
      <c r="CM1782" s="231"/>
      <c r="CN1782" s="231"/>
      <c r="CO1782" s="231"/>
      <c r="CP1782" s="231"/>
      <c r="CQ1782" s="231"/>
      <c r="CR1782" s="231"/>
      <c r="CS1782" s="231"/>
      <c r="CT1782" s="231"/>
      <c r="CU1782" s="231"/>
      <c r="CV1782" s="231"/>
      <c r="CW1782" s="231"/>
      <c r="CX1782" s="231"/>
      <c r="CY1782" s="231"/>
      <c r="CZ1782" s="231"/>
      <c r="DA1782" s="231"/>
      <c r="DB1782" s="231"/>
      <c r="DC1782" s="231"/>
      <c r="DD1782" s="231"/>
      <c r="DE1782" s="231"/>
      <c r="DF1782" s="231"/>
      <c r="DG1782" s="231"/>
      <c r="DH1782" s="231"/>
      <c r="DI1782" s="231"/>
      <c r="DJ1782" s="231"/>
      <c r="DK1782" s="231"/>
      <c r="DL1782" s="231"/>
      <c r="DM1782" s="231"/>
      <c r="DN1782" s="231"/>
      <c r="DO1782" s="231"/>
      <c r="DP1782" s="231"/>
      <c r="DQ1782" s="231"/>
      <c r="DR1782" s="231"/>
      <c r="DS1782" s="231"/>
      <c r="DT1782" s="231"/>
      <c r="DU1782" s="231"/>
      <c r="DV1782" s="231"/>
      <c r="DW1782" s="231"/>
      <c r="DX1782" s="231"/>
      <c r="DY1782" s="231"/>
      <c r="DZ1782" s="231"/>
      <c r="EA1782" s="231"/>
      <c r="EB1782" s="231"/>
      <c r="EC1782" s="231"/>
      <c r="ED1782" s="231"/>
      <c r="EE1782" s="231"/>
      <c r="EF1782" s="231"/>
      <c r="EG1782" s="231"/>
      <c r="EH1782" s="231"/>
      <c r="EI1782" s="231"/>
      <c r="EJ1782" s="231"/>
      <c r="EK1782" s="231"/>
      <c r="EL1782" s="231"/>
      <c r="EM1782" s="231"/>
      <c r="EN1782" s="231"/>
      <c r="EO1782" s="231"/>
      <c r="EP1782" s="231"/>
      <c r="EQ1782" s="231"/>
      <c r="ER1782" s="231"/>
      <c r="ES1782" s="231"/>
      <c r="ET1782" s="231"/>
      <c r="EU1782" s="231"/>
      <c r="EV1782" s="231"/>
      <c r="EW1782" s="231"/>
      <c r="EX1782" s="231"/>
      <c r="EY1782" s="231"/>
      <c r="EZ1782" s="231"/>
      <c r="FA1782" s="231"/>
      <c r="FB1782" s="231"/>
      <c r="FC1782" s="231"/>
      <c r="FD1782" s="231"/>
      <c r="FE1782" s="231"/>
      <c r="FF1782" s="231"/>
      <c r="FG1782" s="231"/>
      <c r="FH1782" s="231"/>
      <c r="FI1782" s="231"/>
      <c r="FJ1782" s="231"/>
      <c r="FK1782" s="231"/>
      <c r="FL1782" s="231"/>
      <c r="FM1782" s="231"/>
      <c r="FN1782" s="231"/>
      <c r="FO1782" s="231"/>
      <c r="FP1782" s="231"/>
      <c r="FQ1782" s="231"/>
      <c r="FR1782" s="231"/>
      <c r="FS1782" s="231"/>
      <c r="FT1782" s="231"/>
      <c r="FU1782" s="231"/>
      <c r="FV1782" s="231"/>
      <c r="FW1782" s="231"/>
      <c r="FX1782" s="231"/>
      <c r="FY1782" s="231"/>
      <c r="FZ1782" s="231"/>
      <c r="GA1782" s="231"/>
      <c r="GB1782" s="231"/>
      <c r="GC1782" s="231"/>
      <c r="GD1782" s="231"/>
      <c r="GE1782" s="231"/>
      <c r="GF1782" s="231"/>
      <c r="GG1782" s="231"/>
      <c r="GH1782" s="231"/>
      <c r="GI1782" s="231"/>
      <c r="GJ1782" s="231"/>
      <c r="GK1782" s="231"/>
      <c r="GL1782" s="231"/>
      <c r="GM1782" s="231"/>
      <c r="GN1782" s="231"/>
      <c r="GO1782" s="231"/>
      <c r="GP1782" s="231"/>
      <c r="GQ1782" s="231"/>
      <c r="GR1782" s="231"/>
      <c r="GS1782" s="231"/>
      <c r="GT1782" s="231"/>
      <c r="GU1782" s="231"/>
      <c r="GV1782" s="231"/>
      <c r="GW1782" s="231"/>
      <c r="GX1782" s="231"/>
      <c r="GY1782" s="231"/>
      <c r="GZ1782" s="231"/>
      <c r="HA1782" s="231"/>
      <c r="HB1782" s="231"/>
      <c r="HC1782" s="231"/>
      <c r="HD1782" s="231"/>
      <c r="HE1782" s="231"/>
      <c r="HF1782" s="231"/>
      <c r="HG1782" s="231"/>
      <c r="HH1782" s="231"/>
      <c r="HI1782" s="231"/>
      <c r="HJ1782" s="231"/>
      <c r="HK1782" s="231"/>
      <c r="HL1782" s="231"/>
      <c r="HM1782" s="231"/>
    </row>
    <row r="1783" spans="1:221" s="234" customFormat="1" ht="15.75" customHeight="1">
      <c r="A1783" s="231"/>
      <c r="B1783" s="238"/>
      <c r="C1783" s="255"/>
      <c r="D1783" s="268" t="s">
        <v>1203</v>
      </c>
      <c r="E1783" s="269"/>
      <c r="F1783" s="269"/>
      <c r="G1783" s="325" t="s">
        <v>720</v>
      </c>
      <c r="H1783" s="271" t="s">
        <v>343</v>
      </c>
      <c r="I1783" s="488">
        <v>1</v>
      </c>
      <c r="J1783" s="408">
        <v>647306</v>
      </c>
      <c r="K1783" s="274">
        <f t="shared" si="78"/>
        <v>647306</v>
      </c>
      <c r="L1783" s="356"/>
      <c r="N1783" s="980"/>
      <c r="O1783" s="231"/>
      <c r="P1783" s="231"/>
      <c r="Q1783" s="231"/>
      <c r="R1783" s="231"/>
      <c r="S1783" s="231"/>
      <c r="T1783" s="231"/>
      <c r="U1783" s="231"/>
      <c r="V1783" s="231"/>
      <c r="W1783" s="231"/>
      <c r="X1783" s="231"/>
      <c r="Y1783" s="231"/>
      <c r="Z1783" s="231"/>
      <c r="AA1783" s="231"/>
      <c r="AB1783" s="231"/>
      <c r="AC1783" s="231"/>
      <c r="AD1783" s="231"/>
      <c r="AE1783" s="231"/>
      <c r="AF1783" s="231"/>
      <c r="AG1783" s="231"/>
      <c r="AH1783" s="231"/>
      <c r="AI1783" s="231"/>
      <c r="AJ1783" s="231"/>
      <c r="AK1783" s="231"/>
      <c r="AL1783" s="231"/>
      <c r="AM1783" s="231"/>
      <c r="AN1783" s="231"/>
      <c r="AO1783" s="231"/>
      <c r="AP1783" s="231"/>
      <c r="AQ1783" s="231"/>
      <c r="AR1783" s="231"/>
      <c r="AS1783" s="231"/>
      <c r="AT1783" s="231"/>
      <c r="AU1783" s="231"/>
      <c r="AV1783" s="231"/>
      <c r="AW1783" s="231"/>
      <c r="AX1783" s="231"/>
      <c r="AY1783" s="231"/>
      <c r="AZ1783" s="231"/>
      <c r="BA1783" s="231"/>
      <c r="BB1783" s="231"/>
      <c r="BC1783" s="231"/>
      <c r="BD1783" s="231"/>
      <c r="BE1783" s="231"/>
      <c r="BF1783" s="231"/>
      <c r="BG1783" s="231"/>
      <c r="BH1783" s="231"/>
      <c r="BI1783" s="231"/>
      <c r="BJ1783" s="231"/>
      <c r="BK1783" s="231"/>
      <c r="BL1783" s="231"/>
      <c r="BM1783" s="231"/>
      <c r="BN1783" s="231"/>
      <c r="BO1783" s="231"/>
      <c r="BP1783" s="231"/>
      <c r="BQ1783" s="231"/>
      <c r="BR1783" s="231"/>
      <c r="BS1783" s="231"/>
      <c r="BT1783" s="231"/>
      <c r="BU1783" s="231"/>
      <c r="BV1783" s="231"/>
      <c r="BW1783" s="231"/>
      <c r="BX1783" s="231"/>
      <c r="BY1783" s="231"/>
      <c r="BZ1783" s="231"/>
      <c r="CA1783" s="231"/>
      <c r="CB1783" s="231"/>
      <c r="CC1783" s="231"/>
      <c r="CD1783" s="231"/>
      <c r="CE1783" s="231"/>
      <c r="CF1783" s="231"/>
      <c r="CG1783" s="231"/>
      <c r="CH1783" s="231"/>
      <c r="CI1783" s="231"/>
      <c r="CJ1783" s="231"/>
      <c r="CK1783" s="231"/>
      <c r="CL1783" s="231"/>
      <c r="CM1783" s="231"/>
      <c r="CN1783" s="231"/>
      <c r="CO1783" s="231"/>
      <c r="CP1783" s="231"/>
      <c r="CQ1783" s="231"/>
      <c r="CR1783" s="231"/>
      <c r="CS1783" s="231"/>
      <c r="CT1783" s="231"/>
      <c r="CU1783" s="231"/>
      <c r="CV1783" s="231"/>
      <c r="CW1783" s="231"/>
      <c r="CX1783" s="231"/>
      <c r="CY1783" s="231"/>
      <c r="CZ1783" s="231"/>
      <c r="DA1783" s="231"/>
      <c r="DB1783" s="231"/>
      <c r="DC1783" s="231"/>
      <c r="DD1783" s="231"/>
      <c r="DE1783" s="231"/>
      <c r="DF1783" s="231"/>
      <c r="DG1783" s="231"/>
      <c r="DH1783" s="231"/>
      <c r="DI1783" s="231"/>
      <c r="DJ1783" s="231"/>
      <c r="DK1783" s="231"/>
      <c r="DL1783" s="231"/>
      <c r="DM1783" s="231"/>
      <c r="DN1783" s="231"/>
      <c r="DO1783" s="231"/>
      <c r="DP1783" s="231"/>
      <c r="DQ1783" s="231"/>
      <c r="DR1783" s="231"/>
      <c r="DS1783" s="231"/>
      <c r="DT1783" s="231"/>
      <c r="DU1783" s="231"/>
      <c r="DV1783" s="231"/>
      <c r="DW1783" s="231"/>
      <c r="DX1783" s="231"/>
      <c r="DY1783" s="231"/>
      <c r="DZ1783" s="231"/>
      <c r="EA1783" s="231"/>
      <c r="EB1783" s="231"/>
      <c r="EC1783" s="231"/>
      <c r="ED1783" s="231"/>
      <c r="EE1783" s="231"/>
      <c r="EF1783" s="231"/>
      <c r="EG1783" s="231"/>
      <c r="EH1783" s="231"/>
      <c r="EI1783" s="231"/>
      <c r="EJ1783" s="231"/>
      <c r="EK1783" s="231"/>
      <c r="EL1783" s="231"/>
      <c r="EM1783" s="231"/>
      <c r="EN1783" s="231"/>
      <c r="EO1783" s="231"/>
      <c r="EP1783" s="231"/>
      <c r="EQ1783" s="231"/>
      <c r="ER1783" s="231"/>
      <c r="ES1783" s="231"/>
      <c r="ET1783" s="231"/>
      <c r="EU1783" s="231"/>
      <c r="EV1783" s="231"/>
      <c r="EW1783" s="231"/>
      <c r="EX1783" s="231"/>
      <c r="EY1783" s="231"/>
      <c r="EZ1783" s="231"/>
      <c r="FA1783" s="231"/>
      <c r="FB1783" s="231"/>
      <c r="FC1783" s="231"/>
      <c r="FD1783" s="231"/>
      <c r="FE1783" s="231"/>
      <c r="FF1783" s="231"/>
      <c r="FG1783" s="231"/>
      <c r="FH1783" s="231"/>
      <c r="FI1783" s="231"/>
      <c r="FJ1783" s="231"/>
      <c r="FK1783" s="231"/>
      <c r="FL1783" s="231"/>
      <c r="FM1783" s="231"/>
      <c r="FN1783" s="231"/>
      <c r="FO1783" s="231"/>
      <c r="FP1783" s="231"/>
      <c r="FQ1783" s="231"/>
      <c r="FR1783" s="231"/>
      <c r="FS1783" s="231"/>
      <c r="FT1783" s="231"/>
      <c r="FU1783" s="231"/>
      <c r="FV1783" s="231"/>
      <c r="FW1783" s="231"/>
      <c r="FX1783" s="231"/>
      <c r="FY1783" s="231"/>
      <c r="FZ1783" s="231"/>
      <c r="GA1783" s="231"/>
      <c r="GB1783" s="231"/>
      <c r="GC1783" s="231"/>
      <c r="GD1783" s="231"/>
      <c r="GE1783" s="231"/>
      <c r="GF1783" s="231"/>
      <c r="GG1783" s="231"/>
      <c r="GH1783" s="231"/>
      <c r="GI1783" s="231"/>
      <c r="GJ1783" s="231"/>
      <c r="GK1783" s="231"/>
      <c r="GL1783" s="231"/>
      <c r="GM1783" s="231"/>
      <c r="GN1783" s="231"/>
      <c r="GO1783" s="231"/>
      <c r="GP1783" s="231"/>
      <c r="GQ1783" s="231"/>
      <c r="GR1783" s="231"/>
      <c r="GS1783" s="231"/>
      <c r="GT1783" s="231"/>
      <c r="GU1783" s="231"/>
      <c r="GV1783" s="231"/>
      <c r="GW1783" s="231"/>
      <c r="GX1783" s="231"/>
      <c r="GY1783" s="231"/>
      <c r="GZ1783" s="231"/>
      <c r="HA1783" s="231"/>
      <c r="HB1783" s="231"/>
      <c r="HC1783" s="231"/>
      <c r="HD1783" s="231"/>
      <c r="HE1783" s="231"/>
      <c r="HF1783" s="231"/>
      <c r="HG1783" s="231"/>
      <c r="HH1783" s="231"/>
      <c r="HI1783" s="231"/>
      <c r="HJ1783" s="231"/>
      <c r="HK1783" s="231"/>
      <c r="HL1783" s="231"/>
      <c r="HM1783" s="231"/>
    </row>
    <row r="1784" spans="1:221" s="234" customFormat="1" ht="15.75" customHeight="1">
      <c r="A1784" s="231"/>
      <c r="B1784" s="238"/>
      <c r="C1784" s="255"/>
      <c r="D1784" s="268" t="s">
        <v>1204</v>
      </c>
      <c r="E1784" s="269"/>
      <c r="F1784" s="269"/>
      <c r="G1784" s="325" t="s">
        <v>722</v>
      </c>
      <c r="H1784" s="271" t="s">
        <v>343</v>
      </c>
      <c r="I1784" s="488">
        <v>1</v>
      </c>
      <c r="J1784" s="408">
        <v>308071</v>
      </c>
      <c r="K1784" s="274">
        <f t="shared" si="78"/>
        <v>308071</v>
      </c>
      <c r="L1784" s="356"/>
      <c r="N1784" s="980"/>
      <c r="O1784" s="231"/>
      <c r="P1784" s="231"/>
      <c r="Q1784" s="231"/>
      <c r="R1784" s="231"/>
      <c r="S1784" s="231"/>
      <c r="T1784" s="231"/>
      <c r="U1784" s="231"/>
      <c r="V1784" s="231"/>
      <c r="W1784" s="231"/>
      <c r="X1784" s="231"/>
      <c r="Y1784" s="231"/>
      <c r="Z1784" s="231"/>
      <c r="AA1784" s="231"/>
      <c r="AB1784" s="231"/>
      <c r="AC1784" s="231"/>
      <c r="AD1784" s="231"/>
      <c r="AE1784" s="231"/>
      <c r="AF1784" s="231"/>
      <c r="AG1784" s="231"/>
      <c r="AH1784" s="231"/>
      <c r="AI1784" s="231"/>
      <c r="AJ1784" s="231"/>
      <c r="AK1784" s="231"/>
      <c r="AL1784" s="231"/>
      <c r="AM1784" s="231"/>
      <c r="AN1784" s="231"/>
      <c r="AO1784" s="231"/>
      <c r="AP1784" s="231"/>
      <c r="AQ1784" s="231"/>
      <c r="AR1784" s="231"/>
      <c r="AS1784" s="231"/>
      <c r="AT1784" s="231"/>
      <c r="AU1784" s="231"/>
      <c r="AV1784" s="231"/>
      <c r="AW1784" s="231"/>
      <c r="AX1784" s="231"/>
      <c r="AY1784" s="231"/>
      <c r="AZ1784" s="231"/>
      <c r="BA1784" s="231"/>
      <c r="BB1784" s="231"/>
      <c r="BC1784" s="231"/>
      <c r="BD1784" s="231"/>
      <c r="BE1784" s="231"/>
      <c r="BF1784" s="231"/>
      <c r="BG1784" s="231"/>
      <c r="BH1784" s="231"/>
      <c r="BI1784" s="231"/>
      <c r="BJ1784" s="231"/>
      <c r="BK1784" s="231"/>
      <c r="BL1784" s="231"/>
      <c r="BM1784" s="231"/>
      <c r="BN1784" s="231"/>
      <c r="BO1784" s="231"/>
      <c r="BP1784" s="231"/>
      <c r="BQ1784" s="231"/>
      <c r="BR1784" s="231"/>
      <c r="BS1784" s="231"/>
      <c r="BT1784" s="231"/>
      <c r="BU1784" s="231"/>
      <c r="BV1784" s="231"/>
      <c r="BW1784" s="231"/>
      <c r="BX1784" s="231"/>
      <c r="BY1784" s="231"/>
      <c r="BZ1784" s="231"/>
      <c r="CA1784" s="231"/>
      <c r="CB1784" s="231"/>
      <c r="CC1784" s="231"/>
      <c r="CD1784" s="231"/>
      <c r="CE1784" s="231"/>
      <c r="CF1784" s="231"/>
      <c r="CG1784" s="231"/>
      <c r="CH1784" s="231"/>
      <c r="CI1784" s="231"/>
      <c r="CJ1784" s="231"/>
      <c r="CK1784" s="231"/>
      <c r="CL1784" s="231"/>
      <c r="CM1784" s="231"/>
      <c r="CN1784" s="231"/>
      <c r="CO1784" s="231"/>
      <c r="CP1784" s="231"/>
      <c r="CQ1784" s="231"/>
      <c r="CR1784" s="231"/>
      <c r="CS1784" s="231"/>
      <c r="CT1784" s="231"/>
      <c r="CU1784" s="231"/>
      <c r="CV1784" s="231"/>
      <c r="CW1784" s="231"/>
      <c r="CX1784" s="231"/>
      <c r="CY1784" s="231"/>
      <c r="CZ1784" s="231"/>
      <c r="DA1784" s="231"/>
      <c r="DB1784" s="231"/>
      <c r="DC1784" s="231"/>
      <c r="DD1784" s="231"/>
      <c r="DE1784" s="231"/>
      <c r="DF1784" s="231"/>
      <c r="DG1784" s="231"/>
      <c r="DH1784" s="231"/>
      <c r="DI1784" s="231"/>
      <c r="DJ1784" s="231"/>
      <c r="DK1784" s="231"/>
      <c r="DL1784" s="231"/>
      <c r="DM1784" s="231"/>
      <c r="DN1784" s="231"/>
      <c r="DO1784" s="231"/>
      <c r="DP1784" s="231"/>
      <c r="DQ1784" s="231"/>
      <c r="DR1784" s="231"/>
      <c r="DS1784" s="231"/>
      <c r="DT1784" s="231"/>
      <c r="DU1784" s="231"/>
      <c r="DV1784" s="231"/>
      <c r="DW1784" s="231"/>
      <c r="DX1784" s="231"/>
      <c r="DY1784" s="231"/>
      <c r="DZ1784" s="231"/>
      <c r="EA1784" s="231"/>
      <c r="EB1784" s="231"/>
      <c r="EC1784" s="231"/>
      <c r="ED1784" s="231"/>
      <c r="EE1784" s="231"/>
      <c r="EF1784" s="231"/>
      <c r="EG1784" s="231"/>
      <c r="EH1784" s="231"/>
      <c r="EI1784" s="231"/>
      <c r="EJ1784" s="231"/>
      <c r="EK1784" s="231"/>
      <c r="EL1784" s="231"/>
      <c r="EM1784" s="231"/>
      <c r="EN1784" s="231"/>
      <c r="EO1784" s="231"/>
      <c r="EP1784" s="231"/>
      <c r="EQ1784" s="231"/>
      <c r="ER1784" s="231"/>
      <c r="ES1784" s="231"/>
      <c r="ET1784" s="231"/>
      <c r="EU1784" s="231"/>
      <c r="EV1784" s="231"/>
      <c r="EW1784" s="231"/>
      <c r="EX1784" s="231"/>
      <c r="EY1784" s="231"/>
      <c r="EZ1784" s="231"/>
      <c r="FA1784" s="231"/>
      <c r="FB1784" s="231"/>
      <c r="FC1784" s="231"/>
      <c r="FD1784" s="231"/>
      <c r="FE1784" s="231"/>
      <c r="FF1784" s="231"/>
      <c r="FG1784" s="231"/>
      <c r="FH1784" s="231"/>
      <c r="FI1784" s="231"/>
      <c r="FJ1784" s="231"/>
      <c r="FK1784" s="231"/>
      <c r="FL1784" s="231"/>
      <c r="FM1784" s="231"/>
      <c r="FN1784" s="231"/>
      <c r="FO1784" s="231"/>
      <c r="FP1784" s="231"/>
      <c r="FQ1784" s="231"/>
      <c r="FR1784" s="231"/>
      <c r="FS1784" s="231"/>
      <c r="FT1784" s="231"/>
      <c r="FU1784" s="231"/>
      <c r="FV1784" s="231"/>
      <c r="FW1784" s="231"/>
      <c r="FX1784" s="231"/>
      <c r="FY1784" s="231"/>
      <c r="FZ1784" s="231"/>
      <c r="GA1784" s="231"/>
      <c r="GB1784" s="231"/>
      <c r="GC1784" s="231"/>
      <c r="GD1784" s="231"/>
      <c r="GE1784" s="231"/>
      <c r="GF1784" s="231"/>
      <c r="GG1784" s="231"/>
      <c r="GH1784" s="231"/>
      <c r="GI1784" s="231"/>
      <c r="GJ1784" s="231"/>
      <c r="GK1784" s="231"/>
      <c r="GL1784" s="231"/>
      <c r="GM1784" s="231"/>
      <c r="GN1784" s="231"/>
      <c r="GO1784" s="231"/>
      <c r="GP1784" s="231"/>
      <c r="GQ1784" s="231"/>
      <c r="GR1784" s="231"/>
      <c r="GS1784" s="231"/>
      <c r="GT1784" s="231"/>
      <c r="GU1784" s="231"/>
      <c r="GV1784" s="231"/>
      <c r="GW1784" s="231"/>
      <c r="GX1784" s="231"/>
      <c r="GY1784" s="231"/>
      <c r="GZ1784" s="231"/>
      <c r="HA1784" s="231"/>
      <c r="HB1784" s="231"/>
      <c r="HC1784" s="231"/>
      <c r="HD1784" s="231"/>
      <c r="HE1784" s="231"/>
      <c r="HF1784" s="231"/>
      <c r="HG1784" s="231"/>
      <c r="HH1784" s="231"/>
      <c r="HI1784" s="231"/>
      <c r="HJ1784" s="231"/>
      <c r="HK1784" s="231"/>
      <c r="HL1784" s="231"/>
      <c r="HM1784" s="231"/>
    </row>
    <row r="1785" spans="1:221" s="234" customFormat="1" ht="15.75" customHeight="1">
      <c r="A1785" s="231"/>
      <c r="B1785" s="238"/>
      <c r="C1785" s="255"/>
      <c r="D1785" s="268" t="s">
        <v>1205</v>
      </c>
      <c r="E1785" s="269"/>
      <c r="F1785" s="269"/>
      <c r="G1785" s="325" t="s">
        <v>724</v>
      </c>
      <c r="H1785" s="271" t="s">
        <v>343</v>
      </c>
      <c r="I1785" s="488">
        <v>1</v>
      </c>
      <c r="J1785" s="408">
        <v>21796984</v>
      </c>
      <c r="K1785" s="274">
        <f t="shared" si="78"/>
        <v>21796984</v>
      </c>
      <c r="L1785" s="356"/>
      <c r="N1785" s="980"/>
      <c r="O1785" s="231"/>
      <c r="P1785" s="231"/>
      <c r="Q1785" s="231"/>
      <c r="R1785" s="231"/>
      <c r="S1785" s="231"/>
      <c r="T1785" s="231"/>
      <c r="U1785" s="231"/>
      <c r="V1785" s="231"/>
      <c r="W1785" s="231"/>
      <c r="X1785" s="231"/>
      <c r="Y1785" s="231"/>
      <c r="Z1785" s="231"/>
      <c r="AA1785" s="231"/>
      <c r="AB1785" s="231"/>
      <c r="AC1785" s="231"/>
      <c r="AD1785" s="231"/>
      <c r="AE1785" s="231"/>
      <c r="AF1785" s="231"/>
      <c r="AG1785" s="231"/>
      <c r="AH1785" s="231"/>
      <c r="AI1785" s="231"/>
      <c r="AJ1785" s="231"/>
      <c r="AK1785" s="231"/>
      <c r="AL1785" s="231"/>
      <c r="AM1785" s="231"/>
      <c r="AN1785" s="231"/>
      <c r="AO1785" s="231"/>
      <c r="AP1785" s="231"/>
      <c r="AQ1785" s="231"/>
      <c r="AR1785" s="231"/>
      <c r="AS1785" s="231"/>
      <c r="AT1785" s="231"/>
      <c r="AU1785" s="231"/>
      <c r="AV1785" s="231"/>
      <c r="AW1785" s="231"/>
      <c r="AX1785" s="231"/>
      <c r="AY1785" s="231"/>
      <c r="AZ1785" s="231"/>
      <c r="BA1785" s="231"/>
      <c r="BB1785" s="231"/>
      <c r="BC1785" s="231"/>
      <c r="BD1785" s="231"/>
      <c r="BE1785" s="231"/>
      <c r="BF1785" s="231"/>
      <c r="BG1785" s="231"/>
      <c r="BH1785" s="231"/>
      <c r="BI1785" s="231"/>
      <c r="BJ1785" s="231"/>
      <c r="BK1785" s="231"/>
      <c r="BL1785" s="231"/>
      <c r="BM1785" s="231"/>
      <c r="BN1785" s="231"/>
      <c r="BO1785" s="231"/>
      <c r="BP1785" s="231"/>
      <c r="BQ1785" s="231"/>
      <c r="BR1785" s="231"/>
      <c r="BS1785" s="231"/>
      <c r="BT1785" s="231"/>
      <c r="BU1785" s="231"/>
      <c r="BV1785" s="231"/>
      <c r="BW1785" s="231"/>
      <c r="BX1785" s="231"/>
      <c r="BY1785" s="231"/>
      <c r="BZ1785" s="231"/>
      <c r="CA1785" s="231"/>
      <c r="CB1785" s="231"/>
      <c r="CC1785" s="231"/>
      <c r="CD1785" s="231"/>
      <c r="CE1785" s="231"/>
      <c r="CF1785" s="231"/>
      <c r="CG1785" s="231"/>
      <c r="CH1785" s="231"/>
      <c r="CI1785" s="231"/>
      <c r="CJ1785" s="231"/>
      <c r="CK1785" s="231"/>
      <c r="CL1785" s="231"/>
      <c r="CM1785" s="231"/>
      <c r="CN1785" s="231"/>
      <c r="CO1785" s="231"/>
      <c r="CP1785" s="231"/>
      <c r="CQ1785" s="231"/>
      <c r="CR1785" s="231"/>
      <c r="CS1785" s="231"/>
      <c r="CT1785" s="231"/>
      <c r="CU1785" s="231"/>
      <c r="CV1785" s="231"/>
      <c r="CW1785" s="231"/>
      <c r="CX1785" s="231"/>
      <c r="CY1785" s="231"/>
      <c r="CZ1785" s="231"/>
      <c r="DA1785" s="231"/>
      <c r="DB1785" s="231"/>
      <c r="DC1785" s="231"/>
      <c r="DD1785" s="231"/>
      <c r="DE1785" s="231"/>
      <c r="DF1785" s="231"/>
      <c r="DG1785" s="231"/>
      <c r="DH1785" s="231"/>
      <c r="DI1785" s="231"/>
      <c r="DJ1785" s="231"/>
      <c r="DK1785" s="231"/>
      <c r="DL1785" s="231"/>
      <c r="DM1785" s="231"/>
      <c r="DN1785" s="231"/>
      <c r="DO1785" s="231"/>
      <c r="DP1785" s="231"/>
      <c r="DQ1785" s="231"/>
      <c r="DR1785" s="231"/>
      <c r="DS1785" s="231"/>
      <c r="DT1785" s="231"/>
      <c r="DU1785" s="231"/>
      <c r="DV1785" s="231"/>
      <c r="DW1785" s="231"/>
      <c r="DX1785" s="231"/>
      <c r="DY1785" s="231"/>
      <c r="DZ1785" s="231"/>
      <c r="EA1785" s="231"/>
      <c r="EB1785" s="231"/>
      <c r="EC1785" s="231"/>
      <c r="ED1785" s="231"/>
      <c r="EE1785" s="231"/>
      <c r="EF1785" s="231"/>
      <c r="EG1785" s="231"/>
      <c r="EH1785" s="231"/>
      <c r="EI1785" s="231"/>
      <c r="EJ1785" s="231"/>
      <c r="EK1785" s="231"/>
      <c r="EL1785" s="231"/>
      <c r="EM1785" s="231"/>
      <c r="EN1785" s="231"/>
      <c r="EO1785" s="231"/>
      <c r="EP1785" s="231"/>
      <c r="EQ1785" s="231"/>
      <c r="ER1785" s="231"/>
      <c r="ES1785" s="231"/>
      <c r="ET1785" s="231"/>
      <c r="EU1785" s="231"/>
      <c r="EV1785" s="231"/>
      <c r="EW1785" s="231"/>
      <c r="EX1785" s="231"/>
      <c r="EY1785" s="231"/>
      <c r="EZ1785" s="231"/>
      <c r="FA1785" s="231"/>
      <c r="FB1785" s="231"/>
      <c r="FC1785" s="231"/>
      <c r="FD1785" s="231"/>
      <c r="FE1785" s="231"/>
      <c r="FF1785" s="231"/>
      <c r="FG1785" s="231"/>
      <c r="FH1785" s="231"/>
      <c r="FI1785" s="231"/>
      <c r="FJ1785" s="231"/>
      <c r="FK1785" s="231"/>
      <c r="FL1785" s="231"/>
      <c r="FM1785" s="231"/>
      <c r="FN1785" s="231"/>
      <c r="FO1785" s="231"/>
      <c r="FP1785" s="231"/>
      <c r="FQ1785" s="231"/>
      <c r="FR1785" s="231"/>
      <c r="FS1785" s="231"/>
      <c r="FT1785" s="231"/>
      <c r="FU1785" s="231"/>
      <c r="FV1785" s="231"/>
      <c r="FW1785" s="231"/>
      <c r="FX1785" s="231"/>
      <c r="FY1785" s="231"/>
      <c r="FZ1785" s="231"/>
      <c r="GA1785" s="231"/>
      <c r="GB1785" s="231"/>
      <c r="GC1785" s="231"/>
      <c r="GD1785" s="231"/>
      <c r="GE1785" s="231"/>
      <c r="GF1785" s="231"/>
      <c r="GG1785" s="231"/>
      <c r="GH1785" s="231"/>
      <c r="GI1785" s="231"/>
      <c r="GJ1785" s="231"/>
      <c r="GK1785" s="231"/>
      <c r="GL1785" s="231"/>
      <c r="GM1785" s="231"/>
      <c r="GN1785" s="231"/>
      <c r="GO1785" s="231"/>
      <c r="GP1785" s="231"/>
      <c r="GQ1785" s="231"/>
      <c r="GR1785" s="231"/>
      <c r="GS1785" s="231"/>
      <c r="GT1785" s="231"/>
      <c r="GU1785" s="231"/>
      <c r="GV1785" s="231"/>
      <c r="GW1785" s="231"/>
      <c r="GX1785" s="231"/>
      <c r="GY1785" s="231"/>
      <c r="GZ1785" s="231"/>
      <c r="HA1785" s="231"/>
      <c r="HB1785" s="231"/>
      <c r="HC1785" s="231"/>
      <c r="HD1785" s="231"/>
      <c r="HE1785" s="231"/>
      <c r="HF1785" s="231"/>
      <c r="HG1785" s="231"/>
      <c r="HH1785" s="231"/>
      <c r="HI1785" s="231"/>
      <c r="HJ1785" s="231"/>
      <c r="HK1785" s="231"/>
      <c r="HL1785" s="231"/>
      <c r="HM1785" s="231"/>
    </row>
    <row r="1786" spans="1:221" s="234" customFormat="1" ht="15.75" customHeight="1">
      <c r="A1786" s="231"/>
      <c r="B1786" s="238"/>
      <c r="C1786" s="255"/>
      <c r="D1786" s="268" t="s">
        <v>1206</v>
      </c>
      <c r="E1786" s="269"/>
      <c r="F1786" s="269"/>
      <c r="G1786" s="325" t="s">
        <v>726</v>
      </c>
      <c r="H1786" s="271" t="s">
        <v>343</v>
      </c>
      <c r="I1786" s="488">
        <v>1</v>
      </c>
      <c r="J1786" s="408">
        <v>532629</v>
      </c>
      <c r="K1786" s="274">
        <f t="shared" si="78"/>
        <v>532629</v>
      </c>
      <c r="L1786" s="356"/>
      <c r="N1786" s="980"/>
      <c r="O1786" s="231"/>
      <c r="P1786" s="231"/>
      <c r="Q1786" s="231"/>
      <c r="R1786" s="231"/>
      <c r="S1786" s="231"/>
      <c r="T1786" s="231"/>
      <c r="U1786" s="231"/>
      <c r="V1786" s="231"/>
      <c r="W1786" s="231"/>
      <c r="X1786" s="231"/>
      <c r="Y1786" s="231"/>
      <c r="Z1786" s="231"/>
      <c r="AA1786" s="231"/>
      <c r="AB1786" s="231"/>
      <c r="AC1786" s="231"/>
      <c r="AD1786" s="231"/>
      <c r="AE1786" s="231"/>
      <c r="AF1786" s="231"/>
      <c r="AG1786" s="231"/>
      <c r="AH1786" s="231"/>
      <c r="AI1786" s="231"/>
      <c r="AJ1786" s="231"/>
      <c r="AK1786" s="231"/>
      <c r="AL1786" s="231"/>
      <c r="AM1786" s="231"/>
      <c r="AN1786" s="231"/>
      <c r="AO1786" s="231"/>
      <c r="AP1786" s="231"/>
      <c r="AQ1786" s="231"/>
      <c r="AR1786" s="231"/>
      <c r="AS1786" s="231"/>
      <c r="AT1786" s="231"/>
      <c r="AU1786" s="231"/>
      <c r="AV1786" s="231"/>
      <c r="AW1786" s="231"/>
      <c r="AX1786" s="231"/>
      <c r="AY1786" s="231"/>
      <c r="AZ1786" s="231"/>
      <c r="BA1786" s="231"/>
      <c r="BB1786" s="231"/>
      <c r="BC1786" s="231"/>
      <c r="BD1786" s="231"/>
      <c r="BE1786" s="231"/>
      <c r="BF1786" s="231"/>
      <c r="BG1786" s="231"/>
      <c r="BH1786" s="231"/>
      <c r="BI1786" s="231"/>
      <c r="BJ1786" s="231"/>
      <c r="BK1786" s="231"/>
      <c r="BL1786" s="231"/>
      <c r="BM1786" s="231"/>
      <c r="BN1786" s="231"/>
      <c r="BO1786" s="231"/>
      <c r="BP1786" s="231"/>
      <c r="BQ1786" s="231"/>
      <c r="BR1786" s="231"/>
      <c r="BS1786" s="231"/>
      <c r="BT1786" s="231"/>
      <c r="BU1786" s="231"/>
      <c r="BV1786" s="231"/>
      <c r="BW1786" s="231"/>
      <c r="BX1786" s="231"/>
      <c r="BY1786" s="231"/>
      <c r="BZ1786" s="231"/>
      <c r="CA1786" s="231"/>
      <c r="CB1786" s="231"/>
      <c r="CC1786" s="231"/>
      <c r="CD1786" s="231"/>
      <c r="CE1786" s="231"/>
      <c r="CF1786" s="231"/>
      <c r="CG1786" s="231"/>
      <c r="CH1786" s="231"/>
      <c r="CI1786" s="231"/>
      <c r="CJ1786" s="231"/>
      <c r="CK1786" s="231"/>
      <c r="CL1786" s="231"/>
      <c r="CM1786" s="231"/>
      <c r="CN1786" s="231"/>
      <c r="CO1786" s="231"/>
      <c r="CP1786" s="231"/>
      <c r="CQ1786" s="231"/>
      <c r="CR1786" s="231"/>
      <c r="CS1786" s="231"/>
      <c r="CT1786" s="231"/>
      <c r="CU1786" s="231"/>
      <c r="CV1786" s="231"/>
      <c r="CW1786" s="231"/>
      <c r="CX1786" s="231"/>
      <c r="CY1786" s="231"/>
      <c r="CZ1786" s="231"/>
      <c r="DA1786" s="231"/>
      <c r="DB1786" s="231"/>
      <c r="DC1786" s="231"/>
      <c r="DD1786" s="231"/>
      <c r="DE1786" s="231"/>
      <c r="DF1786" s="231"/>
      <c r="DG1786" s="231"/>
      <c r="DH1786" s="231"/>
      <c r="DI1786" s="231"/>
      <c r="DJ1786" s="231"/>
      <c r="DK1786" s="231"/>
      <c r="DL1786" s="231"/>
      <c r="DM1786" s="231"/>
      <c r="DN1786" s="231"/>
      <c r="DO1786" s="231"/>
      <c r="DP1786" s="231"/>
      <c r="DQ1786" s="231"/>
      <c r="DR1786" s="231"/>
      <c r="DS1786" s="231"/>
      <c r="DT1786" s="231"/>
      <c r="DU1786" s="231"/>
      <c r="DV1786" s="231"/>
      <c r="DW1786" s="231"/>
      <c r="DX1786" s="231"/>
      <c r="DY1786" s="231"/>
      <c r="DZ1786" s="231"/>
      <c r="EA1786" s="231"/>
      <c r="EB1786" s="231"/>
      <c r="EC1786" s="231"/>
      <c r="ED1786" s="231"/>
      <c r="EE1786" s="231"/>
      <c r="EF1786" s="231"/>
      <c r="EG1786" s="231"/>
      <c r="EH1786" s="231"/>
      <c r="EI1786" s="231"/>
      <c r="EJ1786" s="231"/>
      <c r="EK1786" s="231"/>
      <c r="EL1786" s="231"/>
      <c r="EM1786" s="231"/>
      <c r="EN1786" s="231"/>
      <c r="EO1786" s="231"/>
      <c r="EP1786" s="231"/>
      <c r="EQ1786" s="231"/>
      <c r="ER1786" s="231"/>
      <c r="ES1786" s="231"/>
      <c r="ET1786" s="231"/>
      <c r="EU1786" s="231"/>
      <c r="EV1786" s="231"/>
      <c r="EW1786" s="231"/>
      <c r="EX1786" s="231"/>
      <c r="EY1786" s="231"/>
      <c r="EZ1786" s="231"/>
      <c r="FA1786" s="231"/>
      <c r="FB1786" s="231"/>
      <c r="FC1786" s="231"/>
      <c r="FD1786" s="231"/>
      <c r="FE1786" s="231"/>
      <c r="FF1786" s="231"/>
      <c r="FG1786" s="231"/>
      <c r="FH1786" s="231"/>
      <c r="FI1786" s="231"/>
      <c r="FJ1786" s="231"/>
      <c r="FK1786" s="231"/>
      <c r="FL1786" s="231"/>
      <c r="FM1786" s="231"/>
      <c r="FN1786" s="231"/>
      <c r="FO1786" s="231"/>
      <c r="FP1786" s="231"/>
      <c r="FQ1786" s="231"/>
      <c r="FR1786" s="231"/>
      <c r="FS1786" s="231"/>
      <c r="FT1786" s="231"/>
      <c r="FU1786" s="231"/>
      <c r="FV1786" s="231"/>
      <c r="FW1786" s="231"/>
      <c r="FX1786" s="231"/>
      <c r="FY1786" s="231"/>
      <c r="FZ1786" s="231"/>
      <c r="GA1786" s="231"/>
      <c r="GB1786" s="231"/>
      <c r="GC1786" s="231"/>
      <c r="GD1786" s="231"/>
      <c r="GE1786" s="231"/>
      <c r="GF1786" s="231"/>
      <c r="GG1786" s="231"/>
      <c r="GH1786" s="231"/>
      <c r="GI1786" s="231"/>
      <c r="GJ1786" s="231"/>
      <c r="GK1786" s="231"/>
      <c r="GL1786" s="231"/>
      <c r="GM1786" s="231"/>
      <c r="GN1786" s="231"/>
      <c r="GO1786" s="231"/>
      <c r="GP1786" s="231"/>
      <c r="GQ1786" s="231"/>
      <c r="GR1786" s="231"/>
      <c r="GS1786" s="231"/>
      <c r="GT1786" s="231"/>
      <c r="GU1786" s="231"/>
      <c r="GV1786" s="231"/>
      <c r="GW1786" s="231"/>
      <c r="GX1786" s="231"/>
      <c r="GY1786" s="231"/>
      <c r="GZ1786" s="231"/>
      <c r="HA1786" s="231"/>
      <c r="HB1786" s="231"/>
      <c r="HC1786" s="231"/>
      <c r="HD1786" s="231"/>
      <c r="HE1786" s="231"/>
      <c r="HF1786" s="231"/>
      <c r="HG1786" s="231"/>
      <c r="HH1786" s="231"/>
      <c r="HI1786" s="231"/>
      <c r="HJ1786" s="231"/>
      <c r="HK1786" s="231"/>
      <c r="HL1786" s="231"/>
      <c r="HM1786" s="231"/>
    </row>
    <row r="1787" spans="1:221" s="234" customFormat="1" ht="15.75" customHeight="1">
      <c r="A1787" s="231"/>
      <c r="B1787" s="238"/>
      <c r="C1787" s="255"/>
      <c r="D1787" s="262">
        <v>7.3</v>
      </c>
      <c r="E1787" s="262"/>
      <c r="F1787" s="262"/>
      <c r="G1787" s="263" t="s">
        <v>473</v>
      </c>
      <c r="H1787" s="264" t="s">
        <v>1291</v>
      </c>
      <c r="I1787" s="383"/>
      <c r="J1787" s="266">
        <v>0</v>
      </c>
      <c r="K1787" s="267"/>
      <c r="L1787" s="356"/>
      <c r="N1787" s="980"/>
      <c r="O1787" s="231"/>
      <c r="P1787" s="231"/>
      <c r="Q1787" s="231"/>
      <c r="R1787" s="231"/>
      <c r="S1787" s="231"/>
      <c r="T1787" s="231"/>
      <c r="U1787" s="231"/>
      <c r="V1787" s="231"/>
      <c r="W1787" s="231"/>
      <c r="X1787" s="231"/>
      <c r="Y1787" s="231"/>
      <c r="Z1787" s="231"/>
      <c r="AA1787" s="231"/>
      <c r="AB1787" s="231"/>
      <c r="AC1787" s="231"/>
      <c r="AD1787" s="231"/>
      <c r="AE1787" s="231"/>
      <c r="AF1787" s="231"/>
      <c r="AG1787" s="231"/>
      <c r="AH1787" s="231"/>
      <c r="AI1787" s="231"/>
      <c r="AJ1787" s="231"/>
      <c r="AK1787" s="231"/>
      <c r="AL1787" s="231"/>
      <c r="AM1787" s="231"/>
      <c r="AN1787" s="231"/>
      <c r="AO1787" s="231"/>
      <c r="AP1787" s="231"/>
      <c r="AQ1787" s="231"/>
      <c r="AR1787" s="231"/>
      <c r="AS1787" s="231"/>
      <c r="AT1787" s="231"/>
      <c r="AU1787" s="231"/>
      <c r="AV1787" s="231"/>
      <c r="AW1787" s="231"/>
      <c r="AX1787" s="231"/>
      <c r="AY1787" s="231"/>
      <c r="AZ1787" s="231"/>
      <c r="BA1787" s="231"/>
      <c r="BB1787" s="231"/>
      <c r="BC1787" s="231"/>
      <c r="BD1787" s="231"/>
      <c r="BE1787" s="231"/>
      <c r="BF1787" s="231"/>
      <c r="BG1787" s="231"/>
      <c r="BH1787" s="231"/>
      <c r="BI1787" s="231"/>
      <c r="BJ1787" s="231"/>
      <c r="BK1787" s="231"/>
      <c r="BL1787" s="231"/>
      <c r="BM1787" s="231"/>
      <c r="BN1787" s="231"/>
      <c r="BO1787" s="231"/>
      <c r="BP1787" s="231"/>
      <c r="BQ1787" s="231"/>
      <c r="BR1787" s="231"/>
      <c r="BS1787" s="231"/>
      <c r="BT1787" s="231"/>
      <c r="BU1787" s="231"/>
      <c r="BV1787" s="231"/>
      <c r="BW1787" s="231"/>
      <c r="BX1787" s="231"/>
      <c r="BY1787" s="231"/>
      <c r="BZ1787" s="231"/>
      <c r="CA1787" s="231"/>
      <c r="CB1787" s="231"/>
      <c r="CC1787" s="231"/>
      <c r="CD1787" s="231"/>
      <c r="CE1787" s="231"/>
      <c r="CF1787" s="231"/>
      <c r="CG1787" s="231"/>
      <c r="CH1787" s="231"/>
      <c r="CI1787" s="231"/>
      <c r="CJ1787" s="231"/>
      <c r="CK1787" s="231"/>
      <c r="CL1787" s="231"/>
      <c r="CM1787" s="231"/>
      <c r="CN1787" s="231"/>
      <c r="CO1787" s="231"/>
      <c r="CP1787" s="231"/>
      <c r="CQ1787" s="231"/>
      <c r="CR1787" s="231"/>
      <c r="CS1787" s="231"/>
      <c r="CT1787" s="231"/>
      <c r="CU1787" s="231"/>
      <c r="CV1787" s="231"/>
      <c r="CW1787" s="231"/>
      <c r="CX1787" s="231"/>
      <c r="CY1787" s="231"/>
      <c r="CZ1787" s="231"/>
      <c r="DA1787" s="231"/>
      <c r="DB1787" s="231"/>
      <c r="DC1787" s="231"/>
      <c r="DD1787" s="231"/>
      <c r="DE1787" s="231"/>
      <c r="DF1787" s="231"/>
      <c r="DG1787" s="231"/>
      <c r="DH1787" s="231"/>
      <c r="DI1787" s="231"/>
      <c r="DJ1787" s="231"/>
      <c r="DK1787" s="231"/>
      <c r="DL1787" s="231"/>
      <c r="DM1787" s="231"/>
      <c r="DN1787" s="231"/>
      <c r="DO1787" s="231"/>
      <c r="DP1787" s="231"/>
      <c r="DQ1787" s="231"/>
      <c r="DR1787" s="231"/>
      <c r="DS1787" s="231"/>
      <c r="DT1787" s="231"/>
      <c r="DU1787" s="231"/>
      <c r="DV1787" s="231"/>
      <c r="DW1787" s="231"/>
      <c r="DX1787" s="231"/>
      <c r="DY1787" s="231"/>
      <c r="DZ1787" s="231"/>
      <c r="EA1787" s="231"/>
      <c r="EB1787" s="231"/>
      <c r="EC1787" s="231"/>
      <c r="ED1787" s="231"/>
      <c r="EE1787" s="231"/>
      <c r="EF1787" s="231"/>
      <c r="EG1787" s="231"/>
      <c r="EH1787" s="231"/>
      <c r="EI1787" s="231"/>
      <c r="EJ1787" s="231"/>
      <c r="EK1787" s="231"/>
      <c r="EL1787" s="231"/>
      <c r="EM1787" s="231"/>
      <c r="EN1787" s="231"/>
      <c r="EO1787" s="231"/>
      <c r="EP1787" s="231"/>
      <c r="EQ1787" s="231"/>
      <c r="ER1787" s="231"/>
      <c r="ES1787" s="231"/>
      <c r="ET1787" s="231"/>
      <c r="EU1787" s="231"/>
      <c r="EV1787" s="231"/>
      <c r="EW1787" s="231"/>
      <c r="EX1787" s="231"/>
      <c r="EY1787" s="231"/>
      <c r="EZ1787" s="231"/>
      <c r="FA1787" s="231"/>
      <c r="FB1787" s="231"/>
      <c r="FC1787" s="231"/>
      <c r="FD1787" s="231"/>
      <c r="FE1787" s="231"/>
      <c r="FF1787" s="231"/>
      <c r="FG1787" s="231"/>
      <c r="FH1787" s="231"/>
      <c r="FI1787" s="231"/>
      <c r="FJ1787" s="231"/>
      <c r="FK1787" s="231"/>
      <c r="FL1787" s="231"/>
      <c r="FM1787" s="231"/>
      <c r="FN1787" s="231"/>
      <c r="FO1787" s="231"/>
      <c r="FP1787" s="231"/>
      <c r="FQ1787" s="231"/>
      <c r="FR1787" s="231"/>
      <c r="FS1787" s="231"/>
      <c r="FT1787" s="231"/>
      <c r="FU1787" s="231"/>
      <c r="FV1787" s="231"/>
      <c r="FW1787" s="231"/>
      <c r="FX1787" s="231"/>
      <c r="FY1787" s="231"/>
      <c r="FZ1787" s="231"/>
      <c r="GA1787" s="231"/>
      <c r="GB1787" s="231"/>
      <c r="GC1787" s="231"/>
      <c r="GD1787" s="231"/>
      <c r="GE1787" s="231"/>
      <c r="GF1787" s="231"/>
      <c r="GG1787" s="231"/>
      <c r="GH1787" s="231"/>
      <c r="GI1787" s="231"/>
      <c r="GJ1787" s="231"/>
      <c r="GK1787" s="231"/>
      <c r="GL1787" s="231"/>
      <c r="GM1787" s="231"/>
      <c r="GN1787" s="231"/>
      <c r="GO1787" s="231"/>
      <c r="GP1787" s="231"/>
      <c r="GQ1787" s="231"/>
      <c r="GR1787" s="231"/>
      <c r="GS1787" s="231"/>
      <c r="GT1787" s="231"/>
      <c r="GU1787" s="231"/>
      <c r="GV1787" s="231"/>
      <c r="GW1787" s="231"/>
      <c r="GX1787" s="231"/>
      <c r="GY1787" s="231"/>
      <c r="GZ1787" s="231"/>
      <c r="HA1787" s="231"/>
      <c r="HB1787" s="231"/>
      <c r="HC1787" s="231"/>
      <c r="HD1787" s="231"/>
      <c r="HE1787" s="231"/>
      <c r="HF1787" s="231"/>
      <c r="HG1787" s="231"/>
      <c r="HH1787" s="231"/>
      <c r="HI1787" s="231"/>
      <c r="HJ1787" s="231"/>
      <c r="HK1787" s="231"/>
      <c r="HL1787" s="231"/>
      <c r="HM1787" s="231"/>
    </row>
    <row r="1788" spans="1:221" s="234" customFormat="1" ht="15.75" customHeight="1">
      <c r="A1788" s="231"/>
      <c r="B1788" s="238"/>
      <c r="C1788" s="255"/>
      <c r="D1788" s="268" t="s">
        <v>763</v>
      </c>
      <c r="E1788" s="269"/>
      <c r="F1788" s="269"/>
      <c r="G1788" s="325" t="s">
        <v>475</v>
      </c>
      <c r="H1788" s="271" t="s">
        <v>343</v>
      </c>
      <c r="I1788" s="488">
        <v>11</v>
      </c>
      <c r="J1788" s="408">
        <v>1167320</v>
      </c>
      <c r="K1788" s="274">
        <f>ROUND(I1788*J1788,2)</f>
        <v>12840520</v>
      </c>
      <c r="L1788" s="356"/>
      <c r="N1788" s="980"/>
      <c r="O1788" s="231"/>
      <c r="P1788" s="231"/>
      <c r="Q1788" s="231"/>
      <c r="R1788" s="231"/>
      <c r="S1788" s="231"/>
      <c r="T1788" s="231"/>
      <c r="U1788" s="231"/>
      <c r="V1788" s="231"/>
      <c r="W1788" s="231"/>
      <c r="X1788" s="231"/>
      <c r="Y1788" s="231"/>
      <c r="Z1788" s="231"/>
      <c r="AA1788" s="231"/>
      <c r="AB1788" s="231"/>
      <c r="AC1788" s="231"/>
      <c r="AD1788" s="231"/>
      <c r="AE1788" s="231"/>
      <c r="AF1788" s="231"/>
      <c r="AG1788" s="231"/>
      <c r="AH1788" s="231"/>
      <c r="AI1788" s="231"/>
      <c r="AJ1788" s="231"/>
      <c r="AK1788" s="231"/>
      <c r="AL1788" s="231"/>
      <c r="AM1788" s="231"/>
      <c r="AN1788" s="231"/>
      <c r="AO1788" s="231"/>
      <c r="AP1788" s="231"/>
      <c r="AQ1788" s="231"/>
      <c r="AR1788" s="231"/>
      <c r="AS1788" s="231"/>
      <c r="AT1788" s="231"/>
      <c r="AU1788" s="231"/>
      <c r="AV1788" s="231"/>
      <c r="AW1788" s="231"/>
      <c r="AX1788" s="231"/>
      <c r="AY1788" s="231"/>
      <c r="AZ1788" s="231"/>
      <c r="BA1788" s="231"/>
      <c r="BB1788" s="231"/>
      <c r="BC1788" s="231"/>
      <c r="BD1788" s="231"/>
      <c r="BE1788" s="231"/>
      <c r="BF1788" s="231"/>
      <c r="BG1788" s="231"/>
      <c r="BH1788" s="231"/>
      <c r="BI1788" s="231"/>
      <c r="BJ1788" s="231"/>
      <c r="BK1788" s="231"/>
      <c r="BL1788" s="231"/>
      <c r="BM1788" s="231"/>
      <c r="BN1788" s="231"/>
      <c r="BO1788" s="231"/>
      <c r="BP1788" s="231"/>
      <c r="BQ1788" s="231"/>
      <c r="BR1788" s="231"/>
      <c r="BS1788" s="231"/>
      <c r="BT1788" s="231"/>
      <c r="BU1788" s="231"/>
      <c r="BV1788" s="231"/>
      <c r="BW1788" s="231"/>
      <c r="BX1788" s="231"/>
      <c r="BY1788" s="231"/>
      <c r="BZ1788" s="231"/>
      <c r="CA1788" s="231"/>
      <c r="CB1788" s="231"/>
      <c r="CC1788" s="231"/>
      <c r="CD1788" s="231"/>
      <c r="CE1788" s="231"/>
      <c r="CF1788" s="231"/>
      <c r="CG1788" s="231"/>
      <c r="CH1788" s="231"/>
      <c r="CI1788" s="231"/>
      <c r="CJ1788" s="231"/>
      <c r="CK1788" s="231"/>
      <c r="CL1788" s="231"/>
      <c r="CM1788" s="231"/>
      <c r="CN1788" s="231"/>
      <c r="CO1788" s="231"/>
      <c r="CP1788" s="231"/>
      <c r="CQ1788" s="231"/>
      <c r="CR1788" s="231"/>
      <c r="CS1788" s="231"/>
      <c r="CT1788" s="231"/>
      <c r="CU1788" s="231"/>
      <c r="CV1788" s="231"/>
      <c r="CW1788" s="231"/>
      <c r="CX1788" s="231"/>
      <c r="CY1788" s="231"/>
      <c r="CZ1788" s="231"/>
      <c r="DA1788" s="231"/>
      <c r="DB1788" s="231"/>
      <c r="DC1788" s="231"/>
      <c r="DD1788" s="231"/>
      <c r="DE1788" s="231"/>
      <c r="DF1788" s="231"/>
      <c r="DG1788" s="231"/>
      <c r="DH1788" s="231"/>
      <c r="DI1788" s="231"/>
      <c r="DJ1788" s="231"/>
      <c r="DK1788" s="231"/>
      <c r="DL1788" s="231"/>
      <c r="DM1788" s="231"/>
      <c r="DN1788" s="231"/>
      <c r="DO1788" s="231"/>
      <c r="DP1788" s="231"/>
      <c r="DQ1788" s="231"/>
      <c r="DR1788" s="231"/>
      <c r="DS1788" s="231"/>
      <c r="DT1788" s="231"/>
      <c r="DU1788" s="231"/>
      <c r="DV1788" s="231"/>
      <c r="DW1788" s="231"/>
      <c r="DX1788" s="231"/>
      <c r="DY1788" s="231"/>
      <c r="DZ1788" s="231"/>
      <c r="EA1788" s="231"/>
      <c r="EB1788" s="231"/>
      <c r="EC1788" s="231"/>
      <c r="ED1788" s="231"/>
      <c r="EE1788" s="231"/>
      <c r="EF1788" s="231"/>
      <c r="EG1788" s="231"/>
      <c r="EH1788" s="231"/>
      <c r="EI1788" s="231"/>
      <c r="EJ1788" s="231"/>
      <c r="EK1788" s="231"/>
      <c r="EL1788" s="231"/>
      <c r="EM1788" s="231"/>
      <c r="EN1788" s="231"/>
      <c r="EO1788" s="231"/>
      <c r="EP1788" s="231"/>
      <c r="EQ1788" s="231"/>
      <c r="ER1788" s="231"/>
      <c r="ES1788" s="231"/>
      <c r="ET1788" s="231"/>
      <c r="EU1788" s="231"/>
      <c r="EV1788" s="231"/>
      <c r="EW1788" s="231"/>
      <c r="EX1788" s="231"/>
      <c r="EY1788" s="231"/>
      <c r="EZ1788" s="231"/>
      <c r="FA1788" s="231"/>
      <c r="FB1788" s="231"/>
      <c r="FC1788" s="231"/>
      <c r="FD1788" s="231"/>
      <c r="FE1788" s="231"/>
      <c r="FF1788" s="231"/>
      <c r="FG1788" s="231"/>
      <c r="FH1788" s="231"/>
      <c r="FI1788" s="231"/>
      <c r="FJ1788" s="231"/>
      <c r="FK1788" s="231"/>
      <c r="FL1788" s="231"/>
      <c r="FM1788" s="231"/>
      <c r="FN1788" s="231"/>
      <c r="FO1788" s="231"/>
      <c r="FP1788" s="231"/>
      <c r="FQ1788" s="231"/>
      <c r="FR1788" s="231"/>
      <c r="FS1788" s="231"/>
      <c r="FT1788" s="231"/>
      <c r="FU1788" s="231"/>
      <c r="FV1788" s="231"/>
      <c r="FW1788" s="231"/>
      <c r="FX1788" s="231"/>
      <c r="FY1788" s="231"/>
      <c r="FZ1788" s="231"/>
      <c r="GA1788" s="231"/>
      <c r="GB1788" s="231"/>
      <c r="GC1788" s="231"/>
      <c r="GD1788" s="231"/>
      <c r="GE1788" s="231"/>
      <c r="GF1788" s="231"/>
      <c r="GG1788" s="231"/>
      <c r="GH1788" s="231"/>
      <c r="GI1788" s="231"/>
      <c r="GJ1788" s="231"/>
      <c r="GK1788" s="231"/>
      <c r="GL1788" s="231"/>
      <c r="GM1788" s="231"/>
      <c r="GN1788" s="231"/>
      <c r="GO1788" s="231"/>
      <c r="GP1788" s="231"/>
      <c r="GQ1788" s="231"/>
      <c r="GR1788" s="231"/>
      <c r="GS1788" s="231"/>
      <c r="GT1788" s="231"/>
      <c r="GU1788" s="231"/>
      <c r="GV1788" s="231"/>
      <c r="GW1788" s="231"/>
      <c r="GX1788" s="231"/>
      <c r="GY1788" s="231"/>
      <c r="GZ1788" s="231"/>
      <c r="HA1788" s="231"/>
      <c r="HB1788" s="231"/>
      <c r="HC1788" s="231"/>
      <c r="HD1788" s="231"/>
      <c r="HE1788" s="231"/>
      <c r="HF1788" s="231"/>
      <c r="HG1788" s="231"/>
      <c r="HH1788" s="231"/>
      <c r="HI1788" s="231"/>
      <c r="HJ1788" s="231"/>
      <c r="HK1788" s="231"/>
      <c r="HL1788" s="231"/>
      <c r="HM1788" s="231"/>
    </row>
    <row r="1789" spans="1:221" s="234" customFormat="1" ht="15.75" customHeight="1">
      <c r="A1789" s="231"/>
      <c r="B1789" s="238"/>
      <c r="C1789" s="255"/>
      <c r="D1789" s="268" t="s">
        <v>764</v>
      </c>
      <c r="E1789" s="269"/>
      <c r="F1789" s="269"/>
      <c r="G1789" s="325" t="s">
        <v>477</v>
      </c>
      <c r="H1789" s="271" t="s">
        <v>343</v>
      </c>
      <c r="I1789" s="488">
        <v>2</v>
      </c>
      <c r="J1789" s="408">
        <v>1609117</v>
      </c>
      <c r="K1789" s="274">
        <f>ROUND(I1789*J1789,2)</f>
        <v>3218234</v>
      </c>
      <c r="L1789" s="356"/>
      <c r="N1789" s="980"/>
      <c r="O1789" s="231"/>
      <c r="P1789" s="231"/>
      <c r="Q1789" s="231"/>
      <c r="R1789" s="231"/>
      <c r="S1789" s="231"/>
      <c r="T1789" s="231"/>
      <c r="U1789" s="231"/>
      <c r="V1789" s="231"/>
      <c r="W1789" s="231"/>
      <c r="X1789" s="231"/>
      <c r="Y1789" s="231"/>
      <c r="Z1789" s="231"/>
      <c r="AA1789" s="231"/>
      <c r="AB1789" s="231"/>
      <c r="AC1789" s="231"/>
      <c r="AD1789" s="231"/>
      <c r="AE1789" s="231"/>
      <c r="AF1789" s="231"/>
      <c r="AG1789" s="231"/>
      <c r="AH1789" s="231"/>
      <c r="AI1789" s="231"/>
      <c r="AJ1789" s="231"/>
      <c r="AK1789" s="231"/>
      <c r="AL1789" s="231"/>
      <c r="AM1789" s="231"/>
      <c r="AN1789" s="231"/>
      <c r="AO1789" s="231"/>
      <c r="AP1789" s="231"/>
      <c r="AQ1789" s="231"/>
      <c r="AR1789" s="231"/>
      <c r="AS1789" s="231"/>
      <c r="AT1789" s="231"/>
      <c r="AU1789" s="231"/>
      <c r="AV1789" s="231"/>
      <c r="AW1789" s="231"/>
      <c r="AX1789" s="231"/>
      <c r="AY1789" s="231"/>
      <c r="AZ1789" s="231"/>
      <c r="BA1789" s="231"/>
      <c r="BB1789" s="231"/>
      <c r="BC1789" s="231"/>
      <c r="BD1789" s="231"/>
      <c r="BE1789" s="231"/>
      <c r="BF1789" s="231"/>
      <c r="BG1789" s="231"/>
      <c r="BH1789" s="231"/>
      <c r="BI1789" s="231"/>
      <c r="BJ1789" s="231"/>
      <c r="BK1789" s="231"/>
      <c r="BL1789" s="231"/>
      <c r="BM1789" s="231"/>
      <c r="BN1789" s="231"/>
      <c r="BO1789" s="231"/>
      <c r="BP1789" s="231"/>
      <c r="BQ1789" s="231"/>
      <c r="BR1789" s="231"/>
      <c r="BS1789" s="231"/>
      <c r="BT1789" s="231"/>
      <c r="BU1789" s="231"/>
      <c r="BV1789" s="231"/>
      <c r="BW1789" s="231"/>
      <c r="BX1789" s="231"/>
      <c r="BY1789" s="231"/>
      <c r="BZ1789" s="231"/>
      <c r="CA1789" s="231"/>
      <c r="CB1789" s="231"/>
      <c r="CC1789" s="231"/>
      <c r="CD1789" s="231"/>
      <c r="CE1789" s="231"/>
      <c r="CF1789" s="231"/>
      <c r="CG1789" s="231"/>
      <c r="CH1789" s="231"/>
      <c r="CI1789" s="231"/>
      <c r="CJ1789" s="231"/>
      <c r="CK1789" s="231"/>
      <c r="CL1789" s="231"/>
      <c r="CM1789" s="231"/>
      <c r="CN1789" s="231"/>
      <c r="CO1789" s="231"/>
      <c r="CP1789" s="231"/>
      <c r="CQ1789" s="231"/>
      <c r="CR1789" s="231"/>
      <c r="CS1789" s="231"/>
      <c r="CT1789" s="231"/>
      <c r="CU1789" s="231"/>
      <c r="CV1789" s="231"/>
      <c r="CW1789" s="231"/>
      <c r="CX1789" s="231"/>
      <c r="CY1789" s="231"/>
      <c r="CZ1789" s="231"/>
      <c r="DA1789" s="231"/>
      <c r="DB1789" s="231"/>
      <c r="DC1789" s="231"/>
      <c r="DD1789" s="231"/>
      <c r="DE1789" s="231"/>
      <c r="DF1789" s="231"/>
      <c r="DG1789" s="231"/>
      <c r="DH1789" s="231"/>
      <c r="DI1789" s="231"/>
      <c r="DJ1789" s="231"/>
      <c r="DK1789" s="231"/>
      <c r="DL1789" s="231"/>
      <c r="DM1789" s="231"/>
      <c r="DN1789" s="231"/>
      <c r="DO1789" s="231"/>
      <c r="DP1789" s="231"/>
      <c r="DQ1789" s="231"/>
      <c r="DR1789" s="231"/>
      <c r="DS1789" s="231"/>
      <c r="DT1789" s="231"/>
      <c r="DU1789" s="231"/>
      <c r="DV1789" s="231"/>
      <c r="DW1789" s="231"/>
      <c r="DX1789" s="231"/>
      <c r="DY1789" s="231"/>
      <c r="DZ1789" s="231"/>
      <c r="EA1789" s="231"/>
      <c r="EB1789" s="231"/>
      <c r="EC1789" s="231"/>
      <c r="ED1789" s="231"/>
      <c r="EE1789" s="231"/>
      <c r="EF1789" s="231"/>
      <c r="EG1789" s="231"/>
      <c r="EH1789" s="231"/>
      <c r="EI1789" s="231"/>
      <c r="EJ1789" s="231"/>
      <c r="EK1789" s="231"/>
      <c r="EL1789" s="231"/>
      <c r="EM1789" s="231"/>
      <c r="EN1789" s="231"/>
      <c r="EO1789" s="231"/>
      <c r="EP1789" s="231"/>
      <c r="EQ1789" s="231"/>
      <c r="ER1789" s="231"/>
      <c r="ES1789" s="231"/>
      <c r="ET1789" s="231"/>
      <c r="EU1789" s="231"/>
      <c r="EV1789" s="231"/>
      <c r="EW1789" s="231"/>
      <c r="EX1789" s="231"/>
      <c r="EY1789" s="231"/>
      <c r="EZ1789" s="231"/>
      <c r="FA1789" s="231"/>
      <c r="FB1789" s="231"/>
      <c r="FC1789" s="231"/>
      <c r="FD1789" s="231"/>
      <c r="FE1789" s="231"/>
      <c r="FF1789" s="231"/>
      <c r="FG1789" s="231"/>
      <c r="FH1789" s="231"/>
      <c r="FI1789" s="231"/>
      <c r="FJ1789" s="231"/>
      <c r="FK1789" s="231"/>
      <c r="FL1789" s="231"/>
      <c r="FM1789" s="231"/>
      <c r="FN1789" s="231"/>
      <c r="FO1789" s="231"/>
      <c r="FP1789" s="231"/>
      <c r="FQ1789" s="231"/>
      <c r="FR1789" s="231"/>
      <c r="FS1789" s="231"/>
      <c r="FT1789" s="231"/>
      <c r="FU1789" s="231"/>
      <c r="FV1789" s="231"/>
      <c r="FW1789" s="231"/>
      <c r="FX1789" s="231"/>
      <c r="FY1789" s="231"/>
      <c r="FZ1789" s="231"/>
      <c r="GA1789" s="231"/>
      <c r="GB1789" s="231"/>
      <c r="GC1789" s="231"/>
      <c r="GD1789" s="231"/>
      <c r="GE1789" s="231"/>
      <c r="GF1789" s="231"/>
      <c r="GG1789" s="231"/>
      <c r="GH1789" s="231"/>
      <c r="GI1789" s="231"/>
      <c r="GJ1789" s="231"/>
      <c r="GK1789" s="231"/>
      <c r="GL1789" s="231"/>
      <c r="GM1789" s="231"/>
      <c r="GN1789" s="231"/>
      <c r="GO1789" s="231"/>
      <c r="GP1789" s="231"/>
      <c r="GQ1789" s="231"/>
      <c r="GR1789" s="231"/>
      <c r="GS1789" s="231"/>
      <c r="GT1789" s="231"/>
      <c r="GU1789" s="231"/>
      <c r="GV1789" s="231"/>
      <c r="GW1789" s="231"/>
      <c r="GX1789" s="231"/>
      <c r="GY1789" s="231"/>
      <c r="GZ1789" s="231"/>
      <c r="HA1789" s="231"/>
      <c r="HB1789" s="231"/>
      <c r="HC1789" s="231"/>
      <c r="HD1789" s="231"/>
      <c r="HE1789" s="231"/>
      <c r="HF1789" s="231"/>
      <c r="HG1789" s="231"/>
      <c r="HH1789" s="231"/>
      <c r="HI1789" s="231"/>
      <c r="HJ1789" s="231"/>
      <c r="HK1789" s="231"/>
      <c r="HL1789" s="231"/>
      <c r="HM1789" s="231"/>
    </row>
    <row r="1790" spans="1:221" s="234" customFormat="1" ht="31.5" customHeight="1">
      <c r="A1790" s="231"/>
      <c r="B1790" s="238"/>
      <c r="C1790" s="255"/>
      <c r="D1790" s="268" t="s">
        <v>986</v>
      </c>
      <c r="E1790" s="269"/>
      <c r="F1790" s="269"/>
      <c r="G1790" s="325" t="s">
        <v>479</v>
      </c>
      <c r="H1790" s="271" t="s">
        <v>343</v>
      </c>
      <c r="I1790" s="488">
        <v>8</v>
      </c>
      <c r="J1790" s="408">
        <v>606814</v>
      </c>
      <c r="K1790" s="274">
        <f>ROUND(I1790*J1790,2)</f>
        <v>4854512</v>
      </c>
      <c r="L1790" s="356"/>
      <c r="N1790" s="980"/>
      <c r="O1790" s="231"/>
      <c r="P1790" s="231"/>
      <c r="Q1790" s="231"/>
      <c r="R1790" s="231"/>
      <c r="S1790" s="231"/>
      <c r="T1790" s="231"/>
      <c r="U1790" s="231"/>
      <c r="V1790" s="231"/>
      <c r="W1790" s="231"/>
      <c r="X1790" s="231"/>
      <c r="Y1790" s="231"/>
      <c r="Z1790" s="231"/>
      <c r="AA1790" s="231"/>
      <c r="AB1790" s="231"/>
      <c r="AC1790" s="231"/>
      <c r="AD1790" s="231"/>
      <c r="AE1790" s="231"/>
      <c r="AF1790" s="231"/>
      <c r="AG1790" s="231"/>
      <c r="AH1790" s="231"/>
      <c r="AI1790" s="231"/>
      <c r="AJ1790" s="231"/>
      <c r="AK1790" s="231"/>
      <c r="AL1790" s="231"/>
      <c r="AM1790" s="231"/>
      <c r="AN1790" s="231"/>
      <c r="AO1790" s="231"/>
      <c r="AP1790" s="231"/>
      <c r="AQ1790" s="231"/>
      <c r="AR1790" s="231"/>
      <c r="AS1790" s="231"/>
      <c r="AT1790" s="231"/>
      <c r="AU1790" s="231"/>
      <c r="AV1790" s="231"/>
      <c r="AW1790" s="231"/>
      <c r="AX1790" s="231"/>
      <c r="AY1790" s="231"/>
      <c r="AZ1790" s="231"/>
      <c r="BA1790" s="231"/>
      <c r="BB1790" s="231"/>
      <c r="BC1790" s="231"/>
      <c r="BD1790" s="231"/>
      <c r="BE1790" s="231"/>
      <c r="BF1790" s="231"/>
      <c r="BG1790" s="231"/>
      <c r="BH1790" s="231"/>
      <c r="BI1790" s="231"/>
      <c r="BJ1790" s="231"/>
      <c r="BK1790" s="231"/>
      <c r="BL1790" s="231"/>
      <c r="BM1790" s="231"/>
      <c r="BN1790" s="231"/>
      <c r="BO1790" s="231"/>
      <c r="BP1790" s="231"/>
      <c r="BQ1790" s="231"/>
      <c r="BR1790" s="231"/>
      <c r="BS1790" s="231"/>
      <c r="BT1790" s="231"/>
      <c r="BU1790" s="231"/>
      <c r="BV1790" s="231"/>
      <c r="BW1790" s="231"/>
      <c r="BX1790" s="231"/>
      <c r="BY1790" s="231"/>
      <c r="BZ1790" s="231"/>
      <c r="CA1790" s="231"/>
      <c r="CB1790" s="231"/>
      <c r="CC1790" s="231"/>
      <c r="CD1790" s="231"/>
      <c r="CE1790" s="231"/>
      <c r="CF1790" s="231"/>
      <c r="CG1790" s="231"/>
      <c r="CH1790" s="231"/>
      <c r="CI1790" s="231"/>
      <c r="CJ1790" s="231"/>
      <c r="CK1790" s="231"/>
      <c r="CL1790" s="231"/>
      <c r="CM1790" s="231"/>
      <c r="CN1790" s="231"/>
      <c r="CO1790" s="231"/>
      <c r="CP1790" s="231"/>
      <c r="CQ1790" s="231"/>
      <c r="CR1790" s="231"/>
      <c r="CS1790" s="231"/>
      <c r="CT1790" s="231"/>
      <c r="CU1790" s="231"/>
      <c r="CV1790" s="231"/>
      <c r="CW1790" s="231"/>
      <c r="CX1790" s="231"/>
      <c r="CY1790" s="231"/>
      <c r="CZ1790" s="231"/>
      <c r="DA1790" s="231"/>
      <c r="DB1790" s="231"/>
      <c r="DC1790" s="231"/>
      <c r="DD1790" s="231"/>
      <c r="DE1790" s="231"/>
      <c r="DF1790" s="231"/>
      <c r="DG1790" s="231"/>
      <c r="DH1790" s="231"/>
      <c r="DI1790" s="231"/>
      <c r="DJ1790" s="231"/>
      <c r="DK1790" s="231"/>
      <c r="DL1790" s="231"/>
      <c r="DM1790" s="231"/>
      <c r="DN1790" s="231"/>
      <c r="DO1790" s="231"/>
      <c r="DP1790" s="231"/>
      <c r="DQ1790" s="231"/>
      <c r="DR1790" s="231"/>
      <c r="DS1790" s="231"/>
      <c r="DT1790" s="231"/>
      <c r="DU1790" s="231"/>
      <c r="DV1790" s="231"/>
      <c r="DW1790" s="231"/>
      <c r="DX1790" s="231"/>
      <c r="DY1790" s="231"/>
      <c r="DZ1790" s="231"/>
      <c r="EA1790" s="231"/>
      <c r="EB1790" s="231"/>
      <c r="EC1790" s="231"/>
      <c r="ED1790" s="231"/>
      <c r="EE1790" s="231"/>
      <c r="EF1790" s="231"/>
      <c r="EG1790" s="231"/>
      <c r="EH1790" s="231"/>
      <c r="EI1790" s="231"/>
      <c r="EJ1790" s="231"/>
      <c r="EK1790" s="231"/>
      <c r="EL1790" s="231"/>
      <c r="EM1790" s="231"/>
      <c r="EN1790" s="231"/>
      <c r="EO1790" s="231"/>
      <c r="EP1790" s="231"/>
      <c r="EQ1790" s="231"/>
      <c r="ER1790" s="231"/>
      <c r="ES1790" s="231"/>
      <c r="ET1790" s="231"/>
      <c r="EU1790" s="231"/>
      <c r="EV1790" s="231"/>
      <c r="EW1790" s="231"/>
      <c r="EX1790" s="231"/>
      <c r="EY1790" s="231"/>
      <c r="EZ1790" s="231"/>
      <c r="FA1790" s="231"/>
      <c r="FB1790" s="231"/>
      <c r="FC1790" s="231"/>
      <c r="FD1790" s="231"/>
      <c r="FE1790" s="231"/>
      <c r="FF1790" s="231"/>
      <c r="FG1790" s="231"/>
      <c r="FH1790" s="231"/>
      <c r="FI1790" s="231"/>
      <c r="FJ1790" s="231"/>
      <c r="FK1790" s="231"/>
      <c r="FL1790" s="231"/>
      <c r="FM1790" s="231"/>
      <c r="FN1790" s="231"/>
      <c r="FO1790" s="231"/>
      <c r="FP1790" s="231"/>
      <c r="FQ1790" s="231"/>
      <c r="FR1790" s="231"/>
      <c r="FS1790" s="231"/>
      <c r="FT1790" s="231"/>
      <c r="FU1790" s="231"/>
      <c r="FV1790" s="231"/>
      <c r="FW1790" s="231"/>
      <c r="FX1790" s="231"/>
      <c r="FY1790" s="231"/>
      <c r="FZ1790" s="231"/>
      <c r="GA1790" s="231"/>
      <c r="GB1790" s="231"/>
      <c r="GC1790" s="231"/>
      <c r="GD1790" s="231"/>
      <c r="GE1790" s="231"/>
      <c r="GF1790" s="231"/>
      <c r="GG1790" s="231"/>
      <c r="GH1790" s="231"/>
      <c r="GI1790" s="231"/>
      <c r="GJ1790" s="231"/>
      <c r="GK1790" s="231"/>
      <c r="GL1790" s="231"/>
      <c r="GM1790" s="231"/>
      <c r="GN1790" s="231"/>
      <c r="GO1790" s="231"/>
      <c r="GP1790" s="231"/>
      <c r="GQ1790" s="231"/>
      <c r="GR1790" s="231"/>
      <c r="GS1790" s="231"/>
      <c r="GT1790" s="231"/>
      <c r="GU1790" s="231"/>
      <c r="GV1790" s="231"/>
      <c r="GW1790" s="231"/>
      <c r="GX1790" s="231"/>
      <c r="GY1790" s="231"/>
      <c r="GZ1790" s="231"/>
      <c r="HA1790" s="231"/>
      <c r="HB1790" s="231"/>
      <c r="HC1790" s="231"/>
      <c r="HD1790" s="231"/>
      <c r="HE1790" s="231"/>
      <c r="HF1790" s="231"/>
      <c r="HG1790" s="231"/>
      <c r="HH1790" s="231"/>
      <c r="HI1790" s="231"/>
      <c r="HJ1790" s="231"/>
      <c r="HK1790" s="231"/>
      <c r="HL1790" s="231"/>
      <c r="HM1790" s="231"/>
    </row>
    <row r="1791" spans="1:221" s="234" customFormat="1" ht="31.5" customHeight="1">
      <c r="A1791" s="231"/>
      <c r="B1791" s="238"/>
      <c r="C1791" s="255"/>
      <c r="D1791" s="268" t="s">
        <v>987</v>
      </c>
      <c r="E1791" s="269"/>
      <c r="F1791" s="269"/>
      <c r="G1791" s="325" t="s">
        <v>485</v>
      </c>
      <c r="H1791" s="271" t="s">
        <v>343</v>
      </c>
      <c r="I1791" s="488">
        <v>8</v>
      </c>
      <c r="J1791" s="408">
        <v>483402</v>
      </c>
      <c r="K1791" s="274">
        <f>ROUND(I1791*J1791,2)</f>
        <v>3867216</v>
      </c>
      <c r="L1791" s="356"/>
      <c r="N1791" s="980"/>
      <c r="O1791" s="231"/>
      <c r="P1791" s="231"/>
      <c r="Q1791" s="231"/>
      <c r="R1791" s="231"/>
      <c r="S1791" s="231"/>
      <c r="T1791" s="231"/>
      <c r="U1791" s="231"/>
      <c r="V1791" s="231"/>
      <c r="W1791" s="231"/>
      <c r="X1791" s="231"/>
      <c r="Y1791" s="231"/>
      <c r="Z1791" s="231"/>
      <c r="AA1791" s="231"/>
      <c r="AB1791" s="231"/>
      <c r="AC1791" s="231"/>
      <c r="AD1791" s="231"/>
      <c r="AE1791" s="231"/>
      <c r="AF1791" s="231"/>
      <c r="AG1791" s="231"/>
      <c r="AH1791" s="231"/>
      <c r="AI1791" s="231"/>
      <c r="AJ1791" s="231"/>
      <c r="AK1791" s="231"/>
      <c r="AL1791" s="231"/>
      <c r="AM1791" s="231"/>
      <c r="AN1791" s="231"/>
      <c r="AO1791" s="231"/>
      <c r="AP1791" s="231"/>
      <c r="AQ1791" s="231"/>
      <c r="AR1791" s="231"/>
      <c r="AS1791" s="231"/>
      <c r="AT1791" s="231"/>
      <c r="AU1791" s="231"/>
      <c r="AV1791" s="231"/>
      <c r="AW1791" s="231"/>
      <c r="AX1791" s="231"/>
      <c r="AY1791" s="231"/>
      <c r="AZ1791" s="231"/>
      <c r="BA1791" s="231"/>
      <c r="BB1791" s="231"/>
      <c r="BC1791" s="231"/>
      <c r="BD1791" s="231"/>
      <c r="BE1791" s="231"/>
      <c r="BF1791" s="231"/>
      <c r="BG1791" s="231"/>
      <c r="BH1791" s="231"/>
      <c r="BI1791" s="231"/>
      <c r="BJ1791" s="231"/>
      <c r="BK1791" s="231"/>
      <c r="BL1791" s="231"/>
      <c r="BM1791" s="231"/>
      <c r="BN1791" s="231"/>
      <c r="BO1791" s="231"/>
      <c r="BP1791" s="231"/>
      <c r="BQ1791" s="231"/>
      <c r="BR1791" s="231"/>
      <c r="BS1791" s="231"/>
      <c r="BT1791" s="231"/>
      <c r="BU1791" s="231"/>
      <c r="BV1791" s="231"/>
      <c r="BW1791" s="231"/>
      <c r="BX1791" s="231"/>
      <c r="BY1791" s="231"/>
      <c r="BZ1791" s="231"/>
      <c r="CA1791" s="231"/>
      <c r="CB1791" s="231"/>
      <c r="CC1791" s="231"/>
      <c r="CD1791" s="231"/>
      <c r="CE1791" s="231"/>
      <c r="CF1791" s="231"/>
      <c r="CG1791" s="231"/>
      <c r="CH1791" s="231"/>
      <c r="CI1791" s="231"/>
      <c r="CJ1791" s="231"/>
      <c r="CK1791" s="231"/>
      <c r="CL1791" s="231"/>
      <c r="CM1791" s="231"/>
      <c r="CN1791" s="231"/>
      <c r="CO1791" s="231"/>
      <c r="CP1791" s="231"/>
      <c r="CQ1791" s="231"/>
      <c r="CR1791" s="231"/>
      <c r="CS1791" s="231"/>
      <c r="CT1791" s="231"/>
      <c r="CU1791" s="231"/>
      <c r="CV1791" s="231"/>
      <c r="CW1791" s="231"/>
      <c r="CX1791" s="231"/>
      <c r="CY1791" s="231"/>
      <c r="CZ1791" s="231"/>
      <c r="DA1791" s="231"/>
      <c r="DB1791" s="231"/>
      <c r="DC1791" s="231"/>
      <c r="DD1791" s="231"/>
      <c r="DE1791" s="231"/>
      <c r="DF1791" s="231"/>
      <c r="DG1791" s="231"/>
      <c r="DH1791" s="231"/>
      <c r="DI1791" s="231"/>
      <c r="DJ1791" s="231"/>
      <c r="DK1791" s="231"/>
      <c r="DL1791" s="231"/>
      <c r="DM1791" s="231"/>
      <c r="DN1791" s="231"/>
      <c r="DO1791" s="231"/>
      <c r="DP1791" s="231"/>
      <c r="DQ1791" s="231"/>
      <c r="DR1791" s="231"/>
      <c r="DS1791" s="231"/>
      <c r="DT1791" s="231"/>
      <c r="DU1791" s="231"/>
      <c r="DV1791" s="231"/>
      <c r="DW1791" s="231"/>
      <c r="DX1791" s="231"/>
      <c r="DY1791" s="231"/>
      <c r="DZ1791" s="231"/>
      <c r="EA1791" s="231"/>
      <c r="EB1791" s="231"/>
      <c r="EC1791" s="231"/>
      <c r="ED1791" s="231"/>
      <c r="EE1791" s="231"/>
      <c r="EF1791" s="231"/>
      <c r="EG1791" s="231"/>
      <c r="EH1791" s="231"/>
      <c r="EI1791" s="231"/>
      <c r="EJ1791" s="231"/>
      <c r="EK1791" s="231"/>
      <c r="EL1791" s="231"/>
      <c r="EM1791" s="231"/>
      <c r="EN1791" s="231"/>
      <c r="EO1791" s="231"/>
      <c r="EP1791" s="231"/>
      <c r="EQ1791" s="231"/>
      <c r="ER1791" s="231"/>
      <c r="ES1791" s="231"/>
      <c r="ET1791" s="231"/>
      <c r="EU1791" s="231"/>
      <c r="EV1791" s="231"/>
      <c r="EW1791" s="231"/>
      <c r="EX1791" s="231"/>
      <c r="EY1791" s="231"/>
      <c r="EZ1791" s="231"/>
      <c r="FA1791" s="231"/>
      <c r="FB1791" s="231"/>
      <c r="FC1791" s="231"/>
      <c r="FD1791" s="231"/>
      <c r="FE1791" s="231"/>
      <c r="FF1791" s="231"/>
      <c r="FG1791" s="231"/>
      <c r="FH1791" s="231"/>
      <c r="FI1791" s="231"/>
      <c r="FJ1791" s="231"/>
      <c r="FK1791" s="231"/>
      <c r="FL1791" s="231"/>
      <c r="FM1791" s="231"/>
      <c r="FN1791" s="231"/>
      <c r="FO1791" s="231"/>
      <c r="FP1791" s="231"/>
      <c r="FQ1791" s="231"/>
      <c r="FR1791" s="231"/>
      <c r="FS1791" s="231"/>
      <c r="FT1791" s="231"/>
      <c r="FU1791" s="231"/>
      <c r="FV1791" s="231"/>
      <c r="FW1791" s="231"/>
      <c r="FX1791" s="231"/>
      <c r="FY1791" s="231"/>
      <c r="FZ1791" s="231"/>
      <c r="GA1791" s="231"/>
      <c r="GB1791" s="231"/>
      <c r="GC1791" s="231"/>
      <c r="GD1791" s="231"/>
      <c r="GE1791" s="231"/>
      <c r="GF1791" s="231"/>
      <c r="GG1791" s="231"/>
      <c r="GH1791" s="231"/>
      <c r="GI1791" s="231"/>
      <c r="GJ1791" s="231"/>
      <c r="GK1791" s="231"/>
      <c r="GL1791" s="231"/>
      <c r="GM1791" s="231"/>
      <c r="GN1791" s="231"/>
      <c r="GO1791" s="231"/>
      <c r="GP1791" s="231"/>
      <c r="GQ1791" s="231"/>
      <c r="GR1791" s="231"/>
      <c r="GS1791" s="231"/>
      <c r="GT1791" s="231"/>
      <c r="GU1791" s="231"/>
      <c r="GV1791" s="231"/>
      <c r="GW1791" s="231"/>
      <c r="GX1791" s="231"/>
      <c r="GY1791" s="231"/>
      <c r="GZ1791" s="231"/>
      <c r="HA1791" s="231"/>
      <c r="HB1791" s="231"/>
      <c r="HC1791" s="231"/>
      <c r="HD1791" s="231"/>
      <c r="HE1791" s="231"/>
      <c r="HF1791" s="231"/>
      <c r="HG1791" s="231"/>
      <c r="HH1791" s="231"/>
      <c r="HI1791" s="231"/>
      <c r="HJ1791" s="231"/>
      <c r="HK1791" s="231"/>
      <c r="HL1791" s="231"/>
      <c r="HM1791" s="231"/>
    </row>
    <row r="1792" spans="1:221" s="234" customFormat="1" ht="31.5" customHeight="1">
      <c r="A1792" s="231"/>
      <c r="B1792" s="238"/>
      <c r="C1792" s="255"/>
      <c r="D1792" s="268" t="s">
        <v>1207</v>
      </c>
      <c r="E1792" s="269"/>
      <c r="F1792" s="269"/>
      <c r="G1792" s="325" t="s">
        <v>729</v>
      </c>
      <c r="H1792" s="271" t="s">
        <v>102</v>
      </c>
      <c r="I1792" s="488">
        <v>3.48</v>
      </c>
      <c r="J1792" s="408">
        <v>841607</v>
      </c>
      <c r="K1792" s="274">
        <f>ROUND(I1792*J1792,2)</f>
        <v>2928792.36</v>
      </c>
      <c r="L1792" s="356"/>
      <c r="N1792" s="980"/>
      <c r="O1792" s="231"/>
      <c r="P1792" s="231"/>
      <c r="Q1792" s="231"/>
      <c r="R1792" s="231"/>
      <c r="S1792" s="231"/>
      <c r="T1792" s="231"/>
      <c r="U1792" s="231"/>
      <c r="V1792" s="231"/>
      <c r="W1792" s="231"/>
      <c r="X1792" s="231"/>
      <c r="Y1792" s="231"/>
      <c r="Z1792" s="231"/>
      <c r="AA1792" s="231"/>
      <c r="AB1792" s="231"/>
      <c r="AC1792" s="231"/>
      <c r="AD1792" s="231"/>
      <c r="AE1792" s="231"/>
      <c r="AF1792" s="231"/>
      <c r="AG1792" s="231"/>
      <c r="AH1792" s="231"/>
      <c r="AI1792" s="231"/>
      <c r="AJ1792" s="231"/>
      <c r="AK1792" s="231"/>
      <c r="AL1792" s="231"/>
      <c r="AM1792" s="231"/>
      <c r="AN1792" s="231"/>
      <c r="AO1792" s="231"/>
      <c r="AP1792" s="231"/>
      <c r="AQ1792" s="231"/>
      <c r="AR1792" s="231"/>
      <c r="AS1792" s="231"/>
      <c r="AT1792" s="231"/>
      <c r="AU1792" s="231"/>
      <c r="AV1792" s="231"/>
      <c r="AW1792" s="231"/>
      <c r="AX1792" s="231"/>
      <c r="AY1792" s="231"/>
      <c r="AZ1792" s="231"/>
      <c r="BA1792" s="231"/>
      <c r="BB1792" s="231"/>
      <c r="BC1792" s="231"/>
      <c r="BD1792" s="231"/>
      <c r="BE1792" s="231"/>
      <c r="BF1792" s="231"/>
      <c r="BG1792" s="231"/>
      <c r="BH1792" s="231"/>
      <c r="BI1792" s="231"/>
      <c r="BJ1792" s="231"/>
      <c r="BK1792" s="231"/>
      <c r="BL1792" s="231"/>
      <c r="BM1792" s="231"/>
      <c r="BN1792" s="231"/>
      <c r="BO1792" s="231"/>
      <c r="BP1792" s="231"/>
      <c r="BQ1792" s="231"/>
      <c r="BR1792" s="231"/>
      <c r="BS1792" s="231"/>
      <c r="BT1792" s="231"/>
      <c r="BU1792" s="231"/>
      <c r="BV1792" s="231"/>
      <c r="BW1792" s="231"/>
      <c r="BX1792" s="231"/>
      <c r="BY1792" s="231"/>
      <c r="BZ1792" s="231"/>
      <c r="CA1792" s="231"/>
      <c r="CB1792" s="231"/>
      <c r="CC1792" s="231"/>
      <c r="CD1792" s="231"/>
      <c r="CE1792" s="231"/>
      <c r="CF1792" s="231"/>
      <c r="CG1792" s="231"/>
      <c r="CH1792" s="231"/>
      <c r="CI1792" s="231"/>
      <c r="CJ1792" s="231"/>
      <c r="CK1792" s="231"/>
      <c r="CL1792" s="231"/>
      <c r="CM1792" s="231"/>
      <c r="CN1792" s="231"/>
      <c r="CO1792" s="231"/>
      <c r="CP1792" s="231"/>
      <c r="CQ1792" s="231"/>
      <c r="CR1792" s="231"/>
      <c r="CS1792" s="231"/>
      <c r="CT1792" s="231"/>
      <c r="CU1792" s="231"/>
      <c r="CV1792" s="231"/>
      <c r="CW1792" s="231"/>
      <c r="CX1792" s="231"/>
      <c r="CY1792" s="231"/>
      <c r="CZ1792" s="231"/>
      <c r="DA1792" s="231"/>
      <c r="DB1792" s="231"/>
      <c r="DC1792" s="231"/>
      <c r="DD1792" s="231"/>
      <c r="DE1792" s="231"/>
      <c r="DF1792" s="231"/>
      <c r="DG1792" s="231"/>
      <c r="DH1792" s="231"/>
      <c r="DI1792" s="231"/>
      <c r="DJ1792" s="231"/>
      <c r="DK1792" s="231"/>
      <c r="DL1792" s="231"/>
      <c r="DM1792" s="231"/>
      <c r="DN1792" s="231"/>
      <c r="DO1792" s="231"/>
      <c r="DP1792" s="231"/>
      <c r="DQ1792" s="231"/>
      <c r="DR1792" s="231"/>
      <c r="DS1792" s="231"/>
      <c r="DT1792" s="231"/>
      <c r="DU1792" s="231"/>
      <c r="DV1792" s="231"/>
      <c r="DW1792" s="231"/>
      <c r="DX1792" s="231"/>
      <c r="DY1792" s="231"/>
      <c r="DZ1792" s="231"/>
      <c r="EA1792" s="231"/>
      <c r="EB1792" s="231"/>
      <c r="EC1792" s="231"/>
      <c r="ED1792" s="231"/>
      <c r="EE1792" s="231"/>
      <c r="EF1792" s="231"/>
      <c r="EG1792" s="231"/>
      <c r="EH1792" s="231"/>
      <c r="EI1792" s="231"/>
      <c r="EJ1792" s="231"/>
      <c r="EK1792" s="231"/>
      <c r="EL1792" s="231"/>
      <c r="EM1792" s="231"/>
      <c r="EN1792" s="231"/>
      <c r="EO1792" s="231"/>
      <c r="EP1792" s="231"/>
      <c r="EQ1792" s="231"/>
      <c r="ER1792" s="231"/>
      <c r="ES1792" s="231"/>
      <c r="ET1792" s="231"/>
      <c r="EU1792" s="231"/>
      <c r="EV1792" s="231"/>
      <c r="EW1792" s="231"/>
      <c r="EX1792" s="231"/>
      <c r="EY1792" s="231"/>
      <c r="EZ1792" s="231"/>
      <c r="FA1792" s="231"/>
      <c r="FB1792" s="231"/>
      <c r="FC1792" s="231"/>
      <c r="FD1792" s="231"/>
      <c r="FE1792" s="231"/>
      <c r="FF1792" s="231"/>
      <c r="FG1792" s="231"/>
      <c r="FH1792" s="231"/>
      <c r="FI1792" s="231"/>
      <c r="FJ1792" s="231"/>
      <c r="FK1792" s="231"/>
      <c r="FL1792" s="231"/>
      <c r="FM1792" s="231"/>
      <c r="FN1792" s="231"/>
      <c r="FO1792" s="231"/>
      <c r="FP1792" s="231"/>
      <c r="FQ1792" s="231"/>
      <c r="FR1792" s="231"/>
      <c r="FS1792" s="231"/>
      <c r="FT1792" s="231"/>
      <c r="FU1792" s="231"/>
      <c r="FV1792" s="231"/>
      <c r="FW1792" s="231"/>
      <c r="FX1792" s="231"/>
      <c r="FY1792" s="231"/>
      <c r="FZ1792" s="231"/>
      <c r="GA1792" s="231"/>
      <c r="GB1792" s="231"/>
      <c r="GC1792" s="231"/>
      <c r="GD1792" s="231"/>
      <c r="GE1792" s="231"/>
      <c r="GF1792" s="231"/>
      <c r="GG1792" s="231"/>
      <c r="GH1792" s="231"/>
      <c r="GI1792" s="231"/>
      <c r="GJ1792" s="231"/>
      <c r="GK1792" s="231"/>
      <c r="GL1792" s="231"/>
      <c r="GM1792" s="231"/>
      <c r="GN1792" s="231"/>
      <c r="GO1792" s="231"/>
      <c r="GP1792" s="231"/>
      <c r="GQ1792" s="231"/>
      <c r="GR1792" s="231"/>
      <c r="GS1792" s="231"/>
      <c r="GT1792" s="231"/>
      <c r="GU1792" s="231"/>
      <c r="GV1792" s="231"/>
      <c r="GW1792" s="231"/>
      <c r="GX1792" s="231"/>
      <c r="GY1792" s="231"/>
      <c r="GZ1792" s="231"/>
      <c r="HA1792" s="231"/>
      <c r="HB1792" s="231"/>
      <c r="HC1792" s="231"/>
      <c r="HD1792" s="231"/>
      <c r="HE1792" s="231"/>
      <c r="HF1792" s="231"/>
      <c r="HG1792" s="231"/>
      <c r="HH1792" s="231"/>
      <c r="HI1792" s="231"/>
      <c r="HJ1792" s="231"/>
      <c r="HK1792" s="231"/>
      <c r="HL1792" s="231"/>
      <c r="HM1792" s="231"/>
    </row>
    <row r="1793" spans="1:221" s="234" customFormat="1" ht="15.75" customHeight="1">
      <c r="A1793" s="231"/>
      <c r="B1793" s="238"/>
      <c r="C1793" s="255"/>
      <c r="D1793" s="276"/>
      <c r="E1793" s="276"/>
      <c r="F1793" s="276"/>
      <c r="G1793" s="277"/>
      <c r="H1793" s="276"/>
      <c r="I1793" s="276" t="s">
        <v>119</v>
      </c>
      <c r="J1793" s="278"/>
      <c r="K1793" s="279">
        <f>SUM(K1759:K1792)</f>
        <v>169252766.19</v>
      </c>
      <c r="L1793" s="356"/>
      <c r="N1793" s="980"/>
      <c r="O1793" s="231"/>
      <c r="P1793" s="231"/>
      <c r="Q1793" s="231"/>
      <c r="R1793" s="231"/>
      <c r="S1793" s="231"/>
      <c r="T1793" s="231"/>
      <c r="U1793" s="231"/>
      <c r="V1793" s="231"/>
      <c r="W1793" s="231"/>
      <c r="X1793" s="231"/>
      <c r="Y1793" s="231"/>
      <c r="Z1793" s="231"/>
      <c r="AA1793" s="231"/>
      <c r="AB1793" s="231"/>
      <c r="AC1793" s="231"/>
      <c r="AD1793" s="231"/>
      <c r="AE1793" s="231"/>
      <c r="AF1793" s="231"/>
      <c r="AG1793" s="231"/>
      <c r="AH1793" s="231"/>
      <c r="AI1793" s="231"/>
      <c r="AJ1793" s="231"/>
      <c r="AK1793" s="231"/>
      <c r="AL1793" s="231"/>
      <c r="AM1793" s="231"/>
      <c r="AN1793" s="231"/>
      <c r="AO1793" s="231"/>
      <c r="AP1793" s="231"/>
      <c r="AQ1793" s="231"/>
      <c r="AR1793" s="231"/>
      <c r="AS1793" s="231"/>
      <c r="AT1793" s="231"/>
      <c r="AU1793" s="231"/>
      <c r="AV1793" s="231"/>
      <c r="AW1793" s="231"/>
      <c r="AX1793" s="231"/>
      <c r="AY1793" s="231"/>
      <c r="AZ1793" s="231"/>
      <c r="BA1793" s="231"/>
      <c r="BB1793" s="231"/>
      <c r="BC1793" s="231"/>
      <c r="BD1793" s="231"/>
      <c r="BE1793" s="231"/>
      <c r="BF1793" s="231"/>
      <c r="BG1793" s="231"/>
      <c r="BH1793" s="231"/>
      <c r="BI1793" s="231"/>
      <c r="BJ1793" s="231"/>
      <c r="BK1793" s="231"/>
      <c r="BL1793" s="231"/>
      <c r="BM1793" s="231"/>
      <c r="BN1793" s="231"/>
      <c r="BO1793" s="231"/>
      <c r="BP1793" s="231"/>
      <c r="BQ1793" s="231"/>
      <c r="BR1793" s="231"/>
      <c r="BS1793" s="231"/>
      <c r="BT1793" s="231"/>
      <c r="BU1793" s="231"/>
      <c r="BV1793" s="231"/>
      <c r="BW1793" s="231"/>
      <c r="BX1793" s="231"/>
      <c r="BY1793" s="231"/>
      <c r="BZ1793" s="231"/>
      <c r="CA1793" s="231"/>
      <c r="CB1793" s="231"/>
      <c r="CC1793" s="231"/>
      <c r="CD1793" s="231"/>
      <c r="CE1793" s="231"/>
      <c r="CF1793" s="231"/>
      <c r="CG1793" s="231"/>
      <c r="CH1793" s="231"/>
      <c r="CI1793" s="231"/>
      <c r="CJ1793" s="231"/>
      <c r="CK1793" s="231"/>
      <c r="CL1793" s="231"/>
      <c r="CM1793" s="231"/>
      <c r="CN1793" s="231"/>
      <c r="CO1793" s="231"/>
      <c r="CP1793" s="231"/>
      <c r="CQ1793" s="231"/>
      <c r="CR1793" s="231"/>
      <c r="CS1793" s="231"/>
      <c r="CT1793" s="231"/>
      <c r="CU1793" s="231"/>
      <c r="CV1793" s="231"/>
      <c r="CW1793" s="231"/>
      <c r="CX1793" s="231"/>
      <c r="CY1793" s="231"/>
      <c r="CZ1793" s="231"/>
      <c r="DA1793" s="231"/>
      <c r="DB1793" s="231"/>
      <c r="DC1793" s="231"/>
      <c r="DD1793" s="231"/>
      <c r="DE1793" s="231"/>
      <c r="DF1793" s="231"/>
      <c r="DG1793" s="231"/>
      <c r="DH1793" s="231"/>
      <c r="DI1793" s="231"/>
      <c r="DJ1793" s="231"/>
      <c r="DK1793" s="231"/>
      <c r="DL1793" s="231"/>
      <c r="DM1793" s="231"/>
      <c r="DN1793" s="231"/>
      <c r="DO1793" s="231"/>
      <c r="DP1793" s="231"/>
      <c r="DQ1793" s="231"/>
      <c r="DR1793" s="231"/>
      <c r="DS1793" s="231"/>
      <c r="DT1793" s="231"/>
      <c r="DU1793" s="231"/>
      <c r="DV1793" s="231"/>
      <c r="DW1793" s="231"/>
      <c r="DX1793" s="231"/>
      <c r="DY1793" s="231"/>
      <c r="DZ1793" s="231"/>
      <c r="EA1793" s="231"/>
      <c r="EB1793" s="231"/>
      <c r="EC1793" s="231"/>
      <c r="ED1793" s="231"/>
      <c r="EE1793" s="231"/>
      <c r="EF1793" s="231"/>
      <c r="EG1793" s="231"/>
      <c r="EH1793" s="231"/>
      <c r="EI1793" s="231"/>
      <c r="EJ1793" s="231"/>
      <c r="EK1793" s="231"/>
      <c r="EL1793" s="231"/>
      <c r="EM1793" s="231"/>
      <c r="EN1793" s="231"/>
      <c r="EO1793" s="231"/>
      <c r="EP1793" s="231"/>
      <c r="EQ1793" s="231"/>
      <c r="ER1793" s="231"/>
      <c r="ES1793" s="231"/>
      <c r="ET1793" s="231"/>
      <c r="EU1793" s="231"/>
      <c r="EV1793" s="231"/>
      <c r="EW1793" s="231"/>
      <c r="EX1793" s="231"/>
      <c r="EY1793" s="231"/>
      <c r="EZ1793" s="231"/>
      <c r="FA1793" s="231"/>
      <c r="FB1793" s="231"/>
      <c r="FC1793" s="231"/>
      <c r="FD1793" s="231"/>
      <c r="FE1793" s="231"/>
      <c r="FF1793" s="231"/>
      <c r="FG1793" s="231"/>
      <c r="FH1793" s="231"/>
      <c r="FI1793" s="231"/>
      <c r="FJ1793" s="231"/>
      <c r="FK1793" s="231"/>
      <c r="FL1793" s="231"/>
      <c r="FM1793" s="231"/>
      <c r="FN1793" s="231"/>
      <c r="FO1793" s="231"/>
      <c r="FP1793" s="231"/>
      <c r="FQ1793" s="231"/>
      <c r="FR1793" s="231"/>
      <c r="FS1793" s="231"/>
      <c r="FT1793" s="231"/>
      <c r="FU1793" s="231"/>
      <c r="FV1793" s="231"/>
      <c r="FW1793" s="231"/>
      <c r="FX1793" s="231"/>
      <c r="FY1793" s="231"/>
      <c r="FZ1793" s="231"/>
      <c r="GA1793" s="231"/>
      <c r="GB1793" s="231"/>
      <c r="GC1793" s="231"/>
      <c r="GD1793" s="231"/>
      <c r="GE1793" s="231"/>
      <c r="GF1793" s="231"/>
      <c r="GG1793" s="231"/>
      <c r="GH1793" s="231"/>
      <c r="GI1793" s="231"/>
      <c r="GJ1793" s="231"/>
      <c r="GK1793" s="231"/>
      <c r="GL1793" s="231"/>
      <c r="GM1793" s="231"/>
      <c r="GN1793" s="231"/>
      <c r="GO1793" s="231"/>
      <c r="GP1793" s="231"/>
      <c r="GQ1793" s="231"/>
      <c r="GR1793" s="231"/>
      <c r="GS1793" s="231"/>
      <c r="GT1793" s="231"/>
      <c r="GU1793" s="231"/>
      <c r="GV1793" s="231"/>
      <c r="GW1793" s="231"/>
      <c r="GX1793" s="231"/>
      <c r="GY1793" s="231"/>
      <c r="GZ1793" s="231"/>
      <c r="HA1793" s="231"/>
      <c r="HB1793" s="231"/>
      <c r="HC1793" s="231"/>
      <c r="HD1793" s="231"/>
      <c r="HE1793" s="231"/>
      <c r="HF1793" s="231"/>
      <c r="HG1793" s="231"/>
      <c r="HH1793" s="231"/>
      <c r="HI1793" s="231"/>
      <c r="HJ1793" s="231"/>
      <c r="HK1793" s="231"/>
      <c r="HL1793" s="231"/>
      <c r="HM1793" s="231"/>
    </row>
    <row r="1794" spans="1:221" s="234" customFormat="1" ht="15.75" customHeight="1">
      <c r="A1794" s="231"/>
      <c r="B1794" s="238"/>
      <c r="C1794" s="255"/>
      <c r="D1794" s="494"/>
      <c r="E1794" s="494"/>
      <c r="F1794" s="494"/>
      <c r="G1794" s="495"/>
      <c r="H1794" s="494"/>
      <c r="I1794" s="494"/>
      <c r="J1794" s="496"/>
      <c r="K1794" s="497"/>
      <c r="L1794" s="356"/>
      <c r="N1794" s="980"/>
      <c r="O1794" s="231"/>
      <c r="P1794" s="231"/>
      <c r="Q1794" s="231"/>
      <c r="R1794" s="231"/>
      <c r="S1794" s="231"/>
      <c r="T1794" s="231"/>
      <c r="U1794" s="231"/>
      <c r="V1794" s="231"/>
      <c r="W1794" s="231"/>
      <c r="X1794" s="231"/>
      <c r="Y1794" s="231"/>
      <c r="Z1794" s="231"/>
      <c r="AA1794" s="231"/>
      <c r="AB1794" s="231"/>
      <c r="AC1794" s="231"/>
      <c r="AD1794" s="231"/>
      <c r="AE1794" s="231"/>
      <c r="AF1794" s="231"/>
      <c r="AG1794" s="231"/>
      <c r="AH1794" s="231"/>
      <c r="AI1794" s="231"/>
      <c r="AJ1794" s="231"/>
      <c r="AK1794" s="231"/>
      <c r="AL1794" s="231"/>
      <c r="AM1794" s="231"/>
      <c r="AN1794" s="231"/>
      <c r="AO1794" s="231"/>
      <c r="AP1794" s="231"/>
      <c r="AQ1794" s="231"/>
      <c r="AR1794" s="231"/>
      <c r="AS1794" s="231"/>
      <c r="AT1794" s="231"/>
      <c r="AU1794" s="231"/>
      <c r="AV1794" s="231"/>
      <c r="AW1794" s="231"/>
      <c r="AX1794" s="231"/>
      <c r="AY1794" s="231"/>
      <c r="AZ1794" s="231"/>
      <c r="BA1794" s="231"/>
      <c r="BB1794" s="231"/>
      <c r="BC1794" s="231"/>
      <c r="BD1794" s="231"/>
      <c r="BE1794" s="231"/>
      <c r="BF1794" s="231"/>
      <c r="BG1794" s="231"/>
      <c r="BH1794" s="231"/>
      <c r="BI1794" s="231"/>
      <c r="BJ1794" s="231"/>
      <c r="BK1794" s="231"/>
      <c r="BL1794" s="231"/>
      <c r="BM1794" s="231"/>
      <c r="BN1794" s="231"/>
      <c r="BO1794" s="231"/>
      <c r="BP1794" s="231"/>
      <c r="BQ1794" s="231"/>
      <c r="BR1794" s="231"/>
      <c r="BS1794" s="231"/>
      <c r="BT1794" s="231"/>
      <c r="BU1794" s="231"/>
      <c r="BV1794" s="231"/>
      <c r="BW1794" s="231"/>
      <c r="BX1794" s="231"/>
      <c r="BY1794" s="231"/>
      <c r="BZ1794" s="231"/>
      <c r="CA1794" s="231"/>
      <c r="CB1794" s="231"/>
      <c r="CC1794" s="231"/>
      <c r="CD1794" s="231"/>
      <c r="CE1794" s="231"/>
      <c r="CF1794" s="231"/>
      <c r="CG1794" s="231"/>
      <c r="CH1794" s="231"/>
      <c r="CI1794" s="231"/>
      <c r="CJ1794" s="231"/>
      <c r="CK1794" s="231"/>
      <c r="CL1794" s="231"/>
      <c r="CM1794" s="231"/>
      <c r="CN1794" s="231"/>
      <c r="CO1794" s="231"/>
      <c r="CP1794" s="231"/>
      <c r="CQ1794" s="231"/>
      <c r="CR1794" s="231"/>
      <c r="CS1794" s="231"/>
      <c r="CT1794" s="231"/>
      <c r="CU1794" s="231"/>
      <c r="CV1794" s="231"/>
      <c r="CW1794" s="231"/>
      <c r="CX1794" s="231"/>
      <c r="CY1794" s="231"/>
      <c r="CZ1794" s="231"/>
      <c r="DA1794" s="231"/>
      <c r="DB1794" s="231"/>
      <c r="DC1794" s="231"/>
      <c r="DD1794" s="231"/>
      <c r="DE1794" s="231"/>
      <c r="DF1794" s="231"/>
      <c r="DG1794" s="231"/>
      <c r="DH1794" s="231"/>
      <c r="DI1794" s="231"/>
      <c r="DJ1794" s="231"/>
      <c r="DK1794" s="231"/>
      <c r="DL1794" s="231"/>
      <c r="DM1794" s="231"/>
      <c r="DN1794" s="231"/>
      <c r="DO1794" s="231"/>
      <c r="DP1794" s="231"/>
      <c r="DQ1794" s="231"/>
      <c r="DR1794" s="231"/>
      <c r="DS1794" s="231"/>
      <c r="DT1794" s="231"/>
      <c r="DU1794" s="231"/>
      <c r="DV1794" s="231"/>
      <c r="DW1794" s="231"/>
      <c r="DX1794" s="231"/>
      <c r="DY1794" s="231"/>
      <c r="DZ1794" s="231"/>
      <c r="EA1794" s="231"/>
      <c r="EB1794" s="231"/>
      <c r="EC1794" s="231"/>
      <c r="ED1794" s="231"/>
      <c r="EE1794" s="231"/>
      <c r="EF1794" s="231"/>
      <c r="EG1794" s="231"/>
      <c r="EH1794" s="231"/>
      <c r="EI1794" s="231"/>
      <c r="EJ1794" s="231"/>
      <c r="EK1794" s="231"/>
      <c r="EL1794" s="231"/>
      <c r="EM1794" s="231"/>
      <c r="EN1794" s="231"/>
      <c r="EO1794" s="231"/>
      <c r="EP1794" s="231"/>
      <c r="EQ1794" s="231"/>
      <c r="ER1794" s="231"/>
      <c r="ES1794" s="231"/>
      <c r="ET1794" s="231"/>
      <c r="EU1794" s="231"/>
      <c r="EV1794" s="231"/>
      <c r="EW1794" s="231"/>
      <c r="EX1794" s="231"/>
      <c r="EY1794" s="231"/>
      <c r="EZ1794" s="231"/>
      <c r="FA1794" s="231"/>
      <c r="FB1794" s="231"/>
      <c r="FC1794" s="231"/>
      <c r="FD1794" s="231"/>
      <c r="FE1794" s="231"/>
      <c r="FF1794" s="231"/>
      <c r="FG1794" s="231"/>
      <c r="FH1794" s="231"/>
      <c r="FI1794" s="231"/>
      <c r="FJ1794" s="231"/>
      <c r="FK1794" s="231"/>
      <c r="FL1794" s="231"/>
      <c r="FM1794" s="231"/>
      <c r="FN1794" s="231"/>
      <c r="FO1794" s="231"/>
      <c r="FP1794" s="231"/>
      <c r="FQ1794" s="231"/>
      <c r="FR1794" s="231"/>
      <c r="FS1794" s="231"/>
      <c r="FT1794" s="231"/>
      <c r="FU1794" s="231"/>
      <c r="FV1794" s="231"/>
      <c r="FW1794" s="231"/>
      <c r="FX1794" s="231"/>
      <c r="FY1794" s="231"/>
      <c r="FZ1794" s="231"/>
      <c r="GA1794" s="231"/>
      <c r="GB1794" s="231"/>
      <c r="GC1794" s="231"/>
      <c r="GD1794" s="231"/>
      <c r="GE1794" s="231"/>
      <c r="GF1794" s="231"/>
      <c r="GG1794" s="231"/>
      <c r="GH1794" s="231"/>
      <c r="GI1794" s="231"/>
      <c r="GJ1794" s="231"/>
      <c r="GK1794" s="231"/>
      <c r="GL1794" s="231"/>
      <c r="GM1794" s="231"/>
      <c r="GN1794" s="231"/>
      <c r="GO1794" s="231"/>
      <c r="GP1794" s="231"/>
      <c r="GQ1794" s="231"/>
      <c r="GR1794" s="231"/>
      <c r="GS1794" s="231"/>
      <c r="GT1794" s="231"/>
      <c r="GU1794" s="231"/>
      <c r="GV1794" s="231"/>
      <c r="GW1794" s="231"/>
      <c r="GX1794" s="231"/>
      <c r="GY1794" s="231"/>
      <c r="GZ1794" s="231"/>
      <c r="HA1794" s="231"/>
      <c r="HB1794" s="231"/>
      <c r="HC1794" s="231"/>
      <c r="HD1794" s="231"/>
      <c r="HE1794" s="231"/>
      <c r="HF1794" s="231"/>
      <c r="HG1794" s="231"/>
      <c r="HH1794" s="231"/>
      <c r="HI1794" s="231"/>
      <c r="HJ1794" s="231"/>
      <c r="HK1794" s="231"/>
      <c r="HL1794" s="231"/>
      <c r="HM1794" s="231"/>
    </row>
    <row r="1795" spans="1:221" s="234" customFormat="1" ht="20.25" customHeight="1">
      <c r="A1795" s="231"/>
      <c r="B1795" s="238"/>
      <c r="C1795" s="255"/>
      <c r="D1795" s="308">
        <v>8</v>
      </c>
      <c r="E1795" s="308"/>
      <c r="F1795" s="308"/>
      <c r="G1795" s="257" t="s">
        <v>494</v>
      </c>
      <c r="H1795" s="258"/>
      <c r="I1795" s="258"/>
      <c r="J1795" s="259"/>
      <c r="K1795" s="260"/>
      <c r="L1795" s="356"/>
      <c r="N1795" s="980"/>
      <c r="O1795" s="231"/>
      <c r="P1795" s="231"/>
      <c r="Q1795" s="231"/>
      <c r="R1795" s="231"/>
      <c r="S1795" s="231"/>
      <c r="T1795" s="231"/>
      <c r="U1795" s="231"/>
      <c r="V1795" s="231"/>
      <c r="W1795" s="231"/>
      <c r="X1795" s="231"/>
      <c r="Y1795" s="231"/>
      <c r="Z1795" s="231"/>
      <c r="AA1795" s="231"/>
      <c r="AB1795" s="231"/>
      <c r="AC1795" s="231"/>
      <c r="AD1795" s="231"/>
      <c r="AE1795" s="231"/>
      <c r="AF1795" s="231"/>
      <c r="AG1795" s="231"/>
      <c r="AH1795" s="231"/>
      <c r="AI1795" s="231"/>
      <c r="AJ1795" s="231"/>
      <c r="AK1795" s="231"/>
      <c r="AL1795" s="231"/>
      <c r="AM1795" s="231"/>
      <c r="AN1795" s="231"/>
      <c r="AO1795" s="231"/>
      <c r="AP1795" s="231"/>
      <c r="AQ1795" s="231"/>
      <c r="AR1795" s="231"/>
      <c r="AS1795" s="231"/>
      <c r="AT1795" s="231"/>
      <c r="AU1795" s="231"/>
      <c r="AV1795" s="231"/>
      <c r="AW1795" s="231"/>
      <c r="AX1795" s="231"/>
      <c r="AY1795" s="231"/>
      <c r="AZ1795" s="231"/>
      <c r="BA1795" s="231"/>
      <c r="BB1795" s="231"/>
      <c r="BC1795" s="231"/>
      <c r="BD1795" s="231"/>
      <c r="BE1795" s="231"/>
      <c r="BF1795" s="231"/>
      <c r="BG1795" s="231"/>
      <c r="BH1795" s="231"/>
      <c r="BI1795" s="231"/>
      <c r="BJ1795" s="231"/>
      <c r="BK1795" s="231"/>
      <c r="BL1795" s="231"/>
      <c r="BM1795" s="231"/>
      <c r="BN1795" s="231"/>
      <c r="BO1795" s="231"/>
      <c r="BP1795" s="231"/>
      <c r="BQ1795" s="231"/>
      <c r="BR1795" s="231"/>
      <c r="BS1795" s="231"/>
      <c r="BT1795" s="231"/>
      <c r="BU1795" s="231"/>
      <c r="BV1795" s="231"/>
      <c r="BW1795" s="231"/>
      <c r="BX1795" s="231"/>
      <c r="BY1795" s="231"/>
      <c r="BZ1795" s="231"/>
      <c r="CA1795" s="231"/>
      <c r="CB1795" s="231"/>
      <c r="CC1795" s="231"/>
      <c r="CD1795" s="231"/>
      <c r="CE1795" s="231"/>
      <c r="CF1795" s="231"/>
      <c r="CG1795" s="231"/>
      <c r="CH1795" s="231"/>
      <c r="CI1795" s="231"/>
      <c r="CJ1795" s="231"/>
      <c r="CK1795" s="231"/>
      <c r="CL1795" s="231"/>
      <c r="CM1795" s="231"/>
      <c r="CN1795" s="231"/>
      <c r="CO1795" s="231"/>
      <c r="CP1795" s="231"/>
      <c r="CQ1795" s="231"/>
      <c r="CR1795" s="231"/>
      <c r="CS1795" s="231"/>
      <c r="CT1795" s="231"/>
      <c r="CU1795" s="231"/>
      <c r="CV1795" s="231"/>
      <c r="CW1795" s="231"/>
      <c r="CX1795" s="231"/>
      <c r="CY1795" s="231"/>
      <c r="CZ1795" s="231"/>
      <c r="DA1795" s="231"/>
      <c r="DB1795" s="231"/>
      <c r="DC1795" s="231"/>
      <c r="DD1795" s="231"/>
      <c r="DE1795" s="231"/>
      <c r="DF1795" s="231"/>
      <c r="DG1795" s="231"/>
      <c r="DH1795" s="231"/>
      <c r="DI1795" s="231"/>
      <c r="DJ1795" s="231"/>
      <c r="DK1795" s="231"/>
      <c r="DL1795" s="231"/>
      <c r="DM1795" s="231"/>
      <c r="DN1795" s="231"/>
      <c r="DO1795" s="231"/>
      <c r="DP1795" s="231"/>
      <c r="DQ1795" s="231"/>
      <c r="DR1795" s="231"/>
      <c r="DS1795" s="231"/>
      <c r="DT1795" s="231"/>
      <c r="DU1795" s="231"/>
      <c r="DV1795" s="231"/>
      <c r="DW1795" s="231"/>
      <c r="DX1795" s="231"/>
      <c r="DY1795" s="231"/>
      <c r="DZ1795" s="231"/>
      <c r="EA1795" s="231"/>
      <c r="EB1795" s="231"/>
      <c r="EC1795" s="231"/>
      <c r="ED1795" s="231"/>
      <c r="EE1795" s="231"/>
      <c r="EF1795" s="231"/>
      <c r="EG1795" s="231"/>
      <c r="EH1795" s="231"/>
      <c r="EI1795" s="231"/>
      <c r="EJ1795" s="231"/>
      <c r="EK1795" s="231"/>
      <c r="EL1795" s="231"/>
      <c r="EM1795" s="231"/>
      <c r="EN1795" s="231"/>
      <c r="EO1795" s="231"/>
      <c r="EP1795" s="231"/>
      <c r="EQ1795" s="231"/>
      <c r="ER1795" s="231"/>
      <c r="ES1795" s="231"/>
      <c r="ET1795" s="231"/>
      <c r="EU1795" s="231"/>
      <c r="EV1795" s="231"/>
      <c r="EW1795" s="231"/>
      <c r="EX1795" s="231"/>
      <c r="EY1795" s="231"/>
      <c r="EZ1795" s="231"/>
      <c r="FA1795" s="231"/>
      <c r="FB1795" s="231"/>
      <c r="FC1795" s="231"/>
      <c r="FD1795" s="231"/>
      <c r="FE1795" s="231"/>
      <c r="FF1795" s="231"/>
      <c r="FG1795" s="231"/>
      <c r="FH1795" s="231"/>
      <c r="FI1795" s="231"/>
      <c r="FJ1795" s="231"/>
      <c r="FK1795" s="231"/>
      <c r="FL1795" s="231"/>
      <c r="FM1795" s="231"/>
      <c r="FN1795" s="231"/>
      <c r="FO1795" s="231"/>
      <c r="FP1795" s="231"/>
      <c r="FQ1795" s="231"/>
      <c r="FR1795" s="231"/>
      <c r="FS1795" s="231"/>
      <c r="FT1795" s="231"/>
      <c r="FU1795" s="231"/>
      <c r="FV1795" s="231"/>
      <c r="FW1795" s="231"/>
      <c r="FX1795" s="231"/>
      <c r="FY1795" s="231"/>
      <c r="FZ1795" s="231"/>
      <c r="GA1795" s="231"/>
      <c r="GB1795" s="231"/>
      <c r="GC1795" s="231"/>
      <c r="GD1795" s="231"/>
      <c r="GE1795" s="231"/>
      <c r="GF1795" s="231"/>
      <c r="GG1795" s="231"/>
      <c r="GH1795" s="231"/>
      <c r="GI1795" s="231"/>
      <c r="GJ1795" s="231"/>
      <c r="GK1795" s="231"/>
      <c r="GL1795" s="231"/>
      <c r="GM1795" s="231"/>
      <c r="GN1795" s="231"/>
      <c r="GO1795" s="231"/>
      <c r="GP1795" s="231"/>
      <c r="GQ1795" s="231"/>
      <c r="GR1795" s="231"/>
      <c r="GS1795" s="231"/>
      <c r="GT1795" s="231"/>
      <c r="GU1795" s="231"/>
      <c r="GV1795" s="231"/>
      <c r="GW1795" s="231"/>
      <c r="GX1795" s="231"/>
      <c r="GY1795" s="231"/>
      <c r="GZ1795" s="231"/>
      <c r="HA1795" s="231"/>
      <c r="HB1795" s="231"/>
      <c r="HC1795" s="231"/>
      <c r="HD1795" s="231"/>
      <c r="HE1795" s="231"/>
      <c r="HF1795" s="231"/>
      <c r="HG1795" s="231"/>
      <c r="HH1795" s="231"/>
      <c r="HI1795" s="231"/>
      <c r="HJ1795" s="231"/>
      <c r="HK1795" s="231"/>
      <c r="HL1795" s="231"/>
      <c r="HM1795" s="231"/>
    </row>
    <row r="1796" spans="1:221" s="234" customFormat="1" ht="15.75" customHeight="1">
      <c r="A1796" s="231"/>
      <c r="B1796" s="238"/>
      <c r="C1796" s="255"/>
      <c r="D1796" s="262">
        <v>8.1</v>
      </c>
      <c r="E1796" s="262"/>
      <c r="F1796" s="262"/>
      <c r="G1796" s="263" t="s">
        <v>520</v>
      </c>
      <c r="H1796" s="264"/>
      <c r="I1796" s="383"/>
      <c r="J1796" s="266"/>
      <c r="K1796" s="267"/>
      <c r="L1796" s="356"/>
      <c r="N1796" s="980"/>
      <c r="O1796" s="231"/>
      <c r="P1796" s="231"/>
      <c r="Q1796" s="231"/>
      <c r="R1796" s="231"/>
      <c r="S1796" s="231"/>
      <c r="T1796" s="231"/>
      <c r="U1796" s="231"/>
      <c r="V1796" s="231"/>
      <c r="W1796" s="231"/>
      <c r="X1796" s="231"/>
      <c r="Y1796" s="231"/>
      <c r="Z1796" s="231"/>
      <c r="AA1796" s="231"/>
      <c r="AB1796" s="231"/>
      <c r="AC1796" s="231"/>
      <c r="AD1796" s="231"/>
      <c r="AE1796" s="231"/>
      <c r="AF1796" s="231"/>
      <c r="AG1796" s="231"/>
      <c r="AH1796" s="231"/>
      <c r="AI1796" s="231"/>
      <c r="AJ1796" s="231"/>
      <c r="AK1796" s="231"/>
      <c r="AL1796" s="231"/>
      <c r="AM1796" s="231"/>
      <c r="AN1796" s="231"/>
      <c r="AO1796" s="231"/>
      <c r="AP1796" s="231"/>
      <c r="AQ1796" s="231"/>
      <c r="AR1796" s="231"/>
      <c r="AS1796" s="231"/>
      <c r="AT1796" s="231"/>
      <c r="AU1796" s="231"/>
      <c r="AV1796" s="231"/>
      <c r="AW1796" s="231"/>
      <c r="AX1796" s="231"/>
      <c r="AY1796" s="231"/>
      <c r="AZ1796" s="231"/>
      <c r="BA1796" s="231"/>
      <c r="BB1796" s="231"/>
      <c r="BC1796" s="231"/>
      <c r="BD1796" s="231"/>
      <c r="BE1796" s="231"/>
      <c r="BF1796" s="231"/>
      <c r="BG1796" s="231"/>
      <c r="BH1796" s="231"/>
      <c r="BI1796" s="231"/>
      <c r="BJ1796" s="231"/>
      <c r="BK1796" s="231"/>
      <c r="BL1796" s="231"/>
      <c r="BM1796" s="231"/>
      <c r="BN1796" s="231"/>
      <c r="BO1796" s="231"/>
      <c r="BP1796" s="231"/>
      <c r="BQ1796" s="231"/>
      <c r="BR1796" s="231"/>
      <c r="BS1796" s="231"/>
      <c r="BT1796" s="231"/>
      <c r="BU1796" s="231"/>
      <c r="BV1796" s="231"/>
      <c r="BW1796" s="231"/>
      <c r="BX1796" s="231"/>
      <c r="BY1796" s="231"/>
      <c r="BZ1796" s="231"/>
      <c r="CA1796" s="231"/>
      <c r="CB1796" s="231"/>
      <c r="CC1796" s="231"/>
      <c r="CD1796" s="231"/>
      <c r="CE1796" s="231"/>
      <c r="CF1796" s="231"/>
      <c r="CG1796" s="231"/>
      <c r="CH1796" s="231"/>
      <c r="CI1796" s="231"/>
      <c r="CJ1796" s="231"/>
      <c r="CK1796" s="231"/>
      <c r="CL1796" s="231"/>
      <c r="CM1796" s="231"/>
      <c r="CN1796" s="231"/>
      <c r="CO1796" s="231"/>
      <c r="CP1796" s="231"/>
      <c r="CQ1796" s="231"/>
      <c r="CR1796" s="231"/>
      <c r="CS1796" s="231"/>
      <c r="CT1796" s="231"/>
      <c r="CU1796" s="231"/>
      <c r="CV1796" s="231"/>
      <c r="CW1796" s="231"/>
      <c r="CX1796" s="231"/>
      <c r="CY1796" s="231"/>
      <c r="CZ1796" s="231"/>
      <c r="DA1796" s="231"/>
      <c r="DB1796" s="231"/>
      <c r="DC1796" s="231"/>
      <c r="DD1796" s="231"/>
      <c r="DE1796" s="231"/>
      <c r="DF1796" s="231"/>
      <c r="DG1796" s="231"/>
      <c r="DH1796" s="231"/>
      <c r="DI1796" s="231"/>
      <c r="DJ1796" s="231"/>
      <c r="DK1796" s="231"/>
      <c r="DL1796" s="231"/>
      <c r="DM1796" s="231"/>
      <c r="DN1796" s="231"/>
      <c r="DO1796" s="231"/>
      <c r="DP1796" s="231"/>
      <c r="DQ1796" s="231"/>
      <c r="DR1796" s="231"/>
      <c r="DS1796" s="231"/>
      <c r="DT1796" s="231"/>
      <c r="DU1796" s="231"/>
      <c r="DV1796" s="231"/>
      <c r="DW1796" s="231"/>
      <c r="DX1796" s="231"/>
      <c r="DY1796" s="231"/>
      <c r="DZ1796" s="231"/>
      <c r="EA1796" s="231"/>
      <c r="EB1796" s="231"/>
      <c r="EC1796" s="231"/>
      <c r="ED1796" s="231"/>
      <c r="EE1796" s="231"/>
      <c r="EF1796" s="231"/>
      <c r="EG1796" s="231"/>
      <c r="EH1796" s="231"/>
      <c r="EI1796" s="231"/>
      <c r="EJ1796" s="231"/>
      <c r="EK1796" s="231"/>
      <c r="EL1796" s="231"/>
      <c r="EM1796" s="231"/>
      <c r="EN1796" s="231"/>
      <c r="EO1796" s="231"/>
      <c r="EP1796" s="231"/>
      <c r="EQ1796" s="231"/>
      <c r="ER1796" s="231"/>
      <c r="ES1796" s="231"/>
      <c r="ET1796" s="231"/>
      <c r="EU1796" s="231"/>
      <c r="EV1796" s="231"/>
      <c r="EW1796" s="231"/>
      <c r="EX1796" s="231"/>
      <c r="EY1796" s="231"/>
      <c r="EZ1796" s="231"/>
      <c r="FA1796" s="231"/>
      <c r="FB1796" s="231"/>
      <c r="FC1796" s="231"/>
      <c r="FD1796" s="231"/>
      <c r="FE1796" s="231"/>
      <c r="FF1796" s="231"/>
      <c r="FG1796" s="231"/>
      <c r="FH1796" s="231"/>
      <c r="FI1796" s="231"/>
      <c r="FJ1796" s="231"/>
      <c r="FK1796" s="231"/>
      <c r="FL1796" s="231"/>
      <c r="FM1796" s="231"/>
      <c r="FN1796" s="231"/>
      <c r="FO1796" s="231"/>
      <c r="FP1796" s="231"/>
      <c r="FQ1796" s="231"/>
      <c r="FR1796" s="231"/>
      <c r="FS1796" s="231"/>
      <c r="FT1796" s="231"/>
      <c r="FU1796" s="231"/>
      <c r="FV1796" s="231"/>
      <c r="FW1796" s="231"/>
      <c r="FX1796" s="231"/>
      <c r="FY1796" s="231"/>
      <c r="FZ1796" s="231"/>
      <c r="GA1796" s="231"/>
      <c r="GB1796" s="231"/>
      <c r="GC1796" s="231"/>
      <c r="GD1796" s="231"/>
      <c r="GE1796" s="231"/>
      <c r="GF1796" s="231"/>
      <c r="GG1796" s="231"/>
      <c r="GH1796" s="231"/>
      <c r="GI1796" s="231"/>
      <c r="GJ1796" s="231"/>
      <c r="GK1796" s="231"/>
      <c r="GL1796" s="231"/>
      <c r="GM1796" s="231"/>
      <c r="GN1796" s="231"/>
      <c r="GO1796" s="231"/>
      <c r="GP1796" s="231"/>
      <c r="GQ1796" s="231"/>
      <c r="GR1796" s="231"/>
      <c r="GS1796" s="231"/>
      <c r="GT1796" s="231"/>
      <c r="GU1796" s="231"/>
      <c r="GV1796" s="231"/>
      <c r="GW1796" s="231"/>
      <c r="GX1796" s="231"/>
      <c r="GY1796" s="231"/>
      <c r="GZ1796" s="231"/>
      <c r="HA1796" s="231"/>
      <c r="HB1796" s="231"/>
      <c r="HC1796" s="231"/>
      <c r="HD1796" s="231"/>
      <c r="HE1796" s="231"/>
      <c r="HF1796" s="231"/>
      <c r="HG1796" s="231"/>
      <c r="HH1796" s="231"/>
      <c r="HI1796" s="231"/>
      <c r="HJ1796" s="231"/>
      <c r="HK1796" s="231"/>
      <c r="HL1796" s="231"/>
      <c r="HM1796" s="231"/>
    </row>
    <row r="1797" spans="1:221" s="234" customFormat="1" ht="47.25" customHeight="1">
      <c r="A1797" s="231"/>
      <c r="B1797" s="238"/>
      <c r="C1797" s="255"/>
      <c r="D1797" s="268" t="s">
        <v>339</v>
      </c>
      <c r="E1797" s="269"/>
      <c r="F1797" s="269"/>
      <c r="G1797" s="325" t="s">
        <v>522</v>
      </c>
      <c r="H1797" s="271" t="s">
        <v>107</v>
      </c>
      <c r="I1797" s="488">
        <v>10</v>
      </c>
      <c r="J1797" s="408">
        <v>1329408</v>
      </c>
      <c r="K1797" s="274">
        <f>ROUND(I1797*J1797,2)</f>
        <v>13294080</v>
      </c>
      <c r="L1797" s="356"/>
      <c r="N1797" s="980"/>
      <c r="O1797" s="231"/>
      <c r="P1797" s="231"/>
      <c r="Q1797" s="231"/>
      <c r="R1797" s="231"/>
      <c r="S1797" s="231"/>
      <c r="T1797" s="231"/>
      <c r="U1797" s="231"/>
      <c r="V1797" s="231"/>
      <c r="W1797" s="231"/>
      <c r="X1797" s="231"/>
      <c r="Y1797" s="231"/>
      <c r="Z1797" s="231"/>
      <c r="AA1797" s="231"/>
      <c r="AB1797" s="231"/>
      <c r="AC1797" s="231"/>
      <c r="AD1797" s="231"/>
      <c r="AE1797" s="231"/>
      <c r="AF1797" s="231"/>
      <c r="AG1797" s="231"/>
      <c r="AH1797" s="231"/>
      <c r="AI1797" s="231"/>
      <c r="AJ1797" s="231"/>
      <c r="AK1797" s="231"/>
      <c r="AL1797" s="231"/>
      <c r="AM1797" s="231"/>
      <c r="AN1797" s="231"/>
      <c r="AO1797" s="231"/>
      <c r="AP1797" s="231"/>
      <c r="AQ1797" s="231"/>
      <c r="AR1797" s="231"/>
      <c r="AS1797" s="231"/>
      <c r="AT1797" s="231"/>
      <c r="AU1797" s="231"/>
      <c r="AV1797" s="231"/>
      <c r="AW1797" s="231"/>
      <c r="AX1797" s="231"/>
      <c r="AY1797" s="231"/>
      <c r="AZ1797" s="231"/>
      <c r="BA1797" s="231"/>
      <c r="BB1797" s="231"/>
      <c r="BC1797" s="231"/>
      <c r="BD1797" s="231"/>
      <c r="BE1797" s="231"/>
      <c r="BF1797" s="231"/>
      <c r="BG1797" s="231"/>
      <c r="BH1797" s="231"/>
      <c r="BI1797" s="231"/>
      <c r="BJ1797" s="231"/>
      <c r="BK1797" s="231"/>
      <c r="BL1797" s="231"/>
      <c r="BM1797" s="231"/>
      <c r="BN1797" s="231"/>
      <c r="BO1797" s="231"/>
      <c r="BP1797" s="231"/>
      <c r="BQ1797" s="231"/>
      <c r="BR1797" s="231"/>
      <c r="BS1797" s="231"/>
      <c r="BT1797" s="231"/>
      <c r="BU1797" s="231"/>
      <c r="BV1797" s="231"/>
      <c r="BW1797" s="231"/>
      <c r="BX1797" s="231"/>
      <c r="BY1797" s="231"/>
      <c r="BZ1797" s="231"/>
      <c r="CA1797" s="231"/>
      <c r="CB1797" s="231"/>
      <c r="CC1797" s="231"/>
      <c r="CD1797" s="231"/>
      <c r="CE1797" s="231"/>
      <c r="CF1797" s="231"/>
      <c r="CG1797" s="231"/>
      <c r="CH1797" s="231"/>
      <c r="CI1797" s="231"/>
      <c r="CJ1797" s="231"/>
      <c r="CK1797" s="231"/>
      <c r="CL1797" s="231"/>
      <c r="CM1797" s="231"/>
      <c r="CN1797" s="231"/>
      <c r="CO1797" s="231"/>
      <c r="CP1797" s="231"/>
      <c r="CQ1797" s="231"/>
      <c r="CR1797" s="231"/>
      <c r="CS1797" s="231"/>
      <c r="CT1797" s="231"/>
      <c r="CU1797" s="231"/>
      <c r="CV1797" s="231"/>
      <c r="CW1797" s="231"/>
      <c r="CX1797" s="231"/>
      <c r="CY1797" s="231"/>
      <c r="CZ1797" s="231"/>
      <c r="DA1797" s="231"/>
      <c r="DB1797" s="231"/>
      <c r="DC1797" s="231"/>
      <c r="DD1797" s="231"/>
      <c r="DE1797" s="231"/>
      <c r="DF1797" s="231"/>
      <c r="DG1797" s="231"/>
      <c r="DH1797" s="231"/>
      <c r="DI1797" s="231"/>
      <c r="DJ1797" s="231"/>
      <c r="DK1797" s="231"/>
      <c r="DL1797" s="231"/>
      <c r="DM1797" s="231"/>
      <c r="DN1797" s="231"/>
      <c r="DO1797" s="231"/>
      <c r="DP1797" s="231"/>
      <c r="DQ1797" s="231"/>
      <c r="DR1797" s="231"/>
      <c r="DS1797" s="231"/>
      <c r="DT1797" s="231"/>
      <c r="DU1797" s="231"/>
      <c r="DV1797" s="231"/>
      <c r="DW1797" s="231"/>
      <c r="DX1797" s="231"/>
      <c r="DY1797" s="231"/>
      <c r="DZ1797" s="231"/>
      <c r="EA1797" s="231"/>
      <c r="EB1797" s="231"/>
      <c r="EC1797" s="231"/>
      <c r="ED1797" s="231"/>
      <c r="EE1797" s="231"/>
      <c r="EF1797" s="231"/>
      <c r="EG1797" s="231"/>
      <c r="EH1797" s="231"/>
      <c r="EI1797" s="231"/>
      <c r="EJ1797" s="231"/>
      <c r="EK1797" s="231"/>
      <c r="EL1797" s="231"/>
      <c r="EM1797" s="231"/>
      <c r="EN1797" s="231"/>
      <c r="EO1797" s="231"/>
      <c r="EP1797" s="231"/>
      <c r="EQ1797" s="231"/>
      <c r="ER1797" s="231"/>
      <c r="ES1797" s="231"/>
      <c r="ET1797" s="231"/>
      <c r="EU1797" s="231"/>
      <c r="EV1797" s="231"/>
      <c r="EW1797" s="231"/>
      <c r="EX1797" s="231"/>
      <c r="EY1797" s="231"/>
      <c r="EZ1797" s="231"/>
      <c r="FA1797" s="231"/>
      <c r="FB1797" s="231"/>
      <c r="FC1797" s="231"/>
      <c r="FD1797" s="231"/>
      <c r="FE1797" s="231"/>
      <c r="FF1797" s="231"/>
      <c r="FG1797" s="231"/>
      <c r="FH1797" s="231"/>
      <c r="FI1797" s="231"/>
      <c r="FJ1797" s="231"/>
      <c r="FK1797" s="231"/>
      <c r="FL1797" s="231"/>
      <c r="FM1797" s="231"/>
      <c r="FN1797" s="231"/>
      <c r="FO1797" s="231"/>
      <c r="FP1797" s="231"/>
      <c r="FQ1797" s="231"/>
      <c r="FR1797" s="231"/>
      <c r="FS1797" s="231"/>
      <c r="FT1797" s="231"/>
      <c r="FU1797" s="231"/>
      <c r="FV1797" s="231"/>
      <c r="FW1797" s="231"/>
      <c r="FX1797" s="231"/>
      <c r="FY1797" s="231"/>
      <c r="FZ1797" s="231"/>
      <c r="GA1797" s="231"/>
      <c r="GB1797" s="231"/>
      <c r="GC1797" s="231"/>
      <c r="GD1797" s="231"/>
      <c r="GE1797" s="231"/>
      <c r="GF1797" s="231"/>
      <c r="GG1797" s="231"/>
      <c r="GH1797" s="231"/>
      <c r="GI1797" s="231"/>
      <c r="GJ1797" s="231"/>
      <c r="GK1797" s="231"/>
      <c r="GL1797" s="231"/>
      <c r="GM1797" s="231"/>
      <c r="GN1797" s="231"/>
      <c r="GO1797" s="231"/>
      <c r="GP1797" s="231"/>
      <c r="GQ1797" s="231"/>
      <c r="GR1797" s="231"/>
      <c r="GS1797" s="231"/>
      <c r="GT1797" s="231"/>
      <c r="GU1797" s="231"/>
      <c r="GV1797" s="231"/>
      <c r="GW1797" s="231"/>
      <c r="GX1797" s="231"/>
      <c r="GY1797" s="231"/>
      <c r="GZ1797" s="231"/>
      <c r="HA1797" s="231"/>
      <c r="HB1797" s="231"/>
      <c r="HC1797" s="231"/>
      <c r="HD1797" s="231"/>
      <c r="HE1797" s="231"/>
      <c r="HF1797" s="231"/>
      <c r="HG1797" s="231"/>
      <c r="HH1797" s="231"/>
      <c r="HI1797" s="231"/>
      <c r="HJ1797" s="231"/>
      <c r="HK1797" s="231"/>
      <c r="HL1797" s="231"/>
      <c r="HM1797" s="231"/>
    </row>
    <row r="1798" spans="1:221" s="234" customFormat="1" ht="63" customHeight="1">
      <c r="A1798" s="231"/>
      <c r="B1798" s="238"/>
      <c r="C1798" s="255"/>
      <c r="D1798" s="268" t="s">
        <v>341</v>
      </c>
      <c r="E1798" s="269"/>
      <c r="F1798" s="269"/>
      <c r="G1798" s="325" t="s">
        <v>1208</v>
      </c>
      <c r="H1798" s="271" t="s">
        <v>107</v>
      </c>
      <c r="I1798" s="488">
        <v>200</v>
      </c>
      <c r="J1798" s="408">
        <v>93181</v>
      </c>
      <c r="K1798" s="274">
        <f>ROUND(I1798*J1798,2)</f>
        <v>18636200</v>
      </c>
      <c r="L1798" s="356"/>
      <c r="N1798" s="980"/>
      <c r="O1798" s="231"/>
      <c r="P1798" s="231"/>
      <c r="Q1798" s="231"/>
      <c r="R1798" s="231"/>
      <c r="S1798" s="231"/>
      <c r="T1798" s="231"/>
      <c r="U1798" s="231"/>
      <c r="V1798" s="231"/>
      <c r="W1798" s="231"/>
      <c r="X1798" s="231"/>
      <c r="Y1798" s="231"/>
      <c r="Z1798" s="231"/>
      <c r="AA1798" s="231"/>
      <c r="AB1798" s="231"/>
      <c r="AC1798" s="231"/>
      <c r="AD1798" s="231"/>
      <c r="AE1798" s="231"/>
      <c r="AF1798" s="231"/>
      <c r="AG1798" s="231"/>
      <c r="AH1798" s="231"/>
      <c r="AI1798" s="231"/>
      <c r="AJ1798" s="231"/>
      <c r="AK1798" s="231"/>
      <c r="AL1798" s="231"/>
      <c r="AM1798" s="231"/>
      <c r="AN1798" s="231"/>
      <c r="AO1798" s="231"/>
      <c r="AP1798" s="231"/>
      <c r="AQ1798" s="231"/>
      <c r="AR1798" s="231"/>
      <c r="AS1798" s="231"/>
      <c r="AT1798" s="231"/>
      <c r="AU1798" s="231"/>
      <c r="AV1798" s="231"/>
      <c r="AW1798" s="231"/>
      <c r="AX1798" s="231"/>
      <c r="AY1798" s="231"/>
      <c r="AZ1798" s="231"/>
      <c r="BA1798" s="231"/>
      <c r="BB1798" s="231"/>
      <c r="BC1798" s="231"/>
      <c r="BD1798" s="231"/>
      <c r="BE1798" s="231"/>
      <c r="BF1798" s="231"/>
      <c r="BG1798" s="231"/>
      <c r="BH1798" s="231"/>
      <c r="BI1798" s="231"/>
      <c r="BJ1798" s="231"/>
      <c r="BK1798" s="231"/>
      <c r="BL1798" s="231"/>
      <c r="BM1798" s="231"/>
      <c r="BN1798" s="231"/>
      <c r="BO1798" s="231"/>
      <c r="BP1798" s="231"/>
      <c r="BQ1798" s="231"/>
      <c r="BR1798" s="231"/>
      <c r="BS1798" s="231"/>
      <c r="BT1798" s="231"/>
      <c r="BU1798" s="231"/>
      <c r="BV1798" s="231"/>
      <c r="BW1798" s="231"/>
      <c r="BX1798" s="231"/>
      <c r="BY1798" s="231"/>
      <c r="BZ1798" s="231"/>
      <c r="CA1798" s="231"/>
      <c r="CB1798" s="231"/>
      <c r="CC1798" s="231"/>
      <c r="CD1798" s="231"/>
      <c r="CE1798" s="231"/>
      <c r="CF1798" s="231"/>
      <c r="CG1798" s="231"/>
      <c r="CH1798" s="231"/>
      <c r="CI1798" s="231"/>
      <c r="CJ1798" s="231"/>
      <c r="CK1798" s="231"/>
      <c r="CL1798" s="231"/>
      <c r="CM1798" s="231"/>
      <c r="CN1798" s="231"/>
      <c r="CO1798" s="231"/>
      <c r="CP1798" s="231"/>
      <c r="CQ1798" s="231"/>
      <c r="CR1798" s="231"/>
      <c r="CS1798" s="231"/>
      <c r="CT1798" s="231"/>
      <c r="CU1798" s="231"/>
      <c r="CV1798" s="231"/>
      <c r="CW1798" s="231"/>
      <c r="CX1798" s="231"/>
      <c r="CY1798" s="231"/>
      <c r="CZ1798" s="231"/>
      <c r="DA1798" s="231"/>
      <c r="DB1798" s="231"/>
      <c r="DC1798" s="231"/>
      <c r="DD1798" s="231"/>
      <c r="DE1798" s="231"/>
      <c r="DF1798" s="231"/>
      <c r="DG1798" s="231"/>
      <c r="DH1798" s="231"/>
      <c r="DI1798" s="231"/>
      <c r="DJ1798" s="231"/>
      <c r="DK1798" s="231"/>
      <c r="DL1798" s="231"/>
      <c r="DM1798" s="231"/>
      <c r="DN1798" s="231"/>
      <c r="DO1798" s="231"/>
      <c r="DP1798" s="231"/>
      <c r="DQ1798" s="231"/>
      <c r="DR1798" s="231"/>
      <c r="DS1798" s="231"/>
      <c r="DT1798" s="231"/>
      <c r="DU1798" s="231"/>
      <c r="DV1798" s="231"/>
      <c r="DW1798" s="231"/>
      <c r="DX1798" s="231"/>
      <c r="DY1798" s="231"/>
      <c r="DZ1798" s="231"/>
      <c r="EA1798" s="231"/>
      <c r="EB1798" s="231"/>
      <c r="EC1798" s="231"/>
      <c r="ED1798" s="231"/>
      <c r="EE1798" s="231"/>
      <c r="EF1798" s="231"/>
      <c r="EG1798" s="231"/>
      <c r="EH1798" s="231"/>
      <c r="EI1798" s="231"/>
      <c r="EJ1798" s="231"/>
      <c r="EK1798" s="231"/>
      <c r="EL1798" s="231"/>
      <c r="EM1798" s="231"/>
      <c r="EN1798" s="231"/>
      <c r="EO1798" s="231"/>
      <c r="EP1798" s="231"/>
      <c r="EQ1798" s="231"/>
      <c r="ER1798" s="231"/>
      <c r="ES1798" s="231"/>
      <c r="ET1798" s="231"/>
      <c r="EU1798" s="231"/>
      <c r="EV1798" s="231"/>
      <c r="EW1798" s="231"/>
      <c r="EX1798" s="231"/>
      <c r="EY1798" s="231"/>
      <c r="EZ1798" s="231"/>
      <c r="FA1798" s="231"/>
      <c r="FB1798" s="231"/>
      <c r="FC1798" s="231"/>
      <c r="FD1798" s="231"/>
      <c r="FE1798" s="231"/>
      <c r="FF1798" s="231"/>
      <c r="FG1798" s="231"/>
      <c r="FH1798" s="231"/>
      <c r="FI1798" s="231"/>
      <c r="FJ1798" s="231"/>
      <c r="FK1798" s="231"/>
      <c r="FL1798" s="231"/>
      <c r="FM1798" s="231"/>
      <c r="FN1798" s="231"/>
      <c r="FO1798" s="231"/>
      <c r="FP1798" s="231"/>
      <c r="FQ1798" s="231"/>
      <c r="FR1798" s="231"/>
      <c r="FS1798" s="231"/>
      <c r="FT1798" s="231"/>
      <c r="FU1798" s="231"/>
      <c r="FV1798" s="231"/>
      <c r="FW1798" s="231"/>
      <c r="FX1798" s="231"/>
      <c r="FY1798" s="231"/>
      <c r="FZ1798" s="231"/>
      <c r="GA1798" s="231"/>
      <c r="GB1798" s="231"/>
      <c r="GC1798" s="231"/>
      <c r="GD1798" s="231"/>
      <c r="GE1798" s="231"/>
      <c r="GF1798" s="231"/>
      <c r="GG1798" s="231"/>
      <c r="GH1798" s="231"/>
      <c r="GI1798" s="231"/>
      <c r="GJ1798" s="231"/>
      <c r="GK1798" s="231"/>
      <c r="GL1798" s="231"/>
      <c r="GM1798" s="231"/>
      <c r="GN1798" s="231"/>
      <c r="GO1798" s="231"/>
      <c r="GP1798" s="231"/>
      <c r="GQ1798" s="231"/>
      <c r="GR1798" s="231"/>
      <c r="GS1798" s="231"/>
      <c r="GT1798" s="231"/>
      <c r="GU1798" s="231"/>
      <c r="GV1798" s="231"/>
      <c r="GW1798" s="231"/>
      <c r="GX1798" s="231"/>
      <c r="GY1798" s="231"/>
      <c r="GZ1798" s="231"/>
      <c r="HA1798" s="231"/>
      <c r="HB1798" s="231"/>
      <c r="HC1798" s="231"/>
      <c r="HD1798" s="231"/>
      <c r="HE1798" s="231"/>
      <c r="HF1798" s="231"/>
      <c r="HG1798" s="231"/>
      <c r="HH1798" s="231"/>
      <c r="HI1798" s="231"/>
      <c r="HJ1798" s="231"/>
      <c r="HK1798" s="231"/>
      <c r="HL1798" s="231"/>
      <c r="HM1798" s="231"/>
    </row>
    <row r="1799" spans="1:221" s="234" customFormat="1" ht="63" customHeight="1">
      <c r="A1799" s="231"/>
      <c r="B1799" s="238"/>
      <c r="C1799" s="255"/>
      <c r="D1799" s="268" t="s">
        <v>344</v>
      </c>
      <c r="E1799" s="269"/>
      <c r="F1799" s="269"/>
      <c r="G1799" s="325" t="s">
        <v>1209</v>
      </c>
      <c r="H1799" s="271" t="s">
        <v>107</v>
      </c>
      <c r="I1799" s="488">
        <v>80</v>
      </c>
      <c r="J1799" s="408">
        <v>221819</v>
      </c>
      <c r="K1799" s="274">
        <f>ROUND(I1799*J1799,2)</f>
        <v>17745520</v>
      </c>
      <c r="L1799" s="356"/>
      <c r="N1799" s="980"/>
      <c r="O1799" s="231"/>
      <c r="P1799" s="231"/>
      <c r="Q1799" s="231"/>
      <c r="R1799" s="231"/>
      <c r="S1799" s="231"/>
      <c r="T1799" s="231"/>
      <c r="U1799" s="231"/>
      <c r="V1799" s="231"/>
      <c r="W1799" s="231"/>
      <c r="X1799" s="231"/>
      <c r="Y1799" s="231"/>
      <c r="Z1799" s="231"/>
      <c r="AA1799" s="231"/>
      <c r="AB1799" s="231"/>
      <c r="AC1799" s="231"/>
      <c r="AD1799" s="231"/>
      <c r="AE1799" s="231"/>
      <c r="AF1799" s="231"/>
      <c r="AG1799" s="231"/>
      <c r="AH1799" s="231"/>
      <c r="AI1799" s="231"/>
      <c r="AJ1799" s="231"/>
      <c r="AK1799" s="231"/>
      <c r="AL1799" s="231"/>
      <c r="AM1799" s="231"/>
      <c r="AN1799" s="231"/>
      <c r="AO1799" s="231"/>
      <c r="AP1799" s="231"/>
      <c r="AQ1799" s="231"/>
      <c r="AR1799" s="231"/>
      <c r="AS1799" s="231"/>
      <c r="AT1799" s="231"/>
      <c r="AU1799" s="231"/>
      <c r="AV1799" s="231"/>
      <c r="AW1799" s="231"/>
      <c r="AX1799" s="231"/>
      <c r="AY1799" s="231"/>
      <c r="AZ1799" s="231"/>
      <c r="BA1799" s="231"/>
      <c r="BB1799" s="231"/>
      <c r="BC1799" s="231"/>
      <c r="BD1799" s="231"/>
      <c r="BE1799" s="231"/>
      <c r="BF1799" s="231"/>
      <c r="BG1799" s="231"/>
      <c r="BH1799" s="231"/>
      <c r="BI1799" s="231"/>
      <c r="BJ1799" s="231"/>
      <c r="BK1799" s="231"/>
      <c r="BL1799" s="231"/>
      <c r="BM1799" s="231"/>
      <c r="BN1799" s="231"/>
      <c r="BO1799" s="231"/>
      <c r="BP1799" s="231"/>
      <c r="BQ1799" s="231"/>
      <c r="BR1799" s="231"/>
      <c r="BS1799" s="231"/>
      <c r="BT1799" s="231"/>
      <c r="BU1799" s="231"/>
      <c r="BV1799" s="231"/>
      <c r="BW1799" s="231"/>
      <c r="BX1799" s="231"/>
      <c r="BY1799" s="231"/>
      <c r="BZ1799" s="231"/>
      <c r="CA1799" s="231"/>
      <c r="CB1799" s="231"/>
      <c r="CC1799" s="231"/>
      <c r="CD1799" s="231"/>
      <c r="CE1799" s="231"/>
      <c r="CF1799" s="231"/>
      <c r="CG1799" s="231"/>
      <c r="CH1799" s="231"/>
      <c r="CI1799" s="231"/>
      <c r="CJ1799" s="231"/>
      <c r="CK1799" s="231"/>
      <c r="CL1799" s="231"/>
      <c r="CM1799" s="231"/>
      <c r="CN1799" s="231"/>
      <c r="CO1799" s="231"/>
      <c r="CP1799" s="231"/>
      <c r="CQ1799" s="231"/>
      <c r="CR1799" s="231"/>
      <c r="CS1799" s="231"/>
      <c r="CT1799" s="231"/>
      <c r="CU1799" s="231"/>
      <c r="CV1799" s="231"/>
      <c r="CW1799" s="231"/>
      <c r="CX1799" s="231"/>
      <c r="CY1799" s="231"/>
      <c r="CZ1799" s="231"/>
      <c r="DA1799" s="231"/>
      <c r="DB1799" s="231"/>
      <c r="DC1799" s="231"/>
      <c r="DD1799" s="231"/>
      <c r="DE1799" s="231"/>
      <c r="DF1799" s="231"/>
      <c r="DG1799" s="231"/>
      <c r="DH1799" s="231"/>
      <c r="DI1799" s="231"/>
      <c r="DJ1799" s="231"/>
      <c r="DK1799" s="231"/>
      <c r="DL1799" s="231"/>
      <c r="DM1799" s="231"/>
      <c r="DN1799" s="231"/>
      <c r="DO1799" s="231"/>
      <c r="DP1799" s="231"/>
      <c r="DQ1799" s="231"/>
      <c r="DR1799" s="231"/>
      <c r="DS1799" s="231"/>
      <c r="DT1799" s="231"/>
      <c r="DU1799" s="231"/>
      <c r="DV1799" s="231"/>
      <c r="DW1799" s="231"/>
      <c r="DX1799" s="231"/>
      <c r="DY1799" s="231"/>
      <c r="DZ1799" s="231"/>
      <c r="EA1799" s="231"/>
      <c r="EB1799" s="231"/>
      <c r="EC1799" s="231"/>
      <c r="ED1799" s="231"/>
      <c r="EE1799" s="231"/>
      <c r="EF1799" s="231"/>
      <c r="EG1799" s="231"/>
      <c r="EH1799" s="231"/>
      <c r="EI1799" s="231"/>
      <c r="EJ1799" s="231"/>
      <c r="EK1799" s="231"/>
      <c r="EL1799" s="231"/>
      <c r="EM1799" s="231"/>
      <c r="EN1799" s="231"/>
      <c r="EO1799" s="231"/>
      <c r="EP1799" s="231"/>
      <c r="EQ1799" s="231"/>
      <c r="ER1799" s="231"/>
      <c r="ES1799" s="231"/>
      <c r="ET1799" s="231"/>
      <c r="EU1799" s="231"/>
      <c r="EV1799" s="231"/>
      <c r="EW1799" s="231"/>
      <c r="EX1799" s="231"/>
      <c r="EY1799" s="231"/>
      <c r="EZ1799" s="231"/>
      <c r="FA1799" s="231"/>
      <c r="FB1799" s="231"/>
      <c r="FC1799" s="231"/>
      <c r="FD1799" s="231"/>
      <c r="FE1799" s="231"/>
      <c r="FF1799" s="231"/>
      <c r="FG1799" s="231"/>
      <c r="FH1799" s="231"/>
      <c r="FI1799" s="231"/>
      <c r="FJ1799" s="231"/>
      <c r="FK1799" s="231"/>
      <c r="FL1799" s="231"/>
      <c r="FM1799" s="231"/>
      <c r="FN1799" s="231"/>
      <c r="FO1799" s="231"/>
      <c r="FP1799" s="231"/>
      <c r="FQ1799" s="231"/>
      <c r="FR1799" s="231"/>
      <c r="FS1799" s="231"/>
      <c r="FT1799" s="231"/>
      <c r="FU1799" s="231"/>
      <c r="FV1799" s="231"/>
      <c r="FW1799" s="231"/>
      <c r="FX1799" s="231"/>
      <c r="FY1799" s="231"/>
      <c r="FZ1799" s="231"/>
      <c r="GA1799" s="231"/>
      <c r="GB1799" s="231"/>
      <c r="GC1799" s="231"/>
      <c r="GD1799" s="231"/>
      <c r="GE1799" s="231"/>
      <c r="GF1799" s="231"/>
      <c r="GG1799" s="231"/>
      <c r="GH1799" s="231"/>
      <c r="GI1799" s="231"/>
      <c r="GJ1799" s="231"/>
      <c r="GK1799" s="231"/>
      <c r="GL1799" s="231"/>
      <c r="GM1799" s="231"/>
      <c r="GN1799" s="231"/>
      <c r="GO1799" s="231"/>
      <c r="GP1799" s="231"/>
      <c r="GQ1799" s="231"/>
      <c r="GR1799" s="231"/>
      <c r="GS1799" s="231"/>
      <c r="GT1799" s="231"/>
      <c r="GU1799" s="231"/>
      <c r="GV1799" s="231"/>
      <c r="GW1799" s="231"/>
      <c r="GX1799" s="231"/>
      <c r="GY1799" s="231"/>
      <c r="GZ1799" s="231"/>
      <c r="HA1799" s="231"/>
      <c r="HB1799" s="231"/>
      <c r="HC1799" s="231"/>
      <c r="HD1799" s="231"/>
      <c r="HE1799" s="231"/>
      <c r="HF1799" s="231"/>
      <c r="HG1799" s="231"/>
      <c r="HH1799" s="231"/>
      <c r="HI1799" s="231"/>
      <c r="HJ1799" s="231"/>
      <c r="HK1799" s="231"/>
      <c r="HL1799" s="231"/>
      <c r="HM1799" s="231"/>
    </row>
    <row r="1800" spans="1:221" s="234" customFormat="1" ht="31.5" customHeight="1">
      <c r="A1800" s="231"/>
      <c r="B1800" s="238"/>
      <c r="C1800" s="255"/>
      <c r="D1800" s="268" t="s">
        <v>346</v>
      </c>
      <c r="E1800" s="269"/>
      <c r="F1800" s="269"/>
      <c r="G1800" s="325" t="s">
        <v>532</v>
      </c>
      <c r="H1800" s="271" t="s">
        <v>343</v>
      </c>
      <c r="I1800" s="488">
        <v>12</v>
      </c>
      <c r="J1800" s="408">
        <v>1040231</v>
      </c>
      <c r="K1800" s="274">
        <f>ROUND(I1800*J1800,2)</f>
        <v>12482772</v>
      </c>
      <c r="L1800" s="356"/>
      <c r="N1800" s="980"/>
      <c r="O1800" s="231"/>
      <c r="P1800" s="231"/>
      <c r="Q1800" s="231"/>
      <c r="R1800" s="231"/>
      <c r="S1800" s="231"/>
      <c r="T1800" s="231"/>
      <c r="U1800" s="231"/>
      <c r="V1800" s="231"/>
      <c r="W1800" s="231"/>
      <c r="X1800" s="231"/>
      <c r="Y1800" s="231"/>
      <c r="Z1800" s="231"/>
      <c r="AA1800" s="231"/>
      <c r="AB1800" s="231"/>
      <c r="AC1800" s="231"/>
      <c r="AD1800" s="231"/>
      <c r="AE1800" s="231"/>
      <c r="AF1800" s="231"/>
      <c r="AG1800" s="231"/>
      <c r="AH1800" s="231"/>
      <c r="AI1800" s="231"/>
      <c r="AJ1800" s="231"/>
      <c r="AK1800" s="231"/>
      <c r="AL1800" s="231"/>
      <c r="AM1800" s="231"/>
      <c r="AN1800" s="231"/>
      <c r="AO1800" s="231"/>
      <c r="AP1800" s="231"/>
      <c r="AQ1800" s="231"/>
      <c r="AR1800" s="231"/>
      <c r="AS1800" s="231"/>
      <c r="AT1800" s="231"/>
      <c r="AU1800" s="231"/>
      <c r="AV1800" s="231"/>
      <c r="AW1800" s="231"/>
      <c r="AX1800" s="231"/>
      <c r="AY1800" s="231"/>
      <c r="AZ1800" s="231"/>
      <c r="BA1800" s="231"/>
      <c r="BB1800" s="231"/>
      <c r="BC1800" s="231"/>
      <c r="BD1800" s="231"/>
      <c r="BE1800" s="231"/>
      <c r="BF1800" s="231"/>
      <c r="BG1800" s="231"/>
      <c r="BH1800" s="231"/>
      <c r="BI1800" s="231"/>
      <c r="BJ1800" s="231"/>
      <c r="BK1800" s="231"/>
      <c r="BL1800" s="231"/>
      <c r="BM1800" s="231"/>
      <c r="BN1800" s="231"/>
      <c r="BO1800" s="231"/>
      <c r="BP1800" s="231"/>
      <c r="BQ1800" s="231"/>
      <c r="BR1800" s="231"/>
      <c r="BS1800" s="231"/>
      <c r="BT1800" s="231"/>
      <c r="BU1800" s="231"/>
      <c r="BV1800" s="231"/>
      <c r="BW1800" s="231"/>
      <c r="BX1800" s="231"/>
      <c r="BY1800" s="231"/>
      <c r="BZ1800" s="231"/>
      <c r="CA1800" s="231"/>
      <c r="CB1800" s="231"/>
      <c r="CC1800" s="231"/>
      <c r="CD1800" s="231"/>
      <c r="CE1800" s="231"/>
      <c r="CF1800" s="231"/>
      <c r="CG1800" s="231"/>
      <c r="CH1800" s="231"/>
      <c r="CI1800" s="231"/>
      <c r="CJ1800" s="231"/>
      <c r="CK1800" s="231"/>
      <c r="CL1800" s="231"/>
      <c r="CM1800" s="231"/>
      <c r="CN1800" s="231"/>
      <c r="CO1800" s="231"/>
      <c r="CP1800" s="231"/>
      <c r="CQ1800" s="231"/>
      <c r="CR1800" s="231"/>
      <c r="CS1800" s="231"/>
      <c r="CT1800" s="231"/>
      <c r="CU1800" s="231"/>
      <c r="CV1800" s="231"/>
      <c r="CW1800" s="231"/>
      <c r="CX1800" s="231"/>
      <c r="CY1800" s="231"/>
      <c r="CZ1800" s="231"/>
      <c r="DA1800" s="231"/>
      <c r="DB1800" s="231"/>
      <c r="DC1800" s="231"/>
      <c r="DD1800" s="231"/>
      <c r="DE1800" s="231"/>
      <c r="DF1800" s="231"/>
      <c r="DG1800" s="231"/>
      <c r="DH1800" s="231"/>
      <c r="DI1800" s="231"/>
      <c r="DJ1800" s="231"/>
      <c r="DK1800" s="231"/>
      <c r="DL1800" s="231"/>
      <c r="DM1800" s="231"/>
      <c r="DN1800" s="231"/>
      <c r="DO1800" s="231"/>
      <c r="DP1800" s="231"/>
      <c r="DQ1800" s="231"/>
      <c r="DR1800" s="231"/>
      <c r="DS1800" s="231"/>
      <c r="DT1800" s="231"/>
      <c r="DU1800" s="231"/>
      <c r="DV1800" s="231"/>
      <c r="DW1800" s="231"/>
      <c r="DX1800" s="231"/>
      <c r="DY1800" s="231"/>
      <c r="DZ1800" s="231"/>
      <c r="EA1800" s="231"/>
      <c r="EB1800" s="231"/>
      <c r="EC1800" s="231"/>
      <c r="ED1800" s="231"/>
      <c r="EE1800" s="231"/>
      <c r="EF1800" s="231"/>
      <c r="EG1800" s="231"/>
      <c r="EH1800" s="231"/>
      <c r="EI1800" s="231"/>
      <c r="EJ1800" s="231"/>
      <c r="EK1800" s="231"/>
      <c r="EL1800" s="231"/>
      <c r="EM1800" s="231"/>
      <c r="EN1800" s="231"/>
      <c r="EO1800" s="231"/>
      <c r="EP1800" s="231"/>
      <c r="EQ1800" s="231"/>
      <c r="ER1800" s="231"/>
      <c r="ES1800" s="231"/>
      <c r="ET1800" s="231"/>
      <c r="EU1800" s="231"/>
      <c r="EV1800" s="231"/>
      <c r="EW1800" s="231"/>
      <c r="EX1800" s="231"/>
      <c r="EY1800" s="231"/>
      <c r="EZ1800" s="231"/>
      <c r="FA1800" s="231"/>
      <c r="FB1800" s="231"/>
      <c r="FC1800" s="231"/>
      <c r="FD1800" s="231"/>
      <c r="FE1800" s="231"/>
      <c r="FF1800" s="231"/>
      <c r="FG1800" s="231"/>
      <c r="FH1800" s="231"/>
      <c r="FI1800" s="231"/>
      <c r="FJ1800" s="231"/>
      <c r="FK1800" s="231"/>
      <c r="FL1800" s="231"/>
      <c r="FM1800" s="231"/>
      <c r="FN1800" s="231"/>
      <c r="FO1800" s="231"/>
      <c r="FP1800" s="231"/>
      <c r="FQ1800" s="231"/>
      <c r="FR1800" s="231"/>
      <c r="FS1800" s="231"/>
      <c r="FT1800" s="231"/>
      <c r="FU1800" s="231"/>
      <c r="FV1800" s="231"/>
      <c r="FW1800" s="231"/>
      <c r="FX1800" s="231"/>
      <c r="FY1800" s="231"/>
      <c r="FZ1800" s="231"/>
      <c r="GA1800" s="231"/>
      <c r="GB1800" s="231"/>
      <c r="GC1800" s="231"/>
      <c r="GD1800" s="231"/>
      <c r="GE1800" s="231"/>
      <c r="GF1800" s="231"/>
      <c r="GG1800" s="231"/>
      <c r="GH1800" s="231"/>
      <c r="GI1800" s="231"/>
      <c r="GJ1800" s="231"/>
      <c r="GK1800" s="231"/>
      <c r="GL1800" s="231"/>
      <c r="GM1800" s="231"/>
      <c r="GN1800" s="231"/>
      <c r="GO1800" s="231"/>
      <c r="GP1800" s="231"/>
      <c r="GQ1800" s="231"/>
      <c r="GR1800" s="231"/>
      <c r="GS1800" s="231"/>
      <c r="GT1800" s="231"/>
      <c r="GU1800" s="231"/>
      <c r="GV1800" s="231"/>
      <c r="GW1800" s="231"/>
      <c r="GX1800" s="231"/>
      <c r="GY1800" s="231"/>
      <c r="GZ1800" s="231"/>
      <c r="HA1800" s="231"/>
      <c r="HB1800" s="231"/>
      <c r="HC1800" s="231"/>
      <c r="HD1800" s="231"/>
      <c r="HE1800" s="231"/>
      <c r="HF1800" s="231"/>
      <c r="HG1800" s="231"/>
      <c r="HH1800" s="231"/>
      <c r="HI1800" s="231"/>
      <c r="HJ1800" s="231"/>
      <c r="HK1800" s="231"/>
      <c r="HL1800" s="231"/>
      <c r="HM1800" s="231"/>
    </row>
    <row r="1801" spans="1:221" s="234" customFormat="1" ht="15.75" customHeight="1">
      <c r="A1801" s="231"/>
      <c r="B1801" s="238"/>
      <c r="C1801" s="255"/>
      <c r="D1801" s="262">
        <v>8.1999999999999993</v>
      </c>
      <c r="E1801" s="262"/>
      <c r="F1801" s="262"/>
      <c r="G1801" s="263" t="s">
        <v>533</v>
      </c>
      <c r="H1801" s="264"/>
      <c r="I1801" s="383"/>
      <c r="J1801" s="266">
        <v>0</v>
      </c>
      <c r="K1801" s="267"/>
      <c r="L1801" s="356"/>
      <c r="N1801" s="980"/>
      <c r="O1801" s="231"/>
      <c r="P1801" s="231"/>
      <c r="Q1801" s="231"/>
      <c r="R1801" s="231"/>
      <c r="S1801" s="231"/>
      <c r="T1801" s="231"/>
      <c r="U1801" s="231"/>
      <c r="V1801" s="231"/>
      <c r="W1801" s="231"/>
      <c r="X1801" s="231"/>
      <c r="Y1801" s="231"/>
      <c r="Z1801" s="231"/>
      <c r="AA1801" s="231"/>
      <c r="AB1801" s="231"/>
      <c r="AC1801" s="231"/>
      <c r="AD1801" s="231"/>
      <c r="AE1801" s="231"/>
      <c r="AF1801" s="231"/>
      <c r="AG1801" s="231"/>
      <c r="AH1801" s="231"/>
      <c r="AI1801" s="231"/>
      <c r="AJ1801" s="231"/>
      <c r="AK1801" s="231"/>
      <c r="AL1801" s="231"/>
      <c r="AM1801" s="231"/>
      <c r="AN1801" s="231"/>
      <c r="AO1801" s="231"/>
      <c r="AP1801" s="231"/>
      <c r="AQ1801" s="231"/>
      <c r="AR1801" s="231"/>
      <c r="AS1801" s="231"/>
      <c r="AT1801" s="231"/>
      <c r="AU1801" s="231"/>
      <c r="AV1801" s="231"/>
      <c r="AW1801" s="231"/>
      <c r="AX1801" s="231"/>
      <c r="AY1801" s="231"/>
      <c r="AZ1801" s="231"/>
      <c r="BA1801" s="231"/>
      <c r="BB1801" s="231"/>
      <c r="BC1801" s="231"/>
      <c r="BD1801" s="231"/>
      <c r="BE1801" s="231"/>
      <c r="BF1801" s="231"/>
      <c r="BG1801" s="231"/>
      <c r="BH1801" s="231"/>
      <c r="BI1801" s="231"/>
      <c r="BJ1801" s="231"/>
      <c r="BK1801" s="231"/>
      <c r="BL1801" s="231"/>
      <c r="BM1801" s="231"/>
      <c r="BN1801" s="231"/>
      <c r="BO1801" s="231"/>
      <c r="BP1801" s="231"/>
      <c r="BQ1801" s="231"/>
      <c r="BR1801" s="231"/>
      <c r="BS1801" s="231"/>
      <c r="BT1801" s="231"/>
      <c r="BU1801" s="231"/>
      <c r="BV1801" s="231"/>
      <c r="BW1801" s="231"/>
      <c r="BX1801" s="231"/>
      <c r="BY1801" s="231"/>
      <c r="BZ1801" s="231"/>
      <c r="CA1801" s="231"/>
      <c r="CB1801" s="231"/>
      <c r="CC1801" s="231"/>
      <c r="CD1801" s="231"/>
      <c r="CE1801" s="231"/>
      <c r="CF1801" s="231"/>
      <c r="CG1801" s="231"/>
      <c r="CH1801" s="231"/>
      <c r="CI1801" s="231"/>
      <c r="CJ1801" s="231"/>
      <c r="CK1801" s="231"/>
      <c r="CL1801" s="231"/>
      <c r="CM1801" s="231"/>
      <c r="CN1801" s="231"/>
      <c r="CO1801" s="231"/>
      <c r="CP1801" s="231"/>
      <c r="CQ1801" s="231"/>
      <c r="CR1801" s="231"/>
      <c r="CS1801" s="231"/>
      <c r="CT1801" s="231"/>
      <c r="CU1801" s="231"/>
      <c r="CV1801" s="231"/>
      <c r="CW1801" s="231"/>
      <c r="CX1801" s="231"/>
      <c r="CY1801" s="231"/>
      <c r="CZ1801" s="231"/>
      <c r="DA1801" s="231"/>
      <c r="DB1801" s="231"/>
      <c r="DC1801" s="231"/>
      <c r="DD1801" s="231"/>
      <c r="DE1801" s="231"/>
      <c r="DF1801" s="231"/>
      <c r="DG1801" s="231"/>
      <c r="DH1801" s="231"/>
      <c r="DI1801" s="231"/>
      <c r="DJ1801" s="231"/>
      <c r="DK1801" s="231"/>
      <c r="DL1801" s="231"/>
      <c r="DM1801" s="231"/>
      <c r="DN1801" s="231"/>
      <c r="DO1801" s="231"/>
      <c r="DP1801" s="231"/>
      <c r="DQ1801" s="231"/>
      <c r="DR1801" s="231"/>
      <c r="DS1801" s="231"/>
      <c r="DT1801" s="231"/>
      <c r="DU1801" s="231"/>
      <c r="DV1801" s="231"/>
      <c r="DW1801" s="231"/>
      <c r="DX1801" s="231"/>
      <c r="DY1801" s="231"/>
      <c r="DZ1801" s="231"/>
      <c r="EA1801" s="231"/>
      <c r="EB1801" s="231"/>
      <c r="EC1801" s="231"/>
      <c r="ED1801" s="231"/>
      <c r="EE1801" s="231"/>
      <c r="EF1801" s="231"/>
      <c r="EG1801" s="231"/>
      <c r="EH1801" s="231"/>
      <c r="EI1801" s="231"/>
      <c r="EJ1801" s="231"/>
      <c r="EK1801" s="231"/>
      <c r="EL1801" s="231"/>
      <c r="EM1801" s="231"/>
      <c r="EN1801" s="231"/>
      <c r="EO1801" s="231"/>
      <c r="EP1801" s="231"/>
      <c r="EQ1801" s="231"/>
      <c r="ER1801" s="231"/>
      <c r="ES1801" s="231"/>
      <c r="ET1801" s="231"/>
      <c r="EU1801" s="231"/>
      <c r="EV1801" s="231"/>
      <c r="EW1801" s="231"/>
      <c r="EX1801" s="231"/>
      <c r="EY1801" s="231"/>
      <c r="EZ1801" s="231"/>
      <c r="FA1801" s="231"/>
      <c r="FB1801" s="231"/>
      <c r="FC1801" s="231"/>
      <c r="FD1801" s="231"/>
      <c r="FE1801" s="231"/>
      <c r="FF1801" s="231"/>
      <c r="FG1801" s="231"/>
      <c r="FH1801" s="231"/>
      <c r="FI1801" s="231"/>
      <c r="FJ1801" s="231"/>
      <c r="FK1801" s="231"/>
      <c r="FL1801" s="231"/>
      <c r="FM1801" s="231"/>
      <c r="FN1801" s="231"/>
      <c r="FO1801" s="231"/>
      <c r="FP1801" s="231"/>
      <c r="FQ1801" s="231"/>
      <c r="FR1801" s="231"/>
      <c r="FS1801" s="231"/>
      <c r="FT1801" s="231"/>
      <c r="FU1801" s="231"/>
      <c r="FV1801" s="231"/>
      <c r="FW1801" s="231"/>
      <c r="FX1801" s="231"/>
      <c r="FY1801" s="231"/>
      <c r="FZ1801" s="231"/>
      <c r="GA1801" s="231"/>
      <c r="GB1801" s="231"/>
      <c r="GC1801" s="231"/>
      <c r="GD1801" s="231"/>
      <c r="GE1801" s="231"/>
      <c r="GF1801" s="231"/>
      <c r="GG1801" s="231"/>
      <c r="GH1801" s="231"/>
      <c r="GI1801" s="231"/>
      <c r="GJ1801" s="231"/>
      <c r="GK1801" s="231"/>
      <c r="GL1801" s="231"/>
      <c r="GM1801" s="231"/>
      <c r="GN1801" s="231"/>
      <c r="GO1801" s="231"/>
      <c r="GP1801" s="231"/>
      <c r="GQ1801" s="231"/>
      <c r="GR1801" s="231"/>
      <c r="GS1801" s="231"/>
      <c r="GT1801" s="231"/>
      <c r="GU1801" s="231"/>
      <c r="GV1801" s="231"/>
      <c r="GW1801" s="231"/>
      <c r="GX1801" s="231"/>
      <c r="GY1801" s="231"/>
      <c r="GZ1801" s="231"/>
      <c r="HA1801" s="231"/>
      <c r="HB1801" s="231"/>
      <c r="HC1801" s="231"/>
      <c r="HD1801" s="231"/>
      <c r="HE1801" s="231"/>
      <c r="HF1801" s="231"/>
      <c r="HG1801" s="231"/>
      <c r="HH1801" s="231"/>
      <c r="HI1801" s="231"/>
      <c r="HJ1801" s="231"/>
      <c r="HK1801" s="231"/>
      <c r="HL1801" s="231"/>
      <c r="HM1801" s="231"/>
    </row>
    <row r="1802" spans="1:221" s="234" customFormat="1" ht="141.75" customHeight="1">
      <c r="A1802" s="231"/>
      <c r="B1802" s="238"/>
      <c r="C1802" s="255"/>
      <c r="D1802" s="268" t="s">
        <v>872</v>
      </c>
      <c r="E1802" s="269"/>
      <c r="F1802" s="269"/>
      <c r="G1802" s="325" t="s">
        <v>535</v>
      </c>
      <c r="H1802" s="271" t="s">
        <v>343</v>
      </c>
      <c r="I1802" s="488">
        <v>1</v>
      </c>
      <c r="J1802" s="408">
        <v>20124323</v>
      </c>
      <c r="K1802" s="274">
        <f>ROUND(I1802*J1802,2)</f>
        <v>20124323</v>
      </c>
      <c r="L1802" s="356"/>
      <c r="N1802" s="980"/>
      <c r="O1802" s="231"/>
      <c r="P1802" s="231"/>
      <c r="Q1802" s="231"/>
      <c r="R1802" s="231"/>
      <c r="S1802" s="231"/>
      <c r="T1802" s="231"/>
      <c r="U1802" s="231"/>
      <c r="V1802" s="231"/>
      <c r="W1802" s="231"/>
      <c r="X1802" s="231"/>
      <c r="Y1802" s="231"/>
      <c r="Z1802" s="231"/>
      <c r="AA1802" s="231"/>
      <c r="AB1802" s="231"/>
      <c r="AC1802" s="231"/>
      <c r="AD1802" s="231"/>
      <c r="AE1802" s="231"/>
      <c r="AF1802" s="231"/>
      <c r="AG1802" s="231"/>
      <c r="AH1802" s="231"/>
      <c r="AI1802" s="231"/>
      <c r="AJ1802" s="231"/>
      <c r="AK1802" s="231"/>
      <c r="AL1802" s="231"/>
      <c r="AM1802" s="231"/>
      <c r="AN1802" s="231"/>
      <c r="AO1802" s="231"/>
      <c r="AP1802" s="231"/>
      <c r="AQ1802" s="231"/>
      <c r="AR1802" s="231"/>
      <c r="AS1802" s="231"/>
      <c r="AT1802" s="231"/>
      <c r="AU1802" s="231"/>
      <c r="AV1802" s="231"/>
      <c r="AW1802" s="231"/>
      <c r="AX1802" s="231"/>
      <c r="AY1802" s="231"/>
      <c r="AZ1802" s="231"/>
      <c r="BA1802" s="231"/>
      <c r="BB1802" s="231"/>
      <c r="BC1802" s="231"/>
      <c r="BD1802" s="231"/>
      <c r="BE1802" s="231"/>
      <c r="BF1802" s="231"/>
      <c r="BG1802" s="231"/>
      <c r="BH1802" s="231"/>
      <c r="BI1802" s="231"/>
      <c r="BJ1802" s="231"/>
      <c r="BK1802" s="231"/>
      <c r="BL1802" s="231"/>
      <c r="BM1802" s="231"/>
      <c r="BN1802" s="231"/>
      <c r="BO1802" s="231"/>
      <c r="BP1802" s="231"/>
      <c r="BQ1802" s="231"/>
      <c r="BR1802" s="231"/>
      <c r="BS1802" s="231"/>
      <c r="BT1802" s="231"/>
      <c r="BU1802" s="231"/>
      <c r="BV1802" s="231"/>
      <c r="BW1802" s="231"/>
      <c r="BX1802" s="231"/>
      <c r="BY1802" s="231"/>
      <c r="BZ1802" s="231"/>
      <c r="CA1802" s="231"/>
      <c r="CB1802" s="231"/>
      <c r="CC1802" s="231"/>
      <c r="CD1802" s="231"/>
      <c r="CE1802" s="231"/>
      <c r="CF1802" s="231"/>
      <c r="CG1802" s="231"/>
      <c r="CH1802" s="231"/>
      <c r="CI1802" s="231"/>
      <c r="CJ1802" s="231"/>
      <c r="CK1802" s="231"/>
      <c r="CL1802" s="231"/>
      <c r="CM1802" s="231"/>
      <c r="CN1802" s="231"/>
      <c r="CO1802" s="231"/>
      <c r="CP1802" s="231"/>
      <c r="CQ1802" s="231"/>
      <c r="CR1802" s="231"/>
      <c r="CS1802" s="231"/>
      <c r="CT1802" s="231"/>
      <c r="CU1802" s="231"/>
      <c r="CV1802" s="231"/>
      <c r="CW1802" s="231"/>
      <c r="CX1802" s="231"/>
      <c r="CY1802" s="231"/>
      <c r="CZ1802" s="231"/>
      <c r="DA1802" s="231"/>
      <c r="DB1802" s="231"/>
      <c r="DC1802" s="231"/>
      <c r="DD1802" s="231"/>
      <c r="DE1802" s="231"/>
      <c r="DF1802" s="231"/>
      <c r="DG1802" s="231"/>
      <c r="DH1802" s="231"/>
      <c r="DI1802" s="231"/>
      <c r="DJ1802" s="231"/>
      <c r="DK1802" s="231"/>
      <c r="DL1802" s="231"/>
      <c r="DM1802" s="231"/>
      <c r="DN1802" s="231"/>
      <c r="DO1802" s="231"/>
      <c r="DP1802" s="231"/>
      <c r="DQ1802" s="231"/>
      <c r="DR1802" s="231"/>
      <c r="DS1802" s="231"/>
      <c r="DT1802" s="231"/>
      <c r="DU1802" s="231"/>
      <c r="DV1802" s="231"/>
      <c r="DW1802" s="231"/>
      <c r="DX1802" s="231"/>
      <c r="DY1802" s="231"/>
      <c r="DZ1802" s="231"/>
      <c r="EA1802" s="231"/>
      <c r="EB1802" s="231"/>
      <c r="EC1802" s="231"/>
      <c r="ED1802" s="231"/>
      <c r="EE1802" s="231"/>
      <c r="EF1802" s="231"/>
      <c r="EG1802" s="231"/>
      <c r="EH1802" s="231"/>
      <c r="EI1802" s="231"/>
      <c r="EJ1802" s="231"/>
      <c r="EK1802" s="231"/>
      <c r="EL1802" s="231"/>
      <c r="EM1802" s="231"/>
      <c r="EN1802" s="231"/>
      <c r="EO1802" s="231"/>
      <c r="EP1802" s="231"/>
      <c r="EQ1802" s="231"/>
      <c r="ER1802" s="231"/>
      <c r="ES1802" s="231"/>
      <c r="ET1802" s="231"/>
      <c r="EU1802" s="231"/>
      <c r="EV1802" s="231"/>
      <c r="EW1802" s="231"/>
      <c r="EX1802" s="231"/>
      <c r="EY1802" s="231"/>
      <c r="EZ1802" s="231"/>
      <c r="FA1802" s="231"/>
      <c r="FB1802" s="231"/>
      <c r="FC1802" s="231"/>
      <c r="FD1802" s="231"/>
      <c r="FE1802" s="231"/>
      <c r="FF1802" s="231"/>
      <c r="FG1802" s="231"/>
      <c r="FH1802" s="231"/>
      <c r="FI1802" s="231"/>
      <c r="FJ1802" s="231"/>
      <c r="FK1802" s="231"/>
      <c r="FL1802" s="231"/>
      <c r="FM1802" s="231"/>
      <c r="FN1802" s="231"/>
      <c r="FO1802" s="231"/>
      <c r="FP1802" s="231"/>
      <c r="FQ1802" s="231"/>
      <c r="FR1802" s="231"/>
      <c r="FS1802" s="231"/>
      <c r="FT1802" s="231"/>
      <c r="FU1802" s="231"/>
      <c r="FV1802" s="231"/>
      <c r="FW1802" s="231"/>
      <c r="FX1802" s="231"/>
      <c r="FY1802" s="231"/>
      <c r="FZ1802" s="231"/>
      <c r="GA1802" s="231"/>
      <c r="GB1802" s="231"/>
      <c r="GC1802" s="231"/>
      <c r="GD1802" s="231"/>
      <c r="GE1802" s="231"/>
      <c r="GF1802" s="231"/>
      <c r="GG1802" s="231"/>
      <c r="GH1802" s="231"/>
      <c r="GI1802" s="231"/>
      <c r="GJ1802" s="231"/>
      <c r="GK1802" s="231"/>
      <c r="GL1802" s="231"/>
      <c r="GM1802" s="231"/>
      <c r="GN1802" s="231"/>
      <c r="GO1802" s="231"/>
      <c r="GP1802" s="231"/>
      <c r="GQ1802" s="231"/>
      <c r="GR1802" s="231"/>
      <c r="GS1802" s="231"/>
      <c r="GT1802" s="231"/>
      <c r="GU1802" s="231"/>
      <c r="GV1802" s="231"/>
      <c r="GW1802" s="231"/>
      <c r="GX1802" s="231"/>
      <c r="GY1802" s="231"/>
      <c r="GZ1802" s="231"/>
      <c r="HA1802" s="231"/>
      <c r="HB1802" s="231"/>
      <c r="HC1802" s="231"/>
      <c r="HD1802" s="231"/>
      <c r="HE1802" s="231"/>
      <c r="HF1802" s="231"/>
      <c r="HG1802" s="231"/>
      <c r="HH1802" s="231"/>
      <c r="HI1802" s="231"/>
      <c r="HJ1802" s="231"/>
      <c r="HK1802" s="231"/>
      <c r="HL1802" s="231"/>
      <c r="HM1802" s="231"/>
    </row>
    <row r="1803" spans="1:221" s="234" customFormat="1" ht="47.25" customHeight="1">
      <c r="A1803" s="231"/>
      <c r="B1803" s="238"/>
      <c r="C1803" s="255"/>
      <c r="D1803" s="268" t="s">
        <v>873</v>
      </c>
      <c r="E1803" s="269"/>
      <c r="F1803" s="269"/>
      <c r="G1803" s="325" t="s">
        <v>1210</v>
      </c>
      <c r="H1803" s="271" t="s">
        <v>343</v>
      </c>
      <c r="I1803" s="488">
        <v>1</v>
      </c>
      <c r="J1803" s="408">
        <v>3022097</v>
      </c>
      <c r="K1803" s="274">
        <f>ROUND(I1803*J1803,2)</f>
        <v>3022097</v>
      </c>
      <c r="L1803" s="356"/>
      <c r="N1803" s="980"/>
      <c r="O1803" s="231"/>
      <c r="P1803" s="231"/>
      <c r="Q1803" s="231"/>
      <c r="R1803" s="231"/>
      <c r="S1803" s="231"/>
      <c r="T1803" s="231"/>
      <c r="U1803" s="231"/>
      <c r="V1803" s="231"/>
      <c r="W1803" s="231"/>
      <c r="X1803" s="231"/>
      <c r="Y1803" s="231"/>
      <c r="Z1803" s="231"/>
      <c r="AA1803" s="231"/>
      <c r="AB1803" s="231"/>
      <c r="AC1803" s="231"/>
      <c r="AD1803" s="231"/>
      <c r="AE1803" s="231"/>
      <c r="AF1803" s="231"/>
      <c r="AG1803" s="231"/>
      <c r="AH1803" s="231"/>
      <c r="AI1803" s="231"/>
      <c r="AJ1803" s="231"/>
      <c r="AK1803" s="231"/>
      <c r="AL1803" s="231"/>
      <c r="AM1803" s="231"/>
      <c r="AN1803" s="231"/>
      <c r="AO1803" s="231"/>
      <c r="AP1803" s="231"/>
      <c r="AQ1803" s="231"/>
      <c r="AR1803" s="231"/>
      <c r="AS1803" s="231"/>
      <c r="AT1803" s="231"/>
      <c r="AU1803" s="231"/>
      <c r="AV1803" s="231"/>
      <c r="AW1803" s="231"/>
      <c r="AX1803" s="231"/>
      <c r="AY1803" s="231"/>
      <c r="AZ1803" s="231"/>
      <c r="BA1803" s="231"/>
      <c r="BB1803" s="231"/>
      <c r="BC1803" s="231"/>
      <c r="BD1803" s="231"/>
      <c r="BE1803" s="231"/>
      <c r="BF1803" s="231"/>
      <c r="BG1803" s="231"/>
      <c r="BH1803" s="231"/>
      <c r="BI1803" s="231"/>
      <c r="BJ1803" s="231"/>
      <c r="BK1803" s="231"/>
      <c r="BL1803" s="231"/>
      <c r="BM1803" s="231"/>
      <c r="BN1803" s="231"/>
      <c r="BO1803" s="231"/>
      <c r="BP1803" s="231"/>
      <c r="BQ1803" s="231"/>
      <c r="BR1803" s="231"/>
      <c r="BS1803" s="231"/>
      <c r="BT1803" s="231"/>
      <c r="BU1803" s="231"/>
      <c r="BV1803" s="231"/>
      <c r="BW1803" s="231"/>
      <c r="BX1803" s="231"/>
      <c r="BY1803" s="231"/>
      <c r="BZ1803" s="231"/>
      <c r="CA1803" s="231"/>
      <c r="CB1803" s="231"/>
      <c r="CC1803" s="231"/>
      <c r="CD1803" s="231"/>
      <c r="CE1803" s="231"/>
      <c r="CF1803" s="231"/>
      <c r="CG1803" s="231"/>
      <c r="CH1803" s="231"/>
      <c r="CI1803" s="231"/>
      <c r="CJ1803" s="231"/>
      <c r="CK1803" s="231"/>
      <c r="CL1803" s="231"/>
      <c r="CM1803" s="231"/>
      <c r="CN1803" s="231"/>
      <c r="CO1803" s="231"/>
      <c r="CP1803" s="231"/>
      <c r="CQ1803" s="231"/>
      <c r="CR1803" s="231"/>
      <c r="CS1803" s="231"/>
      <c r="CT1803" s="231"/>
      <c r="CU1803" s="231"/>
      <c r="CV1803" s="231"/>
      <c r="CW1803" s="231"/>
      <c r="CX1803" s="231"/>
      <c r="CY1803" s="231"/>
      <c r="CZ1803" s="231"/>
      <c r="DA1803" s="231"/>
      <c r="DB1803" s="231"/>
      <c r="DC1803" s="231"/>
      <c r="DD1803" s="231"/>
      <c r="DE1803" s="231"/>
      <c r="DF1803" s="231"/>
      <c r="DG1803" s="231"/>
      <c r="DH1803" s="231"/>
      <c r="DI1803" s="231"/>
      <c r="DJ1803" s="231"/>
      <c r="DK1803" s="231"/>
      <c r="DL1803" s="231"/>
      <c r="DM1803" s="231"/>
      <c r="DN1803" s="231"/>
      <c r="DO1803" s="231"/>
      <c r="DP1803" s="231"/>
      <c r="DQ1803" s="231"/>
      <c r="DR1803" s="231"/>
      <c r="DS1803" s="231"/>
      <c r="DT1803" s="231"/>
      <c r="DU1803" s="231"/>
      <c r="DV1803" s="231"/>
      <c r="DW1803" s="231"/>
      <c r="DX1803" s="231"/>
      <c r="DY1803" s="231"/>
      <c r="DZ1803" s="231"/>
      <c r="EA1803" s="231"/>
      <c r="EB1803" s="231"/>
      <c r="EC1803" s="231"/>
      <c r="ED1803" s="231"/>
      <c r="EE1803" s="231"/>
      <c r="EF1803" s="231"/>
      <c r="EG1803" s="231"/>
      <c r="EH1803" s="231"/>
      <c r="EI1803" s="231"/>
      <c r="EJ1803" s="231"/>
      <c r="EK1803" s="231"/>
      <c r="EL1803" s="231"/>
      <c r="EM1803" s="231"/>
      <c r="EN1803" s="231"/>
      <c r="EO1803" s="231"/>
      <c r="EP1803" s="231"/>
      <c r="EQ1803" s="231"/>
      <c r="ER1803" s="231"/>
      <c r="ES1803" s="231"/>
      <c r="ET1803" s="231"/>
      <c r="EU1803" s="231"/>
      <c r="EV1803" s="231"/>
      <c r="EW1803" s="231"/>
      <c r="EX1803" s="231"/>
      <c r="EY1803" s="231"/>
      <c r="EZ1803" s="231"/>
      <c r="FA1803" s="231"/>
      <c r="FB1803" s="231"/>
      <c r="FC1803" s="231"/>
      <c r="FD1803" s="231"/>
      <c r="FE1803" s="231"/>
      <c r="FF1803" s="231"/>
      <c r="FG1803" s="231"/>
      <c r="FH1803" s="231"/>
      <c r="FI1803" s="231"/>
      <c r="FJ1803" s="231"/>
      <c r="FK1803" s="231"/>
      <c r="FL1803" s="231"/>
      <c r="FM1803" s="231"/>
      <c r="FN1803" s="231"/>
      <c r="FO1803" s="231"/>
      <c r="FP1803" s="231"/>
      <c r="FQ1803" s="231"/>
      <c r="FR1803" s="231"/>
      <c r="FS1803" s="231"/>
      <c r="FT1803" s="231"/>
      <c r="FU1803" s="231"/>
      <c r="FV1803" s="231"/>
      <c r="FW1803" s="231"/>
      <c r="FX1803" s="231"/>
      <c r="FY1803" s="231"/>
      <c r="FZ1803" s="231"/>
      <c r="GA1803" s="231"/>
      <c r="GB1803" s="231"/>
      <c r="GC1803" s="231"/>
      <c r="GD1803" s="231"/>
      <c r="GE1803" s="231"/>
      <c r="GF1803" s="231"/>
      <c r="GG1803" s="231"/>
      <c r="GH1803" s="231"/>
      <c r="GI1803" s="231"/>
      <c r="GJ1803" s="231"/>
      <c r="GK1803" s="231"/>
      <c r="GL1803" s="231"/>
      <c r="GM1803" s="231"/>
      <c r="GN1803" s="231"/>
      <c r="GO1803" s="231"/>
      <c r="GP1803" s="231"/>
      <c r="GQ1803" s="231"/>
      <c r="GR1803" s="231"/>
      <c r="GS1803" s="231"/>
      <c r="GT1803" s="231"/>
      <c r="GU1803" s="231"/>
      <c r="GV1803" s="231"/>
      <c r="GW1803" s="231"/>
      <c r="GX1803" s="231"/>
      <c r="GY1803" s="231"/>
      <c r="GZ1803" s="231"/>
      <c r="HA1803" s="231"/>
      <c r="HB1803" s="231"/>
      <c r="HC1803" s="231"/>
      <c r="HD1803" s="231"/>
      <c r="HE1803" s="231"/>
      <c r="HF1803" s="231"/>
      <c r="HG1803" s="231"/>
      <c r="HH1803" s="231"/>
      <c r="HI1803" s="231"/>
      <c r="HJ1803" s="231"/>
      <c r="HK1803" s="231"/>
      <c r="HL1803" s="231"/>
      <c r="HM1803" s="231"/>
    </row>
    <row r="1804" spans="1:221" s="234" customFormat="1" ht="47.25" customHeight="1">
      <c r="A1804" s="231"/>
      <c r="B1804" s="238"/>
      <c r="C1804" s="255"/>
      <c r="D1804" s="268" t="s">
        <v>874</v>
      </c>
      <c r="E1804" s="269"/>
      <c r="F1804" s="269"/>
      <c r="G1804" s="325" t="s">
        <v>1211</v>
      </c>
      <c r="H1804" s="271" t="s">
        <v>343</v>
      </c>
      <c r="I1804" s="488">
        <v>1</v>
      </c>
      <c r="J1804" s="408">
        <v>2120586</v>
      </c>
      <c r="K1804" s="274">
        <f>ROUND(I1804*J1804,2)</f>
        <v>2120586</v>
      </c>
      <c r="L1804" s="356"/>
      <c r="N1804" s="980"/>
      <c r="O1804" s="231"/>
      <c r="P1804" s="231"/>
      <c r="Q1804" s="231"/>
      <c r="R1804" s="231"/>
      <c r="S1804" s="231"/>
      <c r="T1804" s="231"/>
      <c r="U1804" s="231"/>
      <c r="V1804" s="231"/>
      <c r="W1804" s="231"/>
      <c r="X1804" s="231"/>
      <c r="Y1804" s="231"/>
      <c r="Z1804" s="231"/>
      <c r="AA1804" s="231"/>
      <c r="AB1804" s="231"/>
      <c r="AC1804" s="231"/>
      <c r="AD1804" s="231"/>
      <c r="AE1804" s="231"/>
      <c r="AF1804" s="231"/>
      <c r="AG1804" s="231"/>
      <c r="AH1804" s="231"/>
      <c r="AI1804" s="231"/>
      <c r="AJ1804" s="231"/>
      <c r="AK1804" s="231"/>
      <c r="AL1804" s="231"/>
      <c r="AM1804" s="231"/>
      <c r="AN1804" s="231"/>
      <c r="AO1804" s="231"/>
      <c r="AP1804" s="231"/>
      <c r="AQ1804" s="231"/>
      <c r="AR1804" s="231"/>
      <c r="AS1804" s="231"/>
      <c r="AT1804" s="231"/>
      <c r="AU1804" s="231"/>
      <c r="AV1804" s="231"/>
      <c r="AW1804" s="231"/>
      <c r="AX1804" s="231"/>
      <c r="AY1804" s="231"/>
      <c r="AZ1804" s="231"/>
      <c r="BA1804" s="231"/>
      <c r="BB1804" s="231"/>
      <c r="BC1804" s="231"/>
      <c r="BD1804" s="231"/>
      <c r="BE1804" s="231"/>
      <c r="BF1804" s="231"/>
      <c r="BG1804" s="231"/>
      <c r="BH1804" s="231"/>
      <c r="BI1804" s="231"/>
      <c r="BJ1804" s="231"/>
      <c r="BK1804" s="231"/>
      <c r="BL1804" s="231"/>
      <c r="BM1804" s="231"/>
      <c r="BN1804" s="231"/>
      <c r="BO1804" s="231"/>
      <c r="BP1804" s="231"/>
      <c r="BQ1804" s="231"/>
      <c r="BR1804" s="231"/>
      <c r="BS1804" s="231"/>
      <c r="BT1804" s="231"/>
      <c r="BU1804" s="231"/>
      <c r="BV1804" s="231"/>
      <c r="BW1804" s="231"/>
      <c r="BX1804" s="231"/>
      <c r="BY1804" s="231"/>
      <c r="BZ1804" s="231"/>
      <c r="CA1804" s="231"/>
      <c r="CB1804" s="231"/>
      <c r="CC1804" s="231"/>
      <c r="CD1804" s="231"/>
      <c r="CE1804" s="231"/>
      <c r="CF1804" s="231"/>
      <c r="CG1804" s="231"/>
      <c r="CH1804" s="231"/>
      <c r="CI1804" s="231"/>
      <c r="CJ1804" s="231"/>
      <c r="CK1804" s="231"/>
      <c r="CL1804" s="231"/>
      <c r="CM1804" s="231"/>
      <c r="CN1804" s="231"/>
      <c r="CO1804" s="231"/>
      <c r="CP1804" s="231"/>
      <c r="CQ1804" s="231"/>
      <c r="CR1804" s="231"/>
      <c r="CS1804" s="231"/>
      <c r="CT1804" s="231"/>
      <c r="CU1804" s="231"/>
      <c r="CV1804" s="231"/>
      <c r="CW1804" s="231"/>
      <c r="CX1804" s="231"/>
      <c r="CY1804" s="231"/>
      <c r="CZ1804" s="231"/>
      <c r="DA1804" s="231"/>
      <c r="DB1804" s="231"/>
      <c r="DC1804" s="231"/>
      <c r="DD1804" s="231"/>
      <c r="DE1804" s="231"/>
      <c r="DF1804" s="231"/>
      <c r="DG1804" s="231"/>
      <c r="DH1804" s="231"/>
      <c r="DI1804" s="231"/>
      <c r="DJ1804" s="231"/>
      <c r="DK1804" s="231"/>
      <c r="DL1804" s="231"/>
      <c r="DM1804" s="231"/>
      <c r="DN1804" s="231"/>
      <c r="DO1804" s="231"/>
      <c r="DP1804" s="231"/>
      <c r="DQ1804" s="231"/>
      <c r="DR1804" s="231"/>
      <c r="DS1804" s="231"/>
      <c r="DT1804" s="231"/>
      <c r="DU1804" s="231"/>
      <c r="DV1804" s="231"/>
      <c r="DW1804" s="231"/>
      <c r="DX1804" s="231"/>
      <c r="DY1804" s="231"/>
      <c r="DZ1804" s="231"/>
      <c r="EA1804" s="231"/>
      <c r="EB1804" s="231"/>
      <c r="EC1804" s="231"/>
      <c r="ED1804" s="231"/>
      <c r="EE1804" s="231"/>
      <c r="EF1804" s="231"/>
      <c r="EG1804" s="231"/>
      <c r="EH1804" s="231"/>
      <c r="EI1804" s="231"/>
      <c r="EJ1804" s="231"/>
      <c r="EK1804" s="231"/>
      <c r="EL1804" s="231"/>
      <c r="EM1804" s="231"/>
      <c r="EN1804" s="231"/>
      <c r="EO1804" s="231"/>
      <c r="EP1804" s="231"/>
      <c r="EQ1804" s="231"/>
      <c r="ER1804" s="231"/>
      <c r="ES1804" s="231"/>
      <c r="ET1804" s="231"/>
      <c r="EU1804" s="231"/>
      <c r="EV1804" s="231"/>
      <c r="EW1804" s="231"/>
      <c r="EX1804" s="231"/>
      <c r="EY1804" s="231"/>
      <c r="EZ1804" s="231"/>
      <c r="FA1804" s="231"/>
      <c r="FB1804" s="231"/>
      <c r="FC1804" s="231"/>
      <c r="FD1804" s="231"/>
      <c r="FE1804" s="231"/>
      <c r="FF1804" s="231"/>
      <c r="FG1804" s="231"/>
      <c r="FH1804" s="231"/>
      <c r="FI1804" s="231"/>
      <c r="FJ1804" s="231"/>
      <c r="FK1804" s="231"/>
      <c r="FL1804" s="231"/>
      <c r="FM1804" s="231"/>
      <c r="FN1804" s="231"/>
      <c r="FO1804" s="231"/>
      <c r="FP1804" s="231"/>
      <c r="FQ1804" s="231"/>
      <c r="FR1804" s="231"/>
      <c r="FS1804" s="231"/>
      <c r="FT1804" s="231"/>
      <c r="FU1804" s="231"/>
      <c r="FV1804" s="231"/>
      <c r="FW1804" s="231"/>
      <c r="FX1804" s="231"/>
      <c r="FY1804" s="231"/>
      <c r="FZ1804" s="231"/>
      <c r="GA1804" s="231"/>
      <c r="GB1804" s="231"/>
      <c r="GC1804" s="231"/>
      <c r="GD1804" s="231"/>
      <c r="GE1804" s="231"/>
      <c r="GF1804" s="231"/>
      <c r="GG1804" s="231"/>
      <c r="GH1804" s="231"/>
      <c r="GI1804" s="231"/>
      <c r="GJ1804" s="231"/>
      <c r="GK1804" s="231"/>
      <c r="GL1804" s="231"/>
      <c r="GM1804" s="231"/>
      <c r="GN1804" s="231"/>
      <c r="GO1804" s="231"/>
      <c r="GP1804" s="231"/>
      <c r="GQ1804" s="231"/>
      <c r="GR1804" s="231"/>
      <c r="GS1804" s="231"/>
      <c r="GT1804" s="231"/>
      <c r="GU1804" s="231"/>
      <c r="GV1804" s="231"/>
      <c r="GW1804" s="231"/>
      <c r="GX1804" s="231"/>
      <c r="GY1804" s="231"/>
      <c r="GZ1804" s="231"/>
      <c r="HA1804" s="231"/>
      <c r="HB1804" s="231"/>
      <c r="HC1804" s="231"/>
      <c r="HD1804" s="231"/>
      <c r="HE1804" s="231"/>
      <c r="HF1804" s="231"/>
      <c r="HG1804" s="231"/>
      <c r="HH1804" s="231"/>
      <c r="HI1804" s="231"/>
      <c r="HJ1804" s="231"/>
      <c r="HK1804" s="231"/>
      <c r="HL1804" s="231"/>
      <c r="HM1804" s="231"/>
    </row>
    <row r="1805" spans="1:221" s="234" customFormat="1" ht="15.75" customHeight="1">
      <c r="A1805" s="231"/>
      <c r="B1805" s="238"/>
      <c r="C1805" s="255"/>
      <c r="D1805" s="262">
        <v>8.3000000000000007</v>
      </c>
      <c r="E1805" s="262"/>
      <c r="F1805" s="262"/>
      <c r="G1805" s="263" t="s">
        <v>551</v>
      </c>
      <c r="H1805" s="264"/>
      <c r="I1805" s="383"/>
      <c r="J1805" s="266">
        <v>0</v>
      </c>
      <c r="K1805" s="267"/>
      <c r="L1805" s="356"/>
      <c r="N1805" s="980"/>
      <c r="O1805" s="231"/>
      <c r="P1805" s="231"/>
      <c r="Q1805" s="231"/>
      <c r="R1805" s="231"/>
      <c r="S1805" s="231"/>
      <c r="T1805" s="231"/>
      <c r="U1805" s="231"/>
      <c r="V1805" s="231"/>
      <c r="W1805" s="231"/>
      <c r="X1805" s="231"/>
      <c r="Y1805" s="231"/>
      <c r="Z1805" s="231"/>
      <c r="AA1805" s="231"/>
      <c r="AB1805" s="231"/>
      <c r="AC1805" s="231"/>
      <c r="AD1805" s="231"/>
      <c r="AE1805" s="231"/>
      <c r="AF1805" s="231"/>
      <c r="AG1805" s="231"/>
      <c r="AH1805" s="231"/>
      <c r="AI1805" s="231"/>
      <c r="AJ1805" s="231"/>
      <c r="AK1805" s="231"/>
      <c r="AL1805" s="231"/>
      <c r="AM1805" s="231"/>
      <c r="AN1805" s="231"/>
      <c r="AO1805" s="231"/>
      <c r="AP1805" s="231"/>
      <c r="AQ1805" s="231"/>
      <c r="AR1805" s="231"/>
      <c r="AS1805" s="231"/>
      <c r="AT1805" s="231"/>
      <c r="AU1805" s="231"/>
      <c r="AV1805" s="231"/>
      <c r="AW1805" s="231"/>
      <c r="AX1805" s="231"/>
      <c r="AY1805" s="231"/>
      <c r="AZ1805" s="231"/>
      <c r="BA1805" s="231"/>
      <c r="BB1805" s="231"/>
      <c r="BC1805" s="231"/>
      <c r="BD1805" s="231"/>
      <c r="BE1805" s="231"/>
      <c r="BF1805" s="231"/>
      <c r="BG1805" s="231"/>
      <c r="BH1805" s="231"/>
      <c r="BI1805" s="231"/>
      <c r="BJ1805" s="231"/>
      <c r="BK1805" s="231"/>
      <c r="BL1805" s="231"/>
      <c r="BM1805" s="231"/>
      <c r="BN1805" s="231"/>
      <c r="BO1805" s="231"/>
      <c r="BP1805" s="231"/>
      <c r="BQ1805" s="231"/>
      <c r="BR1805" s="231"/>
      <c r="BS1805" s="231"/>
      <c r="BT1805" s="231"/>
      <c r="BU1805" s="231"/>
      <c r="BV1805" s="231"/>
      <c r="BW1805" s="231"/>
      <c r="BX1805" s="231"/>
      <c r="BY1805" s="231"/>
      <c r="BZ1805" s="231"/>
      <c r="CA1805" s="231"/>
      <c r="CB1805" s="231"/>
      <c r="CC1805" s="231"/>
      <c r="CD1805" s="231"/>
      <c r="CE1805" s="231"/>
      <c r="CF1805" s="231"/>
      <c r="CG1805" s="231"/>
      <c r="CH1805" s="231"/>
      <c r="CI1805" s="231"/>
      <c r="CJ1805" s="231"/>
      <c r="CK1805" s="231"/>
      <c r="CL1805" s="231"/>
      <c r="CM1805" s="231"/>
      <c r="CN1805" s="231"/>
      <c r="CO1805" s="231"/>
      <c r="CP1805" s="231"/>
      <c r="CQ1805" s="231"/>
      <c r="CR1805" s="231"/>
      <c r="CS1805" s="231"/>
      <c r="CT1805" s="231"/>
      <c r="CU1805" s="231"/>
      <c r="CV1805" s="231"/>
      <c r="CW1805" s="231"/>
      <c r="CX1805" s="231"/>
      <c r="CY1805" s="231"/>
      <c r="CZ1805" s="231"/>
      <c r="DA1805" s="231"/>
      <c r="DB1805" s="231"/>
      <c r="DC1805" s="231"/>
      <c r="DD1805" s="231"/>
      <c r="DE1805" s="231"/>
      <c r="DF1805" s="231"/>
      <c r="DG1805" s="231"/>
      <c r="DH1805" s="231"/>
      <c r="DI1805" s="231"/>
      <c r="DJ1805" s="231"/>
      <c r="DK1805" s="231"/>
      <c r="DL1805" s="231"/>
      <c r="DM1805" s="231"/>
      <c r="DN1805" s="231"/>
      <c r="DO1805" s="231"/>
      <c r="DP1805" s="231"/>
      <c r="DQ1805" s="231"/>
      <c r="DR1805" s="231"/>
      <c r="DS1805" s="231"/>
      <c r="DT1805" s="231"/>
      <c r="DU1805" s="231"/>
      <c r="DV1805" s="231"/>
      <c r="DW1805" s="231"/>
      <c r="DX1805" s="231"/>
      <c r="DY1805" s="231"/>
      <c r="DZ1805" s="231"/>
      <c r="EA1805" s="231"/>
      <c r="EB1805" s="231"/>
      <c r="EC1805" s="231"/>
      <c r="ED1805" s="231"/>
      <c r="EE1805" s="231"/>
      <c r="EF1805" s="231"/>
      <c r="EG1805" s="231"/>
      <c r="EH1805" s="231"/>
      <c r="EI1805" s="231"/>
      <c r="EJ1805" s="231"/>
      <c r="EK1805" s="231"/>
      <c r="EL1805" s="231"/>
      <c r="EM1805" s="231"/>
      <c r="EN1805" s="231"/>
      <c r="EO1805" s="231"/>
      <c r="EP1805" s="231"/>
      <c r="EQ1805" s="231"/>
      <c r="ER1805" s="231"/>
      <c r="ES1805" s="231"/>
      <c r="ET1805" s="231"/>
      <c r="EU1805" s="231"/>
      <c r="EV1805" s="231"/>
      <c r="EW1805" s="231"/>
      <c r="EX1805" s="231"/>
      <c r="EY1805" s="231"/>
      <c r="EZ1805" s="231"/>
      <c r="FA1805" s="231"/>
      <c r="FB1805" s="231"/>
      <c r="FC1805" s="231"/>
      <c r="FD1805" s="231"/>
      <c r="FE1805" s="231"/>
      <c r="FF1805" s="231"/>
      <c r="FG1805" s="231"/>
      <c r="FH1805" s="231"/>
      <c r="FI1805" s="231"/>
      <c r="FJ1805" s="231"/>
      <c r="FK1805" s="231"/>
      <c r="FL1805" s="231"/>
      <c r="FM1805" s="231"/>
      <c r="FN1805" s="231"/>
      <c r="FO1805" s="231"/>
      <c r="FP1805" s="231"/>
      <c r="FQ1805" s="231"/>
      <c r="FR1805" s="231"/>
      <c r="FS1805" s="231"/>
      <c r="FT1805" s="231"/>
      <c r="FU1805" s="231"/>
      <c r="FV1805" s="231"/>
      <c r="FW1805" s="231"/>
      <c r="FX1805" s="231"/>
      <c r="FY1805" s="231"/>
      <c r="FZ1805" s="231"/>
      <c r="GA1805" s="231"/>
      <c r="GB1805" s="231"/>
      <c r="GC1805" s="231"/>
      <c r="GD1805" s="231"/>
      <c r="GE1805" s="231"/>
      <c r="GF1805" s="231"/>
      <c r="GG1805" s="231"/>
      <c r="GH1805" s="231"/>
      <c r="GI1805" s="231"/>
      <c r="GJ1805" s="231"/>
      <c r="GK1805" s="231"/>
      <c r="GL1805" s="231"/>
      <c r="GM1805" s="231"/>
      <c r="GN1805" s="231"/>
      <c r="GO1805" s="231"/>
      <c r="GP1805" s="231"/>
      <c r="GQ1805" s="231"/>
      <c r="GR1805" s="231"/>
      <c r="GS1805" s="231"/>
      <c r="GT1805" s="231"/>
      <c r="GU1805" s="231"/>
      <c r="GV1805" s="231"/>
      <c r="GW1805" s="231"/>
      <c r="GX1805" s="231"/>
      <c r="GY1805" s="231"/>
      <c r="GZ1805" s="231"/>
      <c r="HA1805" s="231"/>
      <c r="HB1805" s="231"/>
      <c r="HC1805" s="231"/>
      <c r="HD1805" s="231"/>
      <c r="HE1805" s="231"/>
      <c r="HF1805" s="231"/>
      <c r="HG1805" s="231"/>
      <c r="HH1805" s="231"/>
      <c r="HI1805" s="231"/>
      <c r="HJ1805" s="231"/>
      <c r="HK1805" s="231"/>
      <c r="HL1805" s="231"/>
      <c r="HM1805" s="231"/>
    </row>
    <row r="1806" spans="1:221" s="234" customFormat="1" ht="31.5" customHeight="1">
      <c r="A1806" s="231"/>
      <c r="B1806" s="238"/>
      <c r="C1806" s="255"/>
      <c r="D1806" s="268" t="s">
        <v>888</v>
      </c>
      <c r="E1806" s="269"/>
      <c r="F1806" s="269"/>
      <c r="G1806" s="325" t="s">
        <v>553</v>
      </c>
      <c r="H1806" s="271" t="s">
        <v>343</v>
      </c>
      <c r="I1806" s="488">
        <v>316</v>
      </c>
      <c r="J1806" s="408">
        <v>320227</v>
      </c>
      <c r="K1806" s="274">
        <f t="shared" ref="K1806:K1814" si="79">ROUND(I1806*J1806,2)</f>
        <v>101191732</v>
      </c>
      <c r="L1806" s="356"/>
      <c r="N1806" s="980"/>
      <c r="O1806" s="231"/>
      <c r="P1806" s="231"/>
      <c r="Q1806" s="231"/>
      <c r="R1806" s="231"/>
      <c r="S1806" s="231"/>
      <c r="T1806" s="231"/>
      <c r="U1806" s="231"/>
      <c r="V1806" s="231"/>
      <c r="W1806" s="231"/>
      <c r="X1806" s="231"/>
      <c r="Y1806" s="231"/>
      <c r="Z1806" s="231"/>
      <c r="AA1806" s="231"/>
      <c r="AB1806" s="231"/>
      <c r="AC1806" s="231"/>
      <c r="AD1806" s="231"/>
      <c r="AE1806" s="231"/>
      <c r="AF1806" s="231"/>
      <c r="AG1806" s="231"/>
      <c r="AH1806" s="231"/>
      <c r="AI1806" s="231"/>
      <c r="AJ1806" s="231"/>
      <c r="AK1806" s="231"/>
      <c r="AL1806" s="231"/>
      <c r="AM1806" s="231"/>
      <c r="AN1806" s="231"/>
      <c r="AO1806" s="231"/>
      <c r="AP1806" s="231"/>
      <c r="AQ1806" s="231"/>
      <c r="AR1806" s="231"/>
      <c r="AS1806" s="231"/>
      <c r="AT1806" s="231"/>
      <c r="AU1806" s="231"/>
      <c r="AV1806" s="231"/>
      <c r="AW1806" s="231"/>
      <c r="AX1806" s="231"/>
      <c r="AY1806" s="231"/>
      <c r="AZ1806" s="231"/>
      <c r="BA1806" s="231"/>
      <c r="BB1806" s="231"/>
      <c r="BC1806" s="231"/>
      <c r="BD1806" s="231"/>
      <c r="BE1806" s="231"/>
      <c r="BF1806" s="231"/>
      <c r="BG1806" s="231"/>
      <c r="BH1806" s="231"/>
      <c r="BI1806" s="231"/>
      <c r="BJ1806" s="231"/>
      <c r="BK1806" s="231"/>
      <c r="BL1806" s="231"/>
      <c r="BM1806" s="231"/>
      <c r="BN1806" s="231"/>
      <c r="BO1806" s="231"/>
      <c r="BP1806" s="231"/>
      <c r="BQ1806" s="231"/>
      <c r="BR1806" s="231"/>
      <c r="BS1806" s="231"/>
      <c r="BT1806" s="231"/>
      <c r="BU1806" s="231"/>
      <c r="BV1806" s="231"/>
      <c r="BW1806" s="231"/>
      <c r="BX1806" s="231"/>
      <c r="BY1806" s="231"/>
      <c r="BZ1806" s="231"/>
      <c r="CA1806" s="231"/>
      <c r="CB1806" s="231"/>
      <c r="CC1806" s="231"/>
      <c r="CD1806" s="231"/>
      <c r="CE1806" s="231"/>
      <c r="CF1806" s="231"/>
      <c r="CG1806" s="231"/>
      <c r="CH1806" s="231"/>
      <c r="CI1806" s="231"/>
      <c r="CJ1806" s="231"/>
      <c r="CK1806" s="231"/>
      <c r="CL1806" s="231"/>
      <c r="CM1806" s="231"/>
      <c r="CN1806" s="231"/>
      <c r="CO1806" s="231"/>
      <c r="CP1806" s="231"/>
      <c r="CQ1806" s="231"/>
      <c r="CR1806" s="231"/>
      <c r="CS1806" s="231"/>
      <c r="CT1806" s="231"/>
      <c r="CU1806" s="231"/>
      <c r="CV1806" s="231"/>
      <c r="CW1806" s="231"/>
      <c r="CX1806" s="231"/>
      <c r="CY1806" s="231"/>
      <c r="CZ1806" s="231"/>
      <c r="DA1806" s="231"/>
      <c r="DB1806" s="231"/>
      <c r="DC1806" s="231"/>
      <c r="DD1806" s="231"/>
      <c r="DE1806" s="231"/>
      <c r="DF1806" s="231"/>
      <c r="DG1806" s="231"/>
      <c r="DH1806" s="231"/>
      <c r="DI1806" s="231"/>
      <c r="DJ1806" s="231"/>
      <c r="DK1806" s="231"/>
      <c r="DL1806" s="231"/>
      <c r="DM1806" s="231"/>
      <c r="DN1806" s="231"/>
      <c r="DO1806" s="231"/>
      <c r="DP1806" s="231"/>
      <c r="DQ1806" s="231"/>
      <c r="DR1806" s="231"/>
      <c r="DS1806" s="231"/>
      <c r="DT1806" s="231"/>
      <c r="DU1806" s="231"/>
      <c r="DV1806" s="231"/>
      <c r="DW1806" s="231"/>
      <c r="DX1806" s="231"/>
      <c r="DY1806" s="231"/>
      <c r="DZ1806" s="231"/>
      <c r="EA1806" s="231"/>
      <c r="EB1806" s="231"/>
      <c r="EC1806" s="231"/>
      <c r="ED1806" s="231"/>
      <c r="EE1806" s="231"/>
      <c r="EF1806" s="231"/>
      <c r="EG1806" s="231"/>
      <c r="EH1806" s="231"/>
      <c r="EI1806" s="231"/>
      <c r="EJ1806" s="231"/>
      <c r="EK1806" s="231"/>
      <c r="EL1806" s="231"/>
      <c r="EM1806" s="231"/>
      <c r="EN1806" s="231"/>
      <c r="EO1806" s="231"/>
      <c r="EP1806" s="231"/>
      <c r="EQ1806" s="231"/>
      <c r="ER1806" s="231"/>
      <c r="ES1806" s="231"/>
      <c r="ET1806" s="231"/>
      <c r="EU1806" s="231"/>
      <c r="EV1806" s="231"/>
      <c r="EW1806" s="231"/>
      <c r="EX1806" s="231"/>
      <c r="EY1806" s="231"/>
      <c r="EZ1806" s="231"/>
      <c r="FA1806" s="231"/>
      <c r="FB1806" s="231"/>
      <c r="FC1806" s="231"/>
      <c r="FD1806" s="231"/>
      <c r="FE1806" s="231"/>
      <c r="FF1806" s="231"/>
      <c r="FG1806" s="231"/>
      <c r="FH1806" s="231"/>
      <c r="FI1806" s="231"/>
      <c r="FJ1806" s="231"/>
      <c r="FK1806" s="231"/>
      <c r="FL1806" s="231"/>
      <c r="FM1806" s="231"/>
      <c r="FN1806" s="231"/>
      <c r="FO1806" s="231"/>
      <c r="FP1806" s="231"/>
      <c r="FQ1806" s="231"/>
      <c r="FR1806" s="231"/>
      <c r="FS1806" s="231"/>
      <c r="FT1806" s="231"/>
      <c r="FU1806" s="231"/>
      <c r="FV1806" s="231"/>
      <c r="FW1806" s="231"/>
      <c r="FX1806" s="231"/>
      <c r="FY1806" s="231"/>
      <c r="FZ1806" s="231"/>
      <c r="GA1806" s="231"/>
      <c r="GB1806" s="231"/>
      <c r="GC1806" s="231"/>
      <c r="GD1806" s="231"/>
      <c r="GE1806" s="231"/>
      <c r="GF1806" s="231"/>
      <c r="GG1806" s="231"/>
      <c r="GH1806" s="231"/>
      <c r="GI1806" s="231"/>
      <c r="GJ1806" s="231"/>
      <c r="GK1806" s="231"/>
      <c r="GL1806" s="231"/>
      <c r="GM1806" s="231"/>
      <c r="GN1806" s="231"/>
      <c r="GO1806" s="231"/>
      <c r="GP1806" s="231"/>
      <c r="GQ1806" s="231"/>
      <c r="GR1806" s="231"/>
      <c r="GS1806" s="231"/>
      <c r="GT1806" s="231"/>
      <c r="GU1806" s="231"/>
      <c r="GV1806" s="231"/>
      <c r="GW1806" s="231"/>
      <c r="GX1806" s="231"/>
      <c r="GY1806" s="231"/>
      <c r="GZ1806" s="231"/>
      <c r="HA1806" s="231"/>
      <c r="HB1806" s="231"/>
      <c r="HC1806" s="231"/>
      <c r="HD1806" s="231"/>
      <c r="HE1806" s="231"/>
      <c r="HF1806" s="231"/>
      <c r="HG1806" s="231"/>
      <c r="HH1806" s="231"/>
      <c r="HI1806" s="231"/>
      <c r="HJ1806" s="231"/>
      <c r="HK1806" s="231"/>
      <c r="HL1806" s="231"/>
      <c r="HM1806" s="231"/>
    </row>
    <row r="1807" spans="1:221" s="234" customFormat="1" ht="31.5" customHeight="1">
      <c r="A1807" s="231"/>
      <c r="B1807" s="238"/>
      <c r="C1807" s="255"/>
      <c r="D1807" s="268" t="s">
        <v>889</v>
      </c>
      <c r="E1807" s="269"/>
      <c r="F1807" s="269"/>
      <c r="G1807" s="325" t="s">
        <v>748</v>
      </c>
      <c r="H1807" s="271" t="s">
        <v>343</v>
      </c>
      <c r="I1807" s="488">
        <v>194</v>
      </c>
      <c r="J1807" s="408">
        <v>277888</v>
      </c>
      <c r="K1807" s="274">
        <f t="shared" si="79"/>
        <v>53910272</v>
      </c>
      <c r="L1807" s="356"/>
      <c r="N1807" s="980"/>
      <c r="O1807" s="231"/>
      <c r="P1807" s="231"/>
      <c r="Q1807" s="231"/>
      <c r="R1807" s="231"/>
      <c r="S1807" s="231"/>
      <c r="T1807" s="231"/>
      <c r="U1807" s="231"/>
      <c r="V1807" s="231"/>
      <c r="W1807" s="231"/>
      <c r="X1807" s="231"/>
      <c r="Y1807" s="231"/>
      <c r="Z1807" s="231"/>
      <c r="AA1807" s="231"/>
      <c r="AB1807" s="231"/>
      <c r="AC1807" s="231"/>
      <c r="AD1807" s="231"/>
      <c r="AE1807" s="231"/>
      <c r="AF1807" s="231"/>
      <c r="AG1807" s="231"/>
      <c r="AH1807" s="231"/>
      <c r="AI1807" s="231"/>
      <c r="AJ1807" s="231"/>
      <c r="AK1807" s="231"/>
      <c r="AL1807" s="231"/>
      <c r="AM1807" s="231"/>
      <c r="AN1807" s="231"/>
      <c r="AO1807" s="231"/>
      <c r="AP1807" s="231"/>
      <c r="AQ1807" s="231"/>
      <c r="AR1807" s="231"/>
      <c r="AS1807" s="231"/>
      <c r="AT1807" s="231"/>
      <c r="AU1807" s="231"/>
      <c r="AV1807" s="231"/>
      <c r="AW1807" s="231"/>
      <c r="AX1807" s="231"/>
      <c r="AY1807" s="231"/>
      <c r="AZ1807" s="231"/>
      <c r="BA1807" s="231"/>
      <c r="BB1807" s="231"/>
      <c r="BC1807" s="231"/>
      <c r="BD1807" s="231"/>
      <c r="BE1807" s="231"/>
      <c r="BF1807" s="231"/>
      <c r="BG1807" s="231"/>
      <c r="BH1807" s="231"/>
      <c r="BI1807" s="231"/>
      <c r="BJ1807" s="231"/>
      <c r="BK1807" s="231"/>
      <c r="BL1807" s="231"/>
      <c r="BM1807" s="231"/>
      <c r="BN1807" s="231"/>
      <c r="BO1807" s="231"/>
      <c r="BP1807" s="231"/>
      <c r="BQ1807" s="231"/>
      <c r="BR1807" s="231"/>
      <c r="BS1807" s="231"/>
      <c r="BT1807" s="231"/>
      <c r="BU1807" s="231"/>
      <c r="BV1807" s="231"/>
      <c r="BW1807" s="231"/>
      <c r="BX1807" s="231"/>
      <c r="BY1807" s="231"/>
      <c r="BZ1807" s="231"/>
      <c r="CA1807" s="231"/>
      <c r="CB1807" s="231"/>
      <c r="CC1807" s="231"/>
      <c r="CD1807" s="231"/>
      <c r="CE1807" s="231"/>
      <c r="CF1807" s="231"/>
      <c r="CG1807" s="231"/>
      <c r="CH1807" s="231"/>
      <c r="CI1807" s="231"/>
      <c r="CJ1807" s="231"/>
      <c r="CK1807" s="231"/>
      <c r="CL1807" s="231"/>
      <c r="CM1807" s="231"/>
      <c r="CN1807" s="231"/>
      <c r="CO1807" s="231"/>
      <c r="CP1807" s="231"/>
      <c r="CQ1807" s="231"/>
      <c r="CR1807" s="231"/>
      <c r="CS1807" s="231"/>
      <c r="CT1807" s="231"/>
      <c r="CU1807" s="231"/>
      <c r="CV1807" s="231"/>
      <c r="CW1807" s="231"/>
      <c r="CX1807" s="231"/>
      <c r="CY1807" s="231"/>
      <c r="CZ1807" s="231"/>
      <c r="DA1807" s="231"/>
      <c r="DB1807" s="231"/>
      <c r="DC1807" s="231"/>
      <c r="DD1807" s="231"/>
      <c r="DE1807" s="231"/>
      <c r="DF1807" s="231"/>
      <c r="DG1807" s="231"/>
      <c r="DH1807" s="231"/>
      <c r="DI1807" s="231"/>
      <c r="DJ1807" s="231"/>
      <c r="DK1807" s="231"/>
      <c r="DL1807" s="231"/>
      <c r="DM1807" s="231"/>
      <c r="DN1807" s="231"/>
      <c r="DO1807" s="231"/>
      <c r="DP1807" s="231"/>
      <c r="DQ1807" s="231"/>
      <c r="DR1807" s="231"/>
      <c r="DS1807" s="231"/>
      <c r="DT1807" s="231"/>
      <c r="DU1807" s="231"/>
      <c r="DV1807" s="231"/>
      <c r="DW1807" s="231"/>
      <c r="DX1807" s="231"/>
      <c r="DY1807" s="231"/>
      <c r="DZ1807" s="231"/>
      <c r="EA1807" s="231"/>
      <c r="EB1807" s="231"/>
      <c r="EC1807" s="231"/>
      <c r="ED1807" s="231"/>
      <c r="EE1807" s="231"/>
      <c r="EF1807" s="231"/>
      <c r="EG1807" s="231"/>
      <c r="EH1807" s="231"/>
      <c r="EI1807" s="231"/>
      <c r="EJ1807" s="231"/>
      <c r="EK1807" s="231"/>
      <c r="EL1807" s="231"/>
      <c r="EM1807" s="231"/>
      <c r="EN1807" s="231"/>
      <c r="EO1807" s="231"/>
      <c r="EP1807" s="231"/>
      <c r="EQ1807" s="231"/>
      <c r="ER1807" s="231"/>
      <c r="ES1807" s="231"/>
      <c r="ET1807" s="231"/>
      <c r="EU1807" s="231"/>
      <c r="EV1807" s="231"/>
      <c r="EW1807" s="231"/>
      <c r="EX1807" s="231"/>
      <c r="EY1807" s="231"/>
      <c r="EZ1807" s="231"/>
      <c r="FA1807" s="231"/>
      <c r="FB1807" s="231"/>
      <c r="FC1807" s="231"/>
      <c r="FD1807" s="231"/>
      <c r="FE1807" s="231"/>
      <c r="FF1807" s="231"/>
      <c r="FG1807" s="231"/>
      <c r="FH1807" s="231"/>
      <c r="FI1807" s="231"/>
      <c r="FJ1807" s="231"/>
      <c r="FK1807" s="231"/>
      <c r="FL1807" s="231"/>
      <c r="FM1807" s="231"/>
      <c r="FN1807" s="231"/>
      <c r="FO1807" s="231"/>
      <c r="FP1807" s="231"/>
      <c r="FQ1807" s="231"/>
      <c r="FR1807" s="231"/>
      <c r="FS1807" s="231"/>
      <c r="FT1807" s="231"/>
      <c r="FU1807" s="231"/>
      <c r="FV1807" s="231"/>
      <c r="FW1807" s="231"/>
      <c r="FX1807" s="231"/>
      <c r="FY1807" s="231"/>
      <c r="FZ1807" s="231"/>
      <c r="GA1807" s="231"/>
      <c r="GB1807" s="231"/>
      <c r="GC1807" s="231"/>
      <c r="GD1807" s="231"/>
      <c r="GE1807" s="231"/>
      <c r="GF1807" s="231"/>
      <c r="GG1807" s="231"/>
      <c r="GH1807" s="231"/>
      <c r="GI1807" s="231"/>
      <c r="GJ1807" s="231"/>
      <c r="GK1807" s="231"/>
      <c r="GL1807" s="231"/>
      <c r="GM1807" s="231"/>
      <c r="GN1807" s="231"/>
      <c r="GO1807" s="231"/>
      <c r="GP1807" s="231"/>
      <c r="GQ1807" s="231"/>
      <c r="GR1807" s="231"/>
      <c r="GS1807" s="231"/>
      <c r="GT1807" s="231"/>
      <c r="GU1807" s="231"/>
      <c r="GV1807" s="231"/>
      <c r="GW1807" s="231"/>
      <c r="GX1807" s="231"/>
      <c r="GY1807" s="231"/>
      <c r="GZ1807" s="231"/>
      <c r="HA1807" s="231"/>
      <c r="HB1807" s="231"/>
      <c r="HC1807" s="231"/>
      <c r="HD1807" s="231"/>
      <c r="HE1807" s="231"/>
      <c r="HF1807" s="231"/>
      <c r="HG1807" s="231"/>
      <c r="HH1807" s="231"/>
      <c r="HI1807" s="231"/>
      <c r="HJ1807" s="231"/>
      <c r="HK1807" s="231"/>
      <c r="HL1807" s="231"/>
      <c r="HM1807" s="231"/>
    </row>
    <row r="1808" spans="1:221" s="234" customFormat="1" ht="31.5" customHeight="1">
      <c r="A1808" s="231"/>
      <c r="B1808" s="238"/>
      <c r="C1808" s="255"/>
      <c r="D1808" s="268" t="s">
        <v>890</v>
      </c>
      <c r="E1808" s="269"/>
      <c r="F1808" s="269"/>
      <c r="G1808" s="325" t="s">
        <v>559</v>
      </c>
      <c r="H1808" s="271" t="s">
        <v>343</v>
      </c>
      <c r="I1808" s="488">
        <v>185</v>
      </c>
      <c r="J1808" s="408">
        <v>347847</v>
      </c>
      <c r="K1808" s="274">
        <f t="shared" si="79"/>
        <v>64351695</v>
      </c>
      <c r="L1808" s="356"/>
      <c r="N1808" s="980"/>
      <c r="O1808" s="231"/>
      <c r="P1808" s="231"/>
      <c r="Q1808" s="231"/>
      <c r="R1808" s="231"/>
      <c r="S1808" s="231"/>
      <c r="T1808" s="231"/>
      <c r="U1808" s="231"/>
      <c r="V1808" s="231"/>
      <c r="W1808" s="231"/>
      <c r="X1808" s="231"/>
      <c r="Y1808" s="231"/>
      <c r="Z1808" s="231"/>
      <c r="AA1808" s="231"/>
      <c r="AB1808" s="231"/>
      <c r="AC1808" s="231"/>
      <c r="AD1808" s="231"/>
      <c r="AE1808" s="231"/>
      <c r="AF1808" s="231"/>
      <c r="AG1808" s="231"/>
      <c r="AH1808" s="231"/>
      <c r="AI1808" s="231"/>
      <c r="AJ1808" s="231"/>
      <c r="AK1808" s="231"/>
      <c r="AL1808" s="231"/>
      <c r="AM1808" s="231"/>
      <c r="AN1808" s="231"/>
      <c r="AO1808" s="231"/>
      <c r="AP1808" s="231"/>
      <c r="AQ1808" s="231"/>
      <c r="AR1808" s="231"/>
      <c r="AS1808" s="231"/>
      <c r="AT1808" s="231"/>
      <c r="AU1808" s="231"/>
      <c r="AV1808" s="231"/>
      <c r="AW1808" s="231"/>
      <c r="AX1808" s="231"/>
      <c r="AY1808" s="231"/>
      <c r="AZ1808" s="231"/>
      <c r="BA1808" s="231"/>
      <c r="BB1808" s="231"/>
      <c r="BC1808" s="231"/>
      <c r="BD1808" s="231"/>
      <c r="BE1808" s="231"/>
      <c r="BF1808" s="231"/>
      <c r="BG1808" s="231"/>
      <c r="BH1808" s="231"/>
      <c r="BI1808" s="231"/>
      <c r="BJ1808" s="231"/>
      <c r="BK1808" s="231"/>
      <c r="BL1808" s="231"/>
      <c r="BM1808" s="231"/>
      <c r="BN1808" s="231"/>
      <c r="BO1808" s="231"/>
      <c r="BP1808" s="231"/>
      <c r="BQ1808" s="231"/>
      <c r="BR1808" s="231"/>
      <c r="BS1808" s="231"/>
      <c r="BT1808" s="231"/>
      <c r="BU1808" s="231"/>
      <c r="BV1808" s="231"/>
      <c r="BW1808" s="231"/>
      <c r="BX1808" s="231"/>
      <c r="BY1808" s="231"/>
      <c r="BZ1808" s="231"/>
      <c r="CA1808" s="231"/>
      <c r="CB1808" s="231"/>
      <c r="CC1808" s="231"/>
      <c r="CD1808" s="231"/>
      <c r="CE1808" s="231"/>
      <c r="CF1808" s="231"/>
      <c r="CG1808" s="231"/>
      <c r="CH1808" s="231"/>
      <c r="CI1808" s="231"/>
      <c r="CJ1808" s="231"/>
      <c r="CK1808" s="231"/>
      <c r="CL1808" s="231"/>
      <c r="CM1808" s="231"/>
      <c r="CN1808" s="231"/>
      <c r="CO1808" s="231"/>
      <c r="CP1808" s="231"/>
      <c r="CQ1808" s="231"/>
      <c r="CR1808" s="231"/>
      <c r="CS1808" s="231"/>
      <c r="CT1808" s="231"/>
      <c r="CU1808" s="231"/>
      <c r="CV1808" s="231"/>
      <c r="CW1808" s="231"/>
      <c r="CX1808" s="231"/>
      <c r="CY1808" s="231"/>
      <c r="CZ1808" s="231"/>
      <c r="DA1808" s="231"/>
      <c r="DB1808" s="231"/>
      <c r="DC1808" s="231"/>
      <c r="DD1808" s="231"/>
      <c r="DE1808" s="231"/>
      <c r="DF1808" s="231"/>
      <c r="DG1808" s="231"/>
      <c r="DH1808" s="231"/>
      <c r="DI1808" s="231"/>
      <c r="DJ1808" s="231"/>
      <c r="DK1808" s="231"/>
      <c r="DL1808" s="231"/>
      <c r="DM1808" s="231"/>
      <c r="DN1808" s="231"/>
      <c r="DO1808" s="231"/>
      <c r="DP1808" s="231"/>
      <c r="DQ1808" s="231"/>
      <c r="DR1808" s="231"/>
      <c r="DS1808" s="231"/>
      <c r="DT1808" s="231"/>
      <c r="DU1808" s="231"/>
      <c r="DV1808" s="231"/>
      <c r="DW1808" s="231"/>
      <c r="DX1808" s="231"/>
      <c r="DY1808" s="231"/>
      <c r="DZ1808" s="231"/>
      <c r="EA1808" s="231"/>
      <c r="EB1808" s="231"/>
      <c r="EC1808" s="231"/>
      <c r="ED1808" s="231"/>
      <c r="EE1808" s="231"/>
      <c r="EF1808" s="231"/>
      <c r="EG1808" s="231"/>
      <c r="EH1808" s="231"/>
      <c r="EI1808" s="231"/>
      <c r="EJ1808" s="231"/>
      <c r="EK1808" s="231"/>
      <c r="EL1808" s="231"/>
      <c r="EM1808" s="231"/>
      <c r="EN1808" s="231"/>
      <c r="EO1808" s="231"/>
      <c r="EP1808" s="231"/>
      <c r="EQ1808" s="231"/>
      <c r="ER1808" s="231"/>
      <c r="ES1808" s="231"/>
      <c r="ET1808" s="231"/>
      <c r="EU1808" s="231"/>
      <c r="EV1808" s="231"/>
      <c r="EW1808" s="231"/>
      <c r="EX1808" s="231"/>
      <c r="EY1808" s="231"/>
      <c r="EZ1808" s="231"/>
      <c r="FA1808" s="231"/>
      <c r="FB1808" s="231"/>
      <c r="FC1808" s="231"/>
      <c r="FD1808" s="231"/>
      <c r="FE1808" s="231"/>
      <c r="FF1808" s="231"/>
      <c r="FG1808" s="231"/>
      <c r="FH1808" s="231"/>
      <c r="FI1808" s="231"/>
      <c r="FJ1808" s="231"/>
      <c r="FK1808" s="231"/>
      <c r="FL1808" s="231"/>
      <c r="FM1808" s="231"/>
      <c r="FN1808" s="231"/>
      <c r="FO1808" s="231"/>
      <c r="FP1808" s="231"/>
      <c r="FQ1808" s="231"/>
      <c r="FR1808" s="231"/>
      <c r="FS1808" s="231"/>
      <c r="FT1808" s="231"/>
      <c r="FU1808" s="231"/>
      <c r="FV1808" s="231"/>
      <c r="FW1808" s="231"/>
      <c r="FX1808" s="231"/>
      <c r="FY1808" s="231"/>
      <c r="FZ1808" s="231"/>
      <c r="GA1808" s="231"/>
      <c r="GB1808" s="231"/>
      <c r="GC1808" s="231"/>
      <c r="GD1808" s="231"/>
      <c r="GE1808" s="231"/>
      <c r="GF1808" s="231"/>
      <c r="GG1808" s="231"/>
      <c r="GH1808" s="231"/>
      <c r="GI1808" s="231"/>
      <c r="GJ1808" s="231"/>
      <c r="GK1808" s="231"/>
      <c r="GL1808" s="231"/>
      <c r="GM1808" s="231"/>
      <c r="GN1808" s="231"/>
      <c r="GO1808" s="231"/>
      <c r="GP1808" s="231"/>
      <c r="GQ1808" s="231"/>
      <c r="GR1808" s="231"/>
      <c r="GS1808" s="231"/>
      <c r="GT1808" s="231"/>
      <c r="GU1808" s="231"/>
      <c r="GV1808" s="231"/>
      <c r="GW1808" s="231"/>
      <c r="GX1808" s="231"/>
      <c r="GY1808" s="231"/>
      <c r="GZ1808" s="231"/>
      <c r="HA1808" s="231"/>
      <c r="HB1808" s="231"/>
      <c r="HC1808" s="231"/>
      <c r="HD1808" s="231"/>
      <c r="HE1808" s="231"/>
      <c r="HF1808" s="231"/>
      <c r="HG1808" s="231"/>
      <c r="HH1808" s="231"/>
      <c r="HI1808" s="231"/>
      <c r="HJ1808" s="231"/>
      <c r="HK1808" s="231"/>
      <c r="HL1808" s="231"/>
      <c r="HM1808" s="231"/>
    </row>
    <row r="1809" spans="1:221" s="234" customFormat="1" ht="31.5" customHeight="1">
      <c r="A1809" s="231"/>
      <c r="B1809" s="238"/>
      <c r="C1809" s="255"/>
      <c r="D1809" s="268" t="s">
        <v>891</v>
      </c>
      <c r="E1809" s="269"/>
      <c r="F1809" s="269"/>
      <c r="G1809" s="325" t="s">
        <v>561</v>
      </c>
      <c r="H1809" s="271" t="s">
        <v>343</v>
      </c>
      <c r="I1809" s="488">
        <v>2</v>
      </c>
      <c r="J1809" s="408">
        <v>478167</v>
      </c>
      <c r="K1809" s="274">
        <f t="shared" si="79"/>
        <v>956334</v>
      </c>
      <c r="L1809" s="356"/>
      <c r="N1809" s="980"/>
      <c r="O1809" s="231"/>
      <c r="P1809" s="231"/>
      <c r="Q1809" s="231"/>
      <c r="R1809" s="231"/>
      <c r="S1809" s="231"/>
      <c r="T1809" s="231"/>
      <c r="U1809" s="231"/>
      <c r="V1809" s="231"/>
      <c r="W1809" s="231"/>
      <c r="X1809" s="231"/>
      <c r="Y1809" s="231"/>
      <c r="Z1809" s="231"/>
      <c r="AA1809" s="231"/>
      <c r="AB1809" s="231"/>
      <c r="AC1809" s="231"/>
      <c r="AD1809" s="231"/>
      <c r="AE1809" s="231"/>
      <c r="AF1809" s="231"/>
      <c r="AG1809" s="231"/>
      <c r="AH1809" s="231"/>
      <c r="AI1809" s="231"/>
      <c r="AJ1809" s="231"/>
      <c r="AK1809" s="231"/>
      <c r="AL1809" s="231"/>
      <c r="AM1809" s="231"/>
      <c r="AN1809" s="231"/>
      <c r="AO1809" s="231"/>
      <c r="AP1809" s="231"/>
      <c r="AQ1809" s="231"/>
      <c r="AR1809" s="231"/>
      <c r="AS1809" s="231"/>
      <c r="AT1809" s="231"/>
      <c r="AU1809" s="231"/>
      <c r="AV1809" s="231"/>
      <c r="AW1809" s="231"/>
      <c r="AX1809" s="231"/>
      <c r="AY1809" s="231"/>
      <c r="AZ1809" s="231"/>
      <c r="BA1809" s="231"/>
      <c r="BB1809" s="231"/>
      <c r="BC1809" s="231"/>
      <c r="BD1809" s="231"/>
      <c r="BE1809" s="231"/>
      <c r="BF1809" s="231"/>
      <c r="BG1809" s="231"/>
      <c r="BH1809" s="231"/>
      <c r="BI1809" s="231"/>
      <c r="BJ1809" s="231"/>
      <c r="BK1809" s="231"/>
      <c r="BL1809" s="231"/>
      <c r="BM1809" s="231"/>
      <c r="BN1809" s="231"/>
      <c r="BO1809" s="231"/>
      <c r="BP1809" s="231"/>
      <c r="BQ1809" s="231"/>
      <c r="BR1809" s="231"/>
      <c r="BS1809" s="231"/>
      <c r="BT1809" s="231"/>
      <c r="BU1809" s="231"/>
      <c r="BV1809" s="231"/>
      <c r="BW1809" s="231"/>
      <c r="BX1809" s="231"/>
      <c r="BY1809" s="231"/>
      <c r="BZ1809" s="231"/>
      <c r="CA1809" s="231"/>
      <c r="CB1809" s="231"/>
      <c r="CC1809" s="231"/>
      <c r="CD1809" s="231"/>
      <c r="CE1809" s="231"/>
      <c r="CF1809" s="231"/>
      <c r="CG1809" s="231"/>
      <c r="CH1809" s="231"/>
      <c r="CI1809" s="231"/>
      <c r="CJ1809" s="231"/>
      <c r="CK1809" s="231"/>
      <c r="CL1809" s="231"/>
      <c r="CM1809" s="231"/>
      <c r="CN1809" s="231"/>
      <c r="CO1809" s="231"/>
      <c r="CP1809" s="231"/>
      <c r="CQ1809" s="231"/>
      <c r="CR1809" s="231"/>
      <c r="CS1809" s="231"/>
      <c r="CT1809" s="231"/>
      <c r="CU1809" s="231"/>
      <c r="CV1809" s="231"/>
      <c r="CW1809" s="231"/>
      <c r="CX1809" s="231"/>
      <c r="CY1809" s="231"/>
      <c r="CZ1809" s="231"/>
      <c r="DA1809" s="231"/>
      <c r="DB1809" s="231"/>
      <c r="DC1809" s="231"/>
      <c r="DD1809" s="231"/>
      <c r="DE1809" s="231"/>
      <c r="DF1809" s="231"/>
      <c r="DG1809" s="231"/>
      <c r="DH1809" s="231"/>
      <c r="DI1809" s="231"/>
      <c r="DJ1809" s="231"/>
      <c r="DK1809" s="231"/>
      <c r="DL1809" s="231"/>
      <c r="DM1809" s="231"/>
      <c r="DN1809" s="231"/>
      <c r="DO1809" s="231"/>
      <c r="DP1809" s="231"/>
      <c r="DQ1809" s="231"/>
      <c r="DR1809" s="231"/>
      <c r="DS1809" s="231"/>
      <c r="DT1809" s="231"/>
      <c r="DU1809" s="231"/>
      <c r="DV1809" s="231"/>
      <c r="DW1809" s="231"/>
      <c r="DX1809" s="231"/>
      <c r="DY1809" s="231"/>
      <c r="DZ1809" s="231"/>
      <c r="EA1809" s="231"/>
      <c r="EB1809" s="231"/>
      <c r="EC1809" s="231"/>
      <c r="ED1809" s="231"/>
      <c r="EE1809" s="231"/>
      <c r="EF1809" s="231"/>
      <c r="EG1809" s="231"/>
      <c r="EH1809" s="231"/>
      <c r="EI1809" s="231"/>
      <c r="EJ1809" s="231"/>
      <c r="EK1809" s="231"/>
      <c r="EL1809" s="231"/>
      <c r="EM1809" s="231"/>
      <c r="EN1809" s="231"/>
      <c r="EO1809" s="231"/>
      <c r="EP1809" s="231"/>
      <c r="EQ1809" s="231"/>
      <c r="ER1809" s="231"/>
      <c r="ES1809" s="231"/>
      <c r="ET1809" s="231"/>
      <c r="EU1809" s="231"/>
      <c r="EV1809" s="231"/>
      <c r="EW1809" s="231"/>
      <c r="EX1809" s="231"/>
      <c r="EY1809" s="231"/>
      <c r="EZ1809" s="231"/>
      <c r="FA1809" s="231"/>
      <c r="FB1809" s="231"/>
      <c r="FC1809" s="231"/>
      <c r="FD1809" s="231"/>
      <c r="FE1809" s="231"/>
      <c r="FF1809" s="231"/>
      <c r="FG1809" s="231"/>
      <c r="FH1809" s="231"/>
      <c r="FI1809" s="231"/>
      <c r="FJ1809" s="231"/>
      <c r="FK1809" s="231"/>
      <c r="FL1809" s="231"/>
      <c r="FM1809" s="231"/>
      <c r="FN1809" s="231"/>
      <c r="FO1809" s="231"/>
      <c r="FP1809" s="231"/>
      <c r="FQ1809" s="231"/>
      <c r="FR1809" s="231"/>
      <c r="FS1809" s="231"/>
      <c r="FT1809" s="231"/>
      <c r="FU1809" s="231"/>
      <c r="FV1809" s="231"/>
      <c r="FW1809" s="231"/>
      <c r="FX1809" s="231"/>
      <c r="FY1809" s="231"/>
      <c r="FZ1809" s="231"/>
      <c r="GA1809" s="231"/>
      <c r="GB1809" s="231"/>
      <c r="GC1809" s="231"/>
      <c r="GD1809" s="231"/>
      <c r="GE1809" s="231"/>
      <c r="GF1809" s="231"/>
      <c r="GG1809" s="231"/>
      <c r="GH1809" s="231"/>
      <c r="GI1809" s="231"/>
      <c r="GJ1809" s="231"/>
      <c r="GK1809" s="231"/>
      <c r="GL1809" s="231"/>
      <c r="GM1809" s="231"/>
      <c r="GN1809" s="231"/>
      <c r="GO1809" s="231"/>
      <c r="GP1809" s="231"/>
      <c r="GQ1809" s="231"/>
      <c r="GR1809" s="231"/>
      <c r="GS1809" s="231"/>
      <c r="GT1809" s="231"/>
      <c r="GU1809" s="231"/>
      <c r="GV1809" s="231"/>
      <c r="GW1809" s="231"/>
      <c r="GX1809" s="231"/>
      <c r="GY1809" s="231"/>
      <c r="GZ1809" s="231"/>
      <c r="HA1809" s="231"/>
      <c r="HB1809" s="231"/>
      <c r="HC1809" s="231"/>
      <c r="HD1809" s="231"/>
      <c r="HE1809" s="231"/>
      <c r="HF1809" s="231"/>
      <c r="HG1809" s="231"/>
      <c r="HH1809" s="231"/>
      <c r="HI1809" s="231"/>
      <c r="HJ1809" s="231"/>
      <c r="HK1809" s="231"/>
      <c r="HL1809" s="231"/>
      <c r="HM1809" s="231"/>
    </row>
    <row r="1810" spans="1:221" s="234" customFormat="1" ht="31.5" customHeight="1">
      <c r="A1810" s="231"/>
      <c r="B1810" s="238"/>
      <c r="C1810" s="255"/>
      <c r="D1810" s="268" t="s">
        <v>892</v>
      </c>
      <c r="E1810" s="269"/>
      <c r="F1810" s="269"/>
      <c r="G1810" s="325" t="s">
        <v>563</v>
      </c>
      <c r="H1810" s="271" t="s">
        <v>343</v>
      </c>
      <c r="I1810" s="488">
        <v>55</v>
      </c>
      <c r="J1810" s="408">
        <v>194494</v>
      </c>
      <c r="K1810" s="274">
        <f t="shared" si="79"/>
        <v>10697170</v>
      </c>
      <c r="L1810" s="356"/>
      <c r="N1810" s="980"/>
      <c r="O1810" s="231"/>
      <c r="P1810" s="231"/>
      <c r="Q1810" s="231"/>
      <c r="R1810" s="231"/>
      <c r="S1810" s="231"/>
      <c r="T1810" s="231"/>
      <c r="U1810" s="231"/>
      <c r="V1810" s="231"/>
      <c r="W1810" s="231"/>
      <c r="X1810" s="231"/>
      <c r="Y1810" s="231"/>
      <c r="Z1810" s="231"/>
      <c r="AA1810" s="231"/>
      <c r="AB1810" s="231"/>
      <c r="AC1810" s="231"/>
      <c r="AD1810" s="231"/>
      <c r="AE1810" s="231"/>
      <c r="AF1810" s="231"/>
      <c r="AG1810" s="231"/>
      <c r="AH1810" s="231"/>
      <c r="AI1810" s="231"/>
      <c r="AJ1810" s="231"/>
      <c r="AK1810" s="231"/>
      <c r="AL1810" s="231"/>
      <c r="AM1810" s="231"/>
      <c r="AN1810" s="231"/>
      <c r="AO1810" s="231"/>
      <c r="AP1810" s="231"/>
      <c r="AQ1810" s="231"/>
      <c r="AR1810" s="231"/>
      <c r="AS1810" s="231"/>
      <c r="AT1810" s="231"/>
      <c r="AU1810" s="231"/>
      <c r="AV1810" s="231"/>
      <c r="AW1810" s="231"/>
      <c r="AX1810" s="231"/>
      <c r="AY1810" s="231"/>
      <c r="AZ1810" s="231"/>
      <c r="BA1810" s="231"/>
      <c r="BB1810" s="231"/>
      <c r="BC1810" s="231"/>
      <c r="BD1810" s="231"/>
      <c r="BE1810" s="231"/>
      <c r="BF1810" s="231"/>
      <c r="BG1810" s="231"/>
      <c r="BH1810" s="231"/>
      <c r="BI1810" s="231"/>
      <c r="BJ1810" s="231"/>
      <c r="BK1810" s="231"/>
      <c r="BL1810" s="231"/>
      <c r="BM1810" s="231"/>
      <c r="BN1810" s="231"/>
      <c r="BO1810" s="231"/>
      <c r="BP1810" s="231"/>
      <c r="BQ1810" s="231"/>
      <c r="BR1810" s="231"/>
      <c r="BS1810" s="231"/>
      <c r="BT1810" s="231"/>
      <c r="BU1810" s="231"/>
      <c r="BV1810" s="231"/>
      <c r="BW1810" s="231"/>
      <c r="BX1810" s="231"/>
      <c r="BY1810" s="231"/>
      <c r="BZ1810" s="231"/>
      <c r="CA1810" s="231"/>
      <c r="CB1810" s="231"/>
      <c r="CC1810" s="231"/>
      <c r="CD1810" s="231"/>
      <c r="CE1810" s="231"/>
      <c r="CF1810" s="231"/>
      <c r="CG1810" s="231"/>
      <c r="CH1810" s="231"/>
      <c r="CI1810" s="231"/>
      <c r="CJ1810" s="231"/>
      <c r="CK1810" s="231"/>
      <c r="CL1810" s="231"/>
      <c r="CM1810" s="231"/>
      <c r="CN1810" s="231"/>
      <c r="CO1810" s="231"/>
      <c r="CP1810" s="231"/>
      <c r="CQ1810" s="231"/>
      <c r="CR1810" s="231"/>
      <c r="CS1810" s="231"/>
      <c r="CT1810" s="231"/>
      <c r="CU1810" s="231"/>
      <c r="CV1810" s="231"/>
      <c r="CW1810" s="231"/>
      <c r="CX1810" s="231"/>
      <c r="CY1810" s="231"/>
      <c r="CZ1810" s="231"/>
      <c r="DA1810" s="231"/>
      <c r="DB1810" s="231"/>
      <c r="DC1810" s="231"/>
      <c r="DD1810" s="231"/>
      <c r="DE1810" s="231"/>
      <c r="DF1810" s="231"/>
      <c r="DG1810" s="231"/>
      <c r="DH1810" s="231"/>
      <c r="DI1810" s="231"/>
      <c r="DJ1810" s="231"/>
      <c r="DK1810" s="231"/>
      <c r="DL1810" s="231"/>
      <c r="DM1810" s="231"/>
      <c r="DN1810" s="231"/>
      <c r="DO1810" s="231"/>
      <c r="DP1810" s="231"/>
      <c r="DQ1810" s="231"/>
      <c r="DR1810" s="231"/>
      <c r="DS1810" s="231"/>
      <c r="DT1810" s="231"/>
      <c r="DU1810" s="231"/>
      <c r="DV1810" s="231"/>
      <c r="DW1810" s="231"/>
      <c r="DX1810" s="231"/>
      <c r="DY1810" s="231"/>
      <c r="DZ1810" s="231"/>
      <c r="EA1810" s="231"/>
      <c r="EB1810" s="231"/>
      <c r="EC1810" s="231"/>
      <c r="ED1810" s="231"/>
      <c r="EE1810" s="231"/>
      <c r="EF1810" s="231"/>
      <c r="EG1810" s="231"/>
      <c r="EH1810" s="231"/>
      <c r="EI1810" s="231"/>
      <c r="EJ1810" s="231"/>
      <c r="EK1810" s="231"/>
      <c r="EL1810" s="231"/>
      <c r="EM1810" s="231"/>
      <c r="EN1810" s="231"/>
      <c r="EO1810" s="231"/>
      <c r="EP1810" s="231"/>
      <c r="EQ1810" s="231"/>
      <c r="ER1810" s="231"/>
      <c r="ES1810" s="231"/>
      <c r="ET1810" s="231"/>
      <c r="EU1810" s="231"/>
      <c r="EV1810" s="231"/>
      <c r="EW1810" s="231"/>
      <c r="EX1810" s="231"/>
      <c r="EY1810" s="231"/>
      <c r="EZ1810" s="231"/>
      <c r="FA1810" s="231"/>
      <c r="FB1810" s="231"/>
      <c r="FC1810" s="231"/>
      <c r="FD1810" s="231"/>
      <c r="FE1810" s="231"/>
      <c r="FF1810" s="231"/>
      <c r="FG1810" s="231"/>
      <c r="FH1810" s="231"/>
      <c r="FI1810" s="231"/>
      <c r="FJ1810" s="231"/>
      <c r="FK1810" s="231"/>
      <c r="FL1810" s="231"/>
      <c r="FM1810" s="231"/>
      <c r="FN1810" s="231"/>
      <c r="FO1810" s="231"/>
      <c r="FP1810" s="231"/>
      <c r="FQ1810" s="231"/>
      <c r="FR1810" s="231"/>
      <c r="FS1810" s="231"/>
      <c r="FT1810" s="231"/>
      <c r="FU1810" s="231"/>
      <c r="FV1810" s="231"/>
      <c r="FW1810" s="231"/>
      <c r="FX1810" s="231"/>
      <c r="FY1810" s="231"/>
      <c r="FZ1810" s="231"/>
      <c r="GA1810" s="231"/>
      <c r="GB1810" s="231"/>
      <c r="GC1810" s="231"/>
      <c r="GD1810" s="231"/>
      <c r="GE1810" s="231"/>
      <c r="GF1810" s="231"/>
      <c r="GG1810" s="231"/>
      <c r="GH1810" s="231"/>
      <c r="GI1810" s="231"/>
      <c r="GJ1810" s="231"/>
      <c r="GK1810" s="231"/>
      <c r="GL1810" s="231"/>
      <c r="GM1810" s="231"/>
      <c r="GN1810" s="231"/>
      <c r="GO1810" s="231"/>
      <c r="GP1810" s="231"/>
      <c r="GQ1810" s="231"/>
      <c r="GR1810" s="231"/>
      <c r="GS1810" s="231"/>
      <c r="GT1810" s="231"/>
      <c r="GU1810" s="231"/>
      <c r="GV1810" s="231"/>
      <c r="GW1810" s="231"/>
      <c r="GX1810" s="231"/>
      <c r="GY1810" s="231"/>
      <c r="GZ1810" s="231"/>
      <c r="HA1810" s="231"/>
      <c r="HB1810" s="231"/>
      <c r="HC1810" s="231"/>
      <c r="HD1810" s="231"/>
      <c r="HE1810" s="231"/>
      <c r="HF1810" s="231"/>
      <c r="HG1810" s="231"/>
      <c r="HH1810" s="231"/>
      <c r="HI1810" s="231"/>
      <c r="HJ1810" s="231"/>
      <c r="HK1810" s="231"/>
      <c r="HL1810" s="231"/>
      <c r="HM1810" s="231"/>
    </row>
    <row r="1811" spans="1:221" s="234" customFormat="1" ht="15.75" customHeight="1">
      <c r="A1811" s="231"/>
      <c r="B1811" s="238"/>
      <c r="C1811" s="255"/>
      <c r="D1811" s="268" t="s">
        <v>893</v>
      </c>
      <c r="E1811" s="269"/>
      <c r="F1811" s="269"/>
      <c r="G1811" s="325" t="s">
        <v>565</v>
      </c>
      <c r="H1811" s="271" t="s">
        <v>343</v>
      </c>
      <c r="I1811" s="488">
        <v>308</v>
      </c>
      <c r="J1811" s="408">
        <v>309340</v>
      </c>
      <c r="K1811" s="274">
        <f t="shared" si="79"/>
        <v>95276720</v>
      </c>
      <c r="L1811" s="356"/>
      <c r="N1811" s="980"/>
      <c r="O1811" s="231"/>
      <c r="P1811" s="231"/>
      <c r="Q1811" s="231"/>
      <c r="R1811" s="231"/>
      <c r="S1811" s="231"/>
      <c r="T1811" s="231"/>
      <c r="U1811" s="231"/>
      <c r="V1811" s="231"/>
      <c r="W1811" s="231"/>
      <c r="X1811" s="231"/>
      <c r="Y1811" s="231"/>
      <c r="Z1811" s="231"/>
      <c r="AA1811" s="231"/>
      <c r="AB1811" s="231"/>
      <c r="AC1811" s="231"/>
      <c r="AD1811" s="231"/>
      <c r="AE1811" s="231"/>
      <c r="AF1811" s="231"/>
      <c r="AG1811" s="231"/>
      <c r="AH1811" s="231"/>
      <c r="AI1811" s="231"/>
      <c r="AJ1811" s="231"/>
      <c r="AK1811" s="231"/>
      <c r="AL1811" s="231"/>
      <c r="AM1811" s="231"/>
      <c r="AN1811" s="231"/>
      <c r="AO1811" s="231"/>
      <c r="AP1811" s="231"/>
      <c r="AQ1811" s="231"/>
      <c r="AR1811" s="231"/>
      <c r="AS1811" s="231"/>
      <c r="AT1811" s="231"/>
      <c r="AU1811" s="231"/>
      <c r="AV1811" s="231"/>
      <c r="AW1811" s="231"/>
      <c r="AX1811" s="231"/>
      <c r="AY1811" s="231"/>
      <c r="AZ1811" s="231"/>
      <c r="BA1811" s="231"/>
      <c r="BB1811" s="231"/>
      <c r="BC1811" s="231"/>
      <c r="BD1811" s="231"/>
      <c r="BE1811" s="231"/>
      <c r="BF1811" s="231"/>
      <c r="BG1811" s="231"/>
      <c r="BH1811" s="231"/>
      <c r="BI1811" s="231"/>
      <c r="BJ1811" s="231"/>
      <c r="BK1811" s="231"/>
      <c r="BL1811" s="231"/>
      <c r="BM1811" s="231"/>
      <c r="BN1811" s="231"/>
      <c r="BO1811" s="231"/>
      <c r="BP1811" s="231"/>
      <c r="BQ1811" s="231"/>
      <c r="BR1811" s="231"/>
      <c r="BS1811" s="231"/>
      <c r="BT1811" s="231"/>
      <c r="BU1811" s="231"/>
      <c r="BV1811" s="231"/>
      <c r="BW1811" s="231"/>
      <c r="BX1811" s="231"/>
      <c r="BY1811" s="231"/>
      <c r="BZ1811" s="231"/>
      <c r="CA1811" s="231"/>
      <c r="CB1811" s="231"/>
      <c r="CC1811" s="231"/>
      <c r="CD1811" s="231"/>
      <c r="CE1811" s="231"/>
      <c r="CF1811" s="231"/>
      <c r="CG1811" s="231"/>
      <c r="CH1811" s="231"/>
      <c r="CI1811" s="231"/>
      <c r="CJ1811" s="231"/>
      <c r="CK1811" s="231"/>
      <c r="CL1811" s="231"/>
      <c r="CM1811" s="231"/>
      <c r="CN1811" s="231"/>
      <c r="CO1811" s="231"/>
      <c r="CP1811" s="231"/>
      <c r="CQ1811" s="231"/>
      <c r="CR1811" s="231"/>
      <c r="CS1811" s="231"/>
      <c r="CT1811" s="231"/>
      <c r="CU1811" s="231"/>
      <c r="CV1811" s="231"/>
      <c r="CW1811" s="231"/>
      <c r="CX1811" s="231"/>
      <c r="CY1811" s="231"/>
      <c r="CZ1811" s="231"/>
      <c r="DA1811" s="231"/>
      <c r="DB1811" s="231"/>
      <c r="DC1811" s="231"/>
      <c r="DD1811" s="231"/>
      <c r="DE1811" s="231"/>
      <c r="DF1811" s="231"/>
      <c r="DG1811" s="231"/>
      <c r="DH1811" s="231"/>
      <c r="DI1811" s="231"/>
      <c r="DJ1811" s="231"/>
      <c r="DK1811" s="231"/>
      <c r="DL1811" s="231"/>
      <c r="DM1811" s="231"/>
      <c r="DN1811" s="231"/>
      <c r="DO1811" s="231"/>
      <c r="DP1811" s="231"/>
      <c r="DQ1811" s="231"/>
      <c r="DR1811" s="231"/>
      <c r="DS1811" s="231"/>
      <c r="DT1811" s="231"/>
      <c r="DU1811" s="231"/>
      <c r="DV1811" s="231"/>
      <c r="DW1811" s="231"/>
      <c r="DX1811" s="231"/>
      <c r="DY1811" s="231"/>
      <c r="DZ1811" s="231"/>
      <c r="EA1811" s="231"/>
      <c r="EB1811" s="231"/>
      <c r="EC1811" s="231"/>
      <c r="ED1811" s="231"/>
      <c r="EE1811" s="231"/>
      <c r="EF1811" s="231"/>
      <c r="EG1811" s="231"/>
      <c r="EH1811" s="231"/>
      <c r="EI1811" s="231"/>
      <c r="EJ1811" s="231"/>
      <c r="EK1811" s="231"/>
      <c r="EL1811" s="231"/>
      <c r="EM1811" s="231"/>
      <c r="EN1811" s="231"/>
      <c r="EO1811" s="231"/>
      <c r="EP1811" s="231"/>
      <c r="EQ1811" s="231"/>
      <c r="ER1811" s="231"/>
      <c r="ES1811" s="231"/>
      <c r="ET1811" s="231"/>
      <c r="EU1811" s="231"/>
      <c r="EV1811" s="231"/>
      <c r="EW1811" s="231"/>
      <c r="EX1811" s="231"/>
      <c r="EY1811" s="231"/>
      <c r="EZ1811" s="231"/>
      <c r="FA1811" s="231"/>
      <c r="FB1811" s="231"/>
      <c r="FC1811" s="231"/>
      <c r="FD1811" s="231"/>
      <c r="FE1811" s="231"/>
      <c r="FF1811" s="231"/>
      <c r="FG1811" s="231"/>
      <c r="FH1811" s="231"/>
      <c r="FI1811" s="231"/>
      <c r="FJ1811" s="231"/>
      <c r="FK1811" s="231"/>
      <c r="FL1811" s="231"/>
      <c r="FM1811" s="231"/>
      <c r="FN1811" s="231"/>
      <c r="FO1811" s="231"/>
      <c r="FP1811" s="231"/>
      <c r="FQ1811" s="231"/>
      <c r="FR1811" s="231"/>
      <c r="FS1811" s="231"/>
      <c r="FT1811" s="231"/>
      <c r="FU1811" s="231"/>
      <c r="FV1811" s="231"/>
      <c r="FW1811" s="231"/>
      <c r="FX1811" s="231"/>
      <c r="FY1811" s="231"/>
      <c r="FZ1811" s="231"/>
      <c r="GA1811" s="231"/>
      <c r="GB1811" s="231"/>
      <c r="GC1811" s="231"/>
      <c r="GD1811" s="231"/>
      <c r="GE1811" s="231"/>
      <c r="GF1811" s="231"/>
      <c r="GG1811" s="231"/>
      <c r="GH1811" s="231"/>
      <c r="GI1811" s="231"/>
      <c r="GJ1811" s="231"/>
      <c r="GK1811" s="231"/>
      <c r="GL1811" s="231"/>
      <c r="GM1811" s="231"/>
      <c r="GN1811" s="231"/>
      <c r="GO1811" s="231"/>
      <c r="GP1811" s="231"/>
      <c r="GQ1811" s="231"/>
      <c r="GR1811" s="231"/>
      <c r="GS1811" s="231"/>
      <c r="GT1811" s="231"/>
      <c r="GU1811" s="231"/>
      <c r="GV1811" s="231"/>
      <c r="GW1811" s="231"/>
      <c r="GX1811" s="231"/>
      <c r="GY1811" s="231"/>
      <c r="GZ1811" s="231"/>
      <c r="HA1811" s="231"/>
      <c r="HB1811" s="231"/>
      <c r="HC1811" s="231"/>
      <c r="HD1811" s="231"/>
      <c r="HE1811" s="231"/>
      <c r="HF1811" s="231"/>
      <c r="HG1811" s="231"/>
      <c r="HH1811" s="231"/>
      <c r="HI1811" s="231"/>
      <c r="HJ1811" s="231"/>
      <c r="HK1811" s="231"/>
      <c r="HL1811" s="231"/>
      <c r="HM1811" s="231"/>
    </row>
    <row r="1812" spans="1:221" s="234" customFormat="1" ht="15.75" customHeight="1">
      <c r="A1812" s="231"/>
      <c r="B1812" s="238"/>
      <c r="C1812" s="255"/>
      <c r="D1812" s="268" t="s">
        <v>894</v>
      </c>
      <c r="E1812" s="269"/>
      <c r="F1812" s="269"/>
      <c r="G1812" s="325" t="s">
        <v>567</v>
      </c>
      <c r="H1812" s="271" t="s">
        <v>343</v>
      </c>
      <c r="I1812" s="488">
        <v>194</v>
      </c>
      <c r="J1812" s="408">
        <v>912450</v>
      </c>
      <c r="K1812" s="274">
        <f t="shared" si="79"/>
        <v>177015300</v>
      </c>
      <c r="L1812" s="356"/>
      <c r="N1812" s="980"/>
      <c r="O1812" s="231"/>
      <c r="P1812" s="231"/>
      <c r="Q1812" s="231"/>
      <c r="R1812" s="231"/>
      <c r="S1812" s="231"/>
      <c r="T1812" s="231"/>
      <c r="U1812" s="231"/>
      <c r="V1812" s="231"/>
      <c r="W1812" s="231"/>
      <c r="X1812" s="231"/>
      <c r="Y1812" s="231"/>
      <c r="Z1812" s="231"/>
      <c r="AA1812" s="231"/>
      <c r="AB1812" s="231"/>
      <c r="AC1812" s="231"/>
      <c r="AD1812" s="231"/>
      <c r="AE1812" s="231"/>
      <c r="AF1812" s="231"/>
      <c r="AG1812" s="231"/>
      <c r="AH1812" s="231"/>
      <c r="AI1812" s="231"/>
      <c r="AJ1812" s="231"/>
      <c r="AK1812" s="231"/>
      <c r="AL1812" s="231"/>
      <c r="AM1812" s="231"/>
      <c r="AN1812" s="231"/>
      <c r="AO1812" s="231"/>
      <c r="AP1812" s="231"/>
      <c r="AQ1812" s="231"/>
      <c r="AR1812" s="231"/>
      <c r="AS1812" s="231"/>
      <c r="AT1812" s="231"/>
      <c r="AU1812" s="231"/>
      <c r="AV1812" s="231"/>
      <c r="AW1812" s="231"/>
      <c r="AX1812" s="231"/>
      <c r="AY1812" s="231"/>
      <c r="AZ1812" s="231"/>
      <c r="BA1812" s="231"/>
      <c r="BB1812" s="231"/>
      <c r="BC1812" s="231"/>
      <c r="BD1812" s="231"/>
      <c r="BE1812" s="231"/>
      <c r="BF1812" s="231"/>
      <c r="BG1812" s="231"/>
      <c r="BH1812" s="231"/>
      <c r="BI1812" s="231"/>
      <c r="BJ1812" s="231"/>
      <c r="BK1812" s="231"/>
      <c r="BL1812" s="231"/>
      <c r="BM1812" s="231"/>
      <c r="BN1812" s="231"/>
      <c r="BO1812" s="231"/>
      <c r="BP1812" s="231"/>
      <c r="BQ1812" s="231"/>
      <c r="BR1812" s="231"/>
      <c r="BS1812" s="231"/>
      <c r="BT1812" s="231"/>
      <c r="BU1812" s="231"/>
      <c r="BV1812" s="231"/>
      <c r="BW1812" s="231"/>
      <c r="BX1812" s="231"/>
      <c r="BY1812" s="231"/>
      <c r="BZ1812" s="231"/>
      <c r="CA1812" s="231"/>
      <c r="CB1812" s="231"/>
      <c r="CC1812" s="231"/>
      <c r="CD1812" s="231"/>
      <c r="CE1812" s="231"/>
      <c r="CF1812" s="231"/>
      <c r="CG1812" s="231"/>
      <c r="CH1812" s="231"/>
      <c r="CI1812" s="231"/>
      <c r="CJ1812" s="231"/>
      <c r="CK1812" s="231"/>
      <c r="CL1812" s="231"/>
      <c r="CM1812" s="231"/>
      <c r="CN1812" s="231"/>
      <c r="CO1812" s="231"/>
      <c r="CP1812" s="231"/>
      <c r="CQ1812" s="231"/>
      <c r="CR1812" s="231"/>
      <c r="CS1812" s="231"/>
      <c r="CT1812" s="231"/>
      <c r="CU1812" s="231"/>
      <c r="CV1812" s="231"/>
      <c r="CW1812" s="231"/>
      <c r="CX1812" s="231"/>
      <c r="CY1812" s="231"/>
      <c r="CZ1812" s="231"/>
      <c r="DA1812" s="231"/>
      <c r="DB1812" s="231"/>
      <c r="DC1812" s="231"/>
      <c r="DD1812" s="231"/>
      <c r="DE1812" s="231"/>
      <c r="DF1812" s="231"/>
      <c r="DG1812" s="231"/>
      <c r="DH1812" s="231"/>
      <c r="DI1812" s="231"/>
      <c r="DJ1812" s="231"/>
      <c r="DK1812" s="231"/>
      <c r="DL1812" s="231"/>
      <c r="DM1812" s="231"/>
      <c r="DN1812" s="231"/>
      <c r="DO1812" s="231"/>
      <c r="DP1812" s="231"/>
      <c r="DQ1812" s="231"/>
      <c r="DR1812" s="231"/>
      <c r="DS1812" s="231"/>
      <c r="DT1812" s="231"/>
      <c r="DU1812" s="231"/>
      <c r="DV1812" s="231"/>
      <c r="DW1812" s="231"/>
      <c r="DX1812" s="231"/>
      <c r="DY1812" s="231"/>
      <c r="DZ1812" s="231"/>
      <c r="EA1812" s="231"/>
      <c r="EB1812" s="231"/>
      <c r="EC1812" s="231"/>
      <c r="ED1812" s="231"/>
      <c r="EE1812" s="231"/>
      <c r="EF1812" s="231"/>
      <c r="EG1812" s="231"/>
      <c r="EH1812" s="231"/>
      <c r="EI1812" s="231"/>
      <c r="EJ1812" s="231"/>
      <c r="EK1812" s="231"/>
      <c r="EL1812" s="231"/>
      <c r="EM1812" s="231"/>
      <c r="EN1812" s="231"/>
      <c r="EO1812" s="231"/>
      <c r="EP1812" s="231"/>
      <c r="EQ1812" s="231"/>
      <c r="ER1812" s="231"/>
      <c r="ES1812" s="231"/>
      <c r="ET1812" s="231"/>
      <c r="EU1812" s="231"/>
      <c r="EV1812" s="231"/>
      <c r="EW1812" s="231"/>
      <c r="EX1812" s="231"/>
      <c r="EY1812" s="231"/>
      <c r="EZ1812" s="231"/>
      <c r="FA1812" s="231"/>
      <c r="FB1812" s="231"/>
      <c r="FC1812" s="231"/>
      <c r="FD1812" s="231"/>
      <c r="FE1812" s="231"/>
      <c r="FF1812" s="231"/>
      <c r="FG1812" s="231"/>
      <c r="FH1812" s="231"/>
      <c r="FI1812" s="231"/>
      <c r="FJ1812" s="231"/>
      <c r="FK1812" s="231"/>
      <c r="FL1812" s="231"/>
      <c r="FM1812" s="231"/>
      <c r="FN1812" s="231"/>
      <c r="FO1812" s="231"/>
      <c r="FP1812" s="231"/>
      <c r="FQ1812" s="231"/>
      <c r="FR1812" s="231"/>
      <c r="FS1812" s="231"/>
      <c r="FT1812" s="231"/>
      <c r="FU1812" s="231"/>
      <c r="FV1812" s="231"/>
      <c r="FW1812" s="231"/>
      <c r="FX1812" s="231"/>
      <c r="FY1812" s="231"/>
      <c r="FZ1812" s="231"/>
      <c r="GA1812" s="231"/>
      <c r="GB1812" s="231"/>
      <c r="GC1812" s="231"/>
      <c r="GD1812" s="231"/>
      <c r="GE1812" s="231"/>
      <c r="GF1812" s="231"/>
      <c r="GG1812" s="231"/>
      <c r="GH1812" s="231"/>
      <c r="GI1812" s="231"/>
      <c r="GJ1812" s="231"/>
      <c r="GK1812" s="231"/>
      <c r="GL1812" s="231"/>
      <c r="GM1812" s="231"/>
      <c r="GN1812" s="231"/>
      <c r="GO1812" s="231"/>
      <c r="GP1812" s="231"/>
      <c r="GQ1812" s="231"/>
      <c r="GR1812" s="231"/>
      <c r="GS1812" s="231"/>
      <c r="GT1812" s="231"/>
      <c r="GU1812" s="231"/>
      <c r="GV1812" s="231"/>
      <c r="GW1812" s="231"/>
      <c r="GX1812" s="231"/>
      <c r="GY1812" s="231"/>
      <c r="GZ1812" s="231"/>
      <c r="HA1812" s="231"/>
      <c r="HB1812" s="231"/>
      <c r="HC1812" s="231"/>
      <c r="HD1812" s="231"/>
      <c r="HE1812" s="231"/>
      <c r="HF1812" s="231"/>
      <c r="HG1812" s="231"/>
      <c r="HH1812" s="231"/>
      <c r="HI1812" s="231"/>
      <c r="HJ1812" s="231"/>
      <c r="HK1812" s="231"/>
      <c r="HL1812" s="231"/>
      <c r="HM1812" s="231"/>
    </row>
    <row r="1813" spans="1:221" s="234" customFormat="1" ht="15.75" customHeight="1">
      <c r="A1813" s="231"/>
      <c r="B1813" s="238"/>
      <c r="C1813" s="255"/>
      <c r="D1813" s="268" t="s">
        <v>1212</v>
      </c>
      <c r="E1813" s="269"/>
      <c r="F1813" s="269"/>
      <c r="G1813" s="325" t="s">
        <v>569</v>
      </c>
      <c r="H1813" s="271" t="s">
        <v>343</v>
      </c>
      <c r="I1813" s="488">
        <v>2</v>
      </c>
      <c r="J1813" s="408">
        <v>201916</v>
      </c>
      <c r="K1813" s="274">
        <f t="shared" si="79"/>
        <v>403832</v>
      </c>
      <c r="L1813" s="356"/>
      <c r="N1813" s="980"/>
      <c r="O1813" s="231"/>
      <c r="P1813" s="231"/>
      <c r="Q1813" s="231"/>
      <c r="R1813" s="231"/>
      <c r="S1813" s="231"/>
      <c r="T1813" s="231"/>
      <c r="U1813" s="231"/>
      <c r="V1813" s="231"/>
      <c r="W1813" s="231"/>
      <c r="X1813" s="231"/>
      <c r="Y1813" s="231"/>
      <c r="Z1813" s="231"/>
      <c r="AA1813" s="231"/>
      <c r="AB1813" s="231"/>
      <c r="AC1813" s="231"/>
      <c r="AD1813" s="231"/>
      <c r="AE1813" s="231"/>
      <c r="AF1813" s="231"/>
      <c r="AG1813" s="231"/>
      <c r="AH1813" s="231"/>
      <c r="AI1813" s="231"/>
      <c r="AJ1813" s="231"/>
      <c r="AK1813" s="231"/>
      <c r="AL1813" s="231"/>
      <c r="AM1813" s="231"/>
      <c r="AN1813" s="231"/>
      <c r="AO1813" s="231"/>
      <c r="AP1813" s="231"/>
      <c r="AQ1813" s="231"/>
      <c r="AR1813" s="231"/>
      <c r="AS1813" s="231"/>
      <c r="AT1813" s="231"/>
      <c r="AU1813" s="231"/>
      <c r="AV1813" s="231"/>
      <c r="AW1813" s="231"/>
      <c r="AX1813" s="231"/>
      <c r="AY1813" s="231"/>
      <c r="AZ1813" s="231"/>
      <c r="BA1813" s="231"/>
      <c r="BB1813" s="231"/>
      <c r="BC1813" s="231"/>
      <c r="BD1813" s="231"/>
      <c r="BE1813" s="231"/>
      <c r="BF1813" s="231"/>
      <c r="BG1813" s="231"/>
      <c r="BH1813" s="231"/>
      <c r="BI1813" s="231"/>
      <c r="BJ1813" s="231"/>
      <c r="BK1813" s="231"/>
      <c r="BL1813" s="231"/>
      <c r="BM1813" s="231"/>
      <c r="BN1813" s="231"/>
      <c r="BO1813" s="231"/>
      <c r="BP1813" s="231"/>
      <c r="BQ1813" s="231"/>
      <c r="BR1813" s="231"/>
      <c r="BS1813" s="231"/>
      <c r="BT1813" s="231"/>
      <c r="BU1813" s="231"/>
      <c r="BV1813" s="231"/>
      <c r="BW1813" s="231"/>
      <c r="BX1813" s="231"/>
      <c r="BY1813" s="231"/>
      <c r="BZ1813" s="231"/>
      <c r="CA1813" s="231"/>
      <c r="CB1813" s="231"/>
      <c r="CC1813" s="231"/>
      <c r="CD1813" s="231"/>
      <c r="CE1813" s="231"/>
      <c r="CF1813" s="231"/>
      <c r="CG1813" s="231"/>
      <c r="CH1813" s="231"/>
      <c r="CI1813" s="231"/>
      <c r="CJ1813" s="231"/>
      <c r="CK1813" s="231"/>
      <c r="CL1813" s="231"/>
      <c r="CM1813" s="231"/>
      <c r="CN1813" s="231"/>
      <c r="CO1813" s="231"/>
      <c r="CP1813" s="231"/>
      <c r="CQ1813" s="231"/>
      <c r="CR1813" s="231"/>
      <c r="CS1813" s="231"/>
      <c r="CT1813" s="231"/>
      <c r="CU1813" s="231"/>
      <c r="CV1813" s="231"/>
      <c r="CW1813" s="231"/>
      <c r="CX1813" s="231"/>
      <c r="CY1813" s="231"/>
      <c r="CZ1813" s="231"/>
      <c r="DA1813" s="231"/>
      <c r="DB1813" s="231"/>
      <c r="DC1813" s="231"/>
      <c r="DD1813" s="231"/>
      <c r="DE1813" s="231"/>
      <c r="DF1813" s="231"/>
      <c r="DG1813" s="231"/>
      <c r="DH1813" s="231"/>
      <c r="DI1813" s="231"/>
      <c r="DJ1813" s="231"/>
      <c r="DK1813" s="231"/>
      <c r="DL1813" s="231"/>
      <c r="DM1813" s="231"/>
      <c r="DN1813" s="231"/>
      <c r="DO1813" s="231"/>
      <c r="DP1813" s="231"/>
      <c r="DQ1813" s="231"/>
      <c r="DR1813" s="231"/>
      <c r="DS1813" s="231"/>
      <c r="DT1813" s="231"/>
      <c r="DU1813" s="231"/>
      <c r="DV1813" s="231"/>
      <c r="DW1813" s="231"/>
      <c r="DX1813" s="231"/>
      <c r="DY1813" s="231"/>
      <c r="DZ1813" s="231"/>
      <c r="EA1813" s="231"/>
      <c r="EB1813" s="231"/>
      <c r="EC1813" s="231"/>
      <c r="ED1813" s="231"/>
      <c r="EE1813" s="231"/>
      <c r="EF1813" s="231"/>
      <c r="EG1813" s="231"/>
      <c r="EH1813" s="231"/>
      <c r="EI1813" s="231"/>
      <c r="EJ1813" s="231"/>
      <c r="EK1813" s="231"/>
      <c r="EL1813" s="231"/>
      <c r="EM1813" s="231"/>
      <c r="EN1813" s="231"/>
      <c r="EO1813" s="231"/>
      <c r="EP1813" s="231"/>
      <c r="EQ1813" s="231"/>
      <c r="ER1813" s="231"/>
      <c r="ES1813" s="231"/>
      <c r="ET1813" s="231"/>
      <c r="EU1813" s="231"/>
      <c r="EV1813" s="231"/>
      <c r="EW1813" s="231"/>
      <c r="EX1813" s="231"/>
      <c r="EY1813" s="231"/>
      <c r="EZ1813" s="231"/>
      <c r="FA1813" s="231"/>
      <c r="FB1813" s="231"/>
      <c r="FC1813" s="231"/>
      <c r="FD1813" s="231"/>
      <c r="FE1813" s="231"/>
      <c r="FF1813" s="231"/>
      <c r="FG1813" s="231"/>
      <c r="FH1813" s="231"/>
      <c r="FI1813" s="231"/>
      <c r="FJ1813" s="231"/>
      <c r="FK1813" s="231"/>
      <c r="FL1813" s="231"/>
      <c r="FM1813" s="231"/>
      <c r="FN1813" s="231"/>
      <c r="FO1813" s="231"/>
      <c r="FP1813" s="231"/>
      <c r="FQ1813" s="231"/>
      <c r="FR1813" s="231"/>
      <c r="FS1813" s="231"/>
      <c r="FT1813" s="231"/>
      <c r="FU1813" s="231"/>
      <c r="FV1813" s="231"/>
      <c r="FW1813" s="231"/>
      <c r="FX1813" s="231"/>
      <c r="FY1813" s="231"/>
      <c r="FZ1813" s="231"/>
      <c r="GA1813" s="231"/>
      <c r="GB1813" s="231"/>
      <c r="GC1813" s="231"/>
      <c r="GD1813" s="231"/>
      <c r="GE1813" s="231"/>
      <c r="GF1813" s="231"/>
      <c r="GG1813" s="231"/>
      <c r="GH1813" s="231"/>
      <c r="GI1813" s="231"/>
      <c r="GJ1813" s="231"/>
      <c r="GK1813" s="231"/>
      <c r="GL1813" s="231"/>
      <c r="GM1813" s="231"/>
      <c r="GN1813" s="231"/>
      <c r="GO1813" s="231"/>
      <c r="GP1813" s="231"/>
      <c r="GQ1813" s="231"/>
      <c r="GR1813" s="231"/>
      <c r="GS1813" s="231"/>
      <c r="GT1813" s="231"/>
      <c r="GU1813" s="231"/>
      <c r="GV1813" s="231"/>
      <c r="GW1813" s="231"/>
      <c r="GX1813" s="231"/>
      <c r="GY1813" s="231"/>
      <c r="GZ1813" s="231"/>
      <c r="HA1813" s="231"/>
      <c r="HB1813" s="231"/>
      <c r="HC1813" s="231"/>
      <c r="HD1813" s="231"/>
      <c r="HE1813" s="231"/>
      <c r="HF1813" s="231"/>
      <c r="HG1813" s="231"/>
      <c r="HH1813" s="231"/>
      <c r="HI1813" s="231"/>
      <c r="HJ1813" s="231"/>
      <c r="HK1813" s="231"/>
      <c r="HL1813" s="231"/>
      <c r="HM1813" s="231"/>
    </row>
    <row r="1814" spans="1:221" s="234" customFormat="1" ht="15.75" customHeight="1">
      <c r="A1814" s="231"/>
      <c r="B1814" s="238"/>
      <c r="C1814" s="255"/>
      <c r="D1814" s="268" t="s">
        <v>1213</v>
      </c>
      <c r="E1814" s="269"/>
      <c r="F1814" s="269"/>
      <c r="G1814" s="325" t="s">
        <v>571</v>
      </c>
      <c r="H1814" s="271" t="s">
        <v>98</v>
      </c>
      <c r="I1814" s="488">
        <v>8</v>
      </c>
      <c r="J1814" s="408">
        <v>332273</v>
      </c>
      <c r="K1814" s="274">
        <f t="shared" si="79"/>
        <v>2658184</v>
      </c>
      <c r="L1814" s="356"/>
      <c r="N1814" s="980"/>
      <c r="O1814" s="231"/>
      <c r="P1814" s="231"/>
      <c r="Q1814" s="231"/>
      <c r="R1814" s="231"/>
      <c r="S1814" s="231"/>
      <c r="T1814" s="231"/>
      <c r="U1814" s="231"/>
      <c r="V1814" s="231"/>
      <c r="W1814" s="231"/>
      <c r="X1814" s="231"/>
      <c r="Y1814" s="231"/>
      <c r="Z1814" s="231"/>
      <c r="AA1814" s="231"/>
      <c r="AB1814" s="231"/>
      <c r="AC1814" s="231"/>
      <c r="AD1814" s="231"/>
      <c r="AE1814" s="231"/>
      <c r="AF1814" s="231"/>
      <c r="AG1814" s="231"/>
      <c r="AH1814" s="231"/>
      <c r="AI1814" s="231"/>
      <c r="AJ1814" s="231"/>
      <c r="AK1814" s="231"/>
      <c r="AL1814" s="231"/>
      <c r="AM1814" s="231"/>
      <c r="AN1814" s="231"/>
      <c r="AO1814" s="231"/>
      <c r="AP1814" s="231"/>
      <c r="AQ1814" s="231"/>
      <c r="AR1814" s="231"/>
      <c r="AS1814" s="231"/>
      <c r="AT1814" s="231"/>
      <c r="AU1814" s="231"/>
      <c r="AV1814" s="231"/>
      <c r="AW1814" s="231"/>
      <c r="AX1814" s="231"/>
      <c r="AY1814" s="231"/>
      <c r="AZ1814" s="231"/>
      <c r="BA1814" s="231"/>
      <c r="BB1814" s="231"/>
      <c r="BC1814" s="231"/>
      <c r="BD1814" s="231"/>
      <c r="BE1814" s="231"/>
      <c r="BF1814" s="231"/>
      <c r="BG1814" s="231"/>
      <c r="BH1814" s="231"/>
      <c r="BI1814" s="231"/>
      <c r="BJ1814" s="231"/>
      <c r="BK1814" s="231"/>
      <c r="BL1814" s="231"/>
      <c r="BM1814" s="231"/>
      <c r="BN1814" s="231"/>
      <c r="BO1814" s="231"/>
      <c r="BP1814" s="231"/>
      <c r="BQ1814" s="231"/>
      <c r="BR1814" s="231"/>
      <c r="BS1814" s="231"/>
      <c r="BT1814" s="231"/>
      <c r="BU1814" s="231"/>
      <c r="BV1814" s="231"/>
      <c r="BW1814" s="231"/>
      <c r="BX1814" s="231"/>
      <c r="BY1814" s="231"/>
      <c r="BZ1814" s="231"/>
      <c r="CA1814" s="231"/>
      <c r="CB1814" s="231"/>
      <c r="CC1814" s="231"/>
      <c r="CD1814" s="231"/>
      <c r="CE1814" s="231"/>
      <c r="CF1814" s="231"/>
      <c r="CG1814" s="231"/>
      <c r="CH1814" s="231"/>
      <c r="CI1814" s="231"/>
      <c r="CJ1814" s="231"/>
      <c r="CK1814" s="231"/>
      <c r="CL1814" s="231"/>
      <c r="CM1814" s="231"/>
      <c r="CN1814" s="231"/>
      <c r="CO1814" s="231"/>
      <c r="CP1814" s="231"/>
      <c r="CQ1814" s="231"/>
      <c r="CR1814" s="231"/>
      <c r="CS1814" s="231"/>
      <c r="CT1814" s="231"/>
      <c r="CU1814" s="231"/>
      <c r="CV1814" s="231"/>
      <c r="CW1814" s="231"/>
      <c r="CX1814" s="231"/>
      <c r="CY1814" s="231"/>
      <c r="CZ1814" s="231"/>
      <c r="DA1814" s="231"/>
      <c r="DB1814" s="231"/>
      <c r="DC1814" s="231"/>
      <c r="DD1814" s="231"/>
      <c r="DE1814" s="231"/>
      <c r="DF1814" s="231"/>
      <c r="DG1814" s="231"/>
      <c r="DH1814" s="231"/>
      <c r="DI1814" s="231"/>
      <c r="DJ1814" s="231"/>
      <c r="DK1814" s="231"/>
      <c r="DL1814" s="231"/>
      <c r="DM1814" s="231"/>
      <c r="DN1814" s="231"/>
      <c r="DO1814" s="231"/>
      <c r="DP1814" s="231"/>
      <c r="DQ1814" s="231"/>
      <c r="DR1814" s="231"/>
      <c r="DS1814" s="231"/>
      <c r="DT1814" s="231"/>
      <c r="DU1814" s="231"/>
      <c r="DV1814" s="231"/>
      <c r="DW1814" s="231"/>
      <c r="DX1814" s="231"/>
      <c r="DY1814" s="231"/>
      <c r="DZ1814" s="231"/>
      <c r="EA1814" s="231"/>
      <c r="EB1814" s="231"/>
      <c r="EC1814" s="231"/>
      <c r="ED1814" s="231"/>
      <c r="EE1814" s="231"/>
      <c r="EF1814" s="231"/>
      <c r="EG1814" s="231"/>
      <c r="EH1814" s="231"/>
      <c r="EI1814" s="231"/>
      <c r="EJ1814" s="231"/>
      <c r="EK1814" s="231"/>
      <c r="EL1814" s="231"/>
      <c r="EM1814" s="231"/>
      <c r="EN1814" s="231"/>
      <c r="EO1814" s="231"/>
      <c r="EP1814" s="231"/>
      <c r="EQ1814" s="231"/>
      <c r="ER1814" s="231"/>
      <c r="ES1814" s="231"/>
      <c r="ET1814" s="231"/>
      <c r="EU1814" s="231"/>
      <c r="EV1814" s="231"/>
      <c r="EW1814" s="231"/>
      <c r="EX1814" s="231"/>
      <c r="EY1814" s="231"/>
      <c r="EZ1814" s="231"/>
      <c r="FA1814" s="231"/>
      <c r="FB1814" s="231"/>
      <c r="FC1814" s="231"/>
      <c r="FD1814" s="231"/>
      <c r="FE1814" s="231"/>
      <c r="FF1814" s="231"/>
      <c r="FG1814" s="231"/>
      <c r="FH1814" s="231"/>
      <c r="FI1814" s="231"/>
      <c r="FJ1814" s="231"/>
      <c r="FK1814" s="231"/>
      <c r="FL1814" s="231"/>
      <c r="FM1814" s="231"/>
      <c r="FN1814" s="231"/>
      <c r="FO1814" s="231"/>
      <c r="FP1814" s="231"/>
      <c r="FQ1814" s="231"/>
      <c r="FR1814" s="231"/>
      <c r="FS1814" s="231"/>
      <c r="FT1814" s="231"/>
      <c r="FU1814" s="231"/>
      <c r="FV1814" s="231"/>
      <c r="FW1814" s="231"/>
      <c r="FX1814" s="231"/>
      <c r="FY1814" s="231"/>
      <c r="FZ1814" s="231"/>
      <c r="GA1814" s="231"/>
      <c r="GB1814" s="231"/>
      <c r="GC1814" s="231"/>
      <c r="GD1814" s="231"/>
      <c r="GE1814" s="231"/>
      <c r="GF1814" s="231"/>
      <c r="GG1814" s="231"/>
      <c r="GH1814" s="231"/>
      <c r="GI1814" s="231"/>
      <c r="GJ1814" s="231"/>
      <c r="GK1814" s="231"/>
      <c r="GL1814" s="231"/>
      <c r="GM1814" s="231"/>
      <c r="GN1814" s="231"/>
      <c r="GO1814" s="231"/>
      <c r="GP1814" s="231"/>
      <c r="GQ1814" s="231"/>
      <c r="GR1814" s="231"/>
      <c r="GS1814" s="231"/>
      <c r="GT1814" s="231"/>
      <c r="GU1814" s="231"/>
      <c r="GV1814" s="231"/>
      <c r="GW1814" s="231"/>
      <c r="GX1814" s="231"/>
      <c r="GY1814" s="231"/>
      <c r="GZ1814" s="231"/>
      <c r="HA1814" s="231"/>
      <c r="HB1814" s="231"/>
      <c r="HC1814" s="231"/>
      <c r="HD1814" s="231"/>
      <c r="HE1814" s="231"/>
      <c r="HF1814" s="231"/>
      <c r="HG1814" s="231"/>
      <c r="HH1814" s="231"/>
      <c r="HI1814" s="231"/>
      <c r="HJ1814" s="231"/>
      <c r="HK1814" s="231"/>
      <c r="HL1814" s="231"/>
      <c r="HM1814" s="231"/>
    </row>
    <row r="1815" spans="1:221" s="234" customFormat="1" ht="15.75" customHeight="1">
      <c r="A1815" s="231"/>
      <c r="B1815" s="238"/>
      <c r="C1815" s="255"/>
      <c r="D1815" s="276"/>
      <c r="E1815" s="276"/>
      <c r="F1815" s="276"/>
      <c r="G1815" s="277"/>
      <c r="H1815" s="276"/>
      <c r="I1815" s="276" t="s">
        <v>119</v>
      </c>
      <c r="J1815" s="278"/>
      <c r="K1815" s="279">
        <f>SUM(K1796:K1814)</f>
        <v>593886817</v>
      </c>
      <c r="L1815" s="356"/>
      <c r="N1815" s="980"/>
      <c r="O1815" s="231"/>
      <c r="P1815" s="231"/>
      <c r="Q1815" s="231"/>
      <c r="R1815" s="231"/>
      <c r="S1815" s="231"/>
      <c r="T1815" s="231"/>
      <c r="U1815" s="231"/>
      <c r="V1815" s="231"/>
      <c r="W1815" s="231"/>
      <c r="X1815" s="231"/>
      <c r="Y1815" s="231"/>
      <c r="Z1815" s="231"/>
      <c r="AA1815" s="231"/>
      <c r="AB1815" s="231"/>
      <c r="AC1815" s="231"/>
      <c r="AD1815" s="231"/>
      <c r="AE1815" s="231"/>
      <c r="AF1815" s="231"/>
      <c r="AG1815" s="231"/>
      <c r="AH1815" s="231"/>
      <c r="AI1815" s="231"/>
      <c r="AJ1815" s="231"/>
      <c r="AK1815" s="231"/>
      <c r="AL1815" s="231"/>
      <c r="AM1815" s="231"/>
      <c r="AN1815" s="231"/>
      <c r="AO1815" s="231"/>
      <c r="AP1815" s="231"/>
      <c r="AQ1815" s="231"/>
      <c r="AR1815" s="231"/>
      <c r="AS1815" s="231"/>
      <c r="AT1815" s="231"/>
      <c r="AU1815" s="231"/>
      <c r="AV1815" s="231"/>
      <c r="AW1815" s="231"/>
      <c r="AX1815" s="231"/>
      <c r="AY1815" s="231"/>
      <c r="AZ1815" s="231"/>
      <c r="BA1815" s="231"/>
      <c r="BB1815" s="231"/>
      <c r="BC1815" s="231"/>
      <c r="BD1815" s="231"/>
      <c r="BE1815" s="231"/>
      <c r="BF1815" s="231"/>
      <c r="BG1815" s="231"/>
      <c r="BH1815" s="231"/>
      <c r="BI1815" s="231"/>
      <c r="BJ1815" s="231"/>
      <c r="BK1815" s="231"/>
      <c r="BL1815" s="231"/>
      <c r="BM1815" s="231"/>
      <c r="BN1815" s="231"/>
      <c r="BO1815" s="231"/>
      <c r="BP1815" s="231"/>
      <c r="BQ1815" s="231"/>
      <c r="BR1815" s="231"/>
      <c r="BS1815" s="231"/>
      <c r="BT1815" s="231"/>
      <c r="BU1815" s="231"/>
      <c r="BV1815" s="231"/>
      <c r="BW1815" s="231"/>
      <c r="BX1815" s="231"/>
      <c r="BY1815" s="231"/>
      <c r="BZ1815" s="231"/>
      <c r="CA1815" s="231"/>
      <c r="CB1815" s="231"/>
      <c r="CC1815" s="231"/>
      <c r="CD1815" s="231"/>
      <c r="CE1815" s="231"/>
      <c r="CF1815" s="231"/>
      <c r="CG1815" s="231"/>
      <c r="CH1815" s="231"/>
      <c r="CI1815" s="231"/>
      <c r="CJ1815" s="231"/>
      <c r="CK1815" s="231"/>
      <c r="CL1815" s="231"/>
      <c r="CM1815" s="231"/>
      <c r="CN1815" s="231"/>
      <c r="CO1815" s="231"/>
      <c r="CP1815" s="231"/>
      <c r="CQ1815" s="231"/>
      <c r="CR1815" s="231"/>
      <c r="CS1815" s="231"/>
      <c r="CT1815" s="231"/>
      <c r="CU1815" s="231"/>
      <c r="CV1815" s="231"/>
      <c r="CW1815" s="231"/>
      <c r="CX1815" s="231"/>
      <c r="CY1815" s="231"/>
      <c r="CZ1815" s="231"/>
      <c r="DA1815" s="231"/>
      <c r="DB1815" s="231"/>
      <c r="DC1815" s="231"/>
      <c r="DD1815" s="231"/>
      <c r="DE1815" s="231"/>
      <c r="DF1815" s="231"/>
      <c r="DG1815" s="231"/>
      <c r="DH1815" s="231"/>
      <c r="DI1815" s="231"/>
      <c r="DJ1815" s="231"/>
      <c r="DK1815" s="231"/>
      <c r="DL1815" s="231"/>
      <c r="DM1815" s="231"/>
      <c r="DN1815" s="231"/>
      <c r="DO1815" s="231"/>
      <c r="DP1815" s="231"/>
      <c r="DQ1815" s="231"/>
      <c r="DR1815" s="231"/>
      <c r="DS1815" s="231"/>
      <c r="DT1815" s="231"/>
      <c r="DU1815" s="231"/>
      <c r="DV1815" s="231"/>
      <c r="DW1815" s="231"/>
      <c r="DX1815" s="231"/>
      <c r="DY1815" s="231"/>
      <c r="DZ1815" s="231"/>
      <c r="EA1815" s="231"/>
      <c r="EB1815" s="231"/>
      <c r="EC1815" s="231"/>
      <c r="ED1815" s="231"/>
      <c r="EE1815" s="231"/>
      <c r="EF1815" s="231"/>
      <c r="EG1815" s="231"/>
      <c r="EH1815" s="231"/>
      <c r="EI1815" s="231"/>
      <c r="EJ1815" s="231"/>
      <c r="EK1815" s="231"/>
      <c r="EL1815" s="231"/>
      <c r="EM1815" s="231"/>
      <c r="EN1815" s="231"/>
      <c r="EO1815" s="231"/>
      <c r="EP1815" s="231"/>
      <c r="EQ1815" s="231"/>
      <c r="ER1815" s="231"/>
      <c r="ES1815" s="231"/>
      <c r="ET1815" s="231"/>
      <c r="EU1815" s="231"/>
      <c r="EV1815" s="231"/>
      <c r="EW1815" s="231"/>
      <c r="EX1815" s="231"/>
      <c r="EY1815" s="231"/>
      <c r="EZ1815" s="231"/>
      <c r="FA1815" s="231"/>
      <c r="FB1815" s="231"/>
      <c r="FC1815" s="231"/>
      <c r="FD1815" s="231"/>
      <c r="FE1815" s="231"/>
      <c r="FF1815" s="231"/>
      <c r="FG1815" s="231"/>
      <c r="FH1815" s="231"/>
      <c r="FI1815" s="231"/>
      <c r="FJ1815" s="231"/>
      <c r="FK1815" s="231"/>
      <c r="FL1815" s="231"/>
      <c r="FM1815" s="231"/>
      <c r="FN1815" s="231"/>
      <c r="FO1815" s="231"/>
      <c r="FP1815" s="231"/>
      <c r="FQ1815" s="231"/>
      <c r="FR1815" s="231"/>
      <c r="FS1815" s="231"/>
      <c r="FT1815" s="231"/>
      <c r="FU1815" s="231"/>
      <c r="FV1815" s="231"/>
      <c r="FW1815" s="231"/>
      <c r="FX1815" s="231"/>
      <c r="FY1815" s="231"/>
      <c r="FZ1815" s="231"/>
      <c r="GA1815" s="231"/>
      <c r="GB1815" s="231"/>
      <c r="GC1815" s="231"/>
      <c r="GD1815" s="231"/>
      <c r="GE1815" s="231"/>
      <c r="GF1815" s="231"/>
      <c r="GG1815" s="231"/>
      <c r="GH1815" s="231"/>
      <c r="GI1815" s="231"/>
      <c r="GJ1815" s="231"/>
      <c r="GK1815" s="231"/>
      <c r="GL1815" s="231"/>
      <c r="GM1815" s="231"/>
      <c r="GN1815" s="231"/>
      <c r="GO1815" s="231"/>
      <c r="GP1815" s="231"/>
      <c r="GQ1815" s="231"/>
      <c r="GR1815" s="231"/>
      <c r="GS1815" s="231"/>
      <c r="GT1815" s="231"/>
      <c r="GU1815" s="231"/>
      <c r="GV1815" s="231"/>
      <c r="GW1815" s="231"/>
      <c r="GX1815" s="231"/>
      <c r="GY1815" s="231"/>
      <c r="GZ1815" s="231"/>
      <c r="HA1815" s="231"/>
      <c r="HB1815" s="231"/>
      <c r="HC1815" s="231"/>
      <c r="HD1815" s="231"/>
      <c r="HE1815" s="231"/>
      <c r="HF1815" s="231"/>
      <c r="HG1815" s="231"/>
      <c r="HH1815" s="231"/>
      <c r="HI1815" s="231"/>
      <c r="HJ1815" s="231"/>
      <c r="HK1815" s="231"/>
      <c r="HL1815" s="231"/>
      <c r="HM1815" s="231"/>
    </row>
    <row r="1816" spans="1:221" s="234" customFormat="1" ht="15.75" customHeight="1">
      <c r="A1816" s="231"/>
      <c r="B1816" s="238"/>
      <c r="C1816" s="255"/>
      <c r="D1816" s="494"/>
      <c r="E1816" s="494"/>
      <c r="F1816" s="494"/>
      <c r="G1816" s="495"/>
      <c r="H1816" s="494"/>
      <c r="I1816" s="494"/>
      <c r="J1816" s="496"/>
      <c r="K1816" s="497"/>
      <c r="L1816" s="356"/>
      <c r="N1816" s="980"/>
      <c r="O1816" s="231"/>
      <c r="P1816" s="231"/>
      <c r="Q1816" s="231"/>
      <c r="R1816" s="231"/>
      <c r="S1816" s="231"/>
      <c r="T1816" s="231"/>
      <c r="U1816" s="231"/>
      <c r="V1816" s="231"/>
      <c r="W1816" s="231"/>
      <c r="X1816" s="231"/>
      <c r="Y1816" s="231"/>
      <c r="Z1816" s="231"/>
      <c r="AA1816" s="231"/>
      <c r="AB1816" s="231"/>
      <c r="AC1816" s="231"/>
      <c r="AD1816" s="231"/>
      <c r="AE1816" s="231"/>
      <c r="AF1816" s="231"/>
      <c r="AG1816" s="231"/>
      <c r="AH1816" s="231"/>
      <c r="AI1816" s="231"/>
      <c r="AJ1816" s="231"/>
      <c r="AK1816" s="231"/>
      <c r="AL1816" s="231"/>
      <c r="AM1816" s="231"/>
      <c r="AN1816" s="231"/>
      <c r="AO1816" s="231"/>
      <c r="AP1816" s="231"/>
      <c r="AQ1816" s="231"/>
      <c r="AR1816" s="231"/>
      <c r="AS1816" s="231"/>
      <c r="AT1816" s="231"/>
      <c r="AU1816" s="231"/>
      <c r="AV1816" s="231"/>
      <c r="AW1816" s="231"/>
      <c r="AX1816" s="231"/>
      <c r="AY1816" s="231"/>
      <c r="AZ1816" s="231"/>
      <c r="BA1816" s="231"/>
      <c r="BB1816" s="231"/>
      <c r="BC1816" s="231"/>
      <c r="BD1816" s="231"/>
      <c r="BE1816" s="231"/>
      <c r="BF1816" s="231"/>
      <c r="BG1816" s="231"/>
      <c r="BH1816" s="231"/>
      <c r="BI1816" s="231"/>
      <c r="BJ1816" s="231"/>
      <c r="BK1816" s="231"/>
      <c r="BL1816" s="231"/>
      <c r="BM1816" s="231"/>
      <c r="BN1816" s="231"/>
      <c r="BO1816" s="231"/>
      <c r="BP1816" s="231"/>
      <c r="BQ1816" s="231"/>
      <c r="BR1816" s="231"/>
      <c r="BS1816" s="231"/>
      <c r="BT1816" s="231"/>
      <c r="BU1816" s="231"/>
      <c r="BV1816" s="231"/>
      <c r="BW1816" s="231"/>
      <c r="BX1816" s="231"/>
      <c r="BY1816" s="231"/>
      <c r="BZ1816" s="231"/>
      <c r="CA1816" s="231"/>
      <c r="CB1816" s="231"/>
      <c r="CC1816" s="231"/>
      <c r="CD1816" s="231"/>
      <c r="CE1816" s="231"/>
      <c r="CF1816" s="231"/>
      <c r="CG1816" s="231"/>
      <c r="CH1816" s="231"/>
      <c r="CI1816" s="231"/>
      <c r="CJ1816" s="231"/>
      <c r="CK1816" s="231"/>
      <c r="CL1816" s="231"/>
      <c r="CM1816" s="231"/>
      <c r="CN1816" s="231"/>
      <c r="CO1816" s="231"/>
      <c r="CP1816" s="231"/>
      <c r="CQ1816" s="231"/>
      <c r="CR1816" s="231"/>
      <c r="CS1816" s="231"/>
      <c r="CT1816" s="231"/>
      <c r="CU1816" s="231"/>
      <c r="CV1816" s="231"/>
      <c r="CW1816" s="231"/>
      <c r="CX1816" s="231"/>
      <c r="CY1816" s="231"/>
      <c r="CZ1816" s="231"/>
      <c r="DA1816" s="231"/>
      <c r="DB1816" s="231"/>
      <c r="DC1816" s="231"/>
      <c r="DD1816" s="231"/>
      <c r="DE1816" s="231"/>
      <c r="DF1816" s="231"/>
      <c r="DG1816" s="231"/>
      <c r="DH1816" s="231"/>
      <c r="DI1816" s="231"/>
      <c r="DJ1816" s="231"/>
      <c r="DK1816" s="231"/>
      <c r="DL1816" s="231"/>
      <c r="DM1816" s="231"/>
      <c r="DN1816" s="231"/>
      <c r="DO1816" s="231"/>
      <c r="DP1816" s="231"/>
      <c r="DQ1816" s="231"/>
      <c r="DR1816" s="231"/>
      <c r="DS1816" s="231"/>
      <c r="DT1816" s="231"/>
      <c r="DU1816" s="231"/>
      <c r="DV1816" s="231"/>
      <c r="DW1816" s="231"/>
      <c r="DX1816" s="231"/>
      <c r="DY1816" s="231"/>
      <c r="DZ1816" s="231"/>
      <c r="EA1816" s="231"/>
      <c r="EB1816" s="231"/>
      <c r="EC1816" s="231"/>
      <c r="ED1816" s="231"/>
      <c r="EE1816" s="231"/>
      <c r="EF1816" s="231"/>
      <c r="EG1816" s="231"/>
      <c r="EH1816" s="231"/>
      <c r="EI1816" s="231"/>
      <c r="EJ1816" s="231"/>
      <c r="EK1816" s="231"/>
      <c r="EL1816" s="231"/>
      <c r="EM1816" s="231"/>
      <c r="EN1816" s="231"/>
      <c r="EO1816" s="231"/>
      <c r="EP1816" s="231"/>
      <c r="EQ1816" s="231"/>
      <c r="ER1816" s="231"/>
      <c r="ES1816" s="231"/>
      <c r="ET1816" s="231"/>
      <c r="EU1816" s="231"/>
      <c r="EV1816" s="231"/>
      <c r="EW1816" s="231"/>
      <c r="EX1816" s="231"/>
      <c r="EY1816" s="231"/>
      <c r="EZ1816" s="231"/>
      <c r="FA1816" s="231"/>
      <c r="FB1816" s="231"/>
      <c r="FC1816" s="231"/>
      <c r="FD1816" s="231"/>
      <c r="FE1816" s="231"/>
      <c r="FF1816" s="231"/>
      <c r="FG1816" s="231"/>
      <c r="FH1816" s="231"/>
      <c r="FI1816" s="231"/>
      <c r="FJ1816" s="231"/>
      <c r="FK1816" s="231"/>
      <c r="FL1816" s="231"/>
      <c r="FM1816" s="231"/>
      <c r="FN1816" s="231"/>
      <c r="FO1816" s="231"/>
      <c r="FP1816" s="231"/>
      <c r="FQ1816" s="231"/>
      <c r="FR1816" s="231"/>
      <c r="FS1816" s="231"/>
      <c r="FT1816" s="231"/>
      <c r="FU1816" s="231"/>
      <c r="FV1816" s="231"/>
      <c r="FW1816" s="231"/>
      <c r="FX1816" s="231"/>
      <c r="FY1816" s="231"/>
      <c r="FZ1816" s="231"/>
      <c r="GA1816" s="231"/>
      <c r="GB1816" s="231"/>
      <c r="GC1816" s="231"/>
      <c r="GD1816" s="231"/>
      <c r="GE1816" s="231"/>
      <c r="GF1816" s="231"/>
      <c r="GG1816" s="231"/>
      <c r="GH1816" s="231"/>
      <c r="GI1816" s="231"/>
      <c r="GJ1816" s="231"/>
      <c r="GK1816" s="231"/>
      <c r="GL1816" s="231"/>
      <c r="GM1816" s="231"/>
      <c r="GN1816" s="231"/>
      <c r="GO1816" s="231"/>
      <c r="GP1816" s="231"/>
      <c r="GQ1816" s="231"/>
      <c r="GR1816" s="231"/>
      <c r="GS1816" s="231"/>
      <c r="GT1816" s="231"/>
      <c r="GU1816" s="231"/>
      <c r="GV1816" s="231"/>
      <c r="GW1816" s="231"/>
      <c r="GX1816" s="231"/>
      <c r="GY1816" s="231"/>
      <c r="GZ1816" s="231"/>
      <c r="HA1816" s="231"/>
      <c r="HB1816" s="231"/>
      <c r="HC1816" s="231"/>
      <c r="HD1816" s="231"/>
      <c r="HE1816" s="231"/>
      <c r="HF1816" s="231"/>
      <c r="HG1816" s="231"/>
      <c r="HH1816" s="231"/>
      <c r="HI1816" s="231"/>
      <c r="HJ1816" s="231"/>
      <c r="HK1816" s="231"/>
      <c r="HL1816" s="231"/>
      <c r="HM1816" s="231"/>
    </row>
    <row r="1817" spans="1:221" s="234" customFormat="1" ht="20.25" customHeight="1">
      <c r="A1817" s="231"/>
      <c r="B1817" s="238"/>
      <c r="C1817" s="255"/>
      <c r="D1817" s="308">
        <v>9</v>
      </c>
      <c r="E1817" s="308"/>
      <c r="F1817" s="308"/>
      <c r="G1817" s="257" t="s">
        <v>572</v>
      </c>
      <c r="H1817" s="258"/>
      <c r="I1817" s="258"/>
      <c r="J1817" s="259"/>
      <c r="K1817" s="260"/>
      <c r="L1817" s="356"/>
      <c r="N1817" s="980"/>
      <c r="O1817" s="231"/>
      <c r="P1817" s="231"/>
      <c r="Q1817" s="231"/>
      <c r="R1817" s="231"/>
      <c r="S1817" s="231"/>
      <c r="T1817" s="231"/>
      <c r="U1817" s="231"/>
      <c r="V1817" s="231"/>
      <c r="W1817" s="231"/>
      <c r="X1817" s="231"/>
      <c r="Y1817" s="231"/>
      <c r="Z1817" s="231"/>
      <c r="AA1817" s="231"/>
      <c r="AB1817" s="231"/>
      <c r="AC1817" s="231"/>
      <c r="AD1817" s="231"/>
      <c r="AE1817" s="231"/>
      <c r="AF1817" s="231"/>
      <c r="AG1817" s="231"/>
      <c r="AH1817" s="231"/>
      <c r="AI1817" s="231"/>
      <c r="AJ1817" s="231"/>
      <c r="AK1817" s="231"/>
      <c r="AL1817" s="231"/>
      <c r="AM1817" s="231"/>
      <c r="AN1817" s="231"/>
      <c r="AO1817" s="231"/>
      <c r="AP1817" s="231"/>
      <c r="AQ1817" s="231"/>
      <c r="AR1817" s="231"/>
      <c r="AS1817" s="231"/>
      <c r="AT1817" s="231"/>
      <c r="AU1817" s="231"/>
      <c r="AV1817" s="231"/>
      <c r="AW1817" s="231"/>
      <c r="AX1817" s="231"/>
      <c r="AY1817" s="231"/>
      <c r="AZ1817" s="231"/>
      <c r="BA1817" s="231"/>
      <c r="BB1817" s="231"/>
      <c r="BC1817" s="231"/>
      <c r="BD1817" s="231"/>
      <c r="BE1817" s="231"/>
      <c r="BF1817" s="231"/>
      <c r="BG1817" s="231"/>
      <c r="BH1817" s="231"/>
      <c r="BI1817" s="231"/>
      <c r="BJ1817" s="231"/>
      <c r="BK1817" s="231"/>
      <c r="BL1817" s="231"/>
      <c r="BM1817" s="231"/>
      <c r="BN1817" s="231"/>
      <c r="BO1817" s="231"/>
      <c r="BP1817" s="231"/>
      <c r="BQ1817" s="231"/>
      <c r="BR1817" s="231"/>
      <c r="BS1817" s="231"/>
      <c r="BT1817" s="231"/>
      <c r="BU1817" s="231"/>
      <c r="BV1817" s="231"/>
      <c r="BW1817" s="231"/>
      <c r="BX1817" s="231"/>
      <c r="BY1817" s="231"/>
      <c r="BZ1817" s="231"/>
      <c r="CA1817" s="231"/>
      <c r="CB1817" s="231"/>
      <c r="CC1817" s="231"/>
      <c r="CD1817" s="231"/>
      <c r="CE1817" s="231"/>
      <c r="CF1817" s="231"/>
      <c r="CG1817" s="231"/>
      <c r="CH1817" s="231"/>
      <c r="CI1817" s="231"/>
      <c r="CJ1817" s="231"/>
      <c r="CK1817" s="231"/>
      <c r="CL1817" s="231"/>
      <c r="CM1817" s="231"/>
      <c r="CN1817" s="231"/>
      <c r="CO1817" s="231"/>
      <c r="CP1817" s="231"/>
      <c r="CQ1817" s="231"/>
      <c r="CR1817" s="231"/>
      <c r="CS1817" s="231"/>
      <c r="CT1817" s="231"/>
      <c r="CU1817" s="231"/>
      <c r="CV1817" s="231"/>
      <c r="CW1817" s="231"/>
      <c r="CX1817" s="231"/>
      <c r="CY1817" s="231"/>
      <c r="CZ1817" s="231"/>
      <c r="DA1817" s="231"/>
      <c r="DB1817" s="231"/>
      <c r="DC1817" s="231"/>
      <c r="DD1817" s="231"/>
      <c r="DE1817" s="231"/>
      <c r="DF1817" s="231"/>
      <c r="DG1817" s="231"/>
      <c r="DH1817" s="231"/>
      <c r="DI1817" s="231"/>
      <c r="DJ1817" s="231"/>
      <c r="DK1817" s="231"/>
      <c r="DL1817" s="231"/>
      <c r="DM1817" s="231"/>
      <c r="DN1817" s="231"/>
      <c r="DO1817" s="231"/>
      <c r="DP1817" s="231"/>
      <c r="DQ1817" s="231"/>
      <c r="DR1817" s="231"/>
      <c r="DS1817" s="231"/>
      <c r="DT1817" s="231"/>
      <c r="DU1817" s="231"/>
      <c r="DV1817" s="231"/>
      <c r="DW1817" s="231"/>
      <c r="DX1817" s="231"/>
      <c r="DY1817" s="231"/>
      <c r="DZ1817" s="231"/>
      <c r="EA1817" s="231"/>
      <c r="EB1817" s="231"/>
      <c r="EC1817" s="231"/>
      <c r="ED1817" s="231"/>
      <c r="EE1817" s="231"/>
      <c r="EF1817" s="231"/>
      <c r="EG1817" s="231"/>
      <c r="EH1817" s="231"/>
      <c r="EI1817" s="231"/>
      <c r="EJ1817" s="231"/>
      <c r="EK1817" s="231"/>
      <c r="EL1817" s="231"/>
      <c r="EM1817" s="231"/>
      <c r="EN1817" s="231"/>
      <c r="EO1817" s="231"/>
      <c r="EP1817" s="231"/>
      <c r="EQ1817" s="231"/>
      <c r="ER1817" s="231"/>
      <c r="ES1817" s="231"/>
      <c r="ET1817" s="231"/>
      <c r="EU1817" s="231"/>
      <c r="EV1817" s="231"/>
      <c r="EW1817" s="231"/>
      <c r="EX1817" s="231"/>
      <c r="EY1817" s="231"/>
      <c r="EZ1817" s="231"/>
      <c r="FA1817" s="231"/>
      <c r="FB1817" s="231"/>
      <c r="FC1817" s="231"/>
      <c r="FD1817" s="231"/>
      <c r="FE1817" s="231"/>
      <c r="FF1817" s="231"/>
      <c r="FG1817" s="231"/>
      <c r="FH1817" s="231"/>
      <c r="FI1817" s="231"/>
      <c r="FJ1817" s="231"/>
      <c r="FK1817" s="231"/>
      <c r="FL1817" s="231"/>
      <c r="FM1817" s="231"/>
      <c r="FN1817" s="231"/>
      <c r="FO1817" s="231"/>
      <c r="FP1817" s="231"/>
      <c r="FQ1817" s="231"/>
      <c r="FR1817" s="231"/>
      <c r="FS1817" s="231"/>
      <c r="FT1817" s="231"/>
      <c r="FU1817" s="231"/>
      <c r="FV1817" s="231"/>
      <c r="FW1817" s="231"/>
      <c r="FX1817" s="231"/>
      <c r="FY1817" s="231"/>
      <c r="FZ1817" s="231"/>
      <c r="GA1817" s="231"/>
      <c r="GB1817" s="231"/>
      <c r="GC1817" s="231"/>
      <c r="GD1817" s="231"/>
      <c r="GE1817" s="231"/>
      <c r="GF1817" s="231"/>
      <c r="GG1817" s="231"/>
      <c r="GH1817" s="231"/>
      <c r="GI1817" s="231"/>
      <c r="GJ1817" s="231"/>
      <c r="GK1817" s="231"/>
      <c r="GL1817" s="231"/>
      <c r="GM1817" s="231"/>
      <c r="GN1817" s="231"/>
      <c r="GO1817" s="231"/>
      <c r="GP1817" s="231"/>
      <c r="GQ1817" s="231"/>
      <c r="GR1817" s="231"/>
      <c r="GS1817" s="231"/>
      <c r="GT1817" s="231"/>
      <c r="GU1817" s="231"/>
      <c r="GV1817" s="231"/>
      <c r="GW1817" s="231"/>
      <c r="GX1817" s="231"/>
      <c r="GY1817" s="231"/>
      <c r="GZ1817" s="231"/>
      <c r="HA1817" s="231"/>
      <c r="HB1817" s="231"/>
      <c r="HC1817" s="231"/>
      <c r="HD1817" s="231"/>
      <c r="HE1817" s="231"/>
      <c r="HF1817" s="231"/>
      <c r="HG1817" s="231"/>
      <c r="HH1817" s="231"/>
      <c r="HI1817" s="231"/>
      <c r="HJ1817" s="231"/>
      <c r="HK1817" s="231"/>
      <c r="HL1817" s="231"/>
      <c r="HM1817" s="231"/>
    </row>
    <row r="1818" spans="1:221" s="234" customFormat="1" ht="15.75" customHeight="1">
      <c r="A1818" s="231"/>
      <c r="B1818" s="238"/>
      <c r="C1818" s="255"/>
      <c r="D1818" s="262">
        <v>9.1</v>
      </c>
      <c r="E1818" s="262"/>
      <c r="F1818" s="262"/>
      <c r="G1818" s="263" t="s">
        <v>573</v>
      </c>
      <c r="H1818" s="264"/>
      <c r="I1818" s="383"/>
      <c r="J1818" s="266"/>
      <c r="K1818" s="267"/>
      <c r="L1818" s="356"/>
      <c r="N1818" s="980"/>
      <c r="O1818" s="231"/>
      <c r="P1818" s="231"/>
      <c r="Q1818" s="231"/>
      <c r="R1818" s="231"/>
      <c r="S1818" s="231"/>
      <c r="T1818" s="231"/>
      <c r="U1818" s="231"/>
      <c r="V1818" s="231"/>
      <c r="W1818" s="231"/>
      <c r="X1818" s="231"/>
      <c r="Y1818" s="231"/>
      <c r="Z1818" s="231"/>
      <c r="AA1818" s="231"/>
      <c r="AB1818" s="231"/>
      <c r="AC1818" s="231"/>
      <c r="AD1818" s="231"/>
      <c r="AE1818" s="231"/>
      <c r="AF1818" s="231"/>
      <c r="AG1818" s="231"/>
      <c r="AH1818" s="231"/>
      <c r="AI1818" s="231"/>
      <c r="AJ1818" s="231"/>
      <c r="AK1818" s="231"/>
      <c r="AL1818" s="231"/>
      <c r="AM1818" s="231"/>
      <c r="AN1818" s="231"/>
      <c r="AO1818" s="231"/>
      <c r="AP1818" s="231"/>
      <c r="AQ1818" s="231"/>
      <c r="AR1818" s="231"/>
      <c r="AS1818" s="231"/>
      <c r="AT1818" s="231"/>
      <c r="AU1818" s="231"/>
      <c r="AV1818" s="231"/>
      <c r="AW1818" s="231"/>
      <c r="AX1818" s="231"/>
      <c r="AY1818" s="231"/>
      <c r="AZ1818" s="231"/>
      <c r="BA1818" s="231"/>
      <c r="BB1818" s="231"/>
      <c r="BC1818" s="231"/>
      <c r="BD1818" s="231"/>
      <c r="BE1818" s="231"/>
      <c r="BF1818" s="231"/>
      <c r="BG1818" s="231"/>
      <c r="BH1818" s="231"/>
      <c r="BI1818" s="231"/>
      <c r="BJ1818" s="231"/>
      <c r="BK1818" s="231"/>
      <c r="BL1818" s="231"/>
      <c r="BM1818" s="231"/>
      <c r="BN1818" s="231"/>
      <c r="BO1818" s="231"/>
      <c r="BP1818" s="231"/>
      <c r="BQ1818" s="231"/>
      <c r="BR1818" s="231"/>
      <c r="BS1818" s="231"/>
      <c r="BT1818" s="231"/>
      <c r="BU1818" s="231"/>
      <c r="BV1818" s="231"/>
      <c r="BW1818" s="231"/>
      <c r="BX1818" s="231"/>
      <c r="BY1818" s="231"/>
      <c r="BZ1818" s="231"/>
      <c r="CA1818" s="231"/>
      <c r="CB1818" s="231"/>
      <c r="CC1818" s="231"/>
      <c r="CD1818" s="231"/>
      <c r="CE1818" s="231"/>
      <c r="CF1818" s="231"/>
      <c r="CG1818" s="231"/>
      <c r="CH1818" s="231"/>
      <c r="CI1818" s="231"/>
      <c r="CJ1818" s="231"/>
      <c r="CK1818" s="231"/>
      <c r="CL1818" s="231"/>
      <c r="CM1818" s="231"/>
      <c r="CN1818" s="231"/>
      <c r="CO1818" s="231"/>
      <c r="CP1818" s="231"/>
      <c r="CQ1818" s="231"/>
      <c r="CR1818" s="231"/>
      <c r="CS1818" s="231"/>
      <c r="CT1818" s="231"/>
      <c r="CU1818" s="231"/>
      <c r="CV1818" s="231"/>
      <c r="CW1818" s="231"/>
      <c r="CX1818" s="231"/>
      <c r="CY1818" s="231"/>
      <c r="CZ1818" s="231"/>
      <c r="DA1818" s="231"/>
      <c r="DB1818" s="231"/>
      <c r="DC1818" s="231"/>
      <c r="DD1818" s="231"/>
      <c r="DE1818" s="231"/>
      <c r="DF1818" s="231"/>
      <c r="DG1818" s="231"/>
      <c r="DH1818" s="231"/>
      <c r="DI1818" s="231"/>
      <c r="DJ1818" s="231"/>
      <c r="DK1818" s="231"/>
      <c r="DL1818" s="231"/>
      <c r="DM1818" s="231"/>
      <c r="DN1818" s="231"/>
      <c r="DO1818" s="231"/>
      <c r="DP1818" s="231"/>
      <c r="DQ1818" s="231"/>
      <c r="DR1818" s="231"/>
      <c r="DS1818" s="231"/>
      <c r="DT1818" s="231"/>
      <c r="DU1818" s="231"/>
      <c r="DV1818" s="231"/>
      <c r="DW1818" s="231"/>
      <c r="DX1818" s="231"/>
      <c r="DY1818" s="231"/>
      <c r="DZ1818" s="231"/>
      <c r="EA1818" s="231"/>
      <c r="EB1818" s="231"/>
      <c r="EC1818" s="231"/>
      <c r="ED1818" s="231"/>
      <c r="EE1818" s="231"/>
      <c r="EF1818" s="231"/>
      <c r="EG1818" s="231"/>
      <c r="EH1818" s="231"/>
      <c r="EI1818" s="231"/>
      <c r="EJ1818" s="231"/>
      <c r="EK1818" s="231"/>
      <c r="EL1818" s="231"/>
      <c r="EM1818" s="231"/>
      <c r="EN1818" s="231"/>
      <c r="EO1818" s="231"/>
      <c r="EP1818" s="231"/>
      <c r="EQ1818" s="231"/>
      <c r="ER1818" s="231"/>
      <c r="ES1818" s="231"/>
      <c r="ET1818" s="231"/>
      <c r="EU1818" s="231"/>
      <c r="EV1818" s="231"/>
      <c r="EW1818" s="231"/>
      <c r="EX1818" s="231"/>
      <c r="EY1818" s="231"/>
      <c r="EZ1818" s="231"/>
      <c r="FA1818" s="231"/>
      <c r="FB1818" s="231"/>
      <c r="FC1818" s="231"/>
      <c r="FD1818" s="231"/>
      <c r="FE1818" s="231"/>
      <c r="FF1818" s="231"/>
      <c r="FG1818" s="231"/>
      <c r="FH1818" s="231"/>
      <c r="FI1818" s="231"/>
      <c r="FJ1818" s="231"/>
      <c r="FK1818" s="231"/>
      <c r="FL1818" s="231"/>
      <c r="FM1818" s="231"/>
      <c r="FN1818" s="231"/>
      <c r="FO1818" s="231"/>
      <c r="FP1818" s="231"/>
      <c r="FQ1818" s="231"/>
      <c r="FR1818" s="231"/>
      <c r="FS1818" s="231"/>
      <c r="FT1818" s="231"/>
      <c r="FU1818" s="231"/>
      <c r="FV1818" s="231"/>
      <c r="FW1818" s="231"/>
      <c r="FX1818" s="231"/>
      <c r="FY1818" s="231"/>
      <c r="FZ1818" s="231"/>
      <c r="GA1818" s="231"/>
      <c r="GB1818" s="231"/>
      <c r="GC1818" s="231"/>
      <c r="GD1818" s="231"/>
      <c r="GE1818" s="231"/>
      <c r="GF1818" s="231"/>
      <c r="GG1818" s="231"/>
      <c r="GH1818" s="231"/>
      <c r="GI1818" s="231"/>
      <c r="GJ1818" s="231"/>
      <c r="GK1818" s="231"/>
      <c r="GL1818" s="231"/>
      <c r="GM1818" s="231"/>
      <c r="GN1818" s="231"/>
      <c r="GO1818" s="231"/>
      <c r="GP1818" s="231"/>
      <c r="GQ1818" s="231"/>
      <c r="GR1818" s="231"/>
      <c r="GS1818" s="231"/>
      <c r="GT1818" s="231"/>
      <c r="GU1818" s="231"/>
      <c r="GV1818" s="231"/>
      <c r="GW1818" s="231"/>
      <c r="GX1818" s="231"/>
      <c r="GY1818" s="231"/>
      <c r="GZ1818" s="231"/>
      <c r="HA1818" s="231"/>
      <c r="HB1818" s="231"/>
      <c r="HC1818" s="231"/>
      <c r="HD1818" s="231"/>
      <c r="HE1818" s="231"/>
      <c r="HF1818" s="231"/>
      <c r="HG1818" s="231"/>
      <c r="HH1818" s="231"/>
      <c r="HI1818" s="231"/>
      <c r="HJ1818" s="231"/>
      <c r="HK1818" s="231"/>
      <c r="HL1818" s="231"/>
      <c r="HM1818" s="231"/>
    </row>
    <row r="1819" spans="1:221" s="234" customFormat="1" ht="31.5" customHeight="1">
      <c r="A1819" s="231"/>
      <c r="B1819" s="238"/>
      <c r="C1819" s="255"/>
      <c r="D1819" s="320" t="s">
        <v>355</v>
      </c>
      <c r="E1819" s="321"/>
      <c r="F1819" s="321"/>
      <c r="G1819" s="522" t="s">
        <v>577</v>
      </c>
      <c r="H1819" s="322" t="s">
        <v>343</v>
      </c>
      <c r="I1819" s="488">
        <v>2</v>
      </c>
      <c r="J1819" s="408">
        <v>15957068</v>
      </c>
      <c r="K1819" s="323">
        <f>ROUND(I1819*J1819,2)</f>
        <v>31914136</v>
      </c>
      <c r="L1819" s="356"/>
      <c r="N1819" s="980"/>
      <c r="O1819" s="231"/>
      <c r="P1819" s="231"/>
      <c r="Q1819" s="231"/>
      <c r="R1819" s="231"/>
      <c r="S1819" s="231"/>
      <c r="T1819" s="231"/>
      <c r="U1819" s="231"/>
      <c r="V1819" s="231"/>
      <c r="W1819" s="231"/>
      <c r="X1819" s="231"/>
      <c r="Y1819" s="231"/>
      <c r="Z1819" s="231"/>
      <c r="AA1819" s="231"/>
      <c r="AB1819" s="231"/>
      <c r="AC1819" s="231"/>
      <c r="AD1819" s="231"/>
      <c r="AE1819" s="231"/>
      <c r="AF1819" s="231"/>
      <c r="AG1819" s="231"/>
      <c r="AH1819" s="231"/>
      <c r="AI1819" s="231"/>
      <c r="AJ1819" s="231"/>
      <c r="AK1819" s="231"/>
      <c r="AL1819" s="231"/>
      <c r="AM1819" s="231"/>
      <c r="AN1819" s="231"/>
      <c r="AO1819" s="231"/>
      <c r="AP1819" s="231"/>
      <c r="AQ1819" s="231"/>
      <c r="AR1819" s="231"/>
      <c r="AS1819" s="231"/>
      <c r="AT1819" s="231"/>
      <c r="AU1819" s="231"/>
      <c r="AV1819" s="231"/>
      <c r="AW1819" s="231"/>
      <c r="AX1819" s="231"/>
      <c r="AY1819" s="231"/>
      <c r="AZ1819" s="231"/>
      <c r="BA1819" s="231"/>
      <c r="BB1819" s="231"/>
      <c r="BC1819" s="231"/>
      <c r="BD1819" s="231"/>
      <c r="BE1819" s="231"/>
      <c r="BF1819" s="231"/>
      <c r="BG1819" s="231"/>
      <c r="BH1819" s="231"/>
      <c r="BI1819" s="231"/>
      <c r="BJ1819" s="231"/>
      <c r="BK1819" s="231"/>
      <c r="BL1819" s="231"/>
      <c r="BM1819" s="231"/>
      <c r="BN1819" s="231"/>
      <c r="BO1819" s="231"/>
      <c r="BP1819" s="231"/>
      <c r="BQ1819" s="231"/>
      <c r="BR1819" s="231"/>
      <c r="BS1819" s="231"/>
      <c r="BT1819" s="231"/>
      <c r="BU1819" s="231"/>
      <c r="BV1819" s="231"/>
      <c r="BW1819" s="231"/>
      <c r="BX1819" s="231"/>
      <c r="BY1819" s="231"/>
      <c r="BZ1819" s="231"/>
      <c r="CA1819" s="231"/>
      <c r="CB1819" s="231"/>
      <c r="CC1819" s="231"/>
      <c r="CD1819" s="231"/>
      <c r="CE1819" s="231"/>
      <c r="CF1819" s="231"/>
      <c r="CG1819" s="231"/>
      <c r="CH1819" s="231"/>
      <c r="CI1819" s="231"/>
      <c r="CJ1819" s="231"/>
      <c r="CK1819" s="231"/>
      <c r="CL1819" s="231"/>
      <c r="CM1819" s="231"/>
      <c r="CN1819" s="231"/>
      <c r="CO1819" s="231"/>
      <c r="CP1819" s="231"/>
      <c r="CQ1819" s="231"/>
      <c r="CR1819" s="231"/>
      <c r="CS1819" s="231"/>
      <c r="CT1819" s="231"/>
      <c r="CU1819" s="231"/>
      <c r="CV1819" s="231"/>
      <c r="CW1819" s="231"/>
      <c r="CX1819" s="231"/>
      <c r="CY1819" s="231"/>
      <c r="CZ1819" s="231"/>
      <c r="DA1819" s="231"/>
      <c r="DB1819" s="231"/>
      <c r="DC1819" s="231"/>
      <c r="DD1819" s="231"/>
      <c r="DE1819" s="231"/>
      <c r="DF1819" s="231"/>
      <c r="DG1819" s="231"/>
      <c r="DH1819" s="231"/>
      <c r="DI1819" s="231"/>
      <c r="DJ1819" s="231"/>
      <c r="DK1819" s="231"/>
      <c r="DL1819" s="231"/>
      <c r="DM1819" s="231"/>
      <c r="DN1819" s="231"/>
      <c r="DO1819" s="231"/>
      <c r="DP1819" s="231"/>
      <c r="DQ1819" s="231"/>
      <c r="DR1819" s="231"/>
      <c r="DS1819" s="231"/>
      <c r="DT1819" s="231"/>
      <c r="DU1819" s="231"/>
      <c r="DV1819" s="231"/>
      <c r="DW1819" s="231"/>
      <c r="DX1819" s="231"/>
      <c r="DY1819" s="231"/>
      <c r="DZ1819" s="231"/>
      <c r="EA1819" s="231"/>
      <c r="EB1819" s="231"/>
      <c r="EC1819" s="231"/>
      <c r="ED1819" s="231"/>
      <c r="EE1819" s="231"/>
      <c r="EF1819" s="231"/>
      <c r="EG1819" s="231"/>
      <c r="EH1819" s="231"/>
      <c r="EI1819" s="231"/>
      <c r="EJ1819" s="231"/>
      <c r="EK1819" s="231"/>
      <c r="EL1819" s="231"/>
      <c r="EM1819" s="231"/>
      <c r="EN1819" s="231"/>
      <c r="EO1819" s="231"/>
      <c r="EP1819" s="231"/>
      <c r="EQ1819" s="231"/>
      <c r="ER1819" s="231"/>
      <c r="ES1819" s="231"/>
      <c r="ET1819" s="231"/>
      <c r="EU1819" s="231"/>
      <c r="EV1819" s="231"/>
      <c r="EW1819" s="231"/>
      <c r="EX1819" s="231"/>
      <c r="EY1819" s="231"/>
      <c r="EZ1819" s="231"/>
      <c r="FA1819" s="231"/>
      <c r="FB1819" s="231"/>
      <c r="FC1819" s="231"/>
      <c r="FD1819" s="231"/>
      <c r="FE1819" s="231"/>
      <c r="FF1819" s="231"/>
      <c r="FG1819" s="231"/>
      <c r="FH1819" s="231"/>
      <c r="FI1819" s="231"/>
      <c r="FJ1819" s="231"/>
      <c r="FK1819" s="231"/>
      <c r="FL1819" s="231"/>
      <c r="FM1819" s="231"/>
      <c r="FN1819" s="231"/>
      <c r="FO1819" s="231"/>
      <c r="FP1819" s="231"/>
      <c r="FQ1819" s="231"/>
      <c r="FR1819" s="231"/>
      <c r="FS1819" s="231"/>
      <c r="FT1819" s="231"/>
      <c r="FU1819" s="231"/>
      <c r="FV1819" s="231"/>
      <c r="FW1819" s="231"/>
      <c r="FX1819" s="231"/>
      <c r="FY1819" s="231"/>
      <c r="FZ1819" s="231"/>
      <c r="GA1819" s="231"/>
      <c r="GB1819" s="231"/>
      <c r="GC1819" s="231"/>
      <c r="GD1819" s="231"/>
      <c r="GE1819" s="231"/>
      <c r="GF1819" s="231"/>
      <c r="GG1819" s="231"/>
      <c r="GH1819" s="231"/>
      <c r="GI1819" s="231"/>
      <c r="GJ1819" s="231"/>
      <c r="GK1819" s="231"/>
      <c r="GL1819" s="231"/>
      <c r="GM1819" s="231"/>
      <c r="GN1819" s="231"/>
      <c r="GO1819" s="231"/>
      <c r="GP1819" s="231"/>
      <c r="GQ1819" s="231"/>
      <c r="GR1819" s="231"/>
      <c r="GS1819" s="231"/>
      <c r="GT1819" s="231"/>
      <c r="GU1819" s="231"/>
      <c r="GV1819" s="231"/>
      <c r="GW1819" s="231"/>
      <c r="GX1819" s="231"/>
      <c r="GY1819" s="231"/>
      <c r="GZ1819" s="231"/>
      <c r="HA1819" s="231"/>
      <c r="HB1819" s="231"/>
      <c r="HC1819" s="231"/>
      <c r="HD1819" s="231"/>
      <c r="HE1819" s="231"/>
      <c r="HF1819" s="231"/>
      <c r="HG1819" s="231"/>
      <c r="HH1819" s="231"/>
      <c r="HI1819" s="231"/>
      <c r="HJ1819" s="231"/>
      <c r="HK1819" s="231"/>
      <c r="HL1819" s="231"/>
      <c r="HM1819" s="231"/>
    </row>
    <row r="1820" spans="1:221" s="234" customFormat="1" ht="15.75" customHeight="1">
      <c r="A1820" s="231"/>
      <c r="B1820" s="238"/>
      <c r="C1820" s="255"/>
      <c r="D1820" s="262">
        <v>9.1999999999999993</v>
      </c>
      <c r="E1820" s="262"/>
      <c r="F1820" s="262"/>
      <c r="G1820" s="263" t="s">
        <v>584</v>
      </c>
      <c r="H1820" s="264"/>
      <c r="I1820" s="264"/>
      <c r="J1820" s="266">
        <v>0</v>
      </c>
      <c r="K1820" s="267"/>
      <c r="L1820" s="356"/>
      <c r="N1820" s="980"/>
      <c r="O1820" s="231"/>
      <c r="P1820" s="231"/>
      <c r="Q1820" s="231"/>
      <c r="R1820" s="231"/>
      <c r="S1820" s="231"/>
      <c r="T1820" s="231"/>
      <c r="U1820" s="231"/>
      <c r="V1820" s="231"/>
      <c r="W1820" s="231"/>
      <c r="X1820" s="231"/>
      <c r="Y1820" s="231"/>
      <c r="Z1820" s="231"/>
      <c r="AA1820" s="231"/>
      <c r="AB1820" s="231"/>
      <c r="AC1820" s="231"/>
      <c r="AD1820" s="231"/>
      <c r="AE1820" s="231"/>
      <c r="AF1820" s="231"/>
      <c r="AG1820" s="231"/>
      <c r="AH1820" s="231"/>
      <c r="AI1820" s="231"/>
      <c r="AJ1820" s="231"/>
      <c r="AK1820" s="231"/>
      <c r="AL1820" s="231"/>
      <c r="AM1820" s="231"/>
      <c r="AN1820" s="231"/>
      <c r="AO1820" s="231"/>
      <c r="AP1820" s="231"/>
      <c r="AQ1820" s="231"/>
      <c r="AR1820" s="231"/>
      <c r="AS1820" s="231"/>
      <c r="AT1820" s="231"/>
      <c r="AU1820" s="231"/>
      <c r="AV1820" s="231"/>
      <c r="AW1820" s="231"/>
      <c r="AX1820" s="231"/>
      <c r="AY1820" s="231"/>
      <c r="AZ1820" s="231"/>
      <c r="BA1820" s="231"/>
      <c r="BB1820" s="231"/>
      <c r="BC1820" s="231"/>
      <c r="BD1820" s="231"/>
      <c r="BE1820" s="231"/>
      <c r="BF1820" s="231"/>
      <c r="BG1820" s="231"/>
      <c r="BH1820" s="231"/>
      <c r="BI1820" s="231"/>
      <c r="BJ1820" s="231"/>
      <c r="BK1820" s="231"/>
      <c r="BL1820" s="231"/>
      <c r="BM1820" s="231"/>
      <c r="BN1820" s="231"/>
      <c r="BO1820" s="231"/>
      <c r="BP1820" s="231"/>
      <c r="BQ1820" s="231"/>
      <c r="BR1820" s="231"/>
      <c r="BS1820" s="231"/>
      <c r="BT1820" s="231"/>
      <c r="BU1820" s="231"/>
      <c r="BV1820" s="231"/>
      <c r="BW1820" s="231"/>
      <c r="BX1820" s="231"/>
      <c r="BY1820" s="231"/>
      <c r="BZ1820" s="231"/>
      <c r="CA1820" s="231"/>
      <c r="CB1820" s="231"/>
      <c r="CC1820" s="231"/>
      <c r="CD1820" s="231"/>
      <c r="CE1820" s="231"/>
      <c r="CF1820" s="231"/>
      <c r="CG1820" s="231"/>
      <c r="CH1820" s="231"/>
      <c r="CI1820" s="231"/>
      <c r="CJ1820" s="231"/>
      <c r="CK1820" s="231"/>
      <c r="CL1820" s="231"/>
      <c r="CM1820" s="231"/>
      <c r="CN1820" s="231"/>
      <c r="CO1820" s="231"/>
      <c r="CP1820" s="231"/>
      <c r="CQ1820" s="231"/>
      <c r="CR1820" s="231"/>
      <c r="CS1820" s="231"/>
      <c r="CT1820" s="231"/>
      <c r="CU1820" s="231"/>
      <c r="CV1820" s="231"/>
      <c r="CW1820" s="231"/>
      <c r="CX1820" s="231"/>
      <c r="CY1820" s="231"/>
      <c r="CZ1820" s="231"/>
      <c r="DA1820" s="231"/>
      <c r="DB1820" s="231"/>
      <c r="DC1820" s="231"/>
      <c r="DD1820" s="231"/>
      <c r="DE1820" s="231"/>
      <c r="DF1820" s="231"/>
      <c r="DG1820" s="231"/>
      <c r="DH1820" s="231"/>
      <c r="DI1820" s="231"/>
      <c r="DJ1820" s="231"/>
      <c r="DK1820" s="231"/>
      <c r="DL1820" s="231"/>
      <c r="DM1820" s="231"/>
      <c r="DN1820" s="231"/>
      <c r="DO1820" s="231"/>
      <c r="DP1820" s="231"/>
      <c r="DQ1820" s="231"/>
      <c r="DR1820" s="231"/>
      <c r="DS1820" s="231"/>
      <c r="DT1820" s="231"/>
      <c r="DU1820" s="231"/>
      <c r="DV1820" s="231"/>
      <c r="DW1820" s="231"/>
      <c r="DX1820" s="231"/>
      <c r="DY1820" s="231"/>
      <c r="DZ1820" s="231"/>
      <c r="EA1820" s="231"/>
      <c r="EB1820" s="231"/>
      <c r="EC1820" s="231"/>
      <c r="ED1820" s="231"/>
      <c r="EE1820" s="231"/>
      <c r="EF1820" s="231"/>
      <c r="EG1820" s="231"/>
      <c r="EH1820" s="231"/>
      <c r="EI1820" s="231"/>
      <c r="EJ1820" s="231"/>
      <c r="EK1820" s="231"/>
      <c r="EL1820" s="231"/>
      <c r="EM1820" s="231"/>
      <c r="EN1820" s="231"/>
      <c r="EO1820" s="231"/>
      <c r="EP1820" s="231"/>
      <c r="EQ1820" s="231"/>
      <c r="ER1820" s="231"/>
      <c r="ES1820" s="231"/>
      <c r="ET1820" s="231"/>
      <c r="EU1820" s="231"/>
      <c r="EV1820" s="231"/>
      <c r="EW1820" s="231"/>
      <c r="EX1820" s="231"/>
      <c r="EY1820" s="231"/>
      <c r="EZ1820" s="231"/>
      <c r="FA1820" s="231"/>
      <c r="FB1820" s="231"/>
      <c r="FC1820" s="231"/>
      <c r="FD1820" s="231"/>
      <c r="FE1820" s="231"/>
      <c r="FF1820" s="231"/>
      <c r="FG1820" s="231"/>
      <c r="FH1820" s="231"/>
      <c r="FI1820" s="231"/>
      <c r="FJ1820" s="231"/>
      <c r="FK1820" s="231"/>
      <c r="FL1820" s="231"/>
      <c r="FM1820" s="231"/>
      <c r="FN1820" s="231"/>
      <c r="FO1820" s="231"/>
      <c r="FP1820" s="231"/>
      <c r="FQ1820" s="231"/>
      <c r="FR1820" s="231"/>
      <c r="FS1820" s="231"/>
      <c r="FT1820" s="231"/>
      <c r="FU1820" s="231"/>
      <c r="FV1820" s="231"/>
      <c r="FW1820" s="231"/>
      <c r="FX1820" s="231"/>
      <c r="FY1820" s="231"/>
      <c r="FZ1820" s="231"/>
      <c r="GA1820" s="231"/>
      <c r="GB1820" s="231"/>
      <c r="GC1820" s="231"/>
      <c r="GD1820" s="231"/>
      <c r="GE1820" s="231"/>
      <c r="GF1820" s="231"/>
      <c r="GG1820" s="231"/>
      <c r="GH1820" s="231"/>
      <c r="GI1820" s="231"/>
      <c r="GJ1820" s="231"/>
      <c r="GK1820" s="231"/>
      <c r="GL1820" s="231"/>
      <c r="GM1820" s="231"/>
      <c r="GN1820" s="231"/>
      <c r="GO1820" s="231"/>
      <c r="GP1820" s="231"/>
      <c r="GQ1820" s="231"/>
      <c r="GR1820" s="231"/>
      <c r="GS1820" s="231"/>
      <c r="GT1820" s="231"/>
      <c r="GU1820" s="231"/>
      <c r="GV1820" s="231"/>
      <c r="GW1820" s="231"/>
      <c r="GX1820" s="231"/>
      <c r="GY1820" s="231"/>
      <c r="GZ1820" s="231"/>
      <c r="HA1820" s="231"/>
      <c r="HB1820" s="231"/>
      <c r="HC1820" s="231"/>
      <c r="HD1820" s="231"/>
      <c r="HE1820" s="231"/>
      <c r="HF1820" s="231"/>
      <c r="HG1820" s="231"/>
      <c r="HH1820" s="231"/>
      <c r="HI1820" s="231"/>
      <c r="HJ1820" s="231"/>
      <c r="HK1820" s="231"/>
      <c r="HL1820" s="231"/>
      <c r="HM1820" s="231"/>
    </row>
    <row r="1821" spans="1:221" s="234" customFormat="1" ht="47.25" customHeight="1">
      <c r="A1821" s="231"/>
      <c r="B1821" s="238"/>
      <c r="C1821" s="255"/>
      <c r="D1821" s="320" t="s">
        <v>896</v>
      </c>
      <c r="E1821" s="321"/>
      <c r="F1821" s="321"/>
      <c r="G1821" s="522" t="s">
        <v>586</v>
      </c>
      <c r="H1821" s="322" t="s">
        <v>107</v>
      </c>
      <c r="I1821" s="488">
        <v>14</v>
      </c>
      <c r="J1821" s="408">
        <v>158944</v>
      </c>
      <c r="K1821" s="323">
        <f>ROUND(I1821*J1821,2)</f>
        <v>2225216</v>
      </c>
      <c r="L1821" s="356"/>
      <c r="N1821" s="980"/>
      <c r="O1821" s="231"/>
      <c r="P1821" s="231"/>
      <c r="Q1821" s="231"/>
      <c r="R1821" s="231"/>
      <c r="S1821" s="231"/>
      <c r="T1821" s="231"/>
      <c r="U1821" s="231"/>
      <c r="V1821" s="231"/>
      <c r="W1821" s="231"/>
      <c r="X1821" s="231"/>
      <c r="Y1821" s="231"/>
      <c r="Z1821" s="231"/>
      <c r="AA1821" s="231"/>
      <c r="AB1821" s="231"/>
      <c r="AC1821" s="231"/>
      <c r="AD1821" s="231"/>
      <c r="AE1821" s="231"/>
      <c r="AF1821" s="231"/>
      <c r="AG1821" s="231"/>
      <c r="AH1821" s="231"/>
      <c r="AI1821" s="231"/>
      <c r="AJ1821" s="231"/>
      <c r="AK1821" s="231"/>
      <c r="AL1821" s="231"/>
      <c r="AM1821" s="231"/>
      <c r="AN1821" s="231"/>
      <c r="AO1821" s="231"/>
      <c r="AP1821" s="231"/>
      <c r="AQ1821" s="231"/>
      <c r="AR1821" s="231"/>
      <c r="AS1821" s="231"/>
      <c r="AT1821" s="231"/>
      <c r="AU1821" s="231"/>
      <c r="AV1821" s="231"/>
      <c r="AW1821" s="231"/>
      <c r="AX1821" s="231"/>
      <c r="AY1821" s="231"/>
      <c r="AZ1821" s="231"/>
      <c r="BA1821" s="231"/>
      <c r="BB1821" s="231"/>
      <c r="BC1821" s="231"/>
      <c r="BD1821" s="231"/>
      <c r="BE1821" s="231"/>
      <c r="BF1821" s="231"/>
      <c r="BG1821" s="231"/>
      <c r="BH1821" s="231"/>
      <c r="BI1821" s="231"/>
      <c r="BJ1821" s="231"/>
      <c r="BK1821" s="231"/>
      <c r="BL1821" s="231"/>
      <c r="BM1821" s="231"/>
      <c r="BN1821" s="231"/>
      <c r="BO1821" s="231"/>
      <c r="BP1821" s="231"/>
      <c r="BQ1821" s="231"/>
      <c r="BR1821" s="231"/>
      <c r="BS1821" s="231"/>
      <c r="BT1821" s="231"/>
      <c r="BU1821" s="231"/>
      <c r="BV1821" s="231"/>
      <c r="BW1821" s="231"/>
      <c r="BX1821" s="231"/>
      <c r="BY1821" s="231"/>
      <c r="BZ1821" s="231"/>
      <c r="CA1821" s="231"/>
      <c r="CB1821" s="231"/>
      <c r="CC1821" s="231"/>
      <c r="CD1821" s="231"/>
      <c r="CE1821" s="231"/>
      <c r="CF1821" s="231"/>
      <c r="CG1821" s="231"/>
      <c r="CH1821" s="231"/>
      <c r="CI1821" s="231"/>
      <c r="CJ1821" s="231"/>
      <c r="CK1821" s="231"/>
      <c r="CL1821" s="231"/>
      <c r="CM1821" s="231"/>
      <c r="CN1821" s="231"/>
      <c r="CO1821" s="231"/>
      <c r="CP1821" s="231"/>
      <c r="CQ1821" s="231"/>
      <c r="CR1821" s="231"/>
      <c r="CS1821" s="231"/>
      <c r="CT1821" s="231"/>
      <c r="CU1821" s="231"/>
      <c r="CV1821" s="231"/>
      <c r="CW1821" s="231"/>
      <c r="CX1821" s="231"/>
      <c r="CY1821" s="231"/>
      <c r="CZ1821" s="231"/>
      <c r="DA1821" s="231"/>
      <c r="DB1821" s="231"/>
      <c r="DC1821" s="231"/>
      <c r="DD1821" s="231"/>
      <c r="DE1821" s="231"/>
      <c r="DF1821" s="231"/>
      <c r="DG1821" s="231"/>
      <c r="DH1821" s="231"/>
      <c r="DI1821" s="231"/>
      <c r="DJ1821" s="231"/>
      <c r="DK1821" s="231"/>
      <c r="DL1821" s="231"/>
      <c r="DM1821" s="231"/>
      <c r="DN1821" s="231"/>
      <c r="DO1821" s="231"/>
      <c r="DP1821" s="231"/>
      <c r="DQ1821" s="231"/>
      <c r="DR1821" s="231"/>
      <c r="DS1821" s="231"/>
      <c r="DT1821" s="231"/>
      <c r="DU1821" s="231"/>
      <c r="DV1821" s="231"/>
      <c r="DW1821" s="231"/>
      <c r="DX1821" s="231"/>
      <c r="DY1821" s="231"/>
      <c r="DZ1821" s="231"/>
      <c r="EA1821" s="231"/>
      <c r="EB1821" s="231"/>
      <c r="EC1821" s="231"/>
      <c r="ED1821" s="231"/>
      <c r="EE1821" s="231"/>
      <c r="EF1821" s="231"/>
      <c r="EG1821" s="231"/>
      <c r="EH1821" s="231"/>
      <c r="EI1821" s="231"/>
      <c r="EJ1821" s="231"/>
      <c r="EK1821" s="231"/>
      <c r="EL1821" s="231"/>
      <c r="EM1821" s="231"/>
      <c r="EN1821" s="231"/>
      <c r="EO1821" s="231"/>
      <c r="EP1821" s="231"/>
      <c r="EQ1821" s="231"/>
      <c r="ER1821" s="231"/>
      <c r="ES1821" s="231"/>
      <c r="ET1821" s="231"/>
      <c r="EU1821" s="231"/>
      <c r="EV1821" s="231"/>
      <c r="EW1821" s="231"/>
      <c r="EX1821" s="231"/>
      <c r="EY1821" s="231"/>
      <c r="EZ1821" s="231"/>
      <c r="FA1821" s="231"/>
      <c r="FB1821" s="231"/>
      <c r="FC1821" s="231"/>
      <c r="FD1821" s="231"/>
      <c r="FE1821" s="231"/>
      <c r="FF1821" s="231"/>
      <c r="FG1821" s="231"/>
      <c r="FH1821" s="231"/>
      <c r="FI1821" s="231"/>
      <c r="FJ1821" s="231"/>
      <c r="FK1821" s="231"/>
      <c r="FL1821" s="231"/>
      <c r="FM1821" s="231"/>
      <c r="FN1821" s="231"/>
      <c r="FO1821" s="231"/>
      <c r="FP1821" s="231"/>
      <c r="FQ1821" s="231"/>
      <c r="FR1821" s="231"/>
      <c r="FS1821" s="231"/>
      <c r="FT1821" s="231"/>
      <c r="FU1821" s="231"/>
      <c r="FV1821" s="231"/>
      <c r="FW1821" s="231"/>
      <c r="FX1821" s="231"/>
      <c r="FY1821" s="231"/>
      <c r="FZ1821" s="231"/>
      <c r="GA1821" s="231"/>
      <c r="GB1821" s="231"/>
      <c r="GC1821" s="231"/>
      <c r="GD1821" s="231"/>
      <c r="GE1821" s="231"/>
      <c r="GF1821" s="231"/>
      <c r="GG1821" s="231"/>
      <c r="GH1821" s="231"/>
      <c r="GI1821" s="231"/>
      <c r="GJ1821" s="231"/>
      <c r="GK1821" s="231"/>
      <c r="GL1821" s="231"/>
      <c r="GM1821" s="231"/>
      <c r="GN1821" s="231"/>
      <c r="GO1821" s="231"/>
      <c r="GP1821" s="231"/>
      <c r="GQ1821" s="231"/>
      <c r="GR1821" s="231"/>
      <c r="GS1821" s="231"/>
      <c r="GT1821" s="231"/>
      <c r="GU1821" s="231"/>
      <c r="GV1821" s="231"/>
      <c r="GW1821" s="231"/>
      <c r="GX1821" s="231"/>
      <c r="GY1821" s="231"/>
      <c r="GZ1821" s="231"/>
      <c r="HA1821" s="231"/>
      <c r="HB1821" s="231"/>
      <c r="HC1821" s="231"/>
      <c r="HD1821" s="231"/>
      <c r="HE1821" s="231"/>
      <c r="HF1821" s="231"/>
      <c r="HG1821" s="231"/>
      <c r="HH1821" s="231"/>
      <c r="HI1821" s="231"/>
      <c r="HJ1821" s="231"/>
      <c r="HK1821" s="231"/>
      <c r="HL1821" s="231"/>
      <c r="HM1821" s="231"/>
    </row>
    <row r="1822" spans="1:221" s="234" customFormat="1" ht="47.25" customHeight="1">
      <c r="A1822" s="231"/>
      <c r="B1822" s="238"/>
      <c r="C1822" s="255"/>
      <c r="D1822" s="320" t="s">
        <v>897</v>
      </c>
      <c r="E1822" s="321"/>
      <c r="F1822" s="321"/>
      <c r="G1822" s="522" t="s">
        <v>590</v>
      </c>
      <c r="H1822" s="322" t="s">
        <v>107</v>
      </c>
      <c r="I1822" s="488">
        <v>14</v>
      </c>
      <c r="J1822" s="408">
        <v>94493</v>
      </c>
      <c r="K1822" s="323">
        <f>ROUND(I1822*J1822,2)</f>
        <v>1322902</v>
      </c>
      <c r="L1822" s="356"/>
      <c r="N1822" s="980"/>
      <c r="O1822" s="231"/>
      <c r="P1822" s="231"/>
      <c r="Q1822" s="231"/>
      <c r="R1822" s="231"/>
      <c r="S1822" s="231"/>
      <c r="T1822" s="231"/>
      <c r="U1822" s="231"/>
      <c r="V1822" s="231"/>
      <c r="W1822" s="231"/>
      <c r="X1822" s="231"/>
      <c r="Y1822" s="231"/>
      <c r="Z1822" s="231"/>
      <c r="AA1822" s="231"/>
      <c r="AB1822" s="231"/>
      <c r="AC1822" s="231"/>
      <c r="AD1822" s="231"/>
      <c r="AE1822" s="231"/>
      <c r="AF1822" s="231"/>
      <c r="AG1822" s="231"/>
      <c r="AH1822" s="231"/>
      <c r="AI1822" s="231"/>
      <c r="AJ1822" s="231"/>
      <c r="AK1822" s="231"/>
      <c r="AL1822" s="231"/>
      <c r="AM1822" s="231"/>
      <c r="AN1822" s="231"/>
      <c r="AO1822" s="231"/>
      <c r="AP1822" s="231"/>
      <c r="AQ1822" s="231"/>
      <c r="AR1822" s="231"/>
      <c r="AS1822" s="231"/>
      <c r="AT1822" s="231"/>
      <c r="AU1822" s="231"/>
      <c r="AV1822" s="231"/>
      <c r="AW1822" s="231"/>
      <c r="AX1822" s="231"/>
      <c r="AY1822" s="231"/>
      <c r="AZ1822" s="231"/>
      <c r="BA1822" s="231"/>
      <c r="BB1822" s="231"/>
      <c r="BC1822" s="231"/>
      <c r="BD1822" s="231"/>
      <c r="BE1822" s="231"/>
      <c r="BF1822" s="231"/>
      <c r="BG1822" s="231"/>
      <c r="BH1822" s="231"/>
      <c r="BI1822" s="231"/>
      <c r="BJ1822" s="231"/>
      <c r="BK1822" s="231"/>
      <c r="BL1822" s="231"/>
      <c r="BM1822" s="231"/>
      <c r="BN1822" s="231"/>
      <c r="BO1822" s="231"/>
      <c r="BP1822" s="231"/>
      <c r="BQ1822" s="231"/>
      <c r="BR1822" s="231"/>
      <c r="BS1822" s="231"/>
      <c r="BT1822" s="231"/>
      <c r="BU1822" s="231"/>
      <c r="BV1822" s="231"/>
      <c r="BW1822" s="231"/>
      <c r="BX1822" s="231"/>
      <c r="BY1822" s="231"/>
      <c r="BZ1822" s="231"/>
      <c r="CA1822" s="231"/>
      <c r="CB1822" s="231"/>
      <c r="CC1822" s="231"/>
      <c r="CD1822" s="231"/>
      <c r="CE1822" s="231"/>
      <c r="CF1822" s="231"/>
      <c r="CG1822" s="231"/>
      <c r="CH1822" s="231"/>
      <c r="CI1822" s="231"/>
      <c r="CJ1822" s="231"/>
      <c r="CK1822" s="231"/>
      <c r="CL1822" s="231"/>
      <c r="CM1822" s="231"/>
      <c r="CN1822" s="231"/>
      <c r="CO1822" s="231"/>
      <c r="CP1822" s="231"/>
      <c r="CQ1822" s="231"/>
      <c r="CR1822" s="231"/>
      <c r="CS1822" s="231"/>
      <c r="CT1822" s="231"/>
      <c r="CU1822" s="231"/>
      <c r="CV1822" s="231"/>
      <c r="CW1822" s="231"/>
      <c r="CX1822" s="231"/>
      <c r="CY1822" s="231"/>
      <c r="CZ1822" s="231"/>
      <c r="DA1822" s="231"/>
      <c r="DB1822" s="231"/>
      <c r="DC1822" s="231"/>
      <c r="DD1822" s="231"/>
      <c r="DE1822" s="231"/>
      <c r="DF1822" s="231"/>
      <c r="DG1822" s="231"/>
      <c r="DH1822" s="231"/>
      <c r="DI1822" s="231"/>
      <c r="DJ1822" s="231"/>
      <c r="DK1822" s="231"/>
      <c r="DL1822" s="231"/>
      <c r="DM1822" s="231"/>
      <c r="DN1822" s="231"/>
      <c r="DO1822" s="231"/>
      <c r="DP1822" s="231"/>
      <c r="DQ1822" s="231"/>
      <c r="DR1822" s="231"/>
      <c r="DS1822" s="231"/>
      <c r="DT1822" s="231"/>
      <c r="DU1822" s="231"/>
      <c r="DV1822" s="231"/>
      <c r="DW1822" s="231"/>
      <c r="DX1822" s="231"/>
      <c r="DY1822" s="231"/>
      <c r="DZ1822" s="231"/>
      <c r="EA1822" s="231"/>
      <c r="EB1822" s="231"/>
      <c r="EC1822" s="231"/>
      <c r="ED1822" s="231"/>
      <c r="EE1822" s="231"/>
      <c r="EF1822" s="231"/>
      <c r="EG1822" s="231"/>
      <c r="EH1822" s="231"/>
      <c r="EI1822" s="231"/>
      <c r="EJ1822" s="231"/>
      <c r="EK1822" s="231"/>
      <c r="EL1822" s="231"/>
      <c r="EM1822" s="231"/>
      <c r="EN1822" s="231"/>
      <c r="EO1822" s="231"/>
      <c r="EP1822" s="231"/>
      <c r="EQ1822" s="231"/>
      <c r="ER1822" s="231"/>
      <c r="ES1822" s="231"/>
      <c r="ET1822" s="231"/>
      <c r="EU1822" s="231"/>
      <c r="EV1822" s="231"/>
      <c r="EW1822" s="231"/>
      <c r="EX1822" s="231"/>
      <c r="EY1822" s="231"/>
      <c r="EZ1822" s="231"/>
      <c r="FA1822" s="231"/>
      <c r="FB1822" s="231"/>
      <c r="FC1822" s="231"/>
      <c r="FD1822" s="231"/>
      <c r="FE1822" s="231"/>
      <c r="FF1822" s="231"/>
      <c r="FG1822" s="231"/>
      <c r="FH1822" s="231"/>
      <c r="FI1822" s="231"/>
      <c r="FJ1822" s="231"/>
      <c r="FK1822" s="231"/>
      <c r="FL1822" s="231"/>
      <c r="FM1822" s="231"/>
      <c r="FN1822" s="231"/>
      <c r="FO1822" s="231"/>
      <c r="FP1822" s="231"/>
      <c r="FQ1822" s="231"/>
      <c r="FR1822" s="231"/>
      <c r="FS1822" s="231"/>
      <c r="FT1822" s="231"/>
      <c r="FU1822" s="231"/>
      <c r="FV1822" s="231"/>
      <c r="FW1822" s="231"/>
      <c r="FX1822" s="231"/>
      <c r="FY1822" s="231"/>
      <c r="FZ1822" s="231"/>
      <c r="GA1822" s="231"/>
      <c r="GB1822" s="231"/>
      <c r="GC1822" s="231"/>
      <c r="GD1822" s="231"/>
      <c r="GE1822" s="231"/>
      <c r="GF1822" s="231"/>
      <c r="GG1822" s="231"/>
      <c r="GH1822" s="231"/>
      <c r="GI1822" s="231"/>
      <c r="GJ1822" s="231"/>
      <c r="GK1822" s="231"/>
      <c r="GL1822" s="231"/>
      <c r="GM1822" s="231"/>
      <c r="GN1822" s="231"/>
      <c r="GO1822" s="231"/>
      <c r="GP1822" s="231"/>
      <c r="GQ1822" s="231"/>
      <c r="GR1822" s="231"/>
      <c r="GS1822" s="231"/>
      <c r="GT1822" s="231"/>
      <c r="GU1822" s="231"/>
      <c r="GV1822" s="231"/>
      <c r="GW1822" s="231"/>
      <c r="GX1822" s="231"/>
      <c r="GY1822" s="231"/>
      <c r="GZ1822" s="231"/>
      <c r="HA1822" s="231"/>
      <c r="HB1822" s="231"/>
      <c r="HC1822" s="231"/>
      <c r="HD1822" s="231"/>
      <c r="HE1822" s="231"/>
      <c r="HF1822" s="231"/>
      <c r="HG1822" s="231"/>
      <c r="HH1822" s="231"/>
      <c r="HI1822" s="231"/>
      <c r="HJ1822" s="231"/>
      <c r="HK1822" s="231"/>
      <c r="HL1822" s="231"/>
      <c r="HM1822" s="231"/>
    </row>
    <row r="1823" spans="1:221" s="234" customFormat="1" ht="15.75" customHeight="1">
      <c r="A1823" s="231"/>
      <c r="B1823" s="238"/>
      <c r="C1823" s="255"/>
      <c r="D1823" s="262">
        <v>9.3000000000000007</v>
      </c>
      <c r="E1823" s="262"/>
      <c r="F1823" s="262"/>
      <c r="G1823" s="263" t="s">
        <v>593</v>
      </c>
      <c r="H1823" s="264"/>
      <c r="I1823" s="264"/>
      <c r="J1823" s="266">
        <v>0</v>
      </c>
      <c r="K1823" s="267"/>
      <c r="L1823" s="356"/>
      <c r="N1823" s="980"/>
      <c r="O1823" s="231"/>
      <c r="P1823" s="231"/>
      <c r="Q1823" s="231"/>
      <c r="R1823" s="231"/>
      <c r="S1823" s="231"/>
      <c r="T1823" s="231"/>
      <c r="U1823" s="231"/>
      <c r="V1823" s="231"/>
      <c r="W1823" s="231"/>
      <c r="X1823" s="231"/>
      <c r="Y1823" s="231"/>
      <c r="Z1823" s="231"/>
      <c r="AA1823" s="231"/>
      <c r="AB1823" s="231"/>
      <c r="AC1823" s="231"/>
      <c r="AD1823" s="231"/>
      <c r="AE1823" s="231"/>
      <c r="AF1823" s="231"/>
      <c r="AG1823" s="231"/>
      <c r="AH1823" s="231"/>
      <c r="AI1823" s="231"/>
      <c r="AJ1823" s="231"/>
      <c r="AK1823" s="231"/>
      <c r="AL1823" s="231"/>
      <c r="AM1823" s="231"/>
      <c r="AN1823" s="231"/>
      <c r="AO1823" s="231"/>
      <c r="AP1823" s="231"/>
      <c r="AQ1823" s="231"/>
      <c r="AR1823" s="231"/>
      <c r="AS1823" s="231"/>
      <c r="AT1823" s="231"/>
      <c r="AU1823" s="231"/>
      <c r="AV1823" s="231"/>
      <c r="AW1823" s="231"/>
      <c r="AX1823" s="231"/>
      <c r="AY1823" s="231"/>
      <c r="AZ1823" s="231"/>
      <c r="BA1823" s="231"/>
      <c r="BB1823" s="231"/>
      <c r="BC1823" s="231"/>
      <c r="BD1823" s="231"/>
      <c r="BE1823" s="231"/>
      <c r="BF1823" s="231"/>
      <c r="BG1823" s="231"/>
      <c r="BH1823" s="231"/>
      <c r="BI1823" s="231"/>
      <c r="BJ1823" s="231"/>
      <c r="BK1823" s="231"/>
      <c r="BL1823" s="231"/>
      <c r="BM1823" s="231"/>
      <c r="BN1823" s="231"/>
      <c r="BO1823" s="231"/>
      <c r="BP1823" s="231"/>
      <c r="BQ1823" s="231"/>
      <c r="BR1823" s="231"/>
      <c r="BS1823" s="231"/>
      <c r="BT1823" s="231"/>
      <c r="BU1823" s="231"/>
      <c r="BV1823" s="231"/>
      <c r="BW1823" s="231"/>
      <c r="BX1823" s="231"/>
      <c r="BY1823" s="231"/>
      <c r="BZ1823" s="231"/>
      <c r="CA1823" s="231"/>
      <c r="CB1823" s="231"/>
      <c r="CC1823" s="231"/>
      <c r="CD1823" s="231"/>
      <c r="CE1823" s="231"/>
      <c r="CF1823" s="231"/>
      <c r="CG1823" s="231"/>
      <c r="CH1823" s="231"/>
      <c r="CI1823" s="231"/>
      <c r="CJ1823" s="231"/>
      <c r="CK1823" s="231"/>
      <c r="CL1823" s="231"/>
      <c r="CM1823" s="231"/>
      <c r="CN1823" s="231"/>
      <c r="CO1823" s="231"/>
      <c r="CP1823" s="231"/>
      <c r="CQ1823" s="231"/>
      <c r="CR1823" s="231"/>
      <c r="CS1823" s="231"/>
      <c r="CT1823" s="231"/>
      <c r="CU1823" s="231"/>
      <c r="CV1823" s="231"/>
      <c r="CW1823" s="231"/>
      <c r="CX1823" s="231"/>
      <c r="CY1823" s="231"/>
      <c r="CZ1823" s="231"/>
      <c r="DA1823" s="231"/>
      <c r="DB1823" s="231"/>
      <c r="DC1823" s="231"/>
      <c r="DD1823" s="231"/>
      <c r="DE1823" s="231"/>
      <c r="DF1823" s="231"/>
      <c r="DG1823" s="231"/>
      <c r="DH1823" s="231"/>
      <c r="DI1823" s="231"/>
      <c r="DJ1823" s="231"/>
      <c r="DK1823" s="231"/>
      <c r="DL1823" s="231"/>
      <c r="DM1823" s="231"/>
      <c r="DN1823" s="231"/>
      <c r="DO1823" s="231"/>
      <c r="DP1823" s="231"/>
      <c r="DQ1823" s="231"/>
      <c r="DR1823" s="231"/>
      <c r="DS1823" s="231"/>
      <c r="DT1823" s="231"/>
      <c r="DU1823" s="231"/>
      <c r="DV1823" s="231"/>
      <c r="DW1823" s="231"/>
      <c r="DX1823" s="231"/>
      <c r="DY1823" s="231"/>
      <c r="DZ1823" s="231"/>
      <c r="EA1823" s="231"/>
      <c r="EB1823" s="231"/>
      <c r="EC1823" s="231"/>
      <c r="ED1823" s="231"/>
      <c r="EE1823" s="231"/>
      <c r="EF1823" s="231"/>
      <c r="EG1823" s="231"/>
      <c r="EH1823" s="231"/>
      <c r="EI1823" s="231"/>
      <c r="EJ1823" s="231"/>
      <c r="EK1823" s="231"/>
      <c r="EL1823" s="231"/>
      <c r="EM1823" s="231"/>
      <c r="EN1823" s="231"/>
      <c r="EO1823" s="231"/>
      <c r="EP1823" s="231"/>
      <c r="EQ1823" s="231"/>
      <c r="ER1823" s="231"/>
      <c r="ES1823" s="231"/>
      <c r="ET1823" s="231"/>
      <c r="EU1823" s="231"/>
      <c r="EV1823" s="231"/>
      <c r="EW1823" s="231"/>
      <c r="EX1823" s="231"/>
      <c r="EY1823" s="231"/>
      <c r="EZ1823" s="231"/>
      <c r="FA1823" s="231"/>
      <c r="FB1823" s="231"/>
      <c r="FC1823" s="231"/>
      <c r="FD1823" s="231"/>
      <c r="FE1823" s="231"/>
      <c r="FF1823" s="231"/>
      <c r="FG1823" s="231"/>
      <c r="FH1823" s="231"/>
      <c r="FI1823" s="231"/>
      <c r="FJ1823" s="231"/>
      <c r="FK1823" s="231"/>
      <c r="FL1823" s="231"/>
      <c r="FM1823" s="231"/>
      <c r="FN1823" s="231"/>
      <c r="FO1823" s="231"/>
      <c r="FP1823" s="231"/>
      <c r="FQ1823" s="231"/>
      <c r="FR1823" s="231"/>
      <c r="FS1823" s="231"/>
      <c r="FT1823" s="231"/>
      <c r="FU1823" s="231"/>
      <c r="FV1823" s="231"/>
      <c r="FW1823" s="231"/>
      <c r="FX1823" s="231"/>
      <c r="FY1823" s="231"/>
      <c r="FZ1823" s="231"/>
      <c r="GA1823" s="231"/>
      <c r="GB1823" s="231"/>
      <c r="GC1823" s="231"/>
      <c r="GD1823" s="231"/>
      <c r="GE1823" s="231"/>
      <c r="GF1823" s="231"/>
      <c r="GG1823" s="231"/>
      <c r="GH1823" s="231"/>
      <c r="GI1823" s="231"/>
      <c r="GJ1823" s="231"/>
      <c r="GK1823" s="231"/>
      <c r="GL1823" s="231"/>
      <c r="GM1823" s="231"/>
      <c r="GN1823" s="231"/>
      <c r="GO1823" s="231"/>
      <c r="GP1823" s="231"/>
      <c r="GQ1823" s="231"/>
      <c r="GR1823" s="231"/>
      <c r="GS1823" s="231"/>
      <c r="GT1823" s="231"/>
      <c r="GU1823" s="231"/>
      <c r="GV1823" s="231"/>
      <c r="GW1823" s="231"/>
      <c r="GX1823" s="231"/>
      <c r="GY1823" s="231"/>
      <c r="GZ1823" s="231"/>
      <c r="HA1823" s="231"/>
      <c r="HB1823" s="231"/>
      <c r="HC1823" s="231"/>
      <c r="HD1823" s="231"/>
      <c r="HE1823" s="231"/>
      <c r="HF1823" s="231"/>
      <c r="HG1823" s="231"/>
      <c r="HH1823" s="231"/>
      <c r="HI1823" s="231"/>
      <c r="HJ1823" s="231"/>
      <c r="HK1823" s="231"/>
      <c r="HL1823" s="231"/>
      <c r="HM1823" s="231"/>
    </row>
    <row r="1824" spans="1:221" s="234" customFormat="1" ht="15.75" customHeight="1">
      <c r="A1824" s="231"/>
      <c r="B1824" s="238"/>
      <c r="C1824" s="255"/>
      <c r="D1824" s="320" t="s">
        <v>901</v>
      </c>
      <c r="E1824" s="321"/>
      <c r="F1824" s="321"/>
      <c r="G1824" s="522" t="s">
        <v>595</v>
      </c>
      <c r="H1824" s="322" t="s">
        <v>107</v>
      </c>
      <c r="I1824" s="488">
        <v>14</v>
      </c>
      <c r="J1824" s="408">
        <v>38745</v>
      </c>
      <c r="K1824" s="323">
        <f>ROUND(I1824*J1824,2)</f>
        <v>542430</v>
      </c>
      <c r="L1824" s="356"/>
      <c r="N1824" s="980"/>
      <c r="O1824" s="231"/>
      <c r="P1824" s="231"/>
      <c r="Q1824" s="231"/>
      <c r="R1824" s="231"/>
      <c r="S1824" s="231"/>
      <c r="T1824" s="231"/>
      <c r="U1824" s="231"/>
      <c r="V1824" s="231"/>
      <c r="W1824" s="231"/>
      <c r="X1824" s="231"/>
      <c r="Y1824" s="231"/>
      <c r="Z1824" s="231"/>
      <c r="AA1824" s="231"/>
      <c r="AB1824" s="231"/>
      <c r="AC1824" s="231"/>
      <c r="AD1824" s="231"/>
      <c r="AE1824" s="231"/>
      <c r="AF1824" s="231"/>
      <c r="AG1824" s="231"/>
      <c r="AH1824" s="231"/>
      <c r="AI1824" s="231"/>
      <c r="AJ1824" s="231"/>
      <c r="AK1824" s="231"/>
      <c r="AL1824" s="231"/>
      <c r="AM1824" s="231"/>
      <c r="AN1824" s="231"/>
      <c r="AO1824" s="231"/>
      <c r="AP1824" s="231"/>
      <c r="AQ1824" s="231"/>
      <c r="AR1824" s="231"/>
      <c r="AS1824" s="231"/>
      <c r="AT1824" s="231"/>
      <c r="AU1824" s="231"/>
      <c r="AV1824" s="231"/>
      <c r="AW1824" s="231"/>
      <c r="AX1824" s="231"/>
      <c r="AY1824" s="231"/>
      <c r="AZ1824" s="231"/>
      <c r="BA1824" s="231"/>
      <c r="BB1824" s="231"/>
      <c r="BC1824" s="231"/>
      <c r="BD1824" s="231"/>
      <c r="BE1824" s="231"/>
      <c r="BF1824" s="231"/>
      <c r="BG1824" s="231"/>
      <c r="BH1824" s="231"/>
      <c r="BI1824" s="231"/>
      <c r="BJ1824" s="231"/>
      <c r="BK1824" s="231"/>
      <c r="BL1824" s="231"/>
      <c r="BM1824" s="231"/>
      <c r="BN1824" s="231"/>
      <c r="BO1824" s="231"/>
      <c r="BP1824" s="231"/>
      <c r="BQ1824" s="231"/>
      <c r="BR1824" s="231"/>
      <c r="BS1824" s="231"/>
      <c r="BT1824" s="231"/>
      <c r="BU1824" s="231"/>
      <c r="BV1824" s="231"/>
      <c r="BW1824" s="231"/>
      <c r="BX1824" s="231"/>
      <c r="BY1824" s="231"/>
      <c r="BZ1824" s="231"/>
      <c r="CA1824" s="231"/>
      <c r="CB1824" s="231"/>
      <c r="CC1824" s="231"/>
      <c r="CD1824" s="231"/>
      <c r="CE1824" s="231"/>
      <c r="CF1824" s="231"/>
      <c r="CG1824" s="231"/>
      <c r="CH1824" s="231"/>
      <c r="CI1824" s="231"/>
      <c r="CJ1824" s="231"/>
      <c r="CK1824" s="231"/>
      <c r="CL1824" s="231"/>
      <c r="CM1824" s="231"/>
      <c r="CN1824" s="231"/>
      <c r="CO1824" s="231"/>
      <c r="CP1824" s="231"/>
      <c r="CQ1824" s="231"/>
      <c r="CR1824" s="231"/>
      <c r="CS1824" s="231"/>
      <c r="CT1824" s="231"/>
      <c r="CU1824" s="231"/>
      <c r="CV1824" s="231"/>
      <c r="CW1824" s="231"/>
      <c r="CX1824" s="231"/>
      <c r="CY1824" s="231"/>
      <c r="CZ1824" s="231"/>
      <c r="DA1824" s="231"/>
      <c r="DB1824" s="231"/>
      <c r="DC1824" s="231"/>
      <c r="DD1824" s="231"/>
      <c r="DE1824" s="231"/>
      <c r="DF1824" s="231"/>
      <c r="DG1824" s="231"/>
      <c r="DH1824" s="231"/>
      <c r="DI1824" s="231"/>
      <c r="DJ1824" s="231"/>
      <c r="DK1824" s="231"/>
      <c r="DL1824" s="231"/>
      <c r="DM1824" s="231"/>
      <c r="DN1824" s="231"/>
      <c r="DO1824" s="231"/>
      <c r="DP1824" s="231"/>
      <c r="DQ1824" s="231"/>
      <c r="DR1824" s="231"/>
      <c r="DS1824" s="231"/>
      <c r="DT1824" s="231"/>
      <c r="DU1824" s="231"/>
      <c r="DV1824" s="231"/>
      <c r="DW1824" s="231"/>
      <c r="DX1824" s="231"/>
      <c r="DY1824" s="231"/>
      <c r="DZ1824" s="231"/>
      <c r="EA1824" s="231"/>
      <c r="EB1824" s="231"/>
      <c r="EC1824" s="231"/>
      <c r="ED1824" s="231"/>
      <c r="EE1824" s="231"/>
      <c r="EF1824" s="231"/>
      <c r="EG1824" s="231"/>
      <c r="EH1824" s="231"/>
      <c r="EI1824" s="231"/>
      <c r="EJ1824" s="231"/>
      <c r="EK1824" s="231"/>
      <c r="EL1824" s="231"/>
      <c r="EM1824" s="231"/>
      <c r="EN1824" s="231"/>
      <c r="EO1824" s="231"/>
      <c r="EP1824" s="231"/>
      <c r="EQ1824" s="231"/>
      <c r="ER1824" s="231"/>
      <c r="ES1824" s="231"/>
      <c r="ET1824" s="231"/>
      <c r="EU1824" s="231"/>
      <c r="EV1824" s="231"/>
      <c r="EW1824" s="231"/>
      <c r="EX1824" s="231"/>
      <c r="EY1824" s="231"/>
      <c r="EZ1824" s="231"/>
      <c r="FA1824" s="231"/>
      <c r="FB1824" s="231"/>
      <c r="FC1824" s="231"/>
      <c r="FD1824" s="231"/>
      <c r="FE1824" s="231"/>
      <c r="FF1824" s="231"/>
      <c r="FG1824" s="231"/>
      <c r="FH1824" s="231"/>
      <c r="FI1824" s="231"/>
      <c r="FJ1824" s="231"/>
      <c r="FK1824" s="231"/>
      <c r="FL1824" s="231"/>
      <c r="FM1824" s="231"/>
      <c r="FN1824" s="231"/>
      <c r="FO1824" s="231"/>
      <c r="FP1824" s="231"/>
      <c r="FQ1824" s="231"/>
      <c r="FR1824" s="231"/>
      <c r="FS1824" s="231"/>
      <c r="FT1824" s="231"/>
      <c r="FU1824" s="231"/>
      <c r="FV1824" s="231"/>
      <c r="FW1824" s="231"/>
      <c r="FX1824" s="231"/>
      <c r="FY1824" s="231"/>
      <c r="FZ1824" s="231"/>
      <c r="GA1824" s="231"/>
      <c r="GB1824" s="231"/>
      <c r="GC1824" s="231"/>
      <c r="GD1824" s="231"/>
      <c r="GE1824" s="231"/>
      <c r="GF1824" s="231"/>
      <c r="GG1824" s="231"/>
      <c r="GH1824" s="231"/>
      <c r="GI1824" s="231"/>
      <c r="GJ1824" s="231"/>
      <c r="GK1824" s="231"/>
      <c r="GL1824" s="231"/>
      <c r="GM1824" s="231"/>
      <c r="GN1824" s="231"/>
      <c r="GO1824" s="231"/>
      <c r="GP1824" s="231"/>
      <c r="GQ1824" s="231"/>
      <c r="GR1824" s="231"/>
      <c r="GS1824" s="231"/>
      <c r="GT1824" s="231"/>
      <c r="GU1824" s="231"/>
      <c r="GV1824" s="231"/>
      <c r="GW1824" s="231"/>
      <c r="GX1824" s="231"/>
      <c r="GY1824" s="231"/>
      <c r="GZ1824" s="231"/>
      <c r="HA1824" s="231"/>
      <c r="HB1824" s="231"/>
      <c r="HC1824" s="231"/>
      <c r="HD1824" s="231"/>
      <c r="HE1824" s="231"/>
      <c r="HF1824" s="231"/>
      <c r="HG1824" s="231"/>
      <c r="HH1824" s="231"/>
      <c r="HI1824" s="231"/>
      <c r="HJ1824" s="231"/>
      <c r="HK1824" s="231"/>
      <c r="HL1824" s="231"/>
      <c r="HM1824" s="231"/>
    </row>
    <row r="1825" spans="1:221" s="234" customFormat="1" ht="15.75" customHeight="1">
      <c r="A1825" s="231"/>
      <c r="B1825" s="238"/>
      <c r="C1825" s="255"/>
      <c r="D1825" s="320" t="s">
        <v>902</v>
      </c>
      <c r="E1825" s="321"/>
      <c r="F1825" s="321"/>
      <c r="G1825" s="522" t="s">
        <v>597</v>
      </c>
      <c r="H1825" s="322" t="s">
        <v>107</v>
      </c>
      <c r="I1825" s="488">
        <v>14</v>
      </c>
      <c r="J1825" s="408">
        <v>85777</v>
      </c>
      <c r="K1825" s="323">
        <f>ROUND(I1825*J1825,2)</f>
        <v>1200878</v>
      </c>
      <c r="L1825" s="356"/>
      <c r="N1825" s="980"/>
      <c r="O1825" s="231"/>
      <c r="P1825" s="231"/>
      <c r="Q1825" s="231"/>
      <c r="R1825" s="231"/>
      <c r="S1825" s="231"/>
      <c r="T1825" s="231"/>
      <c r="U1825" s="231"/>
      <c r="V1825" s="231"/>
      <c r="W1825" s="231"/>
      <c r="X1825" s="231"/>
      <c r="Y1825" s="231"/>
      <c r="Z1825" s="231"/>
      <c r="AA1825" s="231"/>
      <c r="AB1825" s="231"/>
      <c r="AC1825" s="231"/>
      <c r="AD1825" s="231"/>
      <c r="AE1825" s="231"/>
      <c r="AF1825" s="231"/>
      <c r="AG1825" s="231"/>
      <c r="AH1825" s="231"/>
      <c r="AI1825" s="231"/>
      <c r="AJ1825" s="231"/>
      <c r="AK1825" s="231"/>
      <c r="AL1825" s="231"/>
      <c r="AM1825" s="231"/>
      <c r="AN1825" s="231"/>
      <c r="AO1825" s="231"/>
      <c r="AP1825" s="231"/>
      <c r="AQ1825" s="231"/>
      <c r="AR1825" s="231"/>
      <c r="AS1825" s="231"/>
      <c r="AT1825" s="231"/>
      <c r="AU1825" s="231"/>
      <c r="AV1825" s="231"/>
      <c r="AW1825" s="231"/>
      <c r="AX1825" s="231"/>
      <c r="AY1825" s="231"/>
      <c r="AZ1825" s="231"/>
      <c r="BA1825" s="231"/>
      <c r="BB1825" s="231"/>
      <c r="BC1825" s="231"/>
      <c r="BD1825" s="231"/>
      <c r="BE1825" s="231"/>
      <c r="BF1825" s="231"/>
      <c r="BG1825" s="231"/>
      <c r="BH1825" s="231"/>
      <c r="BI1825" s="231"/>
      <c r="BJ1825" s="231"/>
      <c r="BK1825" s="231"/>
      <c r="BL1825" s="231"/>
      <c r="BM1825" s="231"/>
      <c r="BN1825" s="231"/>
      <c r="BO1825" s="231"/>
      <c r="BP1825" s="231"/>
      <c r="BQ1825" s="231"/>
      <c r="BR1825" s="231"/>
      <c r="BS1825" s="231"/>
      <c r="BT1825" s="231"/>
      <c r="BU1825" s="231"/>
      <c r="BV1825" s="231"/>
      <c r="BW1825" s="231"/>
      <c r="BX1825" s="231"/>
      <c r="BY1825" s="231"/>
      <c r="BZ1825" s="231"/>
      <c r="CA1825" s="231"/>
      <c r="CB1825" s="231"/>
      <c r="CC1825" s="231"/>
      <c r="CD1825" s="231"/>
      <c r="CE1825" s="231"/>
      <c r="CF1825" s="231"/>
      <c r="CG1825" s="231"/>
      <c r="CH1825" s="231"/>
      <c r="CI1825" s="231"/>
      <c r="CJ1825" s="231"/>
      <c r="CK1825" s="231"/>
      <c r="CL1825" s="231"/>
      <c r="CM1825" s="231"/>
      <c r="CN1825" s="231"/>
      <c r="CO1825" s="231"/>
      <c r="CP1825" s="231"/>
      <c r="CQ1825" s="231"/>
      <c r="CR1825" s="231"/>
      <c r="CS1825" s="231"/>
      <c r="CT1825" s="231"/>
      <c r="CU1825" s="231"/>
      <c r="CV1825" s="231"/>
      <c r="CW1825" s="231"/>
      <c r="CX1825" s="231"/>
      <c r="CY1825" s="231"/>
      <c r="CZ1825" s="231"/>
      <c r="DA1825" s="231"/>
      <c r="DB1825" s="231"/>
      <c r="DC1825" s="231"/>
      <c r="DD1825" s="231"/>
      <c r="DE1825" s="231"/>
      <c r="DF1825" s="231"/>
      <c r="DG1825" s="231"/>
      <c r="DH1825" s="231"/>
      <c r="DI1825" s="231"/>
      <c r="DJ1825" s="231"/>
      <c r="DK1825" s="231"/>
      <c r="DL1825" s="231"/>
      <c r="DM1825" s="231"/>
      <c r="DN1825" s="231"/>
      <c r="DO1825" s="231"/>
      <c r="DP1825" s="231"/>
      <c r="DQ1825" s="231"/>
      <c r="DR1825" s="231"/>
      <c r="DS1825" s="231"/>
      <c r="DT1825" s="231"/>
      <c r="DU1825" s="231"/>
      <c r="DV1825" s="231"/>
      <c r="DW1825" s="231"/>
      <c r="DX1825" s="231"/>
      <c r="DY1825" s="231"/>
      <c r="DZ1825" s="231"/>
      <c r="EA1825" s="231"/>
      <c r="EB1825" s="231"/>
      <c r="EC1825" s="231"/>
      <c r="ED1825" s="231"/>
      <c r="EE1825" s="231"/>
      <c r="EF1825" s="231"/>
      <c r="EG1825" s="231"/>
      <c r="EH1825" s="231"/>
      <c r="EI1825" s="231"/>
      <c r="EJ1825" s="231"/>
      <c r="EK1825" s="231"/>
      <c r="EL1825" s="231"/>
      <c r="EM1825" s="231"/>
      <c r="EN1825" s="231"/>
      <c r="EO1825" s="231"/>
      <c r="EP1825" s="231"/>
      <c r="EQ1825" s="231"/>
      <c r="ER1825" s="231"/>
      <c r="ES1825" s="231"/>
      <c r="ET1825" s="231"/>
      <c r="EU1825" s="231"/>
      <c r="EV1825" s="231"/>
      <c r="EW1825" s="231"/>
      <c r="EX1825" s="231"/>
      <c r="EY1825" s="231"/>
      <c r="EZ1825" s="231"/>
      <c r="FA1825" s="231"/>
      <c r="FB1825" s="231"/>
      <c r="FC1825" s="231"/>
      <c r="FD1825" s="231"/>
      <c r="FE1825" s="231"/>
      <c r="FF1825" s="231"/>
      <c r="FG1825" s="231"/>
      <c r="FH1825" s="231"/>
      <c r="FI1825" s="231"/>
      <c r="FJ1825" s="231"/>
      <c r="FK1825" s="231"/>
      <c r="FL1825" s="231"/>
      <c r="FM1825" s="231"/>
      <c r="FN1825" s="231"/>
      <c r="FO1825" s="231"/>
      <c r="FP1825" s="231"/>
      <c r="FQ1825" s="231"/>
      <c r="FR1825" s="231"/>
      <c r="FS1825" s="231"/>
      <c r="FT1825" s="231"/>
      <c r="FU1825" s="231"/>
      <c r="FV1825" s="231"/>
      <c r="FW1825" s="231"/>
      <c r="FX1825" s="231"/>
      <c r="FY1825" s="231"/>
      <c r="FZ1825" s="231"/>
      <c r="GA1825" s="231"/>
      <c r="GB1825" s="231"/>
      <c r="GC1825" s="231"/>
      <c r="GD1825" s="231"/>
      <c r="GE1825" s="231"/>
      <c r="GF1825" s="231"/>
      <c r="GG1825" s="231"/>
      <c r="GH1825" s="231"/>
      <c r="GI1825" s="231"/>
      <c r="GJ1825" s="231"/>
      <c r="GK1825" s="231"/>
      <c r="GL1825" s="231"/>
      <c r="GM1825" s="231"/>
      <c r="GN1825" s="231"/>
      <c r="GO1825" s="231"/>
      <c r="GP1825" s="231"/>
      <c r="GQ1825" s="231"/>
      <c r="GR1825" s="231"/>
      <c r="GS1825" s="231"/>
      <c r="GT1825" s="231"/>
      <c r="GU1825" s="231"/>
      <c r="GV1825" s="231"/>
      <c r="GW1825" s="231"/>
      <c r="GX1825" s="231"/>
      <c r="GY1825" s="231"/>
      <c r="GZ1825" s="231"/>
      <c r="HA1825" s="231"/>
      <c r="HB1825" s="231"/>
      <c r="HC1825" s="231"/>
      <c r="HD1825" s="231"/>
      <c r="HE1825" s="231"/>
      <c r="HF1825" s="231"/>
      <c r="HG1825" s="231"/>
      <c r="HH1825" s="231"/>
      <c r="HI1825" s="231"/>
      <c r="HJ1825" s="231"/>
      <c r="HK1825" s="231"/>
      <c r="HL1825" s="231"/>
      <c r="HM1825" s="231"/>
    </row>
    <row r="1826" spans="1:221" s="234" customFormat="1" ht="15.75" customHeight="1">
      <c r="A1826" s="231"/>
      <c r="B1826" s="238"/>
      <c r="C1826" s="255"/>
      <c r="D1826" s="276"/>
      <c r="E1826" s="276"/>
      <c r="F1826" s="276"/>
      <c r="G1826" s="277"/>
      <c r="H1826" s="276"/>
      <c r="I1826" s="276" t="s">
        <v>119</v>
      </c>
      <c r="J1826" s="278"/>
      <c r="K1826" s="279">
        <f>SUM(K1819:K1825)</f>
        <v>37205562</v>
      </c>
      <c r="L1826" s="356"/>
      <c r="N1826" s="980"/>
      <c r="O1826" s="231"/>
      <c r="P1826" s="231"/>
      <c r="Q1826" s="231"/>
      <c r="R1826" s="231"/>
      <c r="S1826" s="231"/>
      <c r="T1826" s="231"/>
      <c r="U1826" s="231"/>
      <c r="V1826" s="231"/>
      <c r="W1826" s="231"/>
      <c r="X1826" s="231"/>
      <c r="Y1826" s="231"/>
      <c r="Z1826" s="231"/>
      <c r="AA1826" s="231"/>
      <c r="AB1826" s="231"/>
      <c r="AC1826" s="231"/>
      <c r="AD1826" s="231"/>
      <c r="AE1826" s="231"/>
      <c r="AF1826" s="231"/>
      <c r="AG1826" s="231"/>
      <c r="AH1826" s="231"/>
      <c r="AI1826" s="231"/>
      <c r="AJ1826" s="231"/>
      <c r="AK1826" s="231"/>
      <c r="AL1826" s="231"/>
      <c r="AM1826" s="231"/>
      <c r="AN1826" s="231"/>
      <c r="AO1826" s="231"/>
      <c r="AP1826" s="231"/>
      <c r="AQ1826" s="231"/>
      <c r="AR1826" s="231"/>
      <c r="AS1826" s="231"/>
      <c r="AT1826" s="231"/>
      <c r="AU1826" s="231"/>
      <c r="AV1826" s="231"/>
      <c r="AW1826" s="231"/>
      <c r="AX1826" s="231"/>
      <c r="AY1826" s="231"/>
      <c r="AZ1826" s="231"/>
      <c r="BA1826" s="231"/>
      <c r="BB1826" s="231"/>
      <c r="BC1826" s="231"/>
      <c r="BD1826" s="231"/>
      <c r="BE1826" s="231"/>
      <c r="BF1826" s="231"/>
      <c r="BG1826" s="231"/>
      <c r="BH1826" s="231"/>
      <c r="BI1826" s="231"/>
      <c r="BJ1826" s="231"/>
      <c r="BK1826" s="231"/>
      <c r="BL1826" s="231"/>
      <c r="BM1826" s="231"/>
      <c r="BN1826" s="231"/>
      <c r="BO1826" s="231"/>
      <c r="BP1826" s="231"/>
      <c r="BQ1826" s="231"/>
      <c r="BR1826" s="231"/>
      <c r="BS1826" s="231"/>
      <c r="BT1826" s="231"/>
      <c r="BU1826" s="231"/>
      <c r="BV1826" s="231"/>
      <c r="BW1826" s="231"/>
      <c r="BX1826" s="231"/>
      <c r="BY1826" s="231"/>
      <c r="BZ1826" s="231"/>
      <c r="CA1826" s="231"/>
      <c r="CB1826" s="231"/>
      <c r="CC1826" s="231"/>
      <c r="CD1826" s="231"/>
      <c r="CE1826" s="231"/>
      <c r="CF1826" s="231"/>
      <c r="CG1826" s="231"/>
      <c r="CH1826" s="231"/>
      <c r="CI1826" s="231"/>
      <c r="CJ1826" s="231"/>
      <c r="CK1826" s="231"/>
      <c r="CL1826" s="231"/>
      <c r="CM1826" s="231"/>
      <c r="CN1826" s="231"/>
      <c r="CO1826" s="231"/>
      <c r="CP1826" s="231"/>
      <c r="CQ1826" s="231"/>
      <c r="CR1826" s="231"/>
      <c r="CS1826" s="231"/>
      <c r="CT1826" s="231"/>
      <c r="CU1826" s="231"/>
      <c r="CV1826" s="231"/>
      <c r="CW1826" s="231"/>
      <c r="CX1826" s="231"/>
      <c r="CY1826" s="231"/>
      <c r="CZ1826" s="231"/>
      <c r="DA1826" s="231"/>
      <c r="DB1826" s="231"/>
      <c r="DC1826" s="231"/>
      <c r="DD1826" s="231"/>
      <c r="DE1826" s="231"/>
      <c r="DF1826" s="231"/>
      <c r="DG1826" s="231"/>
      <c r="DH1826" s="231"/>
      <c r="DI1826" s="231"/>
      <c r="DJ1826" s="231"/>
      <c r="DK1826" s="231"/>
      <c r="DL1826" s="231"/>
      <c r="DM1826" s="231"/>
      <c r="DN1826" s="231"/>
      <c r="DO1826" s="231"/>
      <c r="DP1826" s="231"/>
      <c r="DQ1826" s="231"/>
      <c r="DR1826" s="231"/>
      <c r="DS1826" s="231"/>
      <c r="DT1826" s="231"/>
      <c r="DU1826" s="231"/>
      <c r="DV1826" s="231"/>
      <c r="DW1826" s="231"/>
      <c r="DX1826" s="231"/>
      <c r="DY1826" s="231"/>
      <c r="DZ1826" s="231"/>
      <c r="EA1826" s="231"/>
      <c r="EB1826" s="231"/>
      <c r="EC1826" s="231"/>
      <c r="ED1826" s="231"/>
      <c r="EE1826" s="231"/>
      <c r="EF1826" s="231"/>
      <c r="EG1826" s="231"/>
      <c r="EH1826" s="231"/>
      <c r="EI1826" s="231"/>
      <c r="EJ1826" s="231"/>
      <c r="EK1826" s="231"/>
      <c r="EL1826" s="231"/>
      <c r="EM1826" s="231"/>
      <c r="EN1826" s="231"/>
      <c r="EO1826" s="231"/>
      <c r="EP1826" s="231"/>
      <c r="EQ1826" s="231"/>
      <c r="ER1826" s="231"/>
      <c r="ES1826" s="231"/>
      <c r="ET1826" s="231"/>
      <c r="EU1826" s="231"/>
      <c r="EV1826" s="231"/>
      <c r="EW1826" s="231"/>
      <c r="EX1826" s="231"/>
      <c r="EY1826" s="231"/>
      <c r="EZ1826" s="231"/>
      <c r="FA1826" s="231"/>
      <c r="FB1826" s="231"/>
      <c r="FC1826" s="231"/>
      <c r="FD1826" s="231"/>
      <c r="FE1826" s="231"/>
      <c r="FF1826" s="231"/>
      <c r="FG1826" s="231"/>
      <c r="FH1826" s="231"/>
      <c r="FI1826" s="231"/>
      <c r="FJ1826" s="231"/>
      <c r="FK1826" s="231"/>
      <c r="FL1826" s="231"/>
      <c r="FM1826" s="231"/>
      <c r="FN1826" s="231"/>
      <c r="FO1826" s="231"/>
      <c r="FP1826" s="231"/>
      <c r="FQ1826" s="231"/>
      <c r="FR1826" s="231"/>
      <c r="FS1826" s="231"/>
      <c r="FT1826" s="231"/>
      <c r="FU1826" s="231"/>
      <c r="FV1826" s="231"/>
      <c r="FW1826" s="231"/>
      <c r="FX1826" s="231"/>
      <c r="FY1826" s="231"/>
      <c r="FZ1826" s="231"/>
      <c r="GA1826" s="231"/>
      <c r="GB1826" s="231"/>
      <c r="GC1826" s="231"/>
      <c r="GD1826" s="231"/>
      <c r="GE1826" s="231"/>
      <c r="GF1826" s="231"/>
      <c r="GG1826" s="231"/>
      <c r="GH1826" s="231"/>
      <c r="GI1826" s="231"/>
      <c r="GJ1826" s="231"/>
      <c r="GK1826" s="231"/>
      <c r="GL1826" s="231"/>
      <c r="GM1826" s="231"/>
      <c r="GN1826" s="231"/>
      <c r="GO1826" s="231"/>
      <c r="GP1826" s="231"/>
      <c r="GQ1826" s="231"/>
      <c r="GR1826" s="231"/>
      <c r="GS1826" s="231"/>
      <c r="GT1826" s="231"/>
      <c r="GU1826" s="231"/>
      <c r="GV1826" s="231"/>
      <c r="GW1826" s="231"/>
      <c r="GX1826" s="231"/>
      <c r="GY1826" s="231"/>
      <c r="GZ1826" s="231"/>
      <c r="HA1826" s="231"/>
      <c r="HB1826" s="231"/>
      <c r="HC1826" s="231"/>
      <c r="HD1826" s="231"/>
      <c r="HE1826" s="231"/>
      <c r="HF1826" s="231"/>
      <c r="HG1826" s="231"/>
      <c r="HH1826" s="231"/>
      <c r="HI1826" s="231"/>
      <c r="HJ1826" s="231"/>
      <c r="HK1826" s="231"/>
      <c r="HL1826" s="231"/>
      <c r="HM1826" s="231"/>
    </row>
    <row r="1827" spans="1:221" s="234" customFormat="1" ht="15.75" customHeight="1">
      <c r="A1827" s="231"/>
      <c r="B1827" s="238"/>
      <c r="C1827" s="255"/>
      <c r="D1827" s="280"/>
      <c r="E1827" s="280"/>
      <c r="F1827" s="280"/>
      <c r="G1827" s="281"/>
      <c r="H1827" s="280"/>
      <c r="I1827" s="280"/>
      <c r="J1827" s="283"/>
      <c r="K1827" s="284"/>
      <c r="L1827" s="356"/>
      <c r="N1827" s="980"/>
      <c r="O1827" s="231"/>
      <c r="P1827" s="231"/>
      <c r="Q1827" s="231"/>
      <c r="R1827" s="231"/>
      <c r="S1827" s="231"/>
      <c r="T1827" s="231"/>
      <c r="U1827" s="231"/>
      <c r="V1827" s="231"/>
      <c r="W1827" s="231"/>
      <c r="X1827" s="231"/>
      <c r="Y1827" s="231"/>
      <c r="Z1827" s="231"/>
      <c r="AA1827" s="231"/>
      <c r="AB1827" s="231"/>
      <c r="AC1827" s="231"/>
      <c r="AD1827" s="231"/>
      <c r="AE1827" s="231"/>
      <c r="AF1827" s="231"/>
      <c r="AG1827" s="231"/>
      <c r="AH1827" s="231"/>
      <c r="AI1827" s="231"/>
      <c r="AJ1827" s="231"/>
      <c r="AK1827" s="231"/>
      <c r="AL1827" s="231"/>
      <c r="AM1827" s="231"/>
      <c r="AN1827" s="231"/>
      <c r="AO1827" s="231"/>
      <c r="AP1827" s="231"/>
      <c r="AQ1827" s="231"/>
      <c r="AR1827" s="231"/>
      <c r="AS1827" s="231"/>
      <c r="AT1827" s="231"/>
      <c r="AU1827" s="231"/>
      <c r="AV1827" s="231"/>
      <c r="AW1827" s="231"/>
      <c r="AX1827" s="231"/>
      <c r="AY1827" s="231"/>
      <c r="AZ1827" s="231"/>
      <c r="BA1827" s="231"/>
      <c r="BB1827" s="231"/>
      <c r="BC1827" s="231"/>
      <c r="BD1827" s="231"/>
      <c r="BE1827" s="231"/>
      <c r="BF1827" s="231"/>
      <c r="BG1827" s="231"/>
      <c r="BH1827" s="231"/>
      <c r="BI1827" s="231"/>
      <c r="BJ1827" s="231"/>
      <c r="BK1827" s="231"/>
      <c r="BL1827" s="231"/>
      <c r="BM1827" s="231"/>
      <c r="BN1827" s="231"/>
      <c r="BO1827" s="231"/>
      <c r="BP1827" s="231"/>
      <c r="BQ1827" s="231"/>
      <c r="BR1827" s="231"/>
      <c r="BS1827" s="231"/>
      <c r="BT1827" s="231"/>
      <c r="BU1827" s="231"/>
      <c r="BV1827" s="231"/>
      <c r="BW1827" s="231"/>
      <c r="BX1827" s="231"/>
      <c r="BY1827" s="231"/>
      <c r="BZ1827" s="231"/>
      <c r="CA1827" s="231"/>
      <c r="CB1827" s="231"/>
      <c r="CC1827" s="231"/>
      <c r="CD1827" s="231"/>
      <c r="CE1827" s="231"/>
      <c r="CF1827" s="231"/>
      <c r="CG1827" s="231"/>
      <c r="CH1827" s="231"/>
      <c r="CI1827" s="231"/>
      <c r="CJ1827" s="231"/>
      <c r="CK1827" s="231"/>
      <c r="CL1827" s="231"/>
      <c r="CM1827" s="231"/>
      <c r="CN1827" s="231"/>
      <c r="CO1827" s="231"/>
      <c r="CP1827" s="231"/>
      <c r="CQ1827" s="231"/>
      <c r="CR1827" s="231"/>
      <c r="CS1827" s="231"/>
      <c r="CT1827" s="231"/>
      <c r="CU1827" s="231"/>
      <c r="CV1827" s="231"/>
      <c r="CW1827" s="231"/>
      <c r="CX1827" s="231"/>
      <c r="CY1827" s="231"/>
      <c r="CZ1827" s="231"/>
      <c r="DA1827" s="231"/>
      <c r="DB1827" s="231"/>
      <c r="DC1827" s="231"/>
      <c r="DD1827" s="231"/>
      <c r="DE1827" s="231"/>
      <c r="DF1827" s="231"/>
      <c r="DG1827" s="231"/>
      <c r="DH1827" s="231"/>
      <c r="DI1827" s="231"/>
      <c r="DJ1827" s="231"/>
      <c r="DK1827" s="231"/>
      <c r="DL1827" s="231"/>
      <c r="DM1827" s="231"/>
      <c r="DN1827" s="231"/>
      <c r="DO1827" s="231"/>
      <c r="DP1827" s="231"/>
      <c r="DQ1827" s="231"/>
      <c r="DR1827" s="231"/>
      <c r="DS1827" s="231"/>
      <c r="DT1827" s="231"/>
      <c r="DU1827" s="231"/>
      <c r="DV1827" s="231"/>
      <c r="DW1827" s="231"/>
      <c r="DX1827" s="231"/>
      <c r="DY1827" s="231"/>
      <c r="DZ1827" s="231"/>
      <c r="EA1827" s="231"/>
      <c r="EB1827" s="231"/>
      <c r="EC1827" s="231"/>
      <c r="ED1827" s="231"/>
      <c r="EE1827" s="231"/>
      <c r="EF1827" s="231"/>
      <c r="EG1827" s="231"/>
      <c r="EH1827" s="231"/>
      <c r="EI1827" s="231"/>
      <c r="EJ1827" s="231"/>
      <c r="EK1827" s="231"/>
      <c r="EL1827" s="231"/>
      <c r="EM1827" s="231"/>
      <c r="EN1827" s="231"/>
      <c r="EO1827" s="231"/>
      <c r="EP1827" s="231"/>
      <c r="EQ1827" s="231"/>
      <c r="ER1827" s="231"/>
      <c r="ES1827" s="231"/>
      <c r="ET1827" s="231"/>
      <c r="EU1827" s="231"/>
      <c r="EV1827" s="231"/>
      <c r="EW1827" s="231"/>
      <c r="EX1827" s="231"/>
      <c r="EY1827" s="231"/>
      <c r="EZ1827" s="231"/>
      <c r="FA1827" s="231"/>
      <c r="FB1827" s="231"/>
      <c r="FC1827" s="231"/>
      <c r="FD1827" s="231"/>
      <c r="FE1827" s="231"/>
      <c r="FF1827" s="231"/>
      <c r="FG1827" s="231"/>
      <c r="FH1827" s="231"/>
      <c r="FI1827" s="231"/>
      <c r="FJ1827" s="231"/>
      <c r="FK1827" s="231"/>
      <c r="FL1827" s="231"/>
      <c r="FM1827" s="231"/>
      <c r="FN1827" s="231"/>
      <c r="FO1827" s="231"/>
      <c r="FP1827" s="231"/>
      <c r="FQ1827" s="231"/>
      <c r="FR1827" s="231"/>
      <c r="FS1827" s="231"/>
      <c r="FT1827" s="231"/>
      <c r="FU1827" s="231"/>
      <c r="FV1827" s="231"/>
      <c r="FW1827" s="231"/>
      <c r="FX1827" s="231"/>
      <c r="FY1827" s="231"/>
      <c r="FZ1827" s="231"/>
      <c r="GA1827" s="231"/>
      <c r="GB1827" s="231"/>
      <c r="GC1827" s="231"/>
      <c r="GD1827" s="231"/>
      <c r="GE1827" s="231"/>
      <c r="GF1827" s="231"/>
      <c r="GG1827" s="231"/>
      <c r="GH1827" s="231"/>
      <c r="GI1827" s="231"/>
      <c r="GJ1827" s="231"/>
      <c r="GK1827" s="231"/>
      <c r="GL1827" s="231"/>
      <c r="GM1827" s="231"/>
      <c r="GN1827" s="231"/>
      <c r="GO1827" s="231"/>
      <c r="GP1827" s="231"/>
      <c r="GQ1827" s="231"/>
      <c r="GR1827" s="231"/>
      <c r="GS1827" s="231"/>
      <c r="GT1827" s="231"/>
      <c r="GU1827" s="231"/>
      <c r="GV1827" s="231"/>
      <c r="GW1827" s="231"/>
      <c r="GX1827" s="231"/>
      <c r="GY1827" s="231"/>
      <c r="GZ1827" s="231"/>
      <c r="HA1827" s="231"/>
      <c r="HB1827" s="231"/>
      <c r="HC1827" s="231"/>
      <c r="HD1827" s="231"/>
      <c r="HE1827" s="231"/>
      <c r="HF1827" s="231"/>
      <c r="HG1827" s="231"/>
      <c r="HH1827" s="231"/>
      <c r="HI1827" s="231"/>
      <c r="HJ1827" s="231"/>
      <c r="HK1827" s="231"/>
      <c r="HL1827" s="231"/>
      <c r="HM1827" s="231"/>
    </row>
    <row r="1828" spans="1:221" s="234" customFormat="1" ht="15.75" customHeight="1">
      <c r="A1828" s="231"/>
      <c r="B1828" s="238"/>
      <c r="C1828" s="720"/>
      <c r="D1828" s="722"/>
      <c r="E1828" s="722"/>
      <c r="F1828" s="722"/>
      <c r="G1828" s="723"/>
      <c r="H1828" s="724"/>
      <c r="I1828" s="724"/>
      <c r="J1828" s="724"/>
      <c r="K1828" s="725"/>
      <c r="L1828" s="356"/>
      <c r="N1828" s="980"/>
      <c r="O1828" s="231"/>
      <c r="P1828" s="231"/>
      <c r="Q1828" s="231"/>
      <c r="R1828" s="231"/>
      <c r="S1828" s="231"/>
      <c r="T1828" s="231"/>
      <c r="U1828" s="231"/>
      <c r="V1828" s="231"/>
      <c r="W1828" s="231"/>
      <c r="X1828" s="231"/>
      <c r="Y1828" s="231"/>
      <c r="Z1828" s="231"/>
      <c r="AA1828" s="231"/>
      <c r="AB1828" s="231"/>
      <c r="AC1828" s="231"/>
      <c r="AD1828" s="231"/>
      <c r="AE1828" s="231"/>
      <c r="AF1828" s="231"/>
      <c r="AG1828" s="231"/>
      <c r="AH1828" s="231"/>
      <c r="AI1828" s="231"/>
      <c r="AJ1828" s="231"/>
      <c r="AK1828" s="231"/>
      <c r="AL1828" s="231"/>
      <c r="AM1828" s="231"/>
      <c r="AN1828" s="231"/>
      <c r="AO1828" s="231"/>
      <c r="AP1828" s="231"/>
      <c r="AQ1828" s="231"/>
      <c r="AR1828" s="231"/>
      <c r="AS1828" s="231"/>
      <c r="AT1828" s="231"/>
      <c r="AU1828" s="231"/>
      <c r="AV1828" s="231"/>
      <c r="AW1828" s="231"/>
      <c r="AX1828" s="231"/>
      <c r="AY1828" s="231"/>
      <c r="AZ1828" s="231"/>
      <c r="BA1828" s="231"/>
      <c r="BB1828" s="231"/>
      <c r="BC1828" s="231"/>
      <c r="BD1828" s="231"/>
      <c r="BE1828" s="231"/>
      <c r="BF1828" s="231"/>
      <c r="BG1828" s="231"/>
      <c r="BH1828" s="231"/>
      <c r="BI1828" s="231"/>
      <c r="BJ1828" s="231"/>
      <c r="BK1828" s="231"/>
      <c r="BL1828" s="231"/>
      <c r="BM1828" s="231"/>
      <c r="BN1828" s="231"/>
      <c r="BO1828" s="231"/>
      <c r="BP1828" s="231"/>
      <c r="BQ1828" s="231"/>
      <c r="BR1828" s="231"/>
      <c r="BS1828" s="231"/>
      <c r="BT1828" s="231"/>
      <c r="BU1828" s="231"/>
      <c r="BV1828" s="231"/>
      <c r="BW1828" s="231"/>
      <c r="BX1828" s="231"/>
      <c r="BY1828" s="231"/>
      <c r="BZ1828" s="231"/>
      <c r="CA1828" s="231"/>
      <c r="CB1828" s="231"/>
      <c r="CC1828" s="231"/>
      <c r="CD1828" s="231"/>
      <c r="CE1828" s="231"/>
      <c r="CF1828" s="231"/>
      <c r="CG1828" s="231"/>
      <c r="CH1828" s="231"/>
      <c r="CI1828" s="231"/>
      <c r="CJ1828" s="231"/>
      <c r="CK1828" s="231"/>
      <c r="CL1828" s="231"/>
      <c r="CM1828" s="231"/>
      <c r="CN1828" s="231"/>
      <c r="CO1828" s="231"/>
      <c r="CP1828" s="231"/>
      <c r="CQ1828" s="231"/>
      <c r="CR1828" s="231"/>
      <c r="CS1828" s="231"/>
      <c r="CT1828" s="231"/>
      <c r="CU1828" s="231"/>
      <c r="CV1828" s="231"/>
      <c r="CW1828" s="231"/>
      <c r="CX1828" s="231"/>
      <c r="CY1828" s="231"/>
      <c r="CZ1828" s="231"/>
      <c r="DA1828" s="231"/>
      <c r="DB1828" s="231"/>
      <c r="DC1828" s="231"/>
      <c r="DD1828" s="231"/>
      <c r="DE1828" s="231"/>
      <c r="DF1828" s="231"/>
      <c r="DG1828" s="231"/>
      <c r="DH1828" s="231"/>
      <c r="DI1828" s="231"/>
      <c r="DJ1828" s="231"/>
      <c r="DK1828" s="231"/>
      <c r="DL1828" s="231"/>
      <c r="DM1828" s="231"/>
      <c r="DN1828" s="231"/>
      <c r="DO1828" s="231"/>
      <c r="DP1828" s="231"/>
      <c r="DQ1828" s="231"/>
      <c r="DR1828" s="231"/>
      <c r="DS1828" s="231"/>
      <c r="DT1828" s="231"/>
      <c r="DU1828" s="231"/>
      <c r="DV1828" s="231"/>
      <c r="DW1828" s="231"/>
      <c r="DX1828" s="231"/>
      <c r="DY1828" s="231"/>
      <c r="DZ1828" s="231"/>
      <c r="EA1828" s="231"/>
      <c r="EB1828" s="231"/>
      <c r="EC1828" s="231"/>
      <c r="ED1828" s="231"/>
      <c r="EE1828" s="231"/>
      <c r="EF1828" s="231"/>
      <c r="EG1828" s="231"/>
      <c r="EH1828" s="231"/>
      <c r="EI1828" s="231"/>
      <c r="EJ1828" s="231"/>
      <c r="EK1828" s="231"/>
      <c r="EL1828" s="231"/>
      <c r="EM1828" s="231"/>
      <c r="EN1828" s="231"/>
      <c r="EO1828" s="231"/>
      <c r="EP1828" s="231"/>
      <c r="EQ1828" s="231"/>
      <c r="ER1828" s="231"/>
      <c r="ES1828" s="231"/>
      <c r="ET1828" s="231"/>
      <c r="EU1828" s="231"/>
      <c r="EV1828" s="231"/>
      <c r="EW1828" s="231"/>
      <c r="EX1828" s="231"/>
      <c r="EY1828" s="231"/>
      <c r="EZ1828" s="231"/>
      <c r="FA1828" s="231"/>
      <c r="FB1828" s="231"/>
      <c r="FC1828" s="231"/>
      <c r="FD1828" s="231"/>
      <c r="FE1828" s="231"/>
      <c r="FF1828" s="231"/>
      <c r="FG1828" s="231"/>
      <c r="FH1828" s="231"/>
      <c r="FI1828" s="231"/>
      <c r="FJ1828" s="231"/>
      <c r="FK1828" s="231"/>
      <c r="FL1828" s="231"/>
      <c r="FM1828" s="231"/>
      <c r="FN1828" s="231"/>
      <c r="FO1828" s="231"/>
      <c r="FP1828" s="231"/>
      <c r="FQ1828" s="231"/>
      <c r="FR1828" s="231"/>
      <c r="FS1828" s="231"/>
      <c r="FT1828" s="231"/>
      <c r="FU1828" s="231"/>
      <c r="FV1828" s="231"/>
      <c r="FW1828" s="231"/>
      <c r="FX1828" s="231"/>
      <c r="FY1828" s="231"/>
      <c r="FZ1828" s="231"/>
      <c r="GA1828" s="231"/>
      <c r="GB1828" s="231"/>
      <c r="GC1828" s="231"/>
      <c r="GD1828" s="231"/>
      <c r="GE1828" s="231"/>
      <c r="GF1828" s="231"/>
      <c r="GG1828" s="231"/>
      <c r="GH1828" s="231"/>
      <c r="GI1828" s="231"/>
      <c r="GJ1828" s="231"/>
      <c r="GK1828" s="231"/>
      <c r="GL1828" s="231"/>
      <c r="GM1828" s="231"/>
      <c r="GN1828" s="231"/>
      <c r="GO1828" s="231"/>
      <c r="GP1828" s="231"/>
      <c r="GQ1828" s="231"/>
      <c r="GR1828" s="231"/>
      <c r="GS1828" s="231"/>
      <c r="GT1828" s="231"/>
      <c r="GU1828" s="231"/>
      <c r="GV1828" s="231"/>
      <c r="GW1828" s="231"/>
      <c r="GX1828" s="231"/>
      <c r="GY1828" s="231"/>
      <c r="GZ1828" s="231"/>
      <c r="HA1828" s="231"/>
      <c r="HB1828" s="231"/>
      <c r="HC1828" s="231"/>
      <c r="HD1828" s="231"/>
      <c r="HE1828" s="231"/>
      <c r="HF1828" s="231"/>
      <c r="HG1828" s="231"/>
      <c r="HH1828" s="231"/>
      <c r="HI1828" s="231"/>
      <c r="HJ1828" s="231"/>
      <c r="HK1828" s="231"/>
      <c r="HL1828" s="231"/>
      <c r="HM1828" s="231"/>
    </row>
    <row r="1829" spans="1:221" s="234" customFormat="1" ht="20.25" customHeight="1">
      <c r="A1829" s="231"/>
      <c r="B1829" s="238"/>
      <c r="C1829" s="720"/>
      <c r="D1829" s="308">
        <v>10</v>
      </c>
      <c r="E1829" s="308"/>
      <c r="F1829" s="308"/>
      <c r="G1829" s="257" t="s">
        <v>601</v>
      </c>
      <c r="H1829" s="258"/>
      <c r="I1829" s="258"/>
      <c r="J1829" s="259"/>
      <c r="K1829" s="260"/>
      <c r="L1829" s="356"/>
      <c r="N1829" s="980"/>
      <c r="O1829" s="231"/>
      <c r="P1829" s="231"/>
      <c r="Q1829" s="231"/>
      <c r="R1829" s="231"/>
      <c r="S1829" s="231"/>
      <c r="T1829" s="231"/>
      <c r="U1829" s="231"/>
      <c r="V1829" s="231"/>
      <c r="W1829" s="231"/>
      <c r="X1829" s="231"/>
      <c r="Y1829" s="231"/>
      <c r="Z1829" s="231"/>
      <c r="AA1829" s="231"/>
      <c r="AB1829" s="231"/>
      <c r="AC1829" s="231"/>
      <c r="AD1829" s="231"/>
      <c r="AE1829" s="231"/>
      <c r="AF1829" s="231"/>
      <c r="AG1829" s="231"/>
      <c r="AH1829" s="231"/>
      <c r="AI1829" s="231"/>
      <c r="AJ1829" s="231"/>
      <c r="AK1829" s="231"/>
      <c r="AL1829" s="231"/>
      <c r="AM1829" s="231"/>
      <c r="AN1829" s="231"/>
      <c r="AO1829" s="231"/>
      <c r="AP1829" s="231"/>
      <c r="AQ1829" s="231"/>
      <c r="AR1829" s="231"/>
      <c r="AS1829" s="231"/>
      <c r="AT1829" s="231"/>
      <c r="AU1829" s="231"/>
      <c r="AV1829" s="231"/>
      <c r="AW1829" s="231"/>
      <c r="AX1829" s="231"/>
      <c r="AY1829" s="231"/>
      <c r="AZ1829" s="231"/>
      <c r="BA1829" s="231"/>
      <c r="BB1829" s="231"/>
      <c r="BC1829" s="231"/>
      <c r="BD1829" s="231"/>
      <c r="BE1829" s="231"/>
      <c r="BF1829" s="231"/>
      <c r="BG1829" s="231"/>
      <c r="BH1829" s="231"/>
      <c r="BI1829" s="231"/>
      <c r="BJ1829" s="231"/>
      <c r="BK1829" s="231"/>
      <c r="BL1829" s="231"/>
      <c r="BM1829" s="231"/>
      <c r="BN1829" s="231"/>
      <c r="BO1829" s="231"/>
      <c r="BP1829" s="231"/>
      <c r="BQ1829" s="231"/>
      <c r="BR1829" s="231"/>
      <c r="BS1829" s="231"/>
      <c r="BT1829" s="231"/>
      <c r="BU1829" s="231"/>
      <c r="BV1829" s="231"/>
      <c r="BW1829" s="231"/>
      <c r="BX1829" s="231"/>
      <c r="BY1829" s="231"/>
      <c r="BZ1829" s="231"/>
      <c r="CA1829" s="231"/>
      <c r="CB1829" s="231"/>
      <c r="CC1829" s="231"/>
      <c r="CD1829" s="231"/>
      <c r="CE1829" s="231"/>
      <c r="CF1829" s="231"/>
      <c r="CG1829" s="231"/>
      <c r="CH1829" s="231"/>
      <c r="CI1829" s="231"/>
      <c r="CJ1829" s="231"/>
      <c r="CK1829" s="231"/>
      <c r="CL1829" s="231"/>
      <c r="CM1829" s="231"/>
      <c r="CN1829" s="231"/>
      <c r="CO1829" s="231"/>
      <c r="CP1829" s="231"/>
      <c r="CQ1829" s="231"/>
      <c r="CR1829" s="231"/>
      <c r="CS1829" s="231"/>
      <c r="CT1829" s="231"/>
      <c r="CU1829" s="231"/>
      <c r="CV1829" s="231"/>
      <c r="CW1829" s="231"/>
      <c r="CX1829" s="231"/>
      <c r="CY1829" s="231"/>
      <c r="CZ1829" s="231"/>
      <c r="DA1829" s="231"/>
      <c r="DB1829" s="231"/>
      <c r="DC1829" s="231"/>
      <c r="DD1829" s="231"/>
      <c r="DE1829" s="231"/>
      <c r="DF1829" s="231"/>
      <c r="DG1829" s="231"/>
      <c r="DH1829" s="231"/>
      <c r="DI1829" s="231"/>
      <c r="DJ1829" s="231"/>
      <c r="DK1829" s="231"/>
      <c r="DL1829" s="231"/>
      <c r="DM1829" s="231"/>
      <c r="DN1829" s="231"/>
      <c r="DO1829" s="231"/>
      <c r="DP1829" s="231"/>
      <c r="DQ1829" s="231"/>
      <c r="DR1829" s="231"/>
      <c r="DS1829" s="231"/>
      <c r="DT1829" s="231"/>
      <c r="DU1829" s="231"/>
      <c r="DV1829" s="231"/>
      <c r="DW1829" s="231"/>
      <c r="DX1829" s="231"/>
      <c r="DY1829" s="231"/>
      <c r="DZ1829" s="231"/>
      <c r="EA1829" s="231"/>
      <c r="EB1829" s="231"/>
      <c r="EC1829" s="231"/>
      <c r="ED1829" s="231"/>
      <c r="EE1829" s="231"/>
      <c r="EF1829" s="231"/>
      <c r="EG1829" s="231"/>
      <c r="EH1829" s="231"/>
      <c r="EI1829" s="231"/>
      <c r="EJ1829" s="231"/>
      <c r="EK1829" s="231"/>
      <c r="EL1829" s="231"/>
      <c r="EM1829" s="231"/>
      <c r="EN1829" s="231"/>
      <c r="EO1829" s="231"/>
      <c r="EP1829" s="231"/>
      <c r="EQ1829" s="231"/>
      <c r="ER1829" s="231"/>
      <c r="ES1829" s="231"/>
      <c r="ET1829" s="231"/>
      <c r="EU1829" s="231"/>
      <c r="EV1829" s="231"/>
      <c r="EW1829" s="231"/>
      <c r="EX1829" s="231"/>
      <c r="EY1829" s="231"/>
      <c r="EZ1829" s="231"/>
      <c r="FA1829" s="231"/>
      <c r="FB1829" s="231"/>
      <c r="FC1829" s="231"/>
      <c r="FD1829" s="231"/>
      <c r="FE1829" s="231"/>
      <c r="FF1829" s="231"/>
      <c r="FG1829" s="231"/>
      <c r="FH1829" s="231"/>
      <c r="FI1829" s="231"/>
      <c r="FJ1829" s="231"/>
      <c r="FK1829" s="231"/>
      <c r="FL1829" s="231"/>
      <c r="FM1829" s="231"/>
      <c r="FN1829" s="231"/>
      <c r="FO1829" s="231"/>
      <c r="FP1829" s="231"/>
      <c r="FQ1829" s="231"/>
      <c r="FR1829" s="231"/>
      <c r="FS1829" s="231"/>
      <c r="FT1829" s="231"/>
      <c r="FU1829" s="231"/>
      <c r="FV1829" s="231"/>
      <c r="FW1829" s="231"/>
      <c r="FX1829" s="231"/>
      <c r="FY1829" s="231"/>
      <c r="FZ1829" s="231"/>
      <c r="GA1829" s="231"/>
      <c r="GB1829" s="231"/>
      <c r="GC1829" s="231"/>
      <c r="GD1829" s="231"/>
      <c r="GE1829" s="231"/>
      <c r="GF1829" s="231"/>
      <c r="GG1829" s="231"/>
      <c r="GH1829" s="231"/>
      <c r="GI1829" s="231"/>
      <c r="GJ1829" s="231"/>
      <c r="GK1829" s="231"/>
      <c r="GL1829" s="231"/>
      <c r="GM1829" s="231"/>
      <c r="GN1829" s="231"/>
      <c r="GO1829" s="231"/>
      <c r="GP1829" s="231"/>
      <c r="GQ1829" s="231"/>
      <c r="GR1829" s="231"/>
      <c r="GS1829" s="231"/>
      <c r="GT1829" s="231"/>
      <c r="GU1829" s="231"/>
      <c r="GV1829" s="231"/>
      <c r="GW1829" s="231"/>
      <c r="GX1829" s="231"/>
      <c r="GY1829" s="231"/>
      <c r="GZ1829" s="231"/>
      <c r="HA1829" s="231"/>
      <c r="HB1829" s="231"/>
      <c r="HC1829" s="231"/>
      <c r="HD1829" s="231"/>
      <c r="HE1829" s="231"/>
      <c r="HF1829" s="231"/>
      <c r="HG1829" s="231"/>
      <c r="HH1829" s="231"/>
      <c r="HI1829" s="231"/>
      <c r="HJ1829" s="231"/>
      <c r="HK1829" s="231"/>
      <c r="HL1829" s="231"/>
      <c r="HM1829" s="231"/>
    </row>
    <row r="1830" spans="1:221" s="234" customFormat="1" ht="15.75" customHeight="1">
      <c r="A1830" s="231"/>
      <c r="B1830" s="238"/>
      <c r="C1830" s="255"/>
      <c r="D1830" s="262">
        <v>10.1</v>
      </c>
      <c r="E1830" s="262"/>
      <c r="F1830" s="262"/>
      <c r="G1830" s="263" t="s">
        <v>602</v>
      </c>
      <c r="H1830" s="264"/>
      <c r="I1830" s="383"/>
      <c r="J1830" s="266"/>
      <c r="K1830" s="267"/>
      <c r="L1830" s="356"/>
      <c r="N1830" s="980"/>
      <c r="O1830" s="231"/>
      <c r="P1830" s="231"/>
      <c r="Q1830" s="231"/>
      <c r="R1830" s="231"/>
      <c r="S1830" s="231"/>
      <c r="T1830" s="231"/>
      <c r="U1830" s="231"/>
      <c r="V1830" s="231"/>
      <c r="W1830" s="231"/>
      <c r="X1830" s="231"/>
      <c r="Y1830" s="231"/>
      <c r="Z1830" s="231"/>
      <c r="AA1830" s="231"/>
      <c r="AB1830" s="231"/>
      <c r="AC1830" s="231"/>
      <c r="AD1830" s="231"/>
      <c r="AE1830" s="231"/>
      <c r="AF1830" s="231"/>
      <c r="AG1830" s="231"/>
      <c r="AH1830" s="231"/>
      <c r="AI1830" s="231"/>
      <c r="AJ1830" s="231"/>
      <c r="AK1830" s="231"/>
      <c r="AL1830" s="231"/>
      <c r="AM1830" s="231"/>
      <c r="AN1830" s="231"/>
      <c r="AO1830" s="231"/>
      <c r="AP1830" s="231"/>
      <c r="AQ1830" s="231"/>
      <c r="AR1830" s="231"/>
      <c r="AS1830" s="231"/>
      <c r="AT1830" s="231"/>
      <c r="AU1830" s="231"/>
      <c r="AV1830" s="231"/>
      <c r="AW1830" s="231"/>
      <c r="AX1830" s="231"/>
      <c r="AY1830" s="231"/>
      <c r="AZ1830" s="231"/>
      <c r="BA1830" s="231"/>
      <c r="BB1830" s="231"/>
      <c r="BC1830" s="231"/>
      <c r="BD1830" s="231"/>
      <c r="BE1830" s="231"/>
      <c r="BF1830" s="231"/>
      <c r="BG1830" s="231"/>
      <c r="BH1830" s="231"/>
      <c r="BI1830" s="231"/>
      <c r="BJ1830" s="231"/>
      <c r="BK1830" s="231"/>
      <c r="BL1830" s="231"/>
      <c r="BM1830" s="231"/>
      <c r="BN1830" s="231"/>
      <c r="BO1830" s="231"/>
      <c r="BP1830" s="231"/>
      <c r="BQ1830" s="231"/>
      <c r="BR1830" s="231"/>
      <c r="BS1830" s="231"/>
      <c r="BT1830" s="231"/>
      <c r="BU1830" s="231"/>
      <c r="BV1830" s="231"/>
      <c r="BW1830" s="231"/>
      <c r="BX1830" s="231"/>
      <c r="BY1830" s="231"/>
      <c r="BZ1830" s="231"/>
      <c r="CA1830" s="231"/>
      <c r="CB1830" s="231"/>
      <c r="CC1830" s="231"/>
      <c r="CD1830" s="231"/>
      <c r="CE1830" s="231"/>
      <c r="CF1830" s="231"/>
      <c r="CG1830" s="231"/>
      <c r="CH1830" s="231"/>
      <c r="CI1830" s="231"/>
      <c r="CJ1830" s="231"/>
      <c r="CK1830" s="231"/>
      <c r="CL1830" s="231"/>
      <c r="CM1830" s="231"/>
      <c r="CN1830" s="231"/>
      <c r="CO1830" s="231"/>
      <c r="CP1830" s="231"/>
      <c r="CQ1830" s="231"/>
      <c r="CR1830" s="231"/>
      <c r="CS1830" s="231"/>
      <c r="CT1830" s="231"/>
      <c r="CU1830" s="231"/>
      <c r="CV1830" s="231"/>
      <c r="CW1830" s="231"/>
      <c r="CX1830" s="231"/>
      <c r="CY1830" s="231"/>
      <c r="CZ1830" s="231"/>
      <c r="DA1830" s="231"/>
      <c r="DB1830" s="231"/>
      <c r="DC1830" s="231"/>
      <c r="DD1830" s="231"/>
      <c r="DE1830" s="231"/>
      <c r="DF1830" s="231"/>
      <c r="DG1830" s="231"/>
      <c r="DH1830" s="231"/>
      <c r="DI1830" s="231"/>
      <c r="DJ1830" s="231"/>
      <c r="DK1830" s="231"/>
      <c r="DL1830" s="231"/>
      <c r="DM1830" s="231"/>
      <c r="DN1830" s="231"/>
      <c r="DO1830" s="231"/>
      <c r="DP1830" s="231"/>
      <c r="DQ1830" s="231"/>
      <c r="DR1830" s="231"/>
      <c r="DS1830" s="231"/>
      <c r="DT1830" s="231"/>
      <c r="DU1830" s="231"/>
      <c r="DV1830" s="231"/>
      <c r="DW1830" s="231"/>
      <c r="DX1830" s="231"/>
      <c r="DY1830" s="231"/>
      <c r="DZ1830" s="231"/>
      <c r="EA1830" s="231"/>
      <c r="EB1830" s="231"/>
      <c r="EC1830" s="231"/>
      <c r="ED1830" s="231"/>
      <c r="EE1830" s="231"/>
      <c r="EF1830" s="231"/>
      <c r="EG1830" s="231"/>
      <c r="EH1830" s="231"/>
      <c r="EI1830" s="231"/>
      <c r="EJ1830" s="231"/>
      <c r="EK1830" s="231"/>
      <c r="EL1830" s="231"/>
      <c r="EM1830" s="231"/>
      <c r="EN1830" s="231"/>
      <c r="EO1830" s="231"/>
      <c r="EP1830" s="231"/>
      <c r="EQ1830" s="231"/>
      <c r="ER1830" s="231"/>
      <c r="ES1830" s="231"/>
      <c r="ET1830" s="231"/>
      <c r="EU1830" s="231"/>
      <c r="EV1830" s="231"/>
      <c r="EW1830" s="231"/>
      <c r="EX1830" s="231"/>
      <c r="EY1830" s="231"/>
      <c r="EZ1830" s="231"/>
      <c r="FA1830" s="231"/>
      <c r="FB1830" s="231"/>
      <c r="FC1830" s="231"/>
      <c r="FD1830" s="231"/>
      <c r="FE1830" s="231"/>
      <c r="FF1830" s="231"/>
      <c r="FG1830" s="231"/>
      <c r="FH1830" s="231"/>
      <c r="FI1830" s="231"/>
      <c r="FJ1830" s="231"/>
      <c r="FK1830" s="231"/>
      <c r="FL1830" s="231"/>
      <c r="FM1830" s="231"/>
      <c r="FN1830" s="231"/>
      <c r="FO1830" s="231"/>
      <c r="FP1830" s="231"/>
      <c r="FQ1830" s="231"/>
      <c r="FR1830" s="231"/>
      <c r="FS1830" s="231"/>
      <c r="FT1830" s="231"/>
      <c r="FU1830" s="231"/>
      <c r="FV1830" s="231"/>
      <c r="FW1830" s="231"/>
      <c r="FX1830" s="231"/>
      <c r="FY1830" s="231"/>
      <c r="FZ1830" s="231"/>
      <c r="GA1830" s="231"/>
      <c r="GB1830" s="231"/>
      <c r="GC1830" s="231"/>
      <c r="GD1830" s="231"/>
      <c r="GE1830" s="231"/>
      <c r="GF1830" s="231"/>
      <c r="GG1830" s="231"/>
      <c r="GH1830" s="231"/>
      <c r="GI1830" s="231"/>
      <c r="GJ1830" s="231"/>
      <c r="GK1830" s="231"/>
      <c r="GL1830" s="231"/>
      <c r="GM1830" s="231"/>
      <c r="GN1830" s="231"/>
      <c r="GO1830" s="231"/>
      <c r="GP1830" s="231"/>
      <c r="GQ1830" s="231"/>
      <c r="GR1830" s="231"/>
      <c r="GS1830" s="231"/>
      <c r="GT1830" s="231"/>
      <c r="GU1830" s="231"/>
      <c r="GV1830" s="231"/>
      <c r="GW1830" s="231"/>
      <c r="GX1830" s="231"/>
      <c r="GY1830" s="231"/>
      <c r="GZ1830" s="231"/>
      <c r="HA1830" s="231"/>
      <c r="HB1830" s="231"/>
      <c r="HC1830" s="231"/>
      <c r="HD1830" s="231"/>
      <c r="HE1830" s="231"/>
      <c r="HF1830" s="231"/>
      <c r="HG1830" s="231"/>
      <c r="HH1830" s="231"/>
      <c r="HI1830" s="231"/>
      <c r="HJ1830" s="231"/>
      <c r="HK1830" s="231"/>
      <c r="HL1830" s="231"/>
      <c r="HM1830" s="231"/>
    </row>
    <row r="1831" spans="1:221" s="234" customFormat="1" ht="15.75" customHeight="1">
      <c r="A1831" s="231"/>
      <c r="B1831" s="238"/>
      <c r="C1831" s="255"/>
      <c r="D1831" s="320" t="s">
        <v>374</v>
      </c>
      <c r="E1831" s="321"/>
      <c r="F1831" s="321"/>
      <c r="G1831" s="522" t="s">
        <v>922</v>
      </c>
      <c r="H1831" s="322" t="s">
        <v>343</v>
      </c>
      <c r="I1831" s="488">
        <v>3</v>
      </c>
      <c r="J1831" s="408">
        <v>1992315</v>
      </c>
      <c r="K1831" s="323">
        <f>ROUND(I1831*J1831,2)</f>
        <v>5976945</v>
      </c>
      <c r="L1831" s="356"/>
      <c r="N1831" s="980"/>
      <c r="O1831" s="231"/>
      <c r="P1831" s="231"/>
      <c r="Q1831" s="231"/>
      <c r="R1831" s="231"/>
      <c r="S1831" s="231"/>
      <c r="T1831" s="231"/>
      <c r="U1831" s="231"/>
      <c r="V1831" s="231"/>
      <c r="W1831" s="231"/>
      <c r="X1831" s="231"/>
      <c r="Y1831" s="231"/>
      <c r="Z1831" s="231"/>
      <c r="AA1831" s="231"/>
      <c r="AB1831" s="231"/>
      <c r="AC1831" s="231"/>
      <c r="AD1831" s="231"/>
      <c r="AE1831" s="231"/>
      <c r="AF1831" s="231"/>
      <c r="AG1831" s="231"/>
      <c r="AH1831" s="231"/>
      <c r="AI1831" s="231"/>
      <c r="AJ1831" s="231"/>
      <c r="AK1831" s="231"/>
      <c r="AL1831" s="231"/>
      <c r="AM1831" s="231"/>
      <c r="AN1831" s="231"/>
      <c r="AO1831" s="231"/>
      <c r="AP1831" s="231"/>
      <c r="AQ1831" s="231"/>
      <c r="AR1831" s="231"/>
      <c r="AS1831" s="231"/>
      <c r="AT1831" s="231"/>
      <c r="AU1831" s="231"/>
      <c r="AV1831" s="231"/>
      <c r="AW1831" s="231"/>
      <c r="AX1831" s="231"/>
      <c r="AY1831" s="231"/>
      <c r="AZ1831" s="231"/>
      <c r="BA1831" s="231"/>
      <c r="BB1831" s="231"/>
      <c r="BC1831" s="231"/>
      <c r="BD1831" s="231"/>
      <c r="BE1831" s="231"/>
      <c r="BF1831" s="231"/>
      <c r="BG1831" s="231"/>
      <c r="BH1831" s="231"/>
      <c r="BI1831" s="231"/>
      <c r="BJ1831" s="231"/>
      <c r="BK1831" s="231"/>
      <c r="BL1831" s="231"/>
      <c r="BM1831" s="231"/>
      <c r="BN1831" s="231"/>
      <c r="BO1831" s="231"/>
      <c r="BP1831" s="231"/>
      <c r="BQ1831" s="231"/>
      <c r="BR1831" s="231"/>
      <c r="BS1831" s="231"/>
      <c r="BT1831" s="231"/>
      <c r="BU1831" s="231"/>
      <c r="BV1831" s="231"/>
      <c r="BW1831" s="231"/>
      <c r="BX1831" s="231"/>
      <c r="BY1831" s="231"/>
      <c r="BZ1831" s="231"/>
      <c r="CA1831" s="231"/>
      <c r="CB1831" s="231"/>
      <c r="CC1831" s="231"/>
      <c r="CD1831" s="231"/>
      <c r="CE1831" s="231"/>
      <c r="CF1831" s="231"/>
      <c r="CG1831" s="231"/>
      <c r="CH1831" s="231"/>
      <c r="CI1831" s="231"/>
      <c r="CJ1831" s="231"/>
      <c r="CK1831" s="231"/>
      <c r="CL1831" s="231"/>
      <c r="CM1831" s="231"/>
      <c r="CN1831" s="231"/>
      <c r="CO1831" s="231"/>
      <c r="CP1831" s="231"/>
      <c r="CQ1831" s="231"/>
      <c r="CR1831" s="231"/>
      <c r="CS1831" s="231"/>
      <c r="CT1831" s="231"/>
      <c r="CU1831" s="231"/>
      <c r="CV1831" s="231"/>
      <c r="CW1831" s="231"/>
      <c r="CX1831" s="231"/>
      <c r="CY1831" s="231"/>
      <c r="CZ1831" s="231"/>
      <c r="DA1831" s="231"/>
      <c r="DB1831" s="231"/>
      <c r="DC1831" s="231"/>
      <c r="DD1831" s="231"/>
      <c r="DE1831" s="231"/>
      <c r="DF1831" s="231"/>
      <c r="DG1831" s="231"/>
      <c r="DH1831" s="231"/>
      <c r="DI1831" s="231"/>
      <c r="DJ1831" s="231"/>
      <c r="DK1831" s="231"/>
      <c r="DL1831" s="231"/>
      <c r="DM1831" s="231"/>
      <c r="DN1831" s="231"/>
      <c r="DO1831" s="231"/>
      <c r="DP1831" s="231"/>
      <c r="DQ1831" s="231"/>
      <c r="DR1831" s="231"/>
      <c r="DS1831" s="231"/>
      <c r="DT1831" s="231"/>
      <c r="DU1831" s="231"/>
      <c r="DV1831" s="231"/>
      <c r="DW1831" s="231"/>
      <c r="DX1831" s="231"/>
      <c r="DY1831" s="231"/>
      <c r="DZ1831" s="231"/>
      <c r="EA1831" s="231"/>
      <c r="EB1831" s="231"/>
      <c r="EC1831" s="231"/>
      <c r="ED1831" s="231"/>
      <c r="EE1831" s="231"/>
      <c r="EF1831" s="231"/>
      <c r="EG1831" s="231"/>
      <c r="EH1831" s="231"/>
      <c r="EI1831" s="231"/>
      <c r="EJ1831" s="231"/>
      <c r="EK1831" s="231"/>
      <c r="EL1831" s="231"/>
      <c r="EM1831" s="231"/>
      <c r="EN1831" s="231"/>
      <c r="EO1831" s="231"/>
      <c r="EP1831" s="231"/>
      <c r="EQ1831" s="231"/>
      <c r="ER1831" s="231"/>
      <c r="ES1831" s="231"/>
      <c r="ET1831" s="231"/>
      <c r="EU1831" s="231"/>
      <c r="EV1831" s="231"/>
      <c r="EW1831" s="231"/>
      <c r="EX1831" s="231"/>
      <c r="EY1831" s="231"/>
      <c r="EZ1831" s="231"/>
      <c r="FA1831" s="231"/>
      <c r="FB1831" s="231"/>
      <c r="FC1831" s="231"/>
      <c r="FD1831" s="231"/>
      <c r="FE1831" s="231"/>
      <c r="FF1831" s="231"/>
      <c r="FG1831" s="231"/>
      <c r="FH1831" s="231"/>
      <c r="FI1831" s="231"/>
      <c r="FJ1831" s="231"/>
      <c r="FK1831" s="231"/>
      <c r="FL1831" s="231"/>
      <c r="FM1831" s="231"/>
      <c r="FN1831" s="231"/>
      <c r="FO1831" s="231"/>
      <c r="FP1831" s="231"/>
      <c r="FQ1831" s="231"/>
      <c r="FR1831" s="231"/>
      <c r="FS1831" s="231"/>
      <c r="FT1831" s="231"/>
      <c r="FU1831" s="231"/>
      <c r="FV1831" s="231"/>
      <c r="FW1831" s="231"/>
      <c r="FX1831" s="231"/>
      <c r="FY1831" s="231"/>
      <c r="FZ1831" s="231"/>
      <c r="GA1831" s="231"/>
      <c r="GB1831" s="231"/>
      <c r="GC1831" s="231"/>
      <c r="GD1831" s="231"/>
      <c r="GE1831" s="231"/>
      <c r="GF1831" s="231"/>
      <c r="GG1831" s="231"/>
      <c r="GH1831" s="231"/>
      <c r="GI1831" s="231"/>
      <c r="GJ1831" s="231"/>
      <c r="GK1831" s="231"/>
      <c r="GL1831" s="231"/>
      <c r="GM1831" s="231"/>
      <c r="GN1831" s="231"/>
      <c r="GO1831" s="231"/>
      <c r="GP1831" s="231"/>
      <c r="GQ1831" s="231"/>
      <c r="GR1831" s="231"/>
      <c r="GS1831" s="231"/>
      <c r="GT1831" s="231"/>
      <c r="GU1831" s="231"/>
      <c r="GV1831" s="231"/>
      <c r="GW1831" s="231"/>
      <c r="GX1831" s="231"/>
      <c r="GY1831" s="231"/>
      <c r="GZ1831" s="231"/>
      <c r="HA1831" s="231"/>
      <c r="HB1831" s="231"/>
      <c r="HC1831" s="231"/>
      <c r="HD1831" s="231"/>
      <c r="HE1831" s="231"/>
      <c r="HF1831" s="231"/>
      <c r="HG1831" s="231"/>
      <c r="HH1831" s="231"/>
      <c r="HI1831" s="231"/>
      <c r="HJ1831" s="231"/>
      <c r="HK1831" s="231"/>
      <c r="HL1831" s="231"/>
      <c r="HM1831" s="231"/>
    </row>
    <row r="1832" spans="1:221" s="234" customFormat="1" ht="15.75" customHeight="1">
      <c r="A1832" s="231"/>
      <c r="B1832" s="238"/>
      <c r="C1832" s="255"/>
      <c r="D1832" s="320" t="s">
        <v>375</v>
      </c>
      <c r="E1832" s="321"/>
      <c r="F1832" s="321"/>
      <c r="G1832" s="522" t="s">
        <v>604</v>
      </c>
      <c r="H1832" s="322" t="s">
        <v>343</v>
      </c>
      <c r="I1832" s="488">
        <v>6</v>
      </c>
      <c r="J1832" s="408">
        <v>1163424</v>
      </c>
      <c r="K1832" s="323">
        <f>ROUND(I1832*J1832,2)</f>
        <v>6980544</v>
      </c>
      <c r="L1832" s="356"/>
      <c r="N1832" s="980"/>
      <c r="O1832" s="231"/>
      <c r="P1832" s="231"/>
      <c r="Q1832" s="231"/>
      <c r="R1832" s="231"/>
      <c r="S1832" s="231"/>
      <c r="T1832" s="231"/>
      <c r="U1832" s="231"/>
      <c r="V1832" s="231"/>
      <c r="W1832" s="231"/>
      <c r="X1832" s="231"/>
      <c r="Y1832" s="231"/>
      <c r="Z1832" s="231"/>
      <c r="AA1832" s="231"/>
      <c r="AB1832" s="231"/>
      <c r="AC1832" s="231"/>
      <c r="AD1832" s="231"/>
      <c r="AE1832" s="231"/>
      <c r="AF1832" s="231"/>
      <c r="AG1832" s="231"/>
      <c r="AH1832" s="231"/>
      <c r="AI1832" s="231"/>
      <c r="AJ1832" s="231"/>
      <c r="AK1832" s="231"/>
      <c r="AL1832" s="231"/>
      <c r="AM1832" s="231"/>
      <c r="AN1832" s="231"/>
      <c r="AO1832" s="231"/>
      <c r="AP1832" s="231"/>
      <c r="AQ1832" s="231"/>
      <c r="AR1832" s="231"/>
      <c r="AS1832" s="231"/>
      <c r="AT1832" s="231"/>
      <c r="AU1832" s="231"/>
      <c r="AV1832" s="231"/>
      <c r="AW1832" s="231"/>
      <c r="AX1832" s="231"/>
      <c r="AY1832" s="231"/>
      <c r="AZ1832" s="231"/>
      <c r="BA1832" s="231"/>
      <c r="BB1832" s="231"/>
      <c r="BC1832" s="231"/>
      <c r="BD1832" s="231"/>
      <c r="BE1832" s="231"/>
      <c r="BF1832" s="231"/>
      <c r="BG1832" s="231"/>
      <c r="BH1832" s="231"/>
      <c r="BI1832" s="231"/>
      <c r="BJ1832" s="231"/>
      <c r="BK1832" s="231"/>
      <c r="BL1832" s="231"/>
      <c r="BM1832" s="231"/>
      <c r="BN1832" s="231"/>
      <c r="BO1832" s="231"/>
      <c r="BP1832" s="231"/>
      <c r="BQ1832" s="231"/>
      <c r="BR1832" s="231"/>
      <c r="BS1832" s="231"/>
      <c r="BT1832" s="231"/>
      <c r="BU1832" s="231"/>
      <c r="BV1832" s="231"/>
      <c r="BW1832" s="231"/>
      <c r="BX1832" s="231"/>
      <c r="BY1832" s="231"/>
      <c r="BZ1832" s="231"/>
      <c r="CA1832" s="231"/>
      <c r="CB1832" s="231"/>
      <c r="CC1832" s="231"/>
      <c r="CD1832" s="231"/>
      <c r="CE1832" s="231"/>
      <c r="CF1832" s="231"/>
      <c r="CG1832" s="231"/>
      <c r="CH1832" s="231"/>
      <c r="CI1832" s="231"/>
      <c r="CJ1832" s="231"/>
      <c r="CK1832" s="231"/>
      <c r="CL1832" s="231"/>
      <c r="CM1832" s="231"/>
      <c r="CN1832" s="231"/>
      <c r="CO1832" s="231"/>
      <c r="CP1832" s="231"/>
      <c r="CQ1832" s="231"/>
      <c r="CR1832" s="231"/>
      <c r="CS1832" s="231"/>
      <c r="CT1832" s="231"/>
      <c r="CU1832" s="231"/>
      <c r="CV1832" s="231"/>
      <c r="CW1832" s="231"/>
      <c r="CX1832" s="231"/>
      <c r="CY1832" s="231"/>
      <c r="CZ1832" s="231"/>
      <c r="DA1832" s="231"/>
      <c r="DB1832" s="231"/>
      <c r="DC1832" s="231"/>
      <c r="DD1832" s="231"/>
      <c r="DE1832" s="231"/>
      <c r="DF1832" s="231"/>
      <c r="DG1832" s="231"/>
      <c r="DH1832" s="231"/>
      <c r="DI1832" s="231"/>
      <c r="DJ1832" s="231"/>
      <c r="DK1832" s="231"/>
      <c r="DL1832" s="231"/>
      <c r="DM1832" s="231"/>
      <c r="DN1832" s="231"/>
      <c r="DO1832" s="231"/>
      <c r="DP1832" s="231"/>
      <c r="DQ1832" s="231"/>
      <c r="DR1832" s="231"/>
      <c r="DS1832" s="231"/>
      <c r="DT1832" s="231"/>
      <c r="DU1832" s="231"/>
      <c r="DV1832" s="231"/>
      <c r="DW1832" s="231"/>
      <c r="DX1832" s="231"/>
      <c r="DY1832" s="231"/>
      <c r="DZ1832" s="231"/>
      <c r="EA1832" s="231"/>
      <c r="EB1832" s="231"/>
      <c r="EC1832" s="231"/>
      <c r="ED1832" s="231"/>
      <c r="EE1832" s="231"/>
      <c r="EF1832" s="231"/>
      <c r="EG1832" s="231"/>
      <c r="EH1832" s="231"/>
      <c r="EI1832" s="231"/>
      <c r="EJ1832" s="231"/>
      <c r="EK1832" s="231"/>
      <c r="EL1832" s="231"/>
      <c r="EM1832" s="231"/>
      <c r="EN1832" s="231"/>
      <c r="EO1832" s="231"/>
      <c r="EP1832" s="231"/>
      <c r="EQ1832" s="231"/>
      <c r="ER1832" s="231"/>
      <c r="ES1832" s="231"/>
      <c r="ET1832" s="231"/>
      <c r="EU1832" s="231"/>
      <c r="EV1832" s="231"/>
      <c r="EW1832" s="231"/>
      <c r="EX1832" s="231"/>
      <c r="EY1832" s="231"/>
      <c r="EZ1832" s="231"/>
      <c r="FA1832" s="231"/>
      <c r="FB1832" s="231"/>
      <c r="FC1832" s="231"/>
      <c r="FD1832" s="231"/>
      <c r="FE1832" s="231"/>
      <c r="FF1832" s="231"/>
      <c r="FG1832" s="231"/>
      <c r="FH1832" s="231"/>
      <c r="FI1832" s="231"/>
      <c r="FJ1832" s="231"/>
      <c r="FK1832" s="231"/>
      <c r="FL1832" s="231"/>
      <c r="FM1832" s="231"/>
      <c r="FN1832" s="231"/>
      <c r="FO1832" s="231"/>
      <c r="FP1832" s="231"/>
      <c r="FQ1832" s="231"/>
      <c r="FR1832" s="231"/>
      <c r="FS1832" s="231"/>
      <c r="FT1832" s="231"/>
      <c r="FU1832" s="231"/>
      <c r="FV1832" s="231"/>
      <c r="FW1832" s="231"/>
      <c r="FX1832" s="231"/>
      <c r="FY1832" s="231"/>
      <c r="FZ1832" s="231"/>
      <c r="GA1832" s="231"/>
      <c r="GB1832" s="231"/>
      <c r="GC1832" s="231"/>
      <c r="GD1832" s="231"/>
      <c r="GE1832" s="231"/>
      <c r="GF1832" s="231"/>
      <c r="GG1832" s="231"/>
      <c r="GH1832" s="231"/>
      <c r="GI1832" s="231"/>
      <c r="GJ1832" s="231"/>
      <c r="GK1832" s="231"/>
      <c r="GL1832" s="231"/>
      <c r="GM1832" s="231"/>
      <c r="GN1832" s="231"/>
      <c r="GO1832" s="231"/>
      <c r="GP1832" s="231"/>
      <c r="GQ1832" s="231"/>
      <c r="GR1832" s="231"/>
      <c r="GS1832" s="231"/>
      <c r="GT1832" s="231"/>
      <c r="GU1832" s="231"/>
      <c r="GV1832" s="231"/>
      <c r="GW1832" s="231"/>
      <c r="GX1832" s="231"/>
      <c r="GY1832" s="231"/>
      <c r="GZ1832" s="231"/>
      <c r="HA1832" s="231"/>
      <c r="HB1832" s="231"/>
      <c r="HC1832" s="231"/>
      <c r="HD1832" s="231"/>
      <c r="HE1832" s="231"/>
      <c r="HF1832" s="231"/>
      <c r="HG1832" s="231"/>
      <c r="HH1832" s="231"/>
      <c r="HI1832" s="231"/>
      <c r="HJ1832" s="231"/>
      <c r="HK1832" s="231"/>
      <c r="HL1832" s="231"/>
      <c r="HM1832" s="231"/>
    </row>
    <row r="1833" spans="1:221" s="234" customFormat="1" ht="15.75" customHeight="1">
      <c r="A1833" s="231"/>
      <c r="B1833" s="238"/>
      <c r="C1833" s="255"/>
      <c r="D1833" s="320" t="s">
        <v>377</v>
      </c>
      <c r="E1833" s="321"/>
      <c r="F1833" s="321"/>
      <c r="G1833" s="522" t="s">
        <v>767</v>
      </c>
      <c r="H1833" s="322" t="s">
        <v>343</v>
      </c>
      <c r="I1833" s="488">
        <v>6</v>
      </c>
      <c r="J1833" s="408">
        <v>1312488</v>
      </c>
      <c r="K1833" s="323">
        <f>ROUND(I1833*J1833,2)</f>
        <v>7874928</v>
      </c>
      <c r="L1833" s="356"/>
      <c r="N1833" s="980"/>
      <c r="O1833" s="231"/>
      <c r="P1833" s="231"/>
      <c r="Q1833" s="231"/>
      <c r="R1833" s="231"/>
      <c r="S1833" s="231"/>
      <c r="T1833" s="231"/>
      <c r="U1833" s="231"/>
      <c r="V1833" s="231"/>
      <c r="W1833" s="231"/>
      <c r="X1833" s="231"/>
      <c r="Y1833" s="231"/>
      <c r="Z1833" s="231"/>
      <c r="AA1833" s="231"/>
      <c r="AB1833" s="231"/>
      <c r="AC1833" s="231"/>
      <c r="AD1833" s="231"/>
      <c r="AE1833" s="231"/>
      <c r="AF1833" s="231"/>
      <c r="AG1833" s="231"/>
      <c r="AH1833" s="231"/>
      <c r="AI1833" s="231"/>
      <c r="AJ1833" s="231"/>
      <c r="AK1833" s="231"/>
      <c r="AL1833" s="231"/>
      <c r="AM1833" s="231"/>
      <c r="AN1833" s="231"/>
      <c r="AO1833" s="231"/>
      <c r="AP1833" s="231"/>
      <c r="AQ1833" s="231"/>
      <c r="AR1833" s="231"/>
      <c r="AS1833" s="231"/>
      <c r="AT1833" s="231"/>
      <c r="AU1833" s="231"/>
      <c r="AV1833" s="231"/>
      <c r="AW1833" s="231"/>
      <c r="AX1833" s="231"/>
      <c r="AY1833" s="231"/>
      <c r="AZ1833" s="231"/>
      <c r="BA1833" s="231"/>
      <c r="BB1833" s="231"/>
      <c r="BC1833" s="231"/>
      <c r="BD1833" s="231"/>
      <c r="BE1833" s="231"/>
      <c r="BF1833" s="231"/>
      <c r="BG1833" s="231"/>
      <c r="BH1833" s="231"/>
      <c r="BI1833" s="231"/>
      <c r="BJ1833" s="231"/>
      <c r="BK1833" s="231"/>
      <c r="BL1833" s="231"/>
      <c r="BM1833" s="231"/>
      <c r="BN1833" s="231"/>
      <c r="BO1833" s="231"/>
      <c r="BP1833" s="231"/>
      <c r="BQ1833" s="231"/>
      <c r="BR1833" s="231"/>
      <c r="BS1833" s="231"/>
      <c r="BT1833" s="231"/>
      <c r="BU1833" s="231"/>
      <c r="BV1833" s="231"/>
      <c r="BW1833" s="231"/>
      <c r="BX1833" s="231"/>
      <c r="BY1833" s="231"/>
      <c r="BZ1833" s="231"/>
      <c r="CA1833" s="231"/>
      <c r="CB1833" s="231"/>
      <c r="CC1833" s="231"/>
      <c r="CD1833" s="231"/>
      <c r="CE1833" s="231"/>
      <c r="CF1833" s="231"/>
      <c r="CG1833" s="231"/>
      <c r="CH1833" s="231"/>
      <c r="CI1833" s="231"/>
      <c r="CJ1833" s="231"/>
      <c r="CK1833" s="231"/>
      <c r="CL1833" s="231"/>
      <c r="CM1833" s="231"/>
      <c r="CN1833" s="231"/>
      <c r="CO1833" s="231"/>
      <c r="CP1833" s="231"/>
      <c r="CQ1833" s="231"/>
      <c r="CR1833" s="231"/>
      <c r="CS1833" s="231"/>
      <c r="CT1833" s="231"/>
      <c r="CU1833" s="231"/>
      <c r="CV1833" s="231"/>
      <c r="CW1833" s="231"/>
      <c r="CX1833" s="231"/>
      <c r="CY1833" s="231"/>
      <c r="CZ1833" s="231"/>
      <c r="DA1833" s="231"/>
      <c r="DB1833" s="231"/>
      <c r="DC1833" s="231"/>
      <c r="DD1833" s="231"/>
      <c r="DE1833" s="231"/>
      <c r="DF1833" s="231"/>
      <c r="DG1833" s="231"/>
      <c r="DH1833" s="231"/>
      <c r="DI1833" s="231"/>
      <c r="DJ1833" s="231"/>
      <c r="DK1833" s="231"/>
      <c r="DL1833" s="231"/>
      <c r="DM1833" s="231"/>
      <c r="DN1833" s="231"/>
      <c r="DO1833" s="231"/>
      <c r="DP1833" s="231"/>
      <c r="DQ1833" s="231"/>
      <c r="DR1833" s="231"/>
      <c r="DS1833" s="231"/>
      <c r="DT1833" s="231"/>
      <c r="DU1833" s="231"/>
      <c r="DV1833" s="231"/>
      <c r="DW1833" s="231"/>
      <c r="DX1833" s="231"/>
      <c r="DY1833" s="231"/>
      <c r="DZ1833" s="231"/>
      <c r="EA1833" s="231"/>
      <c r="EB1833" s="231"/>
      <c r="EC1833" s="231"/>
      <c r="ED1833" s="231"/>
      <c r="EE1833" s="231"/>
      <c r="EF1833" s="231"/>
      <c r="EG1833" s="231"/>
      <c r="EH1833" s="231"/>
      <c r="EI1833" s="231"/>
      <c r="EJ1833" s="231"/>
      <c r="EK1833" s="231"/>
      <c r="EL1833" s="231"/>
      <c r="EM1833" s="231"/>
      <c r="EN1833" s="231"/>
      <c r="EO1833" s="231"/>
      <c r="EP1833" s="231"/>
      <c r="EQ1833" s="231"/>
      <c r="ER1833" s="231"/>
      <c r="ES1833" s="231"/>
      <c r="ET1833" s="231"/>
      <c r="EU1833" s="231"/>
      <c r="EV1833" s="231"/>
      <c r="EW1833" s="231"/>
      <c r="EX1833" s="231"/>
      <c r="EY1833" s="231"/>
      <c r="EZ1833" s="231"/>
      <c r="FA1833" s="231"/>
      <c r="FB1833" s="231"/>
      <c r="FC1833" s="231"/>
      <c r="FD1833" s="231"/>
      <c r="FE1833" s="231"/>
      <c r="FF1833" s="231"/>
      <c r="FG1833" s="231"/>
      <c r="FH1833" s="231"/>
      <c r="FI1833" s="231"/>
      <c r="FJ1833" s="231"/>
      <c r="FK1833" s="231"/>
      <c r="FL1833" s="231"/>
      <c r="FM1833" s="231"/>
      <c r="FN1833" s="231"/>
      <c r="FO1833" s="231"/>
      <c r="FP1833" s="231"/>
      <c r="FQ1833" s="231"/>
      <c r="FR1833" s="231"/>
      <c r="FS1833" s="231"/>
      <c r="FT1833" s="231"/>
      <c r="FU1833" s="231"/>
      <c r="FV1833" s="231"/>
      <c r="FW1833" s="231"/>
      <c r="FX1833" s="231"/>
      <c r="FY1833" s="231"/>
      <c r="FZ1833" s="231"/>
      <c r="GA1833" s="231"/>
      <c r="GB1833" s="231"/>
      <c r="GC1833" s="231"/>
      <c r="GD1833" s="231"/>
      <c r="GE1833" s="231"/>
      <c r="GF1833" s="231"/>
      <c r="GG1833" s="231"/>
      <c r="GH1833" s="231"/>
      <c r="GI1833" s="231"/>
      <c r="GJ1833" s="231"/>
      <c r="GK1833" s="231"/>
      <c r="GL1833" s="231"/>
      <c r="GM1833" s="231"/>
      <c r="GN1833" s="231"/>
      <c r="GO1833" s="231"/>
      <c r="GP1833" s="231"/>
      <c r="GQ1833" s="231"/>
      <c r="GR1833" s="231"/>
      <c r="GS1833" s="231"/>
      <c r="GT1833" s="231"/>
      <c r="GU1833" s="231"/>
      <c r="GV1833" s="231"/>
      <c r="GW1833" s="231"/>
      <c r="GX1833" s="231"/>
      <c r="GY1833" s="231"/>
      <c r="GZ1833" s="231"/>
      <c r="HA1833" s="231"/>
      <c r="HB1833" s="231"/>
      <c r="HC1833" s="231"/>
      <c r="HD1833" s="231"/>
      <c r="HE1833" s="231"/>
      <c r="HF1833" s="231"/>
      <c r="HG1833" s="231"/>
      <c r="HH1833" s="231"/>
      <c r="HI1833" s="231"/>
      <c r="HJ1833" s="231"/>
      <c r="HK1833" s="231"/>
      <c r="HL1833" s="231"/>
      <c r="HM1833" s="231"/>
    </row>
    <row r="1834" spans="1:221" s="234" customFormat="1" ht="15.75" customHeight="1">
      <c r="A1834" s="231"/>
      <c r="B1834" s="238"/>
      <c r="C1834" s="255"/>
      <c r="D1834" s="320" t="s">
        <v>1214</v>
      </c>
      <c r="E1834" s="321"/>
      <c r="F1834" s="321"/>
      <c r="G1834" s="522" t="s">
        <v>610</v>
      </c>
      <c r="H1834" s="322" t="s">
        <v>343</v>
      </c>
      <c r="I1834" s="488">
        <v>240</v>
      </c>
      <c r="J1834" s="408">
        <v>332055</v>
      </c>
      <c r="K1834" s="323">
        <f>ROUND(I1834*J1834,2)</f>
        <v>79693200</v>
      </c>
      <c r="L1834" s="356"/>
      <c r="N1834" s="980"/>
      <c r="O1834" s="231"/>
      <c r="P1834" s="231"/>
      <c r="Q1834" s="231"/>
      <c r="R1834" s="231"/>
      <c r="S1834" s="231"/>
      <c r="T1834" s="231"/>
      <c r="U1834" s="231"/>
      <c r="V1834" s="231"/>
      <c r="W1834" s="231"/>
      <c r="X1834" s="231"/>
      <c r="Y1834" s="231"/>
      <c r="Z1834" s="231"/>
      <c r="AA1834" s="231"/>
      <c r="AB1834" s="231"/>
      <c r="AC1834" s="231"/>
      <c r="AD1834" s="231"/>
      <c r="AE1834" s="231"/>
      <c r="AF1834" s="231"/>
      <c r="AG1834" s="231"/>
      <c r="AH1834" s="231"/>
      <c r="AI1834" s="231"/>
      <c r="AJ1834" s="231"/>
      <c r="AK1834" s="231"/>
      <c r="AL1834" s="231"/>
      <c r="AM1834" s="231"/>
      <c r="AN1834" s="231"/>
      <c r="AO1834" s="231"/>
      <c r="AP1834" s="231"/>
      <c r="AQ1834" s="231"/>
      <c r="AR1834" s="231"/>
      <c r="AS1834" s="231"/>
      <c r="AT1834" s="231"/>
      <c r="AU1834" s="231"/>
      <c r="AV1834" s="231"/>
      <c r="AW1834" s="231"/>
      <c r="AX1834" s="231"/>
      <c r="AY1834" s="231"/>
      <c r="AZ1834" s="231"/>
      <c r="BA1834" s="231"/>
      <c r="BB1834" s="231"/>
      <c r="BC1834" s="231"/>
      <c r="BD1834" s="231"/>
      <c r="BE1834" s="231"/>
      <c r="BF1834" s="231"/>
      <c r="BG1834" s="231"/>
      <c r="BH1834" s="231"/>
      <c r="BI1834" s="231"/>
      <c r="BJ1834" s="231"/>
      <c r="BK1834" s="231"/>
      <c r="BL1834" s="231"/>
      <c r="BM1834" s="231"/>
      <c r="BN1834" s="231"/>
      <c r="BO1834" s="231"/>
      <c r="BP1834" s="231"/>
      <c r="BQ1834" s="231"/>
      <c r="BR1834" s="231"/>
      <c r="BS1834" s="231"/>
      <c r="BT1834" s="231"/>
      <c r="BU1834" s="231"/>
      <c r="BV1834" s="231"/>
      <c r="BW1834" s="231"/>
      <c r="BX1834" s="231"/>
      <c r="BY1834" s="231"/>
      <c r="BZ1834" s="231"/>
      <c r="CA1834" s="231"/>
      <c r="CB1834" s="231"/>
      <c r="CC1834" s="231"/>
      <c r="CD1834" s="231"/>
      <c r="CE1834" s="231"/>
      <c r="CF1834" s="231"/>
      <c r="CG1834" s="231"/>
      <c r="CH1834" s="231"/>
      <c r="CI1834" s="231"/>
      <c r="CJ1834" s="231"/>
      <c r="CK1834" s="231"/>
      <c r="CL1834" s="231"/>
      <c r="CM1834" s="231"/>
      <c r="CN1834" s="231"/>
      <c r="CO1834" s="231"/>
      <c r="CP1834" s="231"/>
      <c r="CQ1834" s="231"/>
      <c r="CR1834" s="231"/>
      <c r="CS1834" s="231"/>
      <c r="CT1834" s="231"/>
      <c r="CU1834" s="231"/>
      <c r="CV1834" s="231"/>
      <c r="CW1834" s="231"/>
      <c r="CX1834" s="231"/>
      <c r="CY1834" s="231"/>
      <c r="CZ1834" s="231"/>
      <c r="DA1834" s="231"/>
      <c r="DB1834" s="231"/>
      <c r="DC1834" s="231"/>
      <c r="DD1834" s="231"/>
      <c r="DE1834" s="231"/>
      <c r="DF1834" s="231"/>
      <c r="DG1834" s="231"/>
      <c r="DH1834" s="231"/>
      <c r="DI1834" s="231"/>
      <c r="DJ1834" s="231"/>
      <c r="DK1834" s="231"/>
      <c r="DL1834" s="231"/>
      <c r="DM1834" s="231"/>
      <c r="DN1834" s="231"/>
      <c r="DO1834" s="231"/>
      <c r="DP1834" s="231"/>
      <c r="DQ1834" s="231"/>
      <c r="DR1834" s="231"/>
      <c r="DS1834" s="231"/>
      <c r="DT1834" s="231"/>
      <c r="DU1834" s="231"/>
      <c r="DV1834" s="231"/>
      <c r="DW1834" s="231"/>
      <c r="DX1834" s="231"/>
      <c r="DY1834" s="231"/>
      <c r="DZ1834" s="231"/>
      <c r="EA1834" s="231"/>
      <c r="EB1834" s="231"/>
      <c r="EC1834" s="231"/>
      <c r="ED1834" s="231"/>
      <c r="EE1834" s="231"/>
      <c r="EF1834" s="231"/>
      <c r="EG1834" s="231"/>
      <c r="EH1834" s="231"/>
      <c r="EI1834" s="231"/>
      <c r="EJ1834" s="231"/>
      <c r="EK1834" s="231"/>
      <c r="EL1834" s="231"/>
      <c r="EM1834" s="231"/>
      <c r="EN1834" s="231"/>
      <c r="EO1834" s="231"/>
      <c r="EP1834" s="231"/>
      <c r="EQ1834" s="231"/>
      <c r="ER1834" s="231"/>
      <c r="ES1834" s="231"/>
      <c r="ET1834" s="231"/>
      <c r="EU1834" s="231"/>
      <c r="EV1834" s="231"/>
      <c r="EW1834" s="231"/>
      <c r="EX1834" s="231"/>
      <c r="EY1834" s="231"/>
      <c r="EZ1834" s="231"/>
      <c r="FA1834" s="231"/>
      <c r="FB1834" s="231"/>
      <c r="FC1834" s="231"/>
      <c r="FD1834" s="231"/>
      <c r="FE1834" s="231"/>
      <c r="FF1834" s="231"/>
      <c r="FG1834" s="231"/>
      <c r="FH1834" s="231"/>
      <c r="FI1834" s="231"/>
      <c r="FJ1834" s="231"/>
      <c r="FK1834" s="231"/>
      <c r="FL1834" s="231"/>
      <c r="FM1834" s="231"/>
      <c r="FN1834" s="231"/>
      <c r="FO1834" s="231"/>
      <c r="FP1834" s="231"/>
      <c r="FQ1834" s="231"/>
      <c r="FR1834" s="231"/>
      <c r="FS1834" s="231"/>
      <c r="FT1834" s="231"/>
      <c r="FU1834" s="231"/>
      <c r="FV1834" s="231"/>
      <c r="FW1834" s="231"/>
      <c r="FX1834" s="231"/>
      <c r="FY1834" s="231"/>
      <c r="FZ1834" s="231"/>
      <c r="GA1834" s="231"/>
      <c r="GB1834" s="231"/>
      <c r="GC1834" s="231"/>
      <c r="GD1834" s="231"/>
      <c r="GE1834" s="231"/>
      <c r="GF1834" s="231"/>
      <c r="GG1834" s="231"/>
      <c r="GH1834" s="231"/>
      <c r="GI1834" s="231"/>
      <c r="GJ1834" s="231"/>
      <c r="GK1834" s="231"/>
      <c r="GL1834" s="231"/>
      <c r="GM1834" s="231"/>
      <c r="GN1834" s="231"/>
      <c r="GO1834" s="231"/>
      <c r="GP1834" s="231"/>
      <c r="GQ1834" s="231"/>
      <c r="GR1834" s="231"/>
      <c r="GS1834" s="231"/>
      <c r="GT1834" s="231"/>
      <c r="GU1834" s="231"/>
      <c r="GV1834" s="231"/>
      <c r="GW1834" s="231"/>
      <c r="GX1834" s="231"/>
      <c r="GY1834" s="231"/>
      <c r="GZ1834" s="231"/>
      <c r="HA1834" s="231"/>
      <c r="HB1834" s="231"/>
      <c r="HC1834" s="231"/>
      <c r="HD1834" s="231"/>
      <c r="HE1834" s="231"/>
      <c r="HF1834" s="231"/>
      <c r="HG1834" s="231"/>
      <c r="HH1834" s="231"/>
      <c r="HI1834" s="231"/>
      <c r="HJ1834" s="231"/>
      <c r="HK1834" s="231"/>
      <c r="HL1834" s="231"/>
      <c r="HM1834" s="231"/>
    </row>
    <row r="1835" spans="1:221" s="234" customFormat="1" ht="15.75" customHeight="1">
      <c r="A1835" s="231"/>
      <c r="B1835" s="238"/>
      <c r="C1835" s="255"/>
      <c r="D1835" s="276"/>
      <c r="E1835" s="276"/>
      <c r="F1835" s="276"/>
      <c r="G1835" s="277"/>
      <c r="H1835" s="277"/>
      <c r="I1835" s="277"/>
      <c r="J1835" s="524" t="s">
        <v>119</v>
      </c>
      <c r="K1835" s="279">
        <f>SUM(K1831:K1834)</f>
        <v>100525617</v>
      </c>
      <c r="L1835" s="356"/>
      <c r="N1835" s="980"/>
      <c r="O1835" s="231"/>
      <c r="P1835" s="231"/>
      <c r="Q1835" s="231"/>
      <c r="R1835" s="231"/>
      <c r="S1835" s="231"/>
      <c r="T1835" s="231"/>
      <c r="U1835" s="231"/>
      <c r="V1835" s="231"/>
      <c r="W1835" s="231"/>
      <c r="X1835" s="231"/>
      <c r="Y1835" s="231"/>
      <c r="Z1835" s="231"/>
      <c r="AA1835" s="231"/>
      <c r="AB1835" s="231"/>
      <c r="AC1835" s="231"/>
      <c r="AD1835" s="231"/>
      <c r="AE1835" s="231"/>
      <c r="AF1835" s="231"/>
      <c r="AG1835" s="231"/>
      <c r="AH1835" s="231"/>
      <c r="AI1835" s="231"/>
      <c r="AJ1835" s="231"/>
      <c r="AK1835" s="231"/>
      <c r="AL1835" s="231"/>
      <c r="AM1835" s="231"/>
      <c r="AN1835" s="231"/>
      <c r="AO1835" s="231"/>
      <c r="AP1835" s="231"/>
      <c r="AQ1835" s="231"/>
      <c r="AR1835" s="231"/>
      <c r="AS1835" s="231"/>
      <c r="AT1835" s="231"/>
      <c r="AU1835" s="231"/>
      <c r="AV1835" s="231"/>
      <c r="AW1835" s="231"/>
      <c r="AX1835" s="231"/>
      <c r="AY1835" s="231"/>
      <c r="AZ1835" s="231"/>
      <c r="BA1835" s="231"/>
      <c r="BB1835" s="231"/>
      <c r="BC1835" s="231"/>
      <c r="BD1835" s="231"/>
      <c r="BE1835" s="231"/>
      <c r="BF1835" s="231"/>
      <c r="BG1835" s="231"/>
      <c r="BH1835" s="231"/>
      <c r="BI1835" s="231"/>
      <c r="BJ1835" s="231"/>
      <c r="BK1835" s="231"/>
      <c r="BL1835" s="231"/>
      <c r="BM1835" s="231"/>
      <c r="BN1835" s="231"/>
      <c r="BO1835" s="231"/>
      <c r="BP1835" s="231"/>
      <c r="BQ1835" s="231"/>
      <c r="BR1835" s="231"/>
      <c r="BS1835" s="231"/>
      <c r="BT1835" s="231"/>
      <c r="BU1835" s="231"/>
      <c r="BV1835" s="231"/>
      <c r="BW1835" s="231"/>
      <c r="BX1835" s="231"/>
      <c r="BY1835" s="231"/>
      <c r="BZ1835" s="231"/>
      <c r="CA1835" s="231"/>
      <c r="CB1835" s="231"/>
      <c r="CC1835" s="231"/>
      <c r="CD1835" s="231"/>
      <c r="CE1835" s="231"/>
      <c r="CF1835" s="231"/>
      <c r="CG1835" s="231"/>
      <c r="CH1835" s="231"/>
      <c r="CI1835" s="231"/>
      <c r="CJ1835" s="231"/>
      <c r="CK1835" s="231"/>
      <c r="CL1835" s="231"/>
      <c r="CM1835" s="231"/>
      <c r="CN1835" s="231"/>
      <c r="CO1835" s="231"/>
      <c r="CP1835" s="231"/>
      <c r="CQ1835" s="231"/>
      <c r="CR1835" s="231"/>
      <c r="CS1835" s="231"/>
      <c r="CT1835" s="231"/>
      <c r="CU1835" s="231"/>
      <c r="CV1835" s="231"/>
      <c r="CW1835" s="231"/>
      <c r="CX1835" s="231"/>
      <c r="CY1835" s="231"/>
      <c r="CZ1835" s="231"/>
      <c r="DA1835" s="231"/>
      <c r="DB1835" s="231"/>
      <c r="DC1835" s="231"/>
      <c r="DD1835" s="231"/>
      <c r="DE1835" s="231"/>
      <c r="DF1835" s="231"/>
      <c r="DG1835" s="231"/>
      <c r="DH1835" s="231"/>
      <c r="DI1835" s="231"/>
      <c r="DJ1835" s="231"/>
      <c r="DK1835" s="231"/>
      <c r="DL1835" s="231"/>
      <c r="DM1835" s="231"/>
      <c r="DN1835" s="231"/>
      <c r="DO1835" s="231"/>
      <c r="DP1835" s="231"/>
      <c r="DQ1835" s="231"/>
      <c r="DR1835" s="231"/>
      <c r="DS1835" s="231"/>
      <c r="DT1835" s="231"/>
      <c r="DU1835" s="231"/>
      <c r="DV1835" s="231"/>
      <c r="DW1835" s="231"/>
      <c r="DX1835" s="231"/>
      <c r="DY1835" s="231"/>
      <c r="DZ1835" s="231"/>
      <c r="EA1835" s="231"/>
      <c r="EB1835" s="231"/>
      <c r="EC1835" s="231"/>
      <c r="ED1835" s="231"/>
      <c r="EE1835" s="231"/>
      <c r="EF1835" s="231"/>
      <c r="EG1835" s="231"/>
      <c r="EH1835" s="231"/>
      <c r="EI1835" s="231"/>
      <c r="EJ1835" s="231"/>
      <c r="EK1835" s="231"/>
      <c r="EL1835" s="231"/>
      <c r="EM1835" s="231"/>
      <c r="EN1835" s="231"/>
      <c r="EO1835" s="231"/>
      <c r="EP1835" s="231"/>
      <c r="EQ1835" s="231"/>
      <c r="ER1835" s="231"/>
      <c r="ES1835" s="231"/>
      <c r="ET1835" s="231"/>
      <c r="EU1835" s="231"/>
      <c r="EV1835" s="231"/>
      <c r="EW1835" s="231"/>
      <c r="EX1835" s="231"/>
      <c r="EY1835" s="231"/>
      <c r="EZ1835" s="231"/>
      <c r="FA1835" s="231"/>
      <c r="FB1835" s="231"/>
      <c r="FC1835" s="231"/>
      <c r="FD1835" s="231"/>
      <c r="FE1835" s="231"/>
      <c r="FF1835" s="231"/>
      <c r="FG1835" s="231"/>
      <c r="FH1835" s="231"/>
      <c r="FI1835" s="231"/>
      <c r="FJ1835" s="231"/>
      <c r="FK1835" s="231"/>
      <c r="FL1835" s="231"/>
      <c r="FM1835" s="231"/>
      <c r="FN1835" s="231"/>
      <c r="FO1835" s="231"/>
      <c r="FP1835" s="231"/>
      <c r="FQ1835" s="231"/>
      <c r="FR1835" s="231"/>
      <c r="FS1835" s="231"/>
      <c r="FT1835" s="231"/>
      <c r="FU1835" s="231"/>
      <c r="FV1835" s="231"/>
      <c r="FW1835" s="231"/>
      <c r="FX1835" s="231"/>
      <c r="FY1835" s="231"/>
      <c r="FZ1835" s="231"/>
      <c r="GA1835" s="231"/>
      <c r="GB1835" s="231"/>
      <c r="GC1835" s="231"/>
      <c r="GD1835" s="231"/>
      <c r="GE1835" s="231"/>
      <c r="GF1835" s="231"/>
      <c r="GG1835" s="231"/>
      <c r="GH1835" s="231"/>
      <c r="GI1835" s="231"/>
      <c r="GJ1835" s="231"/>
      <c r="GK1835" s="231"/>
      <c r="GL1835" s="231"/>
      <c r="GM1835" s="231"/>
      <c r="GN1835" s="231"/>
      <c r="GO1835" s="231"/>
      <c r="GP1835" s="231"/>
      <c r="GQ1835" s="231"/>
      <c r="GR1835" s="231"/>
      <c r="GS1835" s="231"/>
      <c r="GT1835" s="231"/>
      <c r="GU1835" s="231"/>
      <c r="GV1835" s="231"/>
      <c r="GW1835" s="231"/>
      <c r="GX1835" s="231"/>
      <c r="GY1835" s="231"/>
      <c r="GZ1835" s="231"/>
      <c r="HA1835" s="231"/>
      <c r="HB1835" s="231"/>
      <c r="HC1835" s="231"/>
      <c r="HD1835" s="231"/>
      <c r="HE1835" s="231"/>
      <c r="HF1835" s="231"/>
      <c r="HG1835" s="231"/>
      <c r="HH1835" s="231"/>
      <c r="HI1835" s="231"/>
      <c r="HJ1835" s="231"/>
      <c r="HK1835" s="231"/>
      <c r="HL1835" s="231"/>
      <c r="HM1835" s="231"/>
    </row>
    <row r="1836" spans="1:221" s="234" customFormat="1" ht="15.75" customHeight="1">
      <c r="A1836" s="231"/>
      <c r="B1836" s="238"/>
      <c r="C1836" s="255"/>
      <c r="D1836" s="797"/>
      <c r="E1836" s="798"/>
      <c r="F1836" s="798"/>
      <c r="G1836" s="798"/>
      <c r="H1836" s="798"/>
      <c r="I1836" s="798"/>
      <c r="J1836" s="798"/>
      <c r="K1836" s="279"/>
      <c r="L1836" s="356"/>
      <c r="N1836" s="980"/>
      <c r="O1836" s="231"/>
      <c r="P1836" s="231"/>
      <c r="Q1836" s="231"/>
      <c r="R1836" s="231"/>
      <c r="S1836" s="231"/>
      <c r="T1836" s="231"/>
      <c r="U1836" s="231"/>
      <c r="V1836" s="231"/>
      <c r="W1836" s="231"/>
      <c r="X1836" s="231"/>
      <c r="Y1836" s="231"/>
      <c r="Z1836" s="231"/>
      <c r="AA1836" s="231"/>
      <c r="AB1836" s="231"/>
      <c r="AC1836" s="231"/>
      <c r="AD1836" s="231"/>
      <c r="AE1836" s="231"/>
      <c r="AF1836" s="231"/>
      <c r="AG1836" s="231"/>
      <c r="AH1836" s="231"/>
      <c r="AI1836" s="231"/>
      <c r="AJ1836" s="231"/>
      <c r="AK1836" s="231"/>
      <c r="AL1836" s="231"/>
      <c r="AM1836" s="231"/>
      <c r="AN1836" s="231"/>
      <c r="AO1836" s="231"/>
      <c r="AP1836" s="231"/>
      <c r="AQ1836" s="231"/>
      <c r="AR1836" s="231"/>
      <c r="AS1836" s="231"/>
      <c r="AT1836" s="231"/>
      <c r="AU1836" s="231"/>
      <c r="AV1836" s="231"/>
      <c r="AW1836" s="231"/>
      <c r="AX1836" s="231"/>
      <c r="AY1836" s="231"/>
      <c r="AZ1836" s="231"/>
      <c r="BA1836" s="231"/>
      <c r="BB1836" s="231"/>
      <c r="BC1836" s="231"/>
      <c r="BD1836" s="231"/>
      <c r="BE1836" s="231"/>
      <c r="BF1836" s="231"/>
      <c r="BG1836" s="231"/>
      <c r="BH1836" s="231"/>
      <c r="BI1836" s="231"/>
      <c r="BJ1836" s="231"/>
      <c r="BK1836" s="231"/>
      <c r="BL1836" s="231"/>
      <c r="BM1836" s="231"/>
      <c r="BN1836" s="231"/>
      <c r="BO1836" s="231"/>
      <c r="BP1836" s="231"/>
      <c r="BQ1836" s="231"/>
      <c r="BR1836" s="231"/>
      <c r="BS1836" s="231"/>
      <c r="BT1836" s="231"/>
      <c r="BU1836" s="231"/>
      <c r="BV1836" s="231"/>
      <c r="BW1836" s="231"/>
      <c r="BX1836" s="231"/>
      <c r="BY1836" s="231"/>
      <c r="BZ1836" s="231"/>
      <c r="CA1836" s="231"/>
      <c r="CB1836" s="231"/>
      <c r="CC1836" s="231"/>
      <c r="CD1836" s="231"/>
      <c r="CE1836" s="231"/>
      <c r="CF1836" s="231"/>
      <c r="CG1836" s="231"/>
      <c r="CH1836" s="231"/>
      <c r="CI1836" s="231"/>
      <c r="CJ1836" s="231"/>
      <c r="CK1836" s="231"/>
      <c r="CL1836" s="231"/>
      <c r="CM1836" s="231"/>
      <c r="CN1836" s="231"/>
      <c r="CO1836" s="231"/>
      <c r="CP1836" s="231"/>
      <c r="CQ1836" s="231"/>
      <c r="CR1836" s="231"/>
      <c r="CS1836" s="231"/>
      <c r="CT1836" s="231"/>
      <c r="CU1836" s="231"/>
      <c r="CV1836" s="231"/>
      <c r="CW1836" s="231"/>
      <c r="CX1836" s="231"/>
      <c r="CY1836" s="231"/>
      <c r="CZ1836" s="231"/>
      <c r="DA1836" s="231"/>
      <c r="DB1836" s="231"/>
      <c r="DC1836" s="231"/>
      <c r="DD1836" s="231"/>
      <c r="DE1836" s="231"/>
      <c r="DF1836" s="231"/>
      <c r="DG1836" s="231"/>
      <c r="DH1836" s="231"/>
      <c r="DI1836" s="231"/>
      <c r="DJ1836" s="231"/>
      <c r="DK1836" s="231"/>
      <c r="DL1836" s="231"/>
      <c r="DM1836" s="231"/>
      <c r="DN1836" s="231"/>
      <c r="DO1836" s="231"/>
      <c r="DP1836" s="231"/>
      <c r="DQ1836" s="231"/>
      <c r="DR1836" s="231"/>
      <c r="DS1836" s="231"/>
      <c r="DT1836" s="231"/>
      <c r="DU1836" s="231"/>
      <c r="DV1836" s="231"/>
      <c r="DW1836" s="231"/>
      <c r="DX1836" s="231"/>
      <c r="DY1836" s="231"/>
      <c r="DZ1836" s="231"/>
      <c r="EA1836" s="231"/>
      <c r="EB1836" s="231"/>
      <c r="EC1836" s="231"/>
      <c r="ED1836" s="231"/>
      <c r="EE1836" s="231"/>
      <c r="EF1836" s="231"/>
      <c r="EG1836" s="231"/>
      <c r="EH1836" s="231"/>
      <c r="EI1836" s="231"/>
      <c r="EJ1836" s="231"/>
      <c r="EK1836" s="231"/>
      <c r="EL1836" s="231"/>
      <c r="EM1836" s="231"/>
      <c r="EN1836" s="231"/>
      <c r="EO1836" s="231"/>
      <c r="EP1836" s="231"/>
      <c r="EQ1836" s="231"/>
      <c r="ER1836" s="231"/>
      <c r="ES1836" s="231"/>
      <c r="ET1836" s="231"/>
      <c r="EU1836" s="231"/>
      <c r="EV1836" s="231"/>
      <c r="EW1836" s="231"/>
      <c r="EX1836" s="231"/>
      <c r="EY1836" s="231"/>
      <c r="EZ1836" s="231"/>
      <c r="FA1836" s="231"/>
      <c r="FB1836" s="231"/>
      <c r="FC1836" s="231"/>
      <c r="FD1836" s="231"/>
      <c r="FE1836" s="231"/>
      <c r="FF1836" s="231"/>
      <c r="FG1836" s="231"/>
      <c r="FH1836" s="231"/>
      <c r="FI1836" s="231"/>
      <c r="FJ1836" s="231"/>
      <c r="FK1836" s="231"/>
      <c r="FL1836" s="231"/>
      <c r="FM1836" s="231"/>
      <c r="FN1836" s="231"/>
      <c r="FO1836" s="231"/>
      <c r="FP1836" s="231"/>
      <c r="FQ1836" s="231"/>
      <c r="FR1836" s="231"/>
      <c r="FS1836" s="231"/>
      <c r="FT1836" s="231"/>
      <c r="FU1836" s="231"/>
      <c r="FV1836" s="231"/>
      <c r="FW1836" s="231"/>
      <c r="FX1836" s="231"/>
      <c r="FY1836" s="231"/>
      <c r="FZ1836" s="231"/>
      <c r="GA1836" s="231"/>
      <c r="GB1836" s="231"/>
      <c r="GC1836" s="231"/>
      <c r="GD1836" s="231"/>
      <c r="GE1836" s="231"/>
      <c r="GF1836" s="231"/>
      <c r="GG1836" s="231"/>
      <c r="GH1836" s="231"/>
      <c r="GI1836" s="231"/>
      <c r="GJ1836" s="231"/>
      <c r="GK1836" s="231"/>
      <c r="GL1836" s="231"/>
      <c r="GM1836" s="231"/>
      <c r="GN1836" s="231"/>
      <c r="GO1836" s="231"/>
      <c r="GP1836" s="231"/>
      <c r="GQ1836" s="231"/>
      <c r="GR1836" s="231"/>
      <c r="GS1836" s="231"/>
      <c r="GT1836" s="231"/>
      <c r="GU1836" s="231"/>
      <c r="GV1836" s="231"/>
      <c r="GW1836" s="231"/>
      <c r="GX1836" s="231"/>
      <c r="GY1836" s="231"/>
      <c r="GZ1836" s="231"/>
      <c r="HA1836" s="231"/>
      <c r="HB1836" s="231"/>
      <c r="HC1836" s="231"/>
      <c r="HD1836" s="231"/>
      <c r="HE1836" s="231"/>
      <c r="HF1836" s="231"/>
      <c r="HG1836" s="231"/>
      <c r="HH1836" s="231"/>
      <c r="HI1836" s="231"/>
      <c r="HJ1836" s="231"/>
      <c r="HK1836" s="231"/>
      <c r="HL1836" s="231"/>
      <c r="HM1836" s="231"/>
    </row>
    <row r="1837" spans="1:221" s="234" customFormat="1" ht="15.75" customHeight="1">
      <c r="A1837" s="231"/>
      <c r="B1837" s="238"/>
      <c r="C1837" s="255"/>
      <c r="D1837" s="434"/>
      <c r="E1837" s="434"/>
      <c r="F1837" s="434"/>
      <c r="G1837" s="435"/>
      <c r="H1837" s="436"/>
      <c r="I1837" s="436"/>
      <c r="J1837" s="436"/>
      <c r="K1837" s="525"/>
      <c r="L1837" s="356"/>
      <c r="N1837" s="980"/>
      <c r="O1837" s="231"/>
      <c r="P1837" s="231"/>
      <c r="Q1837" s="231"/>
      <c r="R1837" s="231"/>
      <c r="S1837" s="231"/>
      <c r="T1837" s="231"/>
      <c r="U1837" s="231"/>
      <c r="V1837" s="231"/>
      <c r="W1837" s="231"/>
      <c r="X1837" s="231"/>
      <c r="Y1837" s="231"/>
      <c r="Z1837" s="231"/>
      <c r="AA1837" s="231"/>
      <c r="AB1837" s="231"/>
      <c r="AC1837" s="231"/>
      <c r="AD1837" s="231"/>
      <c r="AE1837" s="231"/>
      <c r="AF1837" s="231"/>
      <c r="AG1837" s="231"/>
      <c r="AH1837" s="231"/>
      <c r="AI1837" s="231"/>
      <c r="AJ1837" s="231"/>
      <c r="AK1837" s="231"/>
      <c r="AL1837" s="231"/>
      <c r="AM1837" s="231"/>
      <c r="AN1837" s="231"/>
      <c r="AO1837" s="231"/>
      <c r="AP1837" s="231"/>
      <c r="AQ1837" s="231"/>
      <c r="AR1837" s="231"/>
      <c r="AS1837" s="231"/>
      <c r="AT1837" s="231"/>
      <c r="AU1837" s="231"/>
      <c r="AV1837" s="231"/>
      <c r="AW1837" s="231"/>
      <c r="AX1837" s="231"/>
      <c r="AY1837" s="231"/>
      <c r="AZ1837" s="231"/>
      <c r="BA1837" s="231"/>
      <c r="BB1837" s="231"/>
      <c r="BC1837" s="231"/>
      <c r="BD1837" s="231"/>
      <c r="BE1837" s="231"/>
      <c r="BF1837" s="231"/>
      <c r="BG1837" s="231"/>
      <c r="BH1837" s="231"/>
      <c r="BI1837" s="231"/>
      <c r="BJ1837" s="231"/>
      <c r="BK1837" s="231"/>
      <c r="BL1837" s="231"/>
      <c r="BM1837" s="231"/>
      <c r="BN1837" s="231"/>
      <c r="BO1837" s="231"/>
      <c r="BP1837" s="231"/>
      <c r="BQ1837" s="231"/>
      <c r="BR1837" s="231"/>
      <c r="BS1837" s="231"/>
      <c r="BT1837" s="231"/>
      <c r="BU1837" s="231"/>
      <c r="BV1837" s="231"/>
      <c r="BW1837" s="231"/>
      <c r="BX1837" s="231"/>
      <c r="BY1837" s="231"/>
      <c r="BZ1837" s="231"/>
      <c r="CA1837" s="231"/>
      <c r="CB1837" s="231"/>
      <c r="CC1837" s="231"/>
      <c r="CD1837" s="231"/>
      <c r="CE1837" s="231"/>
      <c r="CF1837" s="231"/>
      <c r="CG1837" s="231"/>
      <c r="CH1837" s="231"/>
      <c r="CI1837" s="231"/>
      <c r="CJ1837" s="231"/>
      <c r="CK1837" s="231"/>
      <c r="CL1837" s="231"/>
      <c r="CM1837" s="231"/>
      <c r="CN1837" s="231"/>
      <c r="CO1837" s="231"/>
      <c r="CP1837" s="231"/>
      <c r="CQ1837" s="231"/>
      <c r="CR1837" s="231"/>
      <c r="CS1837" s="231"/>
      <c r="CT1837" s="231"/>
      <c r="CU1837" s="231"/>
      <c r="CV1837" s="231"/>
      <c r="CW1837" s="231"/>
      <c r="CX1837" s="231"/>
      <c r="CY1837" s="231"/>
      <c r="CZ1837" s="231"/>
      <c r="DA1837" s="231"/>
      <c r="DB1837" s="231"/>
      <c r="DC1837" s="231"/>
      <c r="DD1837" s="231"/>
      <c r="DE1837" s="231"/>
      <c r="DF1837" s="231"/>
      <c r="DG1837" s="231"/>
      <c r="DH1837" s="231"/>
      <c r="DI1837" s="231"/>
      <c r="DJ1837" s="231"/>
      <c r="DK1837" s="231"/>
      <c r="DL1837" s="231"/>
      <c r="DM1837" s="231"/>
      <c r="DN1837" s="231"/>
      <c r="DO1837" s="231"/>
      <c r="DP1837" s="231"/>
      <c r="DQ1837" s="231"/>
      <c r="DR1837" s="231"/>
      <c r="DS1837" s="231"/>
      <c r="DT1837" s="231"/>
      <c r="DU1837" s="231"/>
      <c r="DV1837" s="231"/>
      <c r="DW1837" s="231"/>
      <c r="DX1837" s="231"/>
      <c r="DY1837" s="231"/>
      <c r="DZ1837" s="231"/>
      <c r="EA1837" s="231"/>
      <c r="EB1837" s="231"/>
      <c r="EC1837" s="231"/>
      <c r="ED1837" s="231"/>
      <c r="EE1837" s="231"/>
      <c r="EF1837" s="231"/>
      <c r="EG1837" s="231"/>
      <c r="EH1837" s="231"/>
      <c r="EI1837" s="231"/>
      <c r="EJ1837" s="231"/>
      <c r="EK1837" s="231"/>
      <c r="EL1837" s="231"/>
      <c r="EM1837" s="231"/>
      <c r="EN1837" s="231"/>
      <c r="EO1837" s="231"/>
      <c r="EP1837" s="231"/>
      <c r="EQ1837" s="231"/>
      <c r="ER1837" s="231"/>
      <c r="ES1837" s="231"/>
      <c r="ET1837" s="231"/>
      <c r="EU1837" s="231"/>
      <c r="EV1837" s="231"/>
      <c r="EW1837" s="231"/>
      <c r="EX1837" s="231"/>
      <c r="EY1837" s="231"/>
      <c r="EZ1837" s="231"/>
      <c r="FA1837" s="231"/>
      <c r="FB1837" s="231"/>
      <c r="FC1837" s="231"/>
      <c r="FD1837" s="231"/>
      <c r="FE1837" s="231"/>
      <c r="FF1837" s="231"/>
      <c r="FG1837" s="231"/>
      <c r="FH1837" s="231"/>
      <c r="FI1837" s="231"/>
      <c r="FJ1837" s="231"/>
      <c r="FK1837" s="231"/>
      <c r="FL1837" s="231"/>
      <c r="FM1837" s="231"/>
      <c r="FN1837" s="231"/>
      <c r="FO1837" s="231"/>
      <c r="FP1837" s="231"/>
      <c r="FQ1837" s="231"/>
      <c r="FR1837" s="231"/>
      <c r="FS1837" s="231"/>
      <c r="FT1837" s="231"/>
      <c r="FU1837" s="231"/>
      <c r="FV1837" s="231"/>
      <c r="FW1837" s="231"/>
      <c r="FX1837" s="231"/>
      <c r="FY1837" s="231"/>
      <c r="FZ1837" s="231"/>
      <c r="GA1837" s="231"/>
      <c r="GB1837" s="231"/>
      <c r="GC1837" s="231"/>
      <c r="GD1837" s="231"/>
      <c r="GE1837" s="231"/>
      <c r="GF1837" s="231"/>
      <c r="GG1837" s="231"/>
      <c r="GH1837" s="231"/>
      <c r="GI1837" s="231"/>
      <c r="GJ1837" s="231"/>
      <c r="GK1837" s="231"/>
      <c r="GL1837" s="231"/>
      <c r="GM1837" s="231"/>
      <c r="GN1837" s="231"/>
      <c r="GO1837" s="231"/>
      <c r="GP1837" s="231"/>
      <c r="GQ1837" s="231"/>
      <c r="GR1837" s="231"/>
      <c r="GS1837" s="231"/>
      <c r="GT1837" s="231"/>
      <c r="GU1837" s="231"/>
      <c r="GV1837" s="231"/>
      <c r="GW1837" s="231"/>
      <c r="GX1837" s="231"/>
      <c r="GY1837" s="231"/>
      <c r="GZ1837" s="231"/>
      <c r="HA1837" s="231"/>
      <c r="HB1837" s="231"/>
      <c r="HC1837" s="231"/>
      <c r="HD1837" s="231"/>
      <c r="HE1837" s="231"/>
      <c r="HF1837" s="231"/>
      <c r="HG1837" s="231"/>
      <c r="HH1837" s="231"/>
      <c r="HI1837" s="231"/>
      <c r="HJ1837" s="231"/>
      <c r="HK1837" s="231"/>
      <c r="HL1837" s="231"/>
      <c r="HM1837" s="231"/>
    </row>
    <row r="1838" spans="1:221" s="234" customFormat="1" ht="15.75" customHeight="1">
      <c r="A1838" s="231"/>
      <c r="B1838" s="238"/>
      <c r="C1838" s="255"/>
      <c r="D1838" s="420">
        <v>11</v>
      </c>
      <c r="E1838" s="421"/>
      <c r="F1838" s="421"/>
      <c r="G1838" s="422" t="s">
        <v>611</v>
      </c>
      <c r="H1838" s="423"/>
      <c r="I1838" s="423"/>
      <c r="J1838" s="425"/>
      <c r="K1838" s="426">
        <v>48500000</v>
      </c>
      <c r="L1838" s="356"/>
      <c r="N1838" s="980"/>
      <c r="O1838" s="231"/>
      <c r="P1838" s="231"/>
      <c r="Q1838" s="231"/>
      <c r="R1838" s="231"/>
      <c r="S1838" s="231"/>
      <c r="T1838" s="231"/>
      <c r="U1838" s="231"/>
      <c r="V1838" s="231"/>
      <c r="W1838" s="231"/>
      <c r="X1838" s="231"/>
      <c r="Y1838" s="231"/>
      <c r="Z1838" s="231"/>
      <c r="AA1838" s="231"/>
      <c r="AB1838" s="231"/>
      <c r="AC1838" s="231"/>
      <c r="AD1838" s="231"/>
      <c r="AE1838" s="231"/>
      <c r="AF1838" s="231"/>
      <c r="AG1838" s="231"/>
      <c r="AH1838" s="231"/>
      <c r="AI1838" s="231"/>
      <c r="AJ1838" s="231"/>
      <c r="AK1838" s="231"/>
      <c r="AL1838" s="231"/>
      <c r="AM1838" s="231"/>
      <c r="AN1838" s="231"/>
      <c r="AO1838" s="231"/>
      <c r="AP1838" s="231"/>
      <c r="AQ1838" s="231"/>
      <c r="AR1838" s="231"/>
      <c r="AS1838" s="231"/>
      <c r="AT1838" s="231"/>
      <c r="AU1838" s="231"/>
      <c r="AV1838" s="231"/>
      <c r="AW1838" s="231"/>
      <c r="AX1838" s="231"/>
      <c r="AY1838" s="231"/>
      <c r="AZ1838" s="231"/>
      <c r="BA1838" s="231"/>
      <c r="BB1838" s="231"/>
      <c r="BC1838" s="231"/>
      <c r="BD1838" s="231"/>
      <c r="BE1838" s="231"/>
      <c r="BF1838" s="231"/>
      <c r="BG1838" s="231"/>
      <c r="BH1838" s="231"/>
      <c r="BI1838" s="231"/>
      <c r="BJ1838" s="231"/>
      <c r="BK1838" s="231"/>
      <c r="BL1838" s="231"/>
      <c r="BM1838" s="231"/>
      <c r="BN1838" s="231"/>
      <c r="BO1838" s="231"/>
      <c r="BP1838" s="231"/>
      <c r="BQ1838" s="231"/>
      <c r="BR1838" s="231"/>
      <c r="BS1838" s="231"/>
      <c r="BT1838" s="231"/>
      <c r="BU1838" s="231"/>
      <c r="BV1838" s="231"/>
      <c r="BW1838" s="231"/>
      <c r="BX1838" s="231"/>
      <c r="BY1838" s="231"/>
      <c r="BZ1838" s="231"/>
      <c r="CA1838" s="231"/>
      <c r="CB1838" s="231"/>
      <c r="CC1838" s="231"/>
      <c r="CD1838" s="231"/>
      <c r="CE1838" s="231"/>
      <c r="CF1838" s="231"/>
      <c r="CG1838" s="231"/>
      <c r="CH1838" s="231"/>
      <c r="CI1838" s="231"/>
      <c r="CJ1838" s="231"/>
      <c r="CK1838" s="231"/>
      <c r="CL1838" s="231"/>
      <c r="CM1838" s="231"/>
      <c r="CN1838" s="231"/>
      <c r="CO1838" s="231"/>
      <c r="CP1838" s="231"/>
      <c r="CQ1838" s="231"/>
      <c r="CR1838" s="231"/>
      <c r="CS1838" s="231"/>
      <c r="CT1838" s="231"/>
      <c r="CU1838" s="231"/>
      <c r="CV1838" s="231"/>
      <c r="CW1838" s="231"/>
      <c r="CX1838" s="231"/>
      <c r="CY1838" s="231"/>
      <c r="CZ1838" s="231"/>
      <c r="DA1838" s="231"/>
      <c r="DB1838" s="231"/>
      <c r="DC1838" s="231"/>
      <c r="DD1838" s="231"/>
      <c r="DE1838" s="231"/>
      <c r="DF1838" s="231"/>
      <c r="DG1838" s="231"/>
      <c r="DH1838" s="231"/>
      <c r="DI1838" s="231"/>
      <c r="DJ1838" s="231"/>
      <c r="DK1838" s="231"/>
      <c r="DL1838" s="231"/>
      <c r="DM1838" s="231"/>
      <c r="DN1838" s="231"/>
      <c r="DO1838" s="231"/>
      <c r="DP1838" s="231"/>
      <c r="DQ1838" s="231"/>
      <c r="DR1838" s="231"/>
      <c r="DS1838" s="231"/>
      <c r="DT1838" s="231"/>
      <c r="DU1838" s="231"/>
      <c r="DV1838" s="231"/>
      <c r="DW1838" s="231"/>
      <c r="DX1838" s="231"/>
      <c r="DY1838" s="231"/>
      <c r="DZ1838" s="231"/>
      <c r="EA1838" s="231"/>
      <c r="EB1838" s="231"/>
      <c r="EC1838" s="231"/>
      <c r="ED1838" s="231"/>
      <c r="EE1838" s="231"/>
      <c r="EF1838" s="231"/>
      <c r="EG1838" s="231"/>
      <c r="EH1838" s="231"/>
      <c r="EI1838" s="231"/>
      <c r="EJ1838" s="231"/>
      <c r="EK1838" s="231"/>
      <c r="EL1838" s="231"/>
      <c r="EM1838" s="231"/>
      <c r="EN1838" s="231"/>
      <c r="EO1838" s="231"/>
      <c r="EP1838" s="231"/>
      <c r="EQ1838" s="231"/>
      <c r="ER1838" s="231"/>
      <c r="ES1838" s="231"/>
      <c r="ET1838" s="231"/>
      <c r="EU1838" s="231"/>
      <c r="EV1838" s="231"/>
      <c r="EW1838" s="231"/>
      <c r="EX1838" s="231"/>
      <c r="EY1838" s="231"/>
      <c r="EZ1838" s="231"/>
      <c r="FA1838" s="231"/>
      <c r="FB1838" s="231"/>
      <c r="FC1838" s="231"/>
      <c r="FD1838" s="231"/>
      <c r="FE1838" s="231"/>
      <c r="FF1838" s="231"/>
      <c r="FG1838" s="231"/>
      <c r="FH1838" s="231"/>
      <c r="FI1838" s="231"/>
      <c r="FJ1838" s="231"/>
      <c r="FK1838" s="231"/>
      <c r="FL1838" s="231"/>
      <c r="FM1838" s="231"/>
      <c r="FN1838" s="231"/>
      <c r="FO1838" s="231"/>
      <c r="FP1838" s="231"/>
      <c r="FQ1838" s="231"/>
      <c r="FR1838" s="231"/>
      <c r="FS1838" s="231"/>
      <c r="FT1838" s="231"/>
      <c r="FU1838" s="231"/>
      <c r="FV1838" s="231"/>
      <c r="FW1838" s="231"/>
      <c r="FX1838" s="231"/>
      <c r="FY1838" s="231"/>
      <c r="FZ1838" s="231"/>
      <c r="GA1838" s="231"/>
      <c r="GB1838" s="231"/>
      <c r="GC1838" s="231"/>
      <c r="GD1838" s="231"/>
      <c r="GE1838" s="231"/>
      <c r="GF1838" s="231"/>
      <c r="GG1838" s="231"/>
      <c r="GH1838" s="231"/>
      <c r="GI1838" s="231"/>
      <c r="GJ1838" s="231"/>
      <c r="GK1838" s="231"/>
      <c r="GL1838" s="231"/>
      <c r="GM1838" s="231"/>
      <c r="GN1838" s="231"/>
      <c r="GO1838" s="231"/>
      <c r="GP1838" s="231"/>
      <c r="GQ1838" s="231"/>
      <c r="GR1838" s="231"/>
      <c r="GS1838" s="231"/>
      <c r="GT1838" s="231"/>
      <c r="GU1838" s="231"/>
      <c r="GV1838" s="231"/>
      <c r="GW1838" s="231"/>
      <c r="GX1838" s="231"/>
      <c r="GY1838" s="231"/>
      <c r="GZ1838" s="231"/>
      <c r="HA1838" s="231"/>
      <c r="HB1838" s="231"/>
      <c r="HC1838" s="231"/>
      <c r="HD1838" s="231"/>
      <c r="HE1838" s="231"/>
      <c r="HF1838" s="231"/>
      <c r="HG1838" s="231"/>
      <c r="HH1838" s="231"/>
      <c r="HI1838" s="231"/>
      <c r="HJ1838" s="231"/>
      <c r="HK1838" s="231"/>
      <c r="HL1838" s="231"/>
      <c r="HM1838" s="231"/>
    </row>
    <row r="1839" spans="1:221" s="234" customFormat="1" ht="15.75" customHeight="1">
      <c r="A1839" s="231"/>
      <c r="B1839" s="238"/>
      <c r="C1839" s="255"/>
      <c r="D1839" s="678" t="s">
        <v>398</v>
      </c>
      <c r="E1839" s="678"/>
      <c r="F1839" s="678"/>
      <c r="G1839" s="726" t="s">
        <v>613</v>
      </c>
      <c r="H1839" s="727" t="s">
        <v>98</v>
      </c>
      <c r="I1839" s="728">
        <v>1</v>
      </c>
      <c r="J1839" s="682">
        <v>2500000</v>
      </c>
      <c r="K1839" s="683">
        <v>2500000</v>
      </c>
      <c r="L1839" s="356"/>
      <c r="N1839" s="980"/>
      <c r="O1839" s="231"/>
      <c r="P1839" s="231"/>
      <c r="Q1839" s="231"/>
      <c r="R1839" s="231"/>
      <c r="S1839" s="231"/>
      <c r="T1839" s="231"/>
      <c r="U1839" s="231"/>
      <c r="V1839" s="231"/>
      <c r="W1839" s="231"/>
      <c r="X1839" s="231"/>
      <c r="Y1839" s="231"/>
      <c r="Z1839" s="231"/>
      <c r="AA1839" s="231"/>
      <c r="AB1839" s="231"/>
      <c r="AC1839" s="231"/>
      <c r="AD1839" s="231"/>
      <c r="AE1839" s="231"/>
      <c r="AF1839" s="231"/>
      <c r="AG1839" s="231"/>
      <c r="AH1839" s="231"/>
      <c r="AI1839" s="231"/>
      <c r="AJ1839" s="231"/>
      <c r="AK1839" s="231"/>
      <c r="AL1839" s="231"/>
      <c r="AM1839" s="231"/>
      <c r="AN1839" s="231"/>
      <c r="AO1839" s="231"/>
      <c r="AP1839" s="231"/>
      <c r="AQ1839" s="231"/>
      <c r="AR1839" s="231"/>
      <c r="AS1839" s="231"/>
      <c r="AT1839" s="231"/>
      <c r="AU1839" s="231"/>
      <c r="AV1839" s="231"/>
      <c r="AW1839" s="231"/>
      <c r="AX1839" s="231"/>
      <c r="AY1839" s="231"/>
      <c r="AZ1839" s="231"/>
      <c r="BA1839" s="231"/>
      <c r="BB1839" s="231"/>
      <c r="BC1839" s="231"/>
      <c r="BD1839" s="231"/>
      <c r="BE1839" s="231"/>
      <c r="BF1839" s="231"/>
      <c r="BG1839" s="231"/>
      <c r="BH1839" s="231"/>
      <c r="BI1839" s="231"/>
      <c r="BJ1839" s="231"/>
      <c r="BK1839" s="231"/>
      <c r="BL1839" s="231"/>
      <c r="BM1839" s="231"/>
      <c r="BN1839" s="231"/>
      <c r="BO1839" s="231"/>
      <c r="BP1839" s="231"/>
      <c r="BQ1839" s="231"/>
      <c r="BR1839" s="231"/>
      <c r="BS1839" s="231"/>
      <c r="BT1839" s="231"/>
      <c r="BU1839" s="231"/>
      <c r="BV1839" s="231"/>
      <c r="BW1839" s="231"/>
      <c r="BX1839" s="231"/>
      <c r="BY1839" s="231"/>
      <c r="BZ1839" s="231"/>
      <c r="CA1839" s="231"/>
      <c r="CB1839" s="231"/>
      <c r="CC1839" s="231"/>
      <c r="CD1839" s="231"/>
      <c r="CE1839" s="231"/>
      <c r="CF1839" s="231"/>
      <c r="CG1839" s="231"/>
      <c r="CH1839" s="231"/>
      <c r="CI1839" s="231"/>
      <c r="CJ1839" s="231"/>
      <c r="CK1839" s="231"/>
      <c r="CL1839" s="231"/>
      <c r="CM1839" s="231"/>
      <c r="CN1839" s="231"/>
      <c r="CO1839" s="231"/>
      <c r="CP1839" s="231"/>
      <c r="CQ1839" s="231"/>
      <c r="CR1839" s="231"/>
      <c r="CS1839" s="231"/>
      <c r="CT1839" s="231"/>
      <c r="CU1839" s="231"/>
      <c r="CV1839" s="231"/>
      <c r="CW1839" s="231"/>
      <c r="CX1839" s="231"/>
      <c r="CY1839" s="231"/>
      <c r="CZ1839" s="231"/>
      <c r="DA1839" s="231"/>
      <c r="DB1839" s="231"/>
      <c r="DC1839" s="231"/>
      <c r="DD1839" s="231"/>
      <c r="DE1839" s="231"/>
      <c r="DF1839" s="231"/>
      <c r="DG1839" s="231"/>
      <c r="DH1839" s="231"/>
      <c r="DI1839" s="231"/>
      <c r="DJ1839" s="231"/>
      <c r="DK1839" s="231"/>
      <c r="DL1839" s="231"/>
      <c r="DM1839" s="231"/>
      <c r="DN1839" s="231"/>
      <c r="DO1839" s="231"/>
      <c r="DP1839" s="231"/>
      <c r="DQ1839" s="231"/>
      <c r="DR1839" s="231"/>
      <c r="DS1839" s="231"/>
      <c r="DT1839" s="231"/>
      <c r="DU1839" s="231"/>
      <c r="DV1839" s="231"/>
      <c r="DW1839" s="231"/>
      <c r="DX1839" s="231"/>
      <c r="DY1839" s="231"/>
      <c r="DZ1839" s="231"/>
      <c r="EA1839" s="231"/>
      <c r="EB1839" s="231"/>
      <c r="EC1839" s="231"/>
      <c r="ED1839" s="231"/>
      <c r="EE1839" s="231"/>
      <c r="EF1839" s="231"/>
      <c r="EG1839" s="231"/>
      <c r="EH1839" s="231"/>
      <c r="EI1839" s="231"/>
      <c r="EJ1839" s="231"/>
      <c r="EK1839" s="231"/>
      <c r="EL1839" s="231"/>
      <c r="EM1839" s="231"/>
      <c r="EN1839" s="231"/>
      <c r="EO1839" s="231"/>
      <c r="EP1839" s="231"/>
      <c r="EQ1839" s="231"/>
      <c r="ER1839" s="231"/>
      <c r="ES1839" s="231"/>
      <c r="ET1839" s="231"/>
      <c r="EU1839" s="231"/>
      <c r="EV1839" s="231"/>
      <c r="EW1839" s="231"/>
      <c r="EX1839" s="231"/>
      <c r="EY1839" s="231"/>
      <c r="EZ1839" s="231"/>
      <c r="FA1839" s="231"/>
      <c r="FB1839" s="231"/>
      <c r="FC1839" s="231"/>
      <c r="FD1839" s="231"/>
      <c r="FE1839" s="231"/>
      <c r="FF1839" s="231"/>
      <c r="FG1839" s="231"/>
      <c r="FH1839" s="231"/>
      <c r="FI1839" s="231"/>
      <c r="FJ1839" s="231"/>
      <c r="FK1839" s="231"/>
      <c r="FL1839" s="231"/>
      <c r="FM1839" s="231"/>
      <c r="FN1839" s="231"/>
      <c r="FO1839" s="231"/>
      <c r="FP1839" s="231"/>
      <c r="FQ1839" s="231"/>
      <c r="FR1839" s="231"/>
      <c r="FS1839" s="231"/>
      <c r="FT1839" s="231"/>
      <c r="FU1839" s="231"/>
      <c r="FV1839" s="231"/>
      <c r="FW1839" s="231"/>
      <c r="FX1839" s="231"/>
      <c r="FY1839" s="231"/>
      <c r="FZ1839" s="231"/>
      <c r="GA1839" s="231"/>
      <c r="GB1839" s="231"/>
      <c r="GC1839" s="231"/>
      <c r="GD1839" s="231"/>
      <c r="GE1839" s="231"/>
      <c r="GF1839" s="231"/>
      <c r="GG1839" s="231"/>
      <c r="GH1839" s="231"/>
      <c r="GI1839" s="231"/>
      <c r="GJ1839" s="231"/>
      <c r="GK1839" s="231"/>
      <c r="GL1839" s="231"/>
      <c r="GM1839" s="231"/>
      <c r="GN1839" s="231"/>
      <c r="GO1839" s="231"/>
      <c r="GP1839" s="231"/>
      <c r="GQ1839" s="231"/>
      <c r="GR1839" s="231"/>
      <c r="GS1839" s="231"/>
      <c r="GT1839" s="231"/>
      <c r="GU1839" s="231"/>
      <c r="GV1839" s="231"/>
      <c r="GW1839" s="231"/>
      <c r="GX1839" s="231"/>
      <c r="GY1839" s="231"/>
      <c r="GZ1839" s="231"/>
      <c r="HA1839" s="231"/>
      <c r="HB1839" s="231"/>
      <c r="HC1839" s="231"/>
      <c r="HD1839" s="231"/>
      <c r="HE1839" s="231"/>
      <c r="HF1839" s="231"/>
      <c r="HG1839" s="231"/>
      <c r="HH1839" s="231"/>
      <c r="HI1839" s="231"/>
      <c r="HJ1839" s="231"/>
      <c r="HK1839" s="231"/>
      <c r="HL1839" s="231"/>
      <c r="HM1839" s="231"/>
    </row>
    <row r="1840" spans="1:221" s="234" customFormat="1" ht="15.75" customHeight="1">
      <c r="A1840" s="231"/>
      <c r="B1840" s="238"/>
      <c r="C1840" s="255"/>
      <c r="D1840" s="678" t="s">
        <v>400</v>
      </c>
      <c r="E1840" s="678"/>
      <c r="F1840" s="678"/>
      <c r="G1840" s="726" t="s">
        <v>615</v>
      </c>
      <c r="H1840" s="727" t="s">
        <v>98</v>
      </c>
      <c r="I1840" s="728">
        <v>1</v>
      </c>
      <c r="J1840" s="682">
        <v>2500000</v>
      </c>
      <c r="K1840" s="683">
        <v>2500000</v>
      </c>
      <c r="L1840" s="356"/>
      <c r="N1840" s="980"/>
      <c r="O1840" s="231"/>
      <c r="P1840" s="231"/>
      <c r="Q1840" s="231"/>
      <c r="R1840" s="231"/>
      <c r="S1840" s="231"/>
      <c r="T1840" s="231"/>
      <c r="U1840" s="231"/>
      <c r="V1840" s="231"/>
      <c r="W1840" s="231"/>
      <c r="X1840" s="231"/>
      <c r="Y1840" s="231"/>
      <c r="Z1840" s="231"/>
      <c r="AA1840" s="231"/>
      <c r="AB1840" s="231"/>
      <c r="AC1840" s="231"/>
      <c r="AD1840" s="231"/>
      <c r="AE1840" s="231"/>
      <c r="AF1840" s="231"/>
      <c r="AG1840" s="231"/>
      <c r="AH1840" s="231"/>
      <c r="AI1840" s="231"/>
      <c r="AJ1840" s="231"/>
      <c r="AK1840" s="231"/>
      <c r="AL1840" s="231"/>
      <c r="AM1840" s="231"/>
      <c r="AN1840" s="231"/>
      <c r="AO1840" s="231"/>
      <c r="AP1840" s="231"/>
      <c r="AQ1840" s="231"/>
      <c r="AR1840" s="231"/>
      <c r="AS1840" s="231"/>
      <c r="AT1840" s="231"/>
      <c r="AU1840" s="231"/>
      <c r="AV1840" s="231"/>
      <c r="AW1840" s="231"/>
      <c r="AX1840" s="231"/>
      <c r="AY1840" s="231"/>
      <c r="AZ1840" s="231"/>
      <c r="BA1840" s="231"/>
      <c r="BB1840" s="231"/>
      <c r="BC1840" s="231"/>
      <c r="BD1840" s="231"/>
      <c r="BE1840" s="231"/>
      <c r="BF1840" s="231"/>
      <c r="BG1840" s="231"/>
      <c r="BH1840" s="231"/>
      <c r="BI1840" s="231"/>
      <c r="BJ1840" s="231"/>
      <c r="BK1840" s="231"/>
      <c r="BL1840" s="231"/>
      <c r="BM1840" s="231"/>
      <c r="BN1840" s="231"/>
      <c r="BO1840" s="231"/>
      <c r="BP1840" s="231"/>
      <c r="BQ1840" s="231"/>
      <c r="BR1840" s="231"/>
      <c r="BS1840" s="231"/>
      <c r="BT1840" s="231"/>
      <c r="BU1840" s="231"/>
      <c r="BV1840" s="231"/>
      <c r="BW1840" s="231"/>
      <c r="BX1840" s="231"/>
      <c r="BY1840" s="231"/>
      <c r="BZ1840" s="231"/>
      <c r="CA1840" s="231"/>
      <c r="CB1840" s="231"/>
      <c r="CC1840" s="231"/>
      <c r="CD1840" s="231"/>
      <c r="CE1840" s="231"/>
      <c r="CF1840" s="231"/>
      <c r="CG1840" s="231"/>
      <c r="CH1840" s="231"/>
      <c r="CI1840" s="231"/>
      <c r="CJ1840" s="231"/>
      <c r="CK1840" s="231"/>
      <c r="CL1840" s="231"/>
      <c r="CM1840" s="231"/>
      <c r="CN1840" s="231"/>
      <c r="CO1840" s="231"/>
      <c r="CP1840" s="231"/>
      <c r="CQ1840" s="231"/>
      <c r="CR1840" s="231"/>
      <c r="CS1840" s="231"/>
      <c r="CT1840" s="231"/>
      <c r="CU1840" s="231"/>
      <c r="CV1840" s="231"/>
      <c r="CW1840" s="231"/>
      <c r="CX1840" s="231"/>
      <c r="CY1840" s="231"/>
      <c r="CZ1840" s="231"/>
      <c r="DA1840" s="231"/>
      <c r="DB1840" s="231"/>
      <c r="DC1840" s="231"/>
      <c r="DD1840" s="231"/>
      <c r="DE1840" s="231"/>
      <c r="DF1840" s="231"/>
      <c r="DG1840" s="231"/>
      <c r="DH1840" s="231"/>
      <c r="DI1840" s="231"/>
      <c r="DJ1840" s="231"/>
      <c r="DK1840" s="231"/>
      <c r="DL1840" s="231"/>
      <c r="DM1840" s="231"/>
      <c r="DN1840" s="231"/>
      <c r="DO1840" s="231"/>
      <c r="DP1840" s="231"/>
      <c r="DQ1840" s="231"/>
      <c r="DR1840" s="231"/>
      <c r="DS1840" s="231"/>
      <c r="DT1840" s="231"/>
      <c r="DU1840" s="231"/>
      <c r="DV1840" s="231"/>
      <c r="DW1840" s="231"/>
      <c r="DX1840" s="231"/>
      <c r="DY1840" s="231"/>
      <c r="DZ1840" s="231"/>
      <c r="EA1840" s="231"/>
      <c r="EB1840" s="231"/>
      <c r="EC1840" s="231"/>
      <c r="ED1840" s="231"/>
      <c r="EE1840" s="231"/>
      <c r="EF1840" s="231"/>
      <c r="EG1840" s="231"/>
      <c r="EH1840" s="231"/>
      <c r="EI1840" s="231"/>
      <c r="EJ1840" s="231"/>
      <c r="EK1840" s="231"/>
      <c r="EL1840" s="231"/>
      <c r="EM1840" s="231"/>
      <c r="EN1840" s="231"/>
      <c r="EO1840" s="231"/>
      <c r="EP1840" s="231"/>
      <c r="EQ1840" s="231"/>
      <c r="ER1840" s="231"/>
      <c r="ES1840" s="231"/>
      <c r="ET1840" s="231"/>
      <c r="EU1840" s="231"/>
      <c r="EV1840" s="231"/>
      <c r="EW1840" s="231"/>
      <c r="EX1840" s="231"/>
      <c r="EY1840" s="231"/>
      <c r="EZ1840" s="231"/>
      <c r="FA1840" s="231"/>
      <c r="FB1840" s="231"/>
      <c r="FC1840" s="231"/>
      <c r="FD1840" s="231"/>
      <c r="FE1840" s="231"/>
      <c r="FF1840" s="231"/>
      <c r="FG1840" s="231"/>
      <c r="FH1840" s="231"/>
      <c r="FI1840" s="231"/>
      <c r="FJ1840" s="231"/>
      <c r="FK1840" s="231"/>
      <c r="FL1840" s="231"/>
      <c r="FM1840" s="231"/>
      <c r="FN1840" s="231"/>
      <c r="FO1840" s="231"/>
      <c r="FP1840" s="231"/>
      <c r="FQ1840" s="231"/>
      <c r="FR1840" s="231"/>
      <c r="FS1840" s="231"/>
      <c r="FT1840" s="231"/>
      <c r="FU1840" s="231"/>
      <c r="FV1840" s="231"/>
      <c r="FW1840" s="231"/>
      <c r="FX1840" s="231"/>
      <c r="FY1840" s="231"/>
      <c r="FZ1840" s="231"/>
      <c r="GA1840" s="231"/>
      <c r="GB1840" s="231"/>
      <c r="GC1840" s="231"/>
      <c r="GD1840" s="231"/>
      <c r="GE1840" s="231"/>
      <c r="GF1840" s="231"/>
      <c r="GG1840" s="231"/>
      <c r="GH1840" s="231"/>
      <c r="GI1840" s="231"/>
      <c r="GJ1840" s="231"/>
      <c r="GK1840" s="231"/>
      <c r="GL1840" s="231"/>
      <c r="GM1840" s="231"/>
      <c r="GN1840" s="231"/>
      <c r="GO1840" s="231"/>
      <c r="GP1840" s="231"/>
      <c r="GQ1840" s="231"/>
      <c r="GR1840" s="231"/>
      <c r="GS1840" s="231"/>
      <c r="GT1840" s="231"/>
      <c r="GU1840" s="231"/>
      <c r="GV1840" s="231"/>
      <c r="GW1840" s="231"/>
      <c r="GX1840" s="231"/>
      <c r="GY1840" s="231"/>
      <c r="GZ1840" s="231"/>
      <c r="HA1840" s="231"/>
      <c r="HB1840" s="231"/>
      <c r="HC1840" s="231"/>
      <c r="HD1840" s="231"/>
      <c r="HE1840" s="231"/>
      <c r="HF1840" s="231"/>
      <c r="HG1840" s="231"/>
      <c r="HH1840" s="231"/>
      <c r="HI1840" s="231"/>
      <c r="HJ1840" s="231"/>
      <c r="HK1840" s="231"/>
      <c r="HL1840" s="231"/>
      <c r="HM1840" s="231"/>
    </row>
    <row r="1841" spans="2:14" ht="15.75" customHeight="1">
      <c r="B1841" s="238"/>
      <c r="C1841" s="255"/>
      <c r="D1841" s="678" t="s">
        <v>402</v>
      </c>
      <c r="E1841" s="678"/>
      <c r="F1841" s="678"/>
      <c r="G1841" s="726" t="s">
        <v>617</v>
      </c>
      <c r="H1841" s="727" t="s">
        <v>98</v>
      </c>
      <c r="I1841" s="728">
        <v>1</v>
      </c>
      <c r="J1841" s="682">
        <v>2500000</v>
      </c>
      <c r="K1841" s="683">
        <v>2500000</v>
      </c>
      <c r="L1841" s="356"/>
    </row>
    <row r="1842" spans="2:14" ht="15.75" customHeight="1">
      <c r="B1842" s="238"/>
      <c r="C1842" s="255"/>
      <c r="D1842" s="678" t="s">
        <v>404</v>
      </c>
      <c r="E1842" s="678"/>
      <c r="F1842" s="678"/>
      <c r="G1842" s="726" t="s">
        <v>619</v>
      </c>
      <c r="H1842" s="727" t="s">
        <v>98</v>
      </c>
      <c r="I1842" s="728">
        <v>1</v>
      </c>
      <c r="J1842" s="682">
        <v>15000000</v>
      </c>
      <c r="K1842" s="683">
        <v>15000000</v>
      </c>
      <c r="L1842" s="356"/>
    </row>
    <row r="1843" spans="2:14" ht="15.75" customHeight="1">
      <c r="B1843" s="238"/>
      <c r="C1843" s="255"/>
      <c r="D1843" s="678" t="s">
        <v>406</v>
      </c>
      <c r="E1843" s="678"/>
      <c r="F1843" s="678"/>
      <c r="G1843" s="726" t="s">
        <v>621</v>
      </c>
      <c r="H1843" s="727" t="s">
        <v>98</v>
      </c>
      <c r="I1843" s="728">
        <v>1</v>
      </c>
      <c r="J1843" s="682">
        <v>18000000</v>
      </c>
      <c r="K1843" s="683">
        <v>18000000</v>
      </c>
      <c r="L1843" s="356"/>
    </row>
    <row r="1844" spans="2:14" ht="15.75" customHeight="1">
      <c r="B1844" s="238"/>
      <c r="C1844" s="255"/>
      <c r="D1844" s="678" t="s">
        <v>408</v>
      </c>
      <c r="E1844" s="678"/>
      <c r="F1844" s="678"/>
      <c r="G1844" s="726" t="s">
        <v>623</v>
      </c>
      <c r="H1844" s="727" t="s">
        <v>98</v>
      </c>
      <c r="I1844" s="728">
        <v>1</v>
      </c>
      <c r="J1844" s="682">
        <v>8000000</v>
      </c>
      <c r="K1844" s="683">
        <v>8000000</v>
      </c>
      <c r="L1844" s="356"/>
    </row>
    <row r="1845" spans="2:14" ht="15.75" customHeight="1">
      <c r="B1845" s="238"/>
      <c r="C1845" s="255"/>
      <c r="D1845" s="517"/>
      <c r="E1845" s="517"/>
      <c r="F1845" s="517"/>
      <c r="G1845" s="518"/>
      <c r="H1845" s="519"/>
      <c r="I1845" s="709"/>
      <c r="J1845" s="519"/>
      <c r="K1845" s="684"/>
      <c r="L1845" s="356"/>
    </row>
    <row r="1846" spans="2:14" ht="15.75" customHeight="1">
      <c r="B1846" s="238"/>
      <c r="C1846" s="255"/>
      <c r="D1846" s="420">
        <v>12</v>
      </c>
      <c r="E1846" s="421"/>
      <c r="F1846" s="421"/>
      <c r="G1846" s="422" t="s">
        <v>630</v>
      </c>
      <c r="H1846" s="423"/>
      <c r="I1846" s="424"/>
      <c r="J1846" s="425"/>
      <c r="K1846" s="426">
        <f>SUM(K1847:K1848)</f>
        <v>89402613.939999998</v>
      </c>
      <c r="L1846" s="356"/>
    </row>
    <row r="1847" spans="2:14" ht="15.75" customHeight="1">
      <c r="B1847" s="238"/>
      <c r="C1847" s="255"/>
      <c r="D1847" s="318" t="s">
        <v>496</v>
      </c>
      <c r="E1847" s="318"/>
      <c r="F1847" s="318"/>
      <c r="G1847" s="427" t="s">
        <v>632</v>
      </c>
      <c r="H1847" s="251" t="s">
        <v>98</v>
      </c>
      <c r="I1847" s="488">
        <v>1</v>
      </c>
      <c r="J1847" s="408">
        <v>45188613.469999999</v>
      </c>
      <c r="K1847" s="274">
        <f>ROUND(I1847*J1847,2)</f>
        <v>45188613.469999999</v>
      </c>
      <c r="L1847" s="356"/>
    </row>
    <row r="1848" spans="2:14" ht="15.75" customHeight="1">
      <c r="B1848" s="238"/>
      <c r="C1848" s="255"/>
      <c r="D1848" s="318" t="s">
        <v>498</v>
      </c>
      <c r="E1848" s="318"/>
      <c r="F1848" s="318"/>
      <c r="G1848" s="427" t="s">
        <v>634</v>
      </c>
      <c r="H1848" s="251" t="s">
        <v>98</v>
      </c>
      <c r="I1848" s="488">
        <v>1</v>
      </c>
      <c r="J1848" s="408">
        <v>44214000.469999999</v>
      </c>
      <c r="K1848" s="274">
        <f>ROUND(I1848*J1848,2)</f>
        <v>44214000.469999999</v>
      </c>
      <c r="L1848" s="356"/>
    </row>
    <row r="1849" spans="2:14" ht="15.75" customHeight="1" thickBot="1">
      <c r="B1849" s="238"/>
      <c r="C1849" s="255"/>
      <c r="D1849" s="444"/>
      <c r="E1849" s="444"/>
      <c r="F1849" s="444"/>
      <c r="G1849" s="445"/>
      <c r="H1849" s="446"/>
      <c r="I1849" s="446"/>
      <c r="J1849" s="357"/>
      <c r="K1849" s="447"/>
      <c r="L1849" s="356"/>
    </row>
    <row r="1850" spans="2:14" s="456" customFormat="1" ht="27.75" customHeight="1" thickBot="1">
      <c r="B1850" s="448"/>
      <c r="C1850" s="449"/>
      <c r="D1850" s="232"/>
      <c r="E1850" s="232"/>
      <c r="F1850" s="232"/>
      <c r="G1850" s="729" t="s">
        <v>18</v>
      </c>
      <c r="H1850" s="730"/>
      <c r="I1850" s="731"/>
      <c r="J1850" s="732"/>
      <c r="K1850" s="733">
        <f>SUM(K1627:K1826)/2</f>
        <v>6122229012.0600014</v>
      </c>
      <c r="L1850" s="455"/>
      <c r="N1850" s="986"/>
    </row>
    <row r="1851" spans="2:14" s="456" customFormat="1" ht="27.75" customHeight="1" thickBot="1">
      <c r="B1851" s="448"/>
      <c r="C1851" s="449"/>
      <c r="D1851" s="232"/>
      <c r="E1851" s="232"/>
      <c r="F1851" s="232"/>
      <c r="G1851" s="457" t="s">
        <v>19</v>
      </c>
      <c r="H1851" s="458"/>
      <c r="I1851" s="459"/>
      <c r="J1851" s="460"/>
      <c r="K1851" s="461">
        <f>+K1850+K1846+K1838+K1835</f>
        <v>6360657243.000001</v>
      </c>
      <c r="L1851" s="455"/>
      <c r="M1851" s="355"/>
      <c r="N1851" s="986"/>
    </row>
    <row r="1852" spans="2:14" s="456" customFormat="1" ht="15" customHeight="1" thickBot="1">
      <c r="B1852" s="448"/>
      <c r="C1852" s="449"/>
      <c r="D1852" s="232"/>
      <c r="E1852" s="232"/>
      <c r="F1852" s="232"/>
      <c r="G1852" s="232"/>
      <c r="H1852" s="232"/>
      <c r="I1852" s="232"/>
      <c r="J1852" s="463"/>
      <c r="K1852" s="464"/>
      <c r="L1852" s="455"/>
      <c r="N1852" s="986"/>
    </row>
    <row r="1853" spans="2:14" s="456" customFormat="1" ht="15" customHeight="1">
      <c r="B1853" s="448"/>
      <c r="C1853" s="465"/>
      <c r="D1853" s="466"/>
      <c r="E1853" s="466"/>
      <c r="F1853" s="466"/>
      <c r="G1853" s="466"/>
      <c r="H1853" s="466"/>
      <c r="I1853" s="466"/>
      <c r="J1853" s="467"/>
      <c r="K1853" s="468"/>
      <c r="L1853" s="455"/>
      <c r="N1853" s="986"/>
    </row>
    <row r="1854" spans="2:14" s="456" customFormat="1" ht="40.5" customHeight="1">
      <c r="B1854" s="448"/>
      <c r="C1854" s="781" t="s">
        <v>20</v>
      </c>
      <c r="D1854" s="782"/>
      <c r="E1854" s="782"/>
      <c r="F1854" s="782"/>
      <c r="G1854" s="783"/>
      <c r="H1854" s="784" t="s">
        <v>97</v>
      </c>
      <c r="I1854" s="785"/>
      <c r="J1854" s="786"/>
      <c r="K1854" s="90" t="s">
        <v>21</v>
      </c>
      <c r="L1854" s="455"/>
      <c r="N1854" s="986"/>
    </row>
    <row r="1855" spans="2:14" s="456" customFormat="1" ht="40.5" customHeight="1">
      <c r="B1855" s="448"/>
      <c r="C1855" s="781" t="s">
        <v>635</v>
      </c>
      <c r="D1855" s="782"/>
      <c r="E1855" s="782"/>
      <c r="F1855" s="782"/>
      <c r="G1855" s="783"/>
      <c r="H1855" s="787" t="s">
        <v>23</v>
      </c>
      <c r="I1855" s="788"/>
      <c r="J1855" s="469" t="s">
        <v>24</v>
      </c>
      <c r="K1855" s="470">
        <v>0.24</v>
      </c>
      <c r="L1855" s="455"/>
      <c r="N1855" s="986"/>
    </row>
    <row r="1856" spans="2:14" s="456" customFormat="1" ht="40.5" customHeight="1">
      <c r="B1856" s="448"/>
      <c r="C1856" s="781" t="s">
        <v>26</v>
      </c>
      <c r="D1856" s="782"/>
      <c r="E1856" s="782"/>
      <c r="F1856" s="782"/>
      <c r="G1856" s="783"/>
      <c r="H1856" s="789" t="s">
        <v>636</v>
      </c>
      <c r="I1856" s="790"/>
      <c r="J1856" s="469" t="s">
        <v>28</v>
      </c>
      <c r="K1856" s="470">
        <v>0.01</v>
      </c>
      <c r="L1856" s="455"/>
      <c r="N1856" s="986"/>
    </row>
    <row r="1857" spans="1:221" s="456" customFormat="1" ht="24.75" customHeight="1">
      <c r="B1857" s="448"/>
      <c r="C1857" s="471"/>
      <c r="D1857" s="472"/>
      <c r="E1857" s="473"/>
      <c r="F1857" s="473"/>
      <c r="G1857" s="474"/>
      <c r="H1857" s="784" t="s">
        <v>79</v>
      </c>
      <c r="I1857" s="786"/>
      <c r="J1857" s="469" t="s">
        <v>30</v>
      </c>
      <c r="K1857" s="470">
        <v>0.05</v>
      </c>
      <c r="L1857" s="455"/>
      <c r="N1857" s="986"/>
    </row>
    <row r="1858" spans="1:221" s="456" customFormat="1" ht="24.75" customHeight="1">
      <c r="B1858" s="448"/>
      <c r="C1858" s="475"/>
      <c r="D1858" s="476"/>
      <c r="E1858" s="476"/>
      <c r="F1858" s="476"/>
      <c r="G1858" s="477"/>
      <c r="H1858" s="787" t="s">
        <v>31</v>
      </c>
      <c r="I1858" s="788"/>
      <c r="J1858" s="469" t="s">
        <v>32</v>
      </c>
      <c r="K1858" s="470">
        <v>0.3</v>
      </c>
      <c r="L1858" s="455"/>
      <c r="N1858" s="986"/>
    </row>
    <row r="1859" spans="1:221" s="456" customFormat="1" ht="31.5" customHeight="1" thickBot="1">
      <c r="B1859" s="448"/>
      <c r="C1859" s="532"/>
      <c r="D1859" s="533"/>
      <c r="E1859" s="533"/>
      <c r="F1859" s="533"/>
      <c r="G1859" s="534"/>
      <c r="H1859" s="776" t="s">
        <v>637</v>
      </c>
      <c r="I1859" s="777"/>
      <c r="J1859" s="535" t="s">
        <v>638</v>
      </c>
      <c r="K1859" s="536">
        <v>0.18</v>
      </c>
      <c r="L1859" s="455"/>
      <c r="N1859" s="986"/>
    </row>
    <row r="1860" spans="1:221" s="234" customFormat="1" ht="15.75" customHeight="1" thickBot="1">
      <c r="A1860" s="231"/>
      <c r="B1860" s="238"/>
      <c r="C1860" s="255"/>
      <c r="D1860" s="734"/>
      <c r="E1860" s="734"/>
      <c r="F1860" s="734"/>
      <c r="G1860" s="735"/>
      <c r="H1860" s="430"/>
      <c r="I1860" s="736"/>
      <c r="J1860" s="737"/>
      <c r="K1860" s="688"/>
      <c r="L1860" s="356"/>
      <c r="N1860" s="980"/>
      <c r="O1860" s="231"/>
      <c r="P1860" s="231"/>
      <c r="Q1860" s="231"/>
      <c r="R1860" s="231"/>
      <c r="S1860" s="231"/>
      <c r="T1860" s="231"/>
      <c r="U1860" s="231"/>
      <c r="V1860" s="231"/>
      <c r="W1860" s="231"/>
      <c r="X1860" s="231"/>
      <c r="Y1860" s="231"/>
      <c r="Z1860" s="231"/>
      <c r="AA1860" s="231"/>
      <c r="AB1860" s="231"/>
      <c r="AC1860" s="231"/>
      <c r="AD1860" s="231"/>
      <c r="AE1860" s="231"/>
      <c r="AF1860" s="231"/>
      <c r="AG1860" s="231"/>
      <c r="AH1860" s="231"/>
      <c r="AI1860" s="231"/>
      <c r="AJ1860" s="231"/>
      <c r="AK1860" s="231"/>
      <c r="AL1860" s="231"/>
      <c r="AM1860" s="231"/>
      <c r="AN1860" s="231"/>
      <c r="AO1860" s="231"/>
      <c r="AP1860" s="231"/>
      <c r="AQ1860" s="231"/>
      <c r="AR1860" s="231"/>
      <c r="AS1860" s="231"/>
      <c r="AT1860" s="231"/>
      <c r="AU1860" s="231"/>
      <c r="AV1860" s="231"/>
      <c r="AW1860" s="231"/>
      <c r="AX1860" s="231"/>
      <c r="AY1860" s="231"/>
      <c r="AZ1860" s="231"/>
      <c r="BA1860" s="231"/>
      <c r="BB1860" s="231"/>
      <c r="BC1860" s="231"/>
      <c r="BD1860" s="231"/>
      <c r="BE1860" s="231"/>
      <c r="BF1860" s="231"/>
      <c r="BG1860" s="231"/>
      <c r="BH1860" s="231"/>
      <c r="BI1860" s="231"/>
      <c r="BJ1860" s="231"/>
      <c r="BK1860" s="231"/>
      <c r="BL1860" s="231"/>
      <c r="BM1860" s="231"/>
      <c r="BN1860" s="231"/>
      <c r="BO1860" s="231"/>
      <c r="BP1860" s="231"/>
      <c r="BQ1860" s="231"/>
      <c r="BR1860" s="231"/>
      <c r="BS1860" s="231"/>
      <c r="BT1860" s="231"/>
      <c r="BU1860" s="231"/>
      <c r="BV1860" s="231"/>
      <c r="BW1860" s="231"/>
      <c r="BX1860" s="231"/>
      <c r="BY1860" s="231"/>
      <c r="BZ1860" s="231"/>
      <c r="CA1860" s="231"/>
      <c r="CB1860" s="231"/>
      <c r="CC1860" s="231"/>
      <c r="CD1860" s="231"/>
      <c r="CE1860" s="231"/>
      <c r="CF1860" s="231"/>
      <c r="CG1860" s="231"/>
      <c r="CH1860" s="231"/>
      <c r="CI1860" s="231"/>
      <c r="CJ1860" s="231"/>
      <c r="CK1860" s="231"/>
      <c r="CL1860" s="231"/>
      <c r="CM1860" s="231"/>
      <c r="CN1860" s="231"/>
      <c r="CO1860" s="231"/>
      <c r="CP1860" s="231"/>
      <c r="CQ1860" s="231"/>
      <c r="CR1860" s="231"/>
      <c r="CS1860" s="231"/>
      <c r="CT1860" s="231"/>
      <c r="CU1860" s="231"/>
      <c r="CV1860" s="231"/>
      <c r="CW1860" s="231"/>
      <c r="CX1860" s="231"/>
      <c r="CY1860" s="231"/>
      <c r="CZ1860" s="231"/>
      <c r="DA1860" s="231"/>
      <c r="DB1860" s="231"/>
      <c r="DC1860" s="231"/>
      <c r="DD1860" s="231"/>
      <c r="DE1860" s="231"/>
      <c r="DF1860" s="231"/>
      <c r="DG1860" s="231"/>
      <c r="DH1860" s="231"/>
      <c r="DI1860" s="231"/>
      <c r="DJ1860" s="231"/>
      <c r="DK1860" s="231"/>
      <c r="DL1860" s="231"/>
      <c r="DM1860" s="231"/>
      <c r="DN1860" s="231"/>
      <c r="DO1860" s="231"/>
      <c r="DP1860" s="231"/>
      <c r="DQ1860" s="231"/>
      <c r="DR1860" s="231"/>
      <c r="DS1860" s="231"/>
      <c r="DT1860" s="231"/>
      <c r="DU1860" s="231"/>
      <c r="DV1860" s="231"/>
      <c r="DW1860" s="231"/>
      <c r="DX1860" s="231"/>
      <c r="DY1860" s="231"/>
      <c r="DZ1860" s="231"/>
      <c r="EA1860" s="231"/>
      <c r="EB1860" s="231"/>
      <c r="EC1860" s="231"/>
      <c r="ED1860" s="231"/>
      <c r="EE1860" s="231"/>
      <c r="EF1860" s="231"/>
      <c r="EG1860" s="231"/>
      <c r="EH1860" s="231"/>
      <c r="EI1860" s="231"/>
      <c r="EJ1860" s="231"/>
      <c r="EK1860" s="231"/>
      <c r="EL1860" s="231"/>
      <c r="EM1860" s="231"/>
      <c r="EN1860" s="231"/>
      <c r="EO1860" s="231"/>
      <c r="EP1860" s="231"/>
      <c r="EQ1860" s="231"/>
      <c r="ER1860" s="231"/>
      <c r="ES1860" s="231"/>
      <c r="ET1860" s="231"/>
      <c r="EU1860" s="231"/>
      <c r="EV1860" s="231"/>
      <c r="EW1860" s="231"/>
      <c r="EX1860" s="231"/>
      <c r="EY1860" s="231"/>
      <c r="EZ1860" s="231"/>
      <c r="FA1860" s="231"/>
      <c r="FB1860" s="231"/>
      <c r="FC1860" s="231"/>
      <c r="FD1860" s="231"/>
      <c r="FE1860" s="231"/>
      <c r="FF1860" s="231"/>
      <c r="FG1860" s="231"/>
      <c r="FH1860" s="231"/>
      <c r="FI1860" s="231"/>
      <c r="FJ1860" s="231"/>
      <c r="FK1860" s="231"/>
      <c r="FL1860" s="231"/>
      <c r="FM1860" s="231"/>
      <c r="FN1860" s="231"/>
      <c r="FO1860" s="231"/>
      <c r="FP1860" s="231"/>
      <c r="FQ1860" s="231"/>
      <c r="FR1860" s="231"/>
      <c r="FS1860" s="231"/>
      <c r="FT1860" s="231"/>
      <c r="FU1860" s="231"/>
      <c r="FV1860" s="231"/>
      <c r="FW1860" s="231"/>
      <c r="FX1860" s="231"/>
      <c r="FY1860" s="231"/>
      <c r="FZ1860" s="231"/>
      <c r="GA1860" s="231"/>
      <c r="GB1860" s="231"/>
      <c r="GC1860" s="231"/>
      <c r="GD1860" s="231"/>
      <c r="GE1860" s="231"/>
      <c r="GF1860" s="231"/>
      <c r="GG1860" s="231"/>
      <c r="GH1860" s="231"/>
      <c r="GI1860" s="231"/>
      <c r="GJ1860" s="231"/>
      <c r="GK1860" s="231"/>
      <c r="GL1860" s="231"/>
      <c r="GM1860" s="231"/>
      <c r="GN1860" s="231"/>
      <c r="GO1860" s="231"/>
      <c r="GP1860" s="231"/>
      <c r="GQ1860" s="231"/>
      <c r="GR1860" s="231"/>
      <c r="GS1860" s="231"/>
      <c r="GT1860" s="231"/>
      <c r="GU1860" s="231"/>
      <c r="GV1860" s="231"/>
      <c r="GW1860" s="231"/>
      <c r="GX1860" s="231"/>
      <c r="GY1860" s="231"/>
      <c r="GZ1860" s="231"/>
      <c r="HA1860" s="231"/>
      <c r="HB1860" s="231"/>
      <c r="HC1860" s="231"/>
      <c r="HD1860" s="231"/>
      <c r="HE1860" s="231"/>
      <c r="HF1860" s="231"/>
      <c r="HG1860" s="231"/>
      <c r="HH1860" s="231"/>
      <c r="HI1860" s="231"/>
      <c r="HJ1860" s="231"/>
      <c r="HK1860" s="231"/>
      <c r="HL1860" s="231"/>
      <c r="HM1860" s="231"/>
    </row>
    <row r="1861" spans="1:221" s="234" customFormat="1" ht="33" customHeight="1">
      <c r="A1861" s="231"/>
      <c r="B1861" s="238"/>
      <c r="C1861" s="778" t="s">
        <v>1215</v>
      </c>
      <c r="D1861" s="779"/>
      <c r="E1861" s="779"/>
      <c r="F1861" s="779"/>
      <c r="G1861" s="779"/>
      <c r="H1861" s="779"/>
      <c r="I1861" s="779"/>
      <c r="J1861" s="779"/>
      <c r="K1861" s="780"/>
      <c r="L1861" s="356"/>
      <c r="N1861" s="980"/>
      <c r="O1861" s="231"/>
      <c r="P1861" s="231"/>
      <c r="Q1861" s="231"/>
      <c r="R1861" s="231"/>
      <c r="S1861" s="231"/>
      <c r="T1861" s="231"/>
      <c r="U1861" s="231"/>
      <c r="V1861" s="231"/>
      <c r="W1861" s="231"/>
      <c r="X1861" s="231"/>
      <c r="Y1861" s="231"/>
      <c r="Z1861" s="231"/>
      <c r="AA1861" s="231"/>
      <c r="AB1861" s="231"/>
      <c r="AC1861" s="231"/>
      <c r="AD1861" s="231"/>
      <c r="AE1861" s="231"/>
      <c r="AF1861" s="231"/>
      <c r="AG1861" s="231"/>
      <c r="AH1861" s="231"/>
      <c r="AI1861" s="231"/>
      <c r="AJ1861" s="231"/>
      <c r="AK1861" s="231"/>
      <c r="AL1861" s="231"/>
      <c r="AM1861" s="231"/>
      <c r="AN1861" s="231"/>
      <c r="AO1861" s="231"/>
      <c r="AP1861" s="231"/>
      <c r="AQ1861" s="231"/>
      <c r="AR1861" s="231"/>
      <c r="AS1861" s="231"/>
      <c r="AT1861" s="231"/>
      <c r="AU1861" s="231"/>
      <c r="AV1861" s="231"/>
      <c r="AW1861" s="231"/>
      <c r="AX1861" s="231"/>
      <c r="AY1861" s="231"/>
      <c r="AZ1861" s="231"/>
      <c r="BA1861" s="231"/>
      <c r="BB1861" s="231"/>
      <c r="BC1861" s="231"/>
      <c r="BD1861" s="231"/>
      <c r="BE1861" s="231"/>
      <c r="BF1861" s="231"/>
      <c r="BG1861" s="231"/>
      <c r="BH1861" s="231"/>
      <c r="BI1861" s="231"/>
      <c r="BJ1861" s="231"/>
      <c r="BK1861" s="231"/>
      <c r="BL1861" s="231"/>
      <c r="BM1861" s="231"/>
      <c r="BN1861" s="231"/>
      <c r="BO1861" s="231"/>
      <c r="BP1861" s="231"/>
      <c r="BQ1861" s="231"/>
      <c r="BR1861" s="231"/>
      <c r="BS1861" s="231"/>
      <c r="BT1861" s="231"/>
      <c r="BU1861" s="231"/>
      <c r="BV1861" s="231"/>
      <c r="BW1861" s="231"/>
      <c r="BX1861" s="231"/>
      <c r="BY1861" s="231"/>
      <c r="BZ1861" s="231"/>
      <c r="CA1861" s="231"/>
      <c r="CB1861" s="231"/>
      <c r="CC1861" s="231"/>
      <c r="CD1861" s="231"/>
      <c r="CE1861" s="231"/>
      <c r="CF1861" s="231"/>
      <c r="CG1861" s="231"/>
      <c r="CH1861" s="231"/>
      <c r="CI1861" s="231"/>
      <c r="CJ1861" s="231"/>
      <c r="CK1861" s="231"/>
      <c r="CL1861" s="231"/>
      <c r="CM1861" s="231"/>
      <c r="CN1861" s="231"/>
      <c r="CO1861" s="231"/>
      <c r="CP1861" s="231"/>
      <c r="CQ1861" s="231"/>
      <c r="CR1861" s="231"/>
      <c r="CS1861" s="231"/>
      <c r="CT1861" s="231"/>
      <c r="CU1861" s="231"/>
      <c r="CV1861" s="231"/>
      <c r="CW1861" s="231"/>
      <c r="CX1861" s="231"/>
      <c r="CY1861" s="231"/>
      <c r="CZ1861" s="231"/>
      <c r="DA1861" s="231"/>
      <c r="DB1861" s="231"/>
      <c r="DC1861" s="231"/>
      <c r="DD1861" s="231"/>
      <c r="DE1861" s="231"/>
      <c r="DF1861" s="231"/>
      <c r="DG1861" s="231"/>
      <c r="DH1861" s="231"/>
      <c r="DI1861" s="231"/>
      <c r="DJ1861" s="231"/>
      <c r="DK1861" s="231"/>
      <c r="DL1861" s="231"/>
      <c r="DM1861" s="231"/>
      <c r="DN1861" s="231"/>
      <c r="DO1861" s="231"/>
      <c r="DP1861" s="231"/>
      <c r="DQ1861" s="231"/>
      <c r="DR1861" s="231"/>
      <c r="DS1861" s="231"/>
      <c r="DT1861" s="231"/>
      <c r="DU1861" s="231"/>
      <c r="DV1861" s="231"/>
      <c r="DW1861" s="231"/>
      <c r="DX1861" s="231"/>
      <c r="DY1861" s="231"/>
      <c r="DZ1861" s="231"/>
      <c r="EA1861" s="231"/>
      <c r="EB1861" s="231"/>
      <c r="EC1861" s="231"/>
      <c r="ED1861" s="231"/>
      <c r="EE1861" s="231"/>
      <c r="EF1861" s="231"/>
      <c r="EG1861" s="231"/>
      <c r="EH1861" s="231"/>
      <c r="EI1861" s="231"/>
      <c r="EJ1861" s="231"/>
      <c r="EK1861" s="231"/>
      <c r="EL1861" s="231"/>
      <c r="EM1861" s="231"/>
      <c r="EN1861" s="231"/>
      <c r="EO1861" s="231"/>
      <c r="EP1861" s="231"/>
      <c r="EQ1861" s="231"/>
      <c r="ER1861" s="231"/>
      <c r="ES1861" s="231"/>
      <c r="ET1861" s="231"/>
      <c r="EU1861" s="231"/>
      <c r="EV1861" s="231"/>
      <c r="EW1861" s="231"/>
      <c r="EX1861" s="231"/>
      <c r="EY1861" s="231"/>
      <c r="EZ1861" s="231"/>
      <c r="FA1861" s="231"/>
      <c r="FB1861" s="231"/>
      <c r="FC1861" s="231"/>
      <c r="FD1861" s="231"/>
      <c r="FE1861" s="231"/>
      <c r="FF1861" s="231"/>
      <c r="FG1861" s="231"/>
      <c r="FH1861" s="231"/>
      <c r="FI1861" s="231"/>
      <c r="FJ1861" s="231"/>
      <c r="FK1861" s="231"/>
      <c r="FL1861" s="231"/>
      <c r="FM1861" s="231"/>
      <c r="FN1861" s="231"/>
      <c r="FO1861" s="231"/>
      <c r="FP1861" s="231"/>
      <c r="FQ1861" s="231"/>
      <c r="FR1861" s="231"/>
      <c r="FS1861" s="231"/>
      <c r="FT1861" s="231"/>
      <c r="FU1861" s="231"/>
      <c r="FV1861" s="231"/>
      <c r="FW1861" s="231"/>
      <c r="FX1861" s="231"/>
      <c r="FY1861" s="231"/>
      <c r="FZ1861" s="231"/>
      <c r="GA1861" s="231"/>
      <c r="GB1861" s="231"/>
      <c r="GC1861" s="231"/>
      <c r="GD1861" s="231"/>
      <c r="GE1861" s="231"/>
      <c r="GF1861" s="231"/>
      <c r="GG1861" s="231"/>
      <c r="GH1861" s="231"/>
      <c r="GI1861" s="231"/>
      <c r="GJ1861" s="231"/>
      <c r="GK1861" s="231"/>
      <c r="GL1861" s="231"/>
      <c r="GM1861" s="231"/>
      <c r="GN1861" s="231"/>
      <c r="GO1861" s="231"/>
      <c r="GP1861" s="231"/>
      <c r="GQ1861" s="231"/>
      <c r="GR1861" s="231"/>
      <c r="GS1861" s="231"/>
      <c r="GT1861" s="231"/>
      <c r="GU1861" s="231"/>
      <c r="GV1861" s="231"/>
      <c r="GW1861" s="231"/>
      <c r="GX1861" s="231"/>
      <c r="GY1861" s="231"/>
      <c r="GZ1861" s="231"/>
      <c r="HA1861" s="231"/>
      <c r="HB1861" s="231"/>
      <c r="HC1861" s="231"/>
      <c r="HD1861" s="231"/>
      <c r="HE1861" s="231"/>
      <c r="HF1861" s="231"/>
      <c r="HG1861" s="231"/>
      <c r="HH1861" s="231"/>
      <c r="HI1861" s="231"/>
      <c r="HJ1861" s="231"/>
      <c r="HK1861" s="231"/>
      <c r="HL1861" s="231"/>
      <c r="HM1861" s="231"/>
    </row>
    <row r="1862" spans="1:221" s="234" customFormat="1" ht="15.75" customHeight="1">
      <c r="A1862" s="231"/>
      <c r="B1862" s="238"/>
      <c r="C1862" s="255"/>
      <c r="D1862" s="262">
        <v>1.1000000000000001</v>
      </c>
      <c r="E1862" s="262"/>
      <c r="F1862" s="262"/>
      <c r="G1862" s="263" t="s">
        <v>99</v>
      </c>
      <c r="H1862" s="264"/>
      <c r="I1862" s="383"/>
      <c r="J1862" s="383"/>
      <c r="K1862" s="384"/>
      <c r="L1862" s="356"/>
      <c r="N1862" s="980"/>
      <c r="O1862" s="231"/>
      <c r="P1862" s="231"/>
      <c r="Q1862" s="231"/>
      <c r="R1862" s="231"/>
      <c r="S1862" s="231"/>
      <c r="T1862" s="231"/>
      <c r="U1862" s="231"/>
      <c r="V1862" s="231"/>
      <c r="W1862" s="231"/>
      <c r="X1862" s="231"/>
      <c r="Y1862" s="231"/>
      <c r="Z1862" s="231"/>
      <c r="AA1862" s="231"/>
      <c r="AB1862" s="231"/>
      <c r="AC1862" s="231"/>
      <c r="AD1862" s="231"/>
      <c r="AE1862" s="231"/>
      <c r="AF1862" s="231"/>
      <c r="AG1862" s="231"/>
      <c r="AH1862" s="231"/>
      <c r="AI1862" s="231"/>
      <c r="AJ1862" s="231"/>
      <c r="AK1862" s="231"/>
      <c r="AL1862" s="231"/>
      <c r="AM1862" s="231"/>
      <c r="AN1862" s="231"/>
      <c r="AO1862" s="231"/>
      <c r="AP1862" s="231"/>
      <c r="AQ1862" s="231"/>
      <c r="AR1862" s="231"/>
      <c r="AS1862" s="231"/>
      <c r="AT1862" s="231"/>
      <c r="AU1862" s="231"/>
      <c r="AV1862" s="231"/>
      <c r="AW1862" s="231"/>
      <c r="AX1862" s="231"/>
      <c r="AY1862" s="231"/>
      <c r="AZ1862" s="231"/>
      <c r="BA1862" s="231"/>
      <c r="BB1862" s="231"/>
      <c r="BC1862" s="231"/>
      <c r="BD1862" s="231"/>
      <c r="BE1862" s="231"/>
      <c r="BF1862" s="231"/>
      <c r="BG1862" s="231"/>
      <c r="BH1862" s="231"/>
      <c r="BI1862" s="231"/>
      <c r="BJ1862" s="231"/>
      <c r="BK1862" s="231"/>
      <c r="BL1862" s="231"/>
      <c r="BM1862" s="231"/>
      <c r="BN1862" s="231"/>
      <c r="BO1862" s="231"/>
      <c r="BP1862" s="231"/>
      <c r="BQ1862" s="231"/>
      <c r="BR1862" s="231"/>
      <c r="BS1862" s="231"/>
      <c r="BT1862" s="231"/>
      <c r="BU1862" s="231"/>
      <c r="BV1862" s="231"/>
      <c r="BW1862" s="231"/>
      <c r="BX1862" s="231"/>
      <c r="BY1862" s="231"/>
      <c r="BZ1862" s="231"/>
      <c r="CA1862" s="231"/>
      <c r="CB1862" s="231"/>
      <c r="CC1862" s="231"/>
      <c r="CD1862" s="231"/>
      <c r="CE1862" s="231"/>
      <c r="CF1862" s="231"/>
      <c r="CG1862" s="231"/>
      <c r="CH1862" s="231"/>
      <c r="CI1862" s="231"/>
      <c r="CJ1862" s="231"/>
      <c r="CK1862" s="231"/>
      <c r="CL1862" s="231"/>
      <c r="CM1862" s="231"/>
      <c r="CN1862" s="231"/>
      <c r="CO1862" s="231"/>
      <c r="CP1862" s="231"/>
      <c r="CQ1862" s="231"/>
      <c r="CR1862" s="231"/>
      <c r="CS1862" s="231"/>
      <c r="CT1862" s="231"/>
      <c r="CU1862" s="231"/>
      <c r="CV1862" s="231"/>
      <c r="CW1862" s="231"/>
      <c r="CX1862" s="231"/>
      <c r="CY1862" s="231"/>
      <c r="CZ1862" s="231"/>
      <c r="DA1862" s="231"/>
      <c r="DB1862" s="231"/>
      <c r="DC1862" s="231"/>
      <c r="DD1862" s="231"/>
      <c r="DE1862" s="231"/>
      <c r="DF1862" s="231"/>
      <c r="DG1862" s="231"/>
      <c r="DH1862" s="231"/>
      <c r="DI1862" s="231"/>
      <c r="DJ1862" s="231"/>
      <c r="DK1862" s="231"/>
      <c r="DL1862" s="231"/>
      <c r="DM1862" s="231"/>
      <c r="DN1862" s="231"/>
      <c r="DO1862" s="231"/>
      <c r="DP1862" s="231"/>
      <c r="DQ1862" s="231"/>
      <c r="DR1862" s="231"/>
      <c r="DS1862" s="231"/>
      <c r="DT1862" s="231"/>
      <c r="DU1862" s="231"/>
      <c r="DV1862" s="231"/>
      <c r="DW1862" s="231"/>
      <c r="DX1862" s="231"/>
      <c r="DY1862" s="231"/>
      <c r="DZ1862" s="231"/>
      <c r="EA1862" s="231"/>
      <c r="EB1862" s="231"/>
      <c r="EC1862" s="231"/>
      <c r="ED1862" s="231"/>
      <c r="EE1862" s="231"/>
      <c r="EF1862" s="231"/>
      <c r="EG1862" s="231"/>
      <c r="EH1862" s="231"/>
      <c r="EI1862" s="231"/>
      <c r="EJ1862" s="231"/>
      <c r="EK1862" s="231"/>
      <c r="EL1862" s="231"/>
      <c r="EM1862" s="231"/>
      <c r="EN1862" s="231"/>
      <c r="EO1862" s="231"/>
      <c r="EP1862" s="231"/>
      <c r="EQ1862" s="231"/>
      <c r="ER1862" s="231"/>
      <c r="ES1862" s="231"/>
      <c r="ET1862" s="231"/>
      <c r="EU1862" s="231"/>
      <c r="EV1862" s="231"/>
      <c r="EW1862" s="231"/>
      <c r="EX1862" s="231"/>
      <c r="EY1862" s="231"/>
      <c r="EZ1862" s="231"/>
      <c r="FA1862" s="231"/>
      <c r="FB1862" s="231"/>
      <c r="FC1862" s="231"/>
      <c r="FD1862" s="231"/>
      <c r="FE1862" s="231"/>
      <c r="FF1862" s="231"/>
      <c r="FG1862" s="231"/>
      <c r="FH1862" s="231"/>
      <c r="FI1862" s="231"/>
      <c r="FJ1862" s="231"/>
      <c r="FK1862" s="231"/>
      <c r="FL1862" s="231"/>
      <c r="FM1862" s="231"/>
      <c r="FN1862" s="231"/>
      <c r="FO1862" s="231"/>
      <c r="FP1862" s="231"/>
      <c r="FQ1862" s="231"/>
      <c r="FR1862" s="231"/>
      <c r="FS1862" s="231"/>
      <c r="FT1862" s="231"/>
      <c r="FU1862" s="231"/>
      <c r="FV1862" s="231"/>
      <c r="FW1862" s="231"/>
      <c r="FX1862" s="231"/>
      <c r="FY1862" s="231"/>
      <c r="FZ1862" s="231"/>
      <c r="GA1862" s="231"/>
      <c r="GB1862" s="231"/>
      <c r="GC1862" s="231"/>
      <c r="GD1862" s="231"/>
      <c r="GE1862" s="231"/>
      <c r="GF1862" s="231"/>
      <c r="GG1862" s="231"/>
      <c r="GH1862" s="231"/>
      <c r="GI1862" s="231"/>
      <c r="GJ1862" s="231"/>
      <c r="GK1862" s="231"/>
      <c r="GL1862" s="231"/>
      <c r="GM1862" s="231"/>
      <c r="GN1862" s="231"/>
      <c r="GO1862" s="231"/>
      <c r="GP1862" s="231"/>
      <c r="GQ1862" s="231"/>
      <c r="GR1862" s="231"/>
      <c r="GS1862" s="231"/>
      <c r="GT1862" s="231"/>
      <c r="GU1862" s="231"/>
      <c r="GV1862" s="231"/>
      <c r="GW1862" s="231"/>
      <c r="GX1862" s="231"/>
      <c r="GY1862" s="231"/>
      <c r="GZ1862" s="231"/>
      <c r="HA1862" s="231"/>
      <c r="HB1862" s="231"/>
      <c r="HC1862" s="231"/>
      <c r="HD1862" s="231"/>
      <c r="HE1862" s="231"/>
      <c r="HF1862" s="231"/>
      <c r="HG1862" s="231"/>
      <c r="HH1862" s="231"/>
      <c r="HI1862" s="231"/>
      <c r="HJ1862" s="231"/>
      <c r="HK1862" s="231"/>
      <c r="HL1862" s="231"/>
      <c r="HM1862" s="231"/>
    </row>
    <row r="1863" spans="1:221" s="234" customFormat="1" ht="15.75" hidden="1" customHeight="1">
      <c r="A1863" s="231"/>
      <c r="B1863" s="238"/>
      <c r="C1863" s="255"/>
      <c r="D1863" s="320"/>
      <c r="E1863" s="321"/>
      <c r="F1863" s="321"/>
      <c r="G1863" s="689"/>
      <c r="H1863" s="322"/>
      <c r="I1863" s="272"/>
      <c r="J1863" s="273"/>
      <c r="K1863" s="323"/>
      <c r="L1863" s="356"/>
      <c r="N1863" s="980"/>
      <c r="O1863" s="231"/>
      <c r="P1863" s="231"/>
      <c r="Q1863" s="231"/>
      <c r="R1863" s="231"/>
      <c r="S1863" s="231"/>
      <c r="T1863" s="231"/>
      <c r="U1863" s="231"/>
      <c r="V1863" s="231"/>
      <c r="W1863" s="231"/>
      <c r="X1863" s="231"/>
      <c r="Y1863" s="231"/>
      <c r="Z1863" s="231"/>
      <c r="AA1863" s="231"/>
      <c r="AB1863" s="231"/>
      <c r="AC1863" s="231"/>
      <c r="AD1863" s="231"/>
      <c r="AE1863" s="231"/>
      <c r="AF1863" s="231"/>
      <c r="AG1863" s="231"/>
      <c r="AH1863" s="231"/>
      <c r="AI1863" s="231"/>
      <c r="AJ1863" s="231"/>
      <c r="AK1863" s="231"/>
      <c r="AL1863" s="231"/>
      <c r="AM1863" s="231"/>
      <c r="AN1863" s="231"/>
      <c r="AO1863" s="231"/>
      <c r="AP1863" s="231"/>
      <c r="AQ1863" s="231"/>
      <c r="AR1863" s="231"/>
      <c r="AS1863" s="231"/>
      <c r="AT1863" s="231"/>
      <c r="AU1863" s="231"/>
      <c r="AV1863" s="231"/>
      <c r="AW1863" s="231"/>
      <c r="AX1863" s="231"/>
      <c r="AY1863" s="231"/>
      <c r="AZ1863" s="231"/>
      <c r="BA1863" s="231"/>
      <c r="BB1863" s="231"/>
      <c r="BC1863" s="231"/>
      <c r="BD1863" s="231"/>
      <c r="BE1863" s="231"/>
      <c r="BF1863" s="231"/>
      <c r="BG1863" s="231"/>
      <c r="BH1863" s="231"/>
      <c r="BI1863" s="231"/>
      <c r="BJ1863" s="231"/>
      <c r="BK1863" s="231"/>
      <c r="BL1863" s="231"/>
      <c r="BM1863" s="231"/>
      <c r="BN1863" s="231"/>
      <c r="BO1863" s="231"/>
      <c r="BP1863" s="231"/>
      <c r="BQ1863" s="231"/>
      <c r="BR1863" s="231"/>
      <c r="BS1863" s="231"/>
      <c r="BT1863" s="231"/>
      <c r="BU1863" s="231"/>
      <c r="BV1863" s="231"/>
      <c r="BW1863" s="231"/>
      <c r="BX1863" s="231"/>
      <c r="BY1863" s="231"/>
      <c r="BZ1863" s="231"/>
      <c r="CA1863" s="231"/>
      <c r="CB1863" s="231"/>
      <c r="CC1863" s="231"/>
      <c r="CD1863" s="231"/>
      <c r="CE1863" s="231"/>
      <c r="CF1863" s="231"/>
      <c r="CG1863" s="231"/>
      <c r="CH1863" s="231"/>
      <c r="CI1863" s="231"/>
      <c r="CJ1863" s="231"/>
      <c r="CK1863" s="231"/>
      <c r="CL1863" s="231"/>
      <c r="CM1863" s="231"/>
      <c r="CN1863" s="231"/>
      <c r="CO1863" s="231"/>
      <c r="CP1863" s="231"/>
      <c r="CQ1863" s="231"/>
      <c r="CR1863" s="231"/>
      <c r="CS1863" s="231"/>
      <c r="CT1863" s="231"/>
      <c r="CU1863" s="231"/>
      <c r="CV1863" s="231"/>
      <c r="CW1863" s="231"/>
      <c r="CX1863" s="231"/>
      <c r="CY1863" s="231"/>
      <c r="CZ1863" s="231"/>
      <c r="DA1863" s="231"/>
      <c r="DB1863" s="231"/>
      <c r="DC1863" s="231"/>
      <c r="DD1863" s="231"/>
      <c r="DE1863" s="231"/>
      <c r="DF1863" s="231"/>
      <c r="DG1863" s="231"/>
      <c r="DH1863" s="231"/>
      <c r="DI1863" s="231"/>
      <c r="DJ1863" s="231"/>
      <c r="DK1863" s="231"/>
      <c r="DL1863" s="231"/>
      <c r="DM1863" s="231"/>
      <c r="DN1863" s="231"/>
      <c r="DO1863" s="231"/>
      <c r="DP1863" s="231"/>
      <c r="DQ1863" s="231"/>
      <c r="DR1863" s="231"/>
      <c r="DS1863" s="231"/>
      <c r="DT1863" s="231"/>
      <c r="DU1863" s="231"/>
      <c r="DV1863" s="231"/>
      <c r="DW1863" s="231"/>
      <c r="DX1863" s="231"/>
      <c r="DY1863" s="231"/>
      <c r="DZ1863" s="231"/>
      <c r="EA1863" s="231"/>
      <c r="EB1863" s="231"/>
      <c r="EC1863" s="231"/>
      <c r="ED1863" s="231"/>
      <c r="EE1863" s="231"/>
      <c r="EF1863" s="231"/>
      <c r="EG1863" s="231"/>
      <c r="EH1863" s="231"/>
      <c r="EI1863" s="231"/>
      <c r="EJ1863" s="231"/>
      <c r="EK1863" s="231"/>
      <c r="EL1863" s="231"/>
      <c r="EM1863" s="231"/>
      <c r="EN1863" s="231"/>
      <c r="EO1863" s="231"/>
      <c r="EP1863" s="231"/>
      <c r="EQ1863" s="231"/>
      <c r="ER1863" s="231"/>
      <c r="ES1863" s="231"/>
      <c r="ET1863" s="231"/>
      <c r="EU1863" s="231"/>
      <c r="EV1863" s="231"/>
      <c r="EW1863" s="231"/>
      <c r="EX1863" s="231"/>
      <c r="EY1863" s="231"/>
      <c r="EZ1863" s="231"/>
      <c r="FA1863" s="231"/>
      <c r="FB1863" s="231"/>
      <c r="FC1863" s="231"/>
      <c r="FD1863" s="231"/>
      <c r="FE1863" s="231"/>
      <c r="FF1863" s="231"/>
      <c r="FG1863" s="231"/>
      <c r="FH1863" s="231"/>
      <c r="FI1863" s="231"/>
      <c r="FJ1863" s="231"/>
      <c r="FK1863" s="231"/>
      <c r="FL1863" s="231"/>
      <c r="FM1863" s="231"/>
      <c r="FN1863" s="231"/>
      <c r="FO1863" s="231"/>
      <c r="FP1863" s="231"/>
      <c r="FQ1863" s="231"/>
      <c r="FR1863" s="231"/>
      <c r="FS1863" s="231"/>
      <c r="FT1863" s="231"/>
      <c r="FU1863" s="231"/>
      <c r="FV1863" s="231"/>
      <c r="FW1863" s="231"/>
      <c r="FX1863" s="231"/>
      <c r="FY1863" s="231"/>
      <c r="FZ1863" s="231"/>
      <c r="GA1863" s="231"/>
      <c r="GB1863" s="231"/>
      <c r="GC1863" s="231"/>
      <c r="GD1863" s="231"/>
      <c r="GE1863" s="231"/>
      <c r="GF1863" s="231"/>
      <c r="GG1863" s="231"/>
      <c r="GH1863" s="231"/>
      <c r="GI1863" s="231"/>
      <c r="GJ1863" s="231"/>
      <c r="GK1863" s="231"/>
      <c r="GL1863" s="231"/>
      <c r="GM1863" s="231"/>
      <c r="GN1863" s="231"/>
      <c r="GO1863" s="231"/>
      <c r="GP1863" s="231"/>
      <c r="GQ1863" s="231"/>
      <c r="GR1863" s="231"/>
      <c r="GS1863" s="231"/>
      <c r="GT1863" s="231"/>
      <c r="GU1863" s="231"/>
      <c r="GV1863" s="231"/>
      <c r="GW1863" s="231"/>
      <c r="GX1863" s="231"/>
      <c r="GY1863" s="231"/>
      <c r="GZ1863" s="231"/>
      <c r="HA1863" s="231"/>
      <c r="HB1863" s="231"/>
      <c r="HC1863" s="231"/>
      <c r="HD1863" s="231"/>
      <c r="HE1863" s="231"/>
      <c r="HF1863" s="231"/>
      <c r="HG1863" s="231"/>
      <c r="HH1863" s="231"/>
      <c r="HI1863" s="231"/>
      <c r="HJ1863" s="231"/>
      <c r="HK1863" s="231"/>
      <c r="HL1863" s="231"/>
      <c r="HM1863" s="231"/>
    </row>
    <row r="1864" spans="1:221" s="234" customFormat="1" ht="15.75" customHeight="1">
      <c r="A1864" s="231"/>
      <c r="B1864" s="238"/>
      <c r="C1864" s="255"/>
      <c r="D1864" s="320" t="s">
        <v>772</v>
      </c>
      <c r="E1864" s="321"/>
      <c r="F1864" s="321"/>
      <c r="G1864" s="689" t="s">
        <v>109</v>
      </c>
      <c r="H1864" s="322" t="s">
        <v>1216</v>
      </c>
      <c r="I1864" s="275">
        <v>1343.8119999999999</v>
      </c>
      <c r="J1864" s="273">
        <v>45484</v>
      </c>
      <c r="K1864" s="323">
        <f>ROUND(I1864*J1864,2)</f>
        <v>61121945.009999998</v>
      </c>
      <c r="L1864" s="356"/>
      <c r="N1864" s="980"/>
      <c r="O1864" s="231"/>
      <c r="P1864" s="231"/>
      <c r="Q1864" s="231"/>
      <c r="R1864" s="231"/>
      <c r="S1864" s="231"/>
      <c r="T1864" s="231"/>
      <c r="U1864" s="231"/>
      <c r="V1864" s="231"/>
      <c r="W1864" s="231"/>
      <c r="X1864" s="231"/>
      <c r="Y1864" s="231"/>
      <c r="Z1864" s="231"/>
      <c r="AA1864" s="231"/>
      <c r="AB1864" s="231"/>
      <c r="AC1864" s="231"/>
      <c r="AD1864" s="231"/>
      <c r="AE1864" s="231"/>
      <c r="AF1864" s="231"/>
      <c r="AG1864" s="231"/>
      <c r="AH1864" s="231"/>
      <c r="AI1864" s="231"/>
      <c r="AJ1864" s="231"/>
      <c r="AK1864" s="231"/>
      <c r="AL1864" s="231"/>
      <c r="AM1864" s="231"/>
      <c r="AN1864" s="231"/>
      <c r="AO1864" s="231"/>
      <c r="AP1864" s="231"/>
      <c r="AQ1864" s="231"/>
      <c r="AR1864" s="231"/>
      <c r="AS1864" s="231"/>
      <c r="AT1864" s="231"/>
      <c r="AU1864" s="231"/>
      <c r="AV1864" s="231"/>
      <c r="AW1864" s="231"/>
      <c r="AX1864" s="231"/>
      <c r="AY1864" s="231"/>
      <c r="AZ1864" s="231"/>
      <c r="BA1864" s="231"/>
      <c r="BB1864" s="231"/>
      <c r="BC1864" s="231"/>
      <c r="BD1864" s="231"/>
      <c r="BE1864" s="231"/>
      <c r="BF1864" s="231"/>
      <c r="BG1864" s="231"/>
      <c r="BH1864" s="231"/>
      <c r="BI1864" s="231"/>
      <c r="BJ1864" s="231"/>
      <c r="BK1864" s="231"/>
      <c r="BL1864" s="231"/>
      <c r="BM1864" s="231"/>
      <c r="BN1864" s="231"/>
      <c r="BO1864" s="231"/>
      <c r="BP1864" s="231"/>
      <c r="BQ1864" s="231"/>
      <c r="BR1864" s="231"/>
      <c r="BS1864" s="231"/>
      <c r="BT1864" s="231"/>
      <c r="BU1864" s="231"/>
      <c r="BV1864" s="231"/>
      <c r="BW1864" s="231"/>
      <c r="BX1864" s="231"/>
      <c r="BY1864" s="231"/>
      <c r="BZ1864" s="231"/>
      <c r="CA1864" s="231"/>
      <c r="CB1864" s="231"/>
      <c r="CC1864" s="231"/>
      <c r="CD1864" s="231"/>
      <c r="CE1864" s="231"/>
      <c r="CF1864" s="231"/>
      <c r="CG1864" s="231"/>
      <c r="CH1864" s="231"/>
      <c r="CI1864" s="231"/>
      <c r="CJ1864" s="231"/>
      <c r="CK1864" s="231"/>
      <c r="CL1864" s="231"/>
      <c r="CM1864" s="231"/>
      <c r="CN1864" s="231"/>
      <c r="CO1864" s="231"/>
      <c r="CP1864" s="231"/>
      <c r="CQ1864" s="231"/>
      <c r="CR1864" s="231"/>
      <c r="CS1864" s="231"/>
      <c r="CT1864" s="231"/>
      <c r="CU1864" s="231"/>
      <c r="CV1864" s="231"/>
      <c r="CW1864" s="231"/>
      <c r="CX1864" s="231"/>
      <c r="CY1864" s="231"/>
      <c r="CZ1864" s="231"/>
      <c r="DA1864" s="231"/>
      <c r="DB1864" s="231"/>
      <c r="DC1864" s="231"/>
      <c r="DD1864" s="231"/>
      <c r="DE1864" s="231"/>
      <c r="DF1864" s="231"/>
      <c r="DG1864" s="231"/>
      <c r="DH1864" s="231"/>
      <c r="DI1864" s="231"/>
      <c r="DJ1864" s="231"/>
      <c r="DK1864" s="231"/>
      <c r="DL1864" s="231"/>
      <c r="DM1864" s="231"/>
      <c r="DN1864" s="231"/>
      <c r="DO1864" s="231"/>
      <c r="DP1864" s="231"/>
      <c r="DQ1864" s="231"/>
      <c r="DR1864" s="231"/>
      <c r="DS1864" s="231"/>
      <c r="DT1864" s="231"/>
      <c r="DU1864" s="231"/>
      <c r="DV1864" s="231"/>
      <c r="DW1864" s="231"/>
      <c r="DX1864" s="231"/>
      <c r="DY1864" s="231"/>
      <c r="DZ1864" s="231"/>
      <c r="EA1864" s="231"/>
      <c r="EB1864" s="231"/>
      <c r="EC1864" s="231"/>
      <c r="ED1864" s="231"/>
      <c r="EE1864" s="231"/>
      <c r="EF1864" s="231"/>
      <c r="EG1864" s="231"/>
      <c r="EH1864" s="231"/>
      <c r="EI1864" s="231"/>
      <c r="EJ1864" s="231"/>
      <c r="EK1864" s="231"/>
      <c r="EL1864" s="231"/>
      <c r="EM1864" s="231"/>
      <c r="EN1864" s="231"/>
      <c r="EO1864" s="231"/>
      <c r="EP1864" s="231"/>
      <c r="EQ1864" s="231"/>
      <c r="ER1864" s="231"/>
      <c r="ES1864" s="231"/>
      <c r="ET1864" s="231"/>
      <c r="EU1864" s="231"/>
      <c r="EV1864" s="231"/>
      <c r="EW1864" s="231"/>
      <c r="EX1864" s="231"/>
      <c r="EY1864" s="231"/>
      <c r="EZ1864" s="231"/>
      <c r="FA1864" s="231"/>
      <c r="FB1864" s="231"/>
      <c r="FC1864" s="231"/>
      <c r="FD1864" s="231"/>
      <c r="FE1864" s="231"/>
      <c r="FF1864" s="231"/>
      <c r="FG1864" s="231"/>
      <c r="FH1864" s="231"/>
      <c r="FI1864" s="231"/>
      <c r="FJ1864" s="231"/>
      <c r="FK1864" s="231"/>
      <c r="FL1864" s="231"/>
      <c r="FM1864" s="231"/>
      <c r="FN1864" s="231"/>
      <c r="FO1864" s="231"/>
      <c r="FP1864" s="231"/>
      <c r="FQ1864" s="231"/>
      <c r="FR1864" s="231"/>
      <c r="FS1864" s="231"/>
      <c r="FT1864" s="231"/>
      <c r="FU1864" s="231"/>
      <c r="FV1864" s="231"/>
      <c r="FW1864" s="231"/>
      <c r="FX1864" s="231"/>
      <c r="FY1864" s="231"/>
      <c r="FZ1864" s="231"/>
      <c r="GA1864" s="231"/>
      <c r="GB1864" s="231"/>
      <c r="GC1864" s="231"/>
      <c r="GD1864" s="231"/>
      <c r="GE1864" s="231"/>
      <c r="GF1864" s="231"/>
      <c r="GG1864" s="231"/>
      <c r="GH1864" s="231"/>
      <c r="GI1864" s="231"/>
      <c r="GJ1864" s="231"/>
      <c r="GK1864" s="231"/>
      <c r="GL1864" s="231"/>
      <c r="GM1864" s="231"/>
      <c r="GN1864" s="231"/>
      <c r="GO1864" s="231"/>
      <c r="GP1864" s="231"/>
      <c r="GQ1864" s="231"/>
      <c r="GR1864" s="231"/>
      <c r="GS1864" s="231"/>
      <c r="GT1864" s="231"/>
      <c r="GU1864" s="231"/>
      <c r="GV1864" s="231"/>
      <c r="GW1864" s="231"/>
      <c r="GX1864" s="231"/>
      <c r="GY1864" s="231"/>
      <c r="GZ1864" s="231"/>
      <c r="HA1864" s="231"/>
      <c r="HB1864" s="231"/>
      <c r="HC1864" s="231"/>
      <c r="HD1864" s="231"/>
      <c r="HE1864" s="231"/>
      <c r="HF1864" s="231"/>
      <c r="HG1864" s="231"/>
      <c r="HH1864" s="231"/>
      <c r="HI1864" s="231"/>
      <c r="HJ1864" s="231"/>
      <c r="HK1864" s="231"/>
      <c r="HL1864" s="231"/>
      <c r="HM1864" s="231"/>
    </row>
    <row r="1865" spans="1:221" s="234" customFormat="1" ht="31.5" customHeight="1">
      <c r="A1865" s="231"/>
      <c r="B1865" s="238"/>
      <c r="C1865" s="255"/>
      <c r="D1865" s="320" t="s">
        <v>103</v>
      </c>
      <c r="E1865" s="321"/>
      <c r="F1865" s="321"/>
      <c r="G1865" s="689" t="s">
        <v>1217</v>
      </c>
      <c r="H1865" s="322" t="s">
        <v>1218</v>
      </c>
      <c r="I1865" s="275">
        <v>275</v>
      </c>
      <c r="J1865" s="273">
        <v>25229</v>
      </c>
      <c r="K1865" s="323">
        <f>ROUND(I1865*J1865,2)</f>
        <v>6937975</v>
      </c>
      <c r="L1865" s="356"/>
      <c r="N1865" s="980"/>
      <c r="O1865" s="231"/>
      <c r="P1865" s="231"/>
      <c r="Q1865" s="231"/>
      <c r="R1865" s="231"/>
      <c r="S1865" s="231"/>
      <c r="T1865" s="231"/>
      <c r="U1865" s="231"/>
      <c r="V1865" s="231"/>
      <c r="W1865" s="231"/>
      <c r="X1865" s="231"/>
      <c r="Y1865" s="231"/>
      <c r="Z1865" s="231"/>
      <c r="AA1865" s="231"/>
      <c r="AB1865" s="231"/>
      <c r="AC1865" s="231"/>
      <c r="AD1865" s="231"/>
      <c r="AE1865" s="231"/>
      <c r="AF1865" s="231"/>
      <c r="AG1865" s="231"/>
      <c r="AH1865" s="231"/>
      <c r="AI1865" s="231"/>
      <c r="AJ1865" s="231"/>
      <c r="AK1865" s="231"/>
      <c r="AL1865" s="231"/>
      <c r="AM1865" s="231"/>
      <c r="AN1865" s="231"/>
      <c r="AO1865" s="231"/>
      <c r="AP1865" s="231"/>
      <c r="AQ1865" s="231"/>
      <c r="AR1865" s="231"/>
      <c r="AS1865" s="231"/>
      <c r="AT1865" s="231"/>
      <c r="AU1865" s="231"/>
      <c r="AV1865" s="231"/>
      <c r="AW1865" s="231"/>
      <c r="AX1865" s="231"/>
      <c r="AY1865" s="231"/>
      <c r="AZ1865" s="231"/>
      <c r="BA1865" s="231"/>
      <c r="BB1865" s="231"/>
      <c r="BC1865" s="231"/>
      <c r="BD1865" s="231"/>
      <c r="BE1865" s="231"/>
      <c r="BF1865" s="231"/>
      <c r="BG1865" s="231"/>
      <c r="BH1865" s="231"/>
      <c r="BI1865" s="231"/>
      <c r="BJ1865" s="231"/>
      <c r="BK1865" s="231"/>
      <c r="BL1865" s="231"/>
      <c r="BM1865" s="231"/>
      <c r="BN1865" s="231"/>
      <c r="BO1865" s="231"/>
      <c r="BP1865" s="231"/>
      <c r="BQ1865" s="231"/>
      <c r="BR1865" s="231"/>
      <c r="BS1865" s="231"/>
      <c r="BT1865" s="231"/>
      <c r="BU1865" s="231"/>
      <c r="BV1865" s="231"/>
      <c r="BW1865" s="231"/>
      <c r="BX1865" s="231"/>
      <c r="BY1865" s="231"/>
      <c r="BZ1865" s="231"/>
      <c r="CA1865" s="231"/>
      <c r="CB1865" s="231"/>
      <c r="CC1865" s="231"/>
      <c r="CD1865" s="231"/>
      <c r="CE1865" s="231"/>
      <c r="CF1865" s="231"/>
      <c r="CG1865" s="231"/>
      <c r="CH1865" s="231"/>
      <c r="CI1865" s="231"/>
      <c r="CJ1865" s="231"/>
      <c r="CK1865" s="231"/>
      <c r="CL1865" s="231"/>
      <c r="CM1865" s="231"/>
      <c r="CN1865" s="231"/>
      <c r="CO1865" s="231"/>
      <c r="CP1865" s="231"/>
      <c r="CQ1865" s="231"/>
      <c r="CR1865" s="231"/>
      <c r="CS1865" s="231"/>
      <c r="CT1865" s="231"/>
      <c r="CU1865" s="231"/>
      <c r="CV1865" s="231"/>
      <c r="CW1865" s="231"/>
      <c r="CX1865" s="231"/>
      <c r="CY1865" s="231"/>
      <c r="CZ1865" s="231"/>
      <c r="DA1865" s="231"/>
      <c r="DB1865" s="231"/>
      <c r="DC1865" s="231"/>
      <c r="DD1865" s="231"/>
      <c r="DE1865" s="231"/>
      <c r="DF1865" s="231"/>
      <c r="DG1865" s="231"/>
      <c r="DH1865" s="231"/>
      <c r="DI1865" s="231"/>
      <c r="DJ1865" s="231"/>
      <c r="DK1865" s="231"/>
      <c r="DL1865" s="231"/>
      <c r="DM1865" s="231"/>
      <c r="DN1865" s="231"/>
      <c r="DO1865" s="231"/>
      <c r="DP1865" s="231"/>
      <c r="DQ1865" s="231"/>
      <c r="DR1865" s="231"/>
      <c r="DS1865" s="231"/>
      <c r="DT1865" s="231"/>
      <c r="DU1865" s="231"/>
      <c r="DV1865" s="231"/>
      <c r="DW1865" s="231"/>
      <c r="DX1865" s="231"/>
      <c r="DY1865" s="231"/>
      <c r="DZ1865" s="231"/>
      <c r="EA1865" s="231"/>
      <c r="EB1865" s="231"/>
      <c r="EC1865" s="231"/>
      <c r="ED1865" s="231"/>
      <c r="EE1865" s="231"/>
      <c r="EF1865" s="231"/>
      <c r="EG1865" s="231"/>
      <c r="EH1865" s="231"/>
      <c r="EI1865" s="231"/>
      <c r="EJ1865" s="231"/>
      <c r="EK1865" s="231"/>
      <c r="EL1865" s="231"/>
      <c r="EM1865" s="231"/>
      <c r="EN1865" s="231"/>
      <c r="EO1865" s="231"/>
      <c r="EP1865" s="231"/>
      <c r="EQ1865" s="231"/>
      <c r="ER1865" s="231"/>
      <c r="ES1865" s="231"/>
      <c r="ET1865" s="231"/>
      <c r="EU1865" s="231"/>
      <c r="EV1865" s="231"/>
      <c r="EW1865" s="231"/>
      <c r="EX1865" s="231"/>
      <c r="EY1865" s="231"/>
      <c r="EZ1865" s="231"/>
      <c r="FA1865" s="231"/>
      <c r="FB1865" s="231"/>
      <c r="FC1865" s="231"/>
      <c r="FD1865" s="231"/>
      <c r="FE1865" s="231"/>
      <c r="FF1865" s="231"/>
      <c r="FG1865" s="231"/>
      <c r="FH1865" s="231"/>
      <c r="FI1865" s="231"/>
      <c r="FJ1865" s="231"/>
      <c r="FK1865" s="231"/>
      <c r="FL1865" s="231"/>
      <c r="FM1865" s="231"/>
      <c r="FN1865" s="231"/>
      <c r="FO1865" s="231"/>
      <c r="FP1865" s="231"/>
      <c r="FQ1865" s="231"/>
      <c r="FR1865" s="231"/>
      <c r="FS1865" s="231"/>
      <c r="FT1865" s="231"/>
      <c r="FU1865" s="231"/>
      <c r="FV1865" s="231"/>
      <c r="FW1865" s="231"/>
      <c r="FX1865" s="231"/>
      <c r="FY1865" s="231"/>
      <c r="FZ1865" s="231"/>
      <c r="GA1865" s="231"/>
      <c r="GB1865" s="231"/>
      <c r="GC1865" s="231"/>
      <c r="GD1865" s="231"/>
      <c r="GE1865" s="231"/>
      <c r="GF1865" s="231"/>
      <c r="GG1865" s="231"/>
      <c r="GH1865" s="231"/>
      <c r="GI1865" s="231"/>
      <c r="GJ1865" s="231"/>
      <c r="GK1865" s="231"/>
      <c r="GL1865" s="231"/>
      <c r="GM1865" s="231"/>
      <c r="GN1865" s="231"/>
      <c r="GO1865" s="231"/>
      <c r="GP1865" s="231"/>
      <c r="GQ1865" s="231"/>
      <c r="GR1865" s="231"/>
      <c r="GS1865" s="231"/>
      <c r="GT1865" s="231"/>
      <c r="GU1865" s="231"/>
      <c r="GV1865" s="231"/>
      <c r="GW1865" s="231"/>
      <c r="GX1865" s="231"/>
      <c r="GY1865" s="231"/>
      <c r="GZ1865" s="231"/>
      <c r="HA1865" s="231"/>
      <c r="HB1865" s="231"/>
      <c r="HC1865" s="231"/>
      <c r="HD1865" s="231"/>
      <c r="HE1865" s="231"/>
      <c r="HF1865" s="231"/>
      <c r="HG1865" s="231"/>
      <c r="HH1865" s="231"/>
      <c r="HI1865" s="231"/>
      <c r="HJ1865" s="231"/>
      <c r="HK1865" s="231"/>
      <c r="HL1865" s="231"/>
      <c r="HM1865" s="231"/>
    </row>
    <row r="1866" spans="1:221" s="234" customFormat="1" ht="15.75" hidden="1" customHeight="1">
      <c r="A1866" s="231"/>
      <c r="B1866" s="238"/>
      <c r="C1866" s="255"/>
      <c r="D1866" s="320"/>
      <c r="E1866" s="321"/>
      <c r="F1866" s="321"/>
      <c r="G1866" s="689"/>
      <c r="H1866" s="322"/>
      <c r="I1866" s="272"/>
      <c r="J1866" s="273">
        <v>0</v>
      </c>
      <c r="K1866" s="323"/>
      <c r="L1866" s="356"/>
      <c r="N1866" s="980"/>
      <c r="O1866" s="231"/>
      <c r="P1866" s="231"/>
      <c r="Q1866" s="231"/>
      <c r="R1866" s="231"/>
      <c r="S1866" s="231"/>
      <c r="T1866" s="231"/>
      <c r="U1866" s="231"/>
      <c r="V1866" s="231"/>
      <c r="W1866" s="231"/>
      <c r="X1866" s="231"/>
      <c r="Y1866" s="231"/>
      <c r="Z1866" s="231"/>
      <c r="AA1866" s="231"/>
      <c r="AB1866" s="231"/>
      <c r="AC1866" s="231"/>
      <c r="AD1866" s="231"/>
      <c r="AE1866" s="231"/>
      <c r="AF1866" s="231"/>
      <c r="AG1866" s="231"/>
      <c r="AH1866" s="231"/>
      <c r="AI1866" s="231"/>
      <c r="AJ1866" s="231"/>
      <c r="AK1866" s="231"/>
      <c r="AL1866" s="231"/>
      <c r="AM1866" s="231"/>
      <c r="AN1866" s="231"/>
      <c r="AO1866" s="231"/>
      <c r="AP1866" s="231"/>
      <c r="AQ1866" s="231"/>
      <c r="AR1866" s="231"/>
      <c r="AS1866" s="231"/>
      <c r="AT1866" s="231"/>
      <c r="AU1866" s="231"/>
      <c r="AV1866" s="231"/>
      <c r="AW1866" s="231"/>
      <c r="AX1866" s="231"/>
      <c r="AY1866" s="231"/>
      <c r="AZ1866" s="231"/>
      <c r="BA1866" s="231"/>
      <c r="BB1866" s="231"/>
      <c r="BC1866" s="231"/>
      <c r="BD1866" s="231"/>
      <c r="BE1866" s="231"/>
      <c r="BF1866" s="231"/>
      <c r="BG1866" s="231"/>
      <c r="BH1866" s="231"/>
      <c r="BI1866" s="231"/>
      <c r="BJ1866" s="231"/>
      <c r="BK1866" s="231"/>
      <c r="BL1866" s="231"/>
      <c r="BM1866" s="231"/>
      <c r="BN1866" s="231"/>
      <c r="BO1866" s="231"/>
      <c r="BP1866" s="231"/>
      <c r="BQ1866" s="231"/>
      <c r="BR1866" s="231"/>
      <c r="BS1866" s="231"/>
      <c r="BT1866" s="231"/>
      <c r="BU1866" s="231"/>
      <c r="BV1866" s="231"/>
      <c r="BW1866" s="231"/>
      <c r="BX1866" s="231"/>
      <c r="BY1866" s="231"/>
      <c r="BZ1866" s="231"/>
      <c r="CA1866" s="231"/>
      <c r="CB1866" s="231"/>
      <c r="CC1866" s="231"/>
      <c r="CD1866" s="231"/>
      <c r="CE1866" s="231"/>
      <c r="CF1866" s="231"/>
      <c r="CG1866" s="231"/>
      <c r="CH1866" s="231"/>
      <c r="CI1866" s="231"/>
      <c r="CJ1866" s="231"/>
      <c r="CK1866" s="231"/>
      <c r="CL1866" s="231"/>
      <c r="CM1866" s="231"/>
      <c r="CN1866" s="231"/>
      <c r="CO1866" s="231"/>
      <c r="CP1866" s="231"/>
      <c r="CQ1866" s="231"/>
      <c r="CR1866" s="231"/>
      <c r="CS1866" s="231"/>
      <c r="CT1866" s="231"/>
      <c r="CU1866" s="231"/>
      <c r="CV1866" s="231"/>
      <c r="CW1866" s="231"/>
      <c r="CX1866" s="231"/>
      <c r="CY1866" s="231"/>
      <c r="CZ1866" s="231"/>
      <c r="DA1866" s="231"/>
      <c r="DB1866" s="231"/>
      <c r="DC1866" s="231"/>
      <c r="DD1866" s="231"/>
      <c r="DE1866" s="231"/>
      <c r="DF1866" s="231"/>
      <c r="DG1866" s="231"/>
      <c r="DH1866" s="231"/>
      <c r="DI1866" s="231"/>
      <c r="DJ1866" s="231"/>
      <c r="DK1866" s="231"/>
      <c r="DL1866" s="231"/>
      <c r="DM1866" s="231"/>
      <c r="DN1866" s="231"/>
      <c r="DO1866" s="231"/>
      <c r="DP1866" s="231"/>
      <c r="DQ1866" s="231"/>
      <c r="DR1866" s="231"/>
      <c r="DS1866" s="231"/>
      <c r="DT1866" s="231"/>
      <c r="DU1866" s="231"/>
      <c r="DV1866" s="231"/>
      <c r="DW1866" s="231"/>
      <c r="DX1866" s="231"/>
      <c r="DY1866" s="231"/>
      <c r="DZ1866" s="231"/>
      <c r="EA1866" s="231"/>
      <c r="EB1866" s="231"/>
      <c r="EC1866" s="231"/>
      <c r="ED1866" s="231"/>
      <c r="EE1866" s="231"/>
      <c r="EF1866" s="231"/>
      <c r="EG1866" s="231"/>
      <c r="EH1866" s="231"/>
      <c r="EI1866" s="231"/>
      <c r="EJ1866" s="231"/>
      <c r="EK1866" s="231"/>
      <c r="EL1866" s="231"/>
      <c r="EM1866" s="231"/>
      <c r="EN1866" s="231"/>
      <c r="EO1866" s="231"/>
      <c r="EP1866" s="231"/>
      <c r="EQ1866" s="231"/>
      <c r="ER1866" s="231"/>
      <c r="ES1866" s="231"/>
      <c r="ET1866" s="231"/>
      <c r="EU1866" s="231"/>
      <c r="EV1866" s="231"/>
      <c r="EW1866" s="231"/>
      <c r="EX1866" s="231"/>
      <c r="EY1866" s="231"/>
      <c r="EZ1866" s="231"/>
      <c r="FA1866" s="231"/>
      <c r="FB1866" s="231"/>
      <c r="FC1866" s="231"/>
      <c r="FD1866" s="231"/>
      <c r="FE1866" s="231"/>
      <c r="FF1866" s="231"/>
      <c r="FG1866" s="231"/>
      <c r="FH1866" s="231"/>
      <c r="FI1866" s="231"/>
      <c r="FJ1866" s="231"/>
      <c r="FK1866" s="231"/>
      <c r="FL1866" s="231"/>
      <c r="FM1866" s="231"/>
      <c r="FN1866" s="231"/>
      <c r="FO1866" s="231"/>
      <c r="FP1866" s="231"/>
      <c r="FQ1866" s="231"/>
      <c r="FR1866" s="231"/>
      <c r="FS1866" s="231"/>
      <c r="FT1866" s="231"/>
      <c r="FU1866" s="231"/>
      <c r="FV1866" s="231"/>
      <c r="FW1866" s="231"/>
      <c r="FX1866" s="231"/>
      <c r="FY1866" s="231"/>
      <c r="FZ1866" s="231"/>
      <c r="GA1866" s="231"/>
      <c r="GB1866" s="231"/>
      <c r="GC1866" s="231"/>
      <c r="GD1866" s="231"/>
      <c r="GE1866" s="231"/>
      <c r="GF1866" s="231"/>
      <c r="GG1866" s="231"/>
      <c r="GH1866" s="231"/>
      <c r="GI1866" s="231"/>
      <c r="GJ1866" s="231"/>
      <c r="GK1866" s="231"/>
      <c r="GL1866" s="231"/>
      <c r="GM1866" s="231"/>
      <c r="GN1866" s="231"/>
      <c r="GO1866" s="231"/>
      <c r="GP1866" s="231"/>
      <c r="GQ1866" s="231"/>
      <c r="GR1866" s="231"/>
      <c r="GS1866" s="231"/>
      <c r="GT1866" s="231"/>
      <c r="GU1866" s="231"/>
      <c r="GV1866" s="231"/>
      <c r="GW1866" s="231"/>
      <c r="GX1866" s="231"/>
      <c r="GY1866" s="231"/>
      <c r="GZ1866" s="231"/>
      <c r="HA1866" s="231"/>
      <c r="HB1866" s="231"/>
      <c r="HC1866" s="231"/>
      <c r="HD1866" s="231"/>
      <c r="HE1866" s="231"/>
      <c r="HF1866" s="231"/>
      <c r="HG1866" s="231"/>
      <c r="HH1866" s="231"/>
      <c r="HI1866" s="231"/>
      <c r="HJ1866" s="231"/>
      <c r="HK1866" s="231"/>
      <c r="HL1866" s="231"/>
      <c r="HM1866" s="231"/>
    </row>
    <row r="1867" spans="1:221" s="234" customFormat="1" ht="15.75" customHeight="1">
      <c r="A1867" s="231"/>
      <c r="B1867" s="238"/>
      <c r="C1867" s="255"/>
      <c r="D1867" s="738"/>
      <c r="E1867" s="738"/>
      <c r="F1867" s="738"/>
      <c r="G1867" s="738"/>
      <c r="H1867" s="738"/>
      <c r="I1867" s="738"/>
      <c r="J1867" s="739"/>
      <c r="K1867" s="279">
        <f>SUM(K1863:K1866)</f>
        <v>68059920.00999999</v>
      </c>
      <c r="L1867" s="356"/>
      <c r="N1867" s="980"/>
      <c r="O1867" s="231"/>
      <c r="P1867" s="231"/>
      <c r="Q1867" s="231"/>
      <c r="R1867" s="231"/>
      <c r="S1867" s="231"/>
      <c r="T1867" s="231"/>
      <c r="U1867" s="231"/>
      <c r="V1867" s="231"/>
      <c r="W1867" s="231"/>
      <c r="X1867" s="231"/>
      <c r="Y1867" s="231"/>
      <c r="Z1867" s="231"/>
      <c r="AA1867" s="231"/>
      <c r="AB1867" s="231"/>
      <c r="AC1867" s="231"/>
      <c r="AD1867" s="231"/>
      <c r="AE1867" s="231"/>
      <c r="AF1867" s="231"/>
      <c r="AG1867" s="231"/>
      <c r="AH1867" s="231"/>
      <c r="AI1867" s="231"/>
      <c r="AJ1867" s="231"/>
      <c r="AK1867" s="231"/>
      <c r="AL1867" s="231"/>
      <c r="AM1867" s="231"/>
      <c r="AN1867" s="231"/>
      <c r="AO1867" s="231"/>
      <c r="AP1867" s="231"/>
      <c r="AQ1867" s="231"/>
      <c r="AR1867" s="231"/>
      <c r="AS1867" s="231"/>
      <c r="AT1867" s="231"/>
      <c r="AU1867" s="231"/>
      <c r="AV1867" s="231"/>
      <c r="AW1867" s="231"/>
      <c r="AX1867" s="231"/>
      <c r="AY1867" s="231"/>
      <c r="AZ1867" s="231"/>
      <c r="BA1867" s="231"/>
      <c r="BB1867" s="231"/>
      <c r="BC1867" s="231"/>
      <c r="BD1867" s="231"/>
      <c r="BE1867" s="231"/>
      <c r="BF1867" s="231"/>
      <c r="BG1867" s="231"/>
      <c r="BH1867" s="231"/>
      <c r="BI1867" s="231"/>
      <c r="BJ1867" s="231"/>
      <c r="BK1867" s="231"/>
      <c r="BL1867" s="231"/>
      <c r="BM1867" s="231"/>
      <c r="BN1867" s="231"/>
      <c r="BO1867" s="231"/>
      <c r="BP1867" s="231"/>
      <c r="BQ1867" s="231"/>
      <c r="BR1867" s="231"/>
      <c r="BS1867" s="231"/>
      <c r="BT1867" s="231"/>
      <c r="BU1867" s="231"/>
      <c r="BV1867" s="231"/>
      <c r="BW1867" s="231"/>
      <c r="BX1867" s="231"/>
      <c r="BY1867" s="231"/>
      <c r="BZ1867" s="231"/>
      <c r="CA1867" s="231"/>
      <c r="CB1867" s="231"/>
      <c r="CC1867" s="231"/>
      <c r="CD1867" s="231"/>
      <c r="CE1867" s="231"/>
      <c r="CF1867" s="231"/>
      <c r="CG1867" s="231"/>
      <c r="CH1867" s="231"/>
      <c r="CI1867" s="231"/>
      <c r="CJ1867" s="231"/>
      <c r="CK1867" s="231"/>
      <c r="CL1867" s="231"/>
      <c r="CM1867" s="231"/>
      <c r="CN1867" s="231"/>
      <c r="CO1867" s="231"/>
      <c r="CP1867" s="231"/>
      <c r="CQ1867" s="231"/>
      <c r="CR1867" s="231"/>
      <c r="CS1867" s="231"/>
      <c r="CT1867" s="231"/>
      <c r="CU1867" s="231"/>
      <c r="CV1867" s="231"/>
      <c r="CW1867" s="231"/>
      <c r="CX1867" s="231"/>
      <c r="CY1867" s="231"/>
      <c r="CZ1867" s="231"/>
      <c r="DA1867" s="231"/>
      <c r="DB1867" s="231"/>
      <c r="DC1867" s="231"/>
      <c r="DD1867" s="231"/>
      <c r="DE1867" s="231"/>
      <c r="DF1867" s="231"/>
      <c r="DG1867" s="231"/>
      <c r="DH1867" s="231"/>
      <c r="DI1867" s="231"/>
      <c r="DJ1867" s="231"/>
      <c r="DK1867" s="231"/>
      <c r="DL1867" s="231"/>
      <c r="DM1867" s="231"/>
      <c r="DN1867" s="231"/>
      <c r="DO1867" s="231"/>
      <c r="DP1867" s="231"/>
      <c r="DQ1867" s="231"/>
      <c r="DR1867" s="231"/>
      <c r="DS1867" s="231"/>
      <c r="DT1867" s="231"/>
      <c r="DU1867" s="231"/>
      <c r="DV1867" s="231"/>
      <c r="DW1867" s="231"/>
      <c r="DX1867" s="231"/>
      <c r="DY1867" s="231"/>
      <c r="DZ1867" s="231"/>
      <c r="EA1867" s="231"/>
      <c r="EB1867" s="231"/>
      <c r="EC1867" s="231"/>
      <c r="ED1867" s="231"/>
      <c r="EE1867" s="231"/>
      <c r="EF1867" s="231"/>
      <c r="EG1867" s="231"/>
      <c r="EH1867" s="231"/>
      <c r="EI1867" s="231"/>
      <c r="EJ1867" s="231"/>
      <c r="EK1867" s="231"/>
      <c r="EL1867" s="231"/>
      <c r="EM1867" s="231"/>
      <c r="EN1867" s="231"/>
      <c r="EO1867" s="231"/>
      <c r="EP1867" s="231"/>
      <c r="EQ1867" s="231"/>
      <c r="ER1867" s="231"/>
      <c r="ES1867" s="231"/>
      <c r="ET1867" s="231"/>
      <c r="EU1867" s="231"/>
      <c r="EV1867" s="231"/>
      <c r="EW1867" s="231"/>
      <c r="EX1867" s="231"/>
      <c r="EY1867" s="231"/>
      <c r="EZ1867" s="231"/>
      <c r="FA1867" s="231"/>
      <c r="FB1867" s="231"/>
      <c r="FC1867" s="231"/>
      <c r="FD1867" s="231"/>
      <c r="FE1867" s="231"/>
      <c r="FF1867" s="231"/>
      <c r="FG1867" s="231"/>
      <c r="FH1867" s="231"/>
      <c r="FI1867" s="231"/>
      <c r="FJ1867" s="231"/>
      <c r="FK1867" s="231"/>
      <c r="FL1867" s="231"/>
      <c r="FM1867" s="231"/>
      <c r="FN1867" s="231"/>
      <c r="FO1867" s="231"/>
      <c r="FP1867" s="231"/>
      <c r="FQ1867" s="231"/>
      <c r="FR1867" s="231"/>
      <c r="FS1867" s="231"/>
      <c r="FT1867" s="231"/>
      <c r="FU1867" s="231"/>
      <c r="FV1867" s="231"/>
      <c r="FW1867" s="231"/>
      <c r="FX1867" s="231"/>
      <c r="FY1867" s="231"/>
      <c r="FZ1867" s="231"/>
      <c r="GA1867" s="231"/>
      <c r="GB1867" s="231"/>
      <c r="GC1867" s="231"/>
      <c r="GD1867" s="231"/>
      <c r="GE1867" s="231"/>
      <c r="GF1867" s="231"/>
      <c r="GG1867" s="231"/>
      <c r="GH1867" s="231"/>
      <c r="GI1867" s="231"/>
      <c r="GJ1867" s="231"/>
      <c r="GK1867" s="231"/>
      <c r="GL1867" s="231"/>
      <c r="GM1867" s="231"/>
      <c r="GN1867" s="231"/>
      <c r="GO1867" s="231"/>
      <c r="GP1867" s="231"/>
      <c r="GQ1867" s="231"/>
      <c r="GR1867" s="231"/>
      <c r="GS1867" s="231"/>
      <c r="GT1867" s="231"/>
      <c r="GU1867" s="231"/>
      <c r="GV1867" s="231"/>
      <c r="GW1867" s="231"/>
      <c r="GX1867" s="231"/>
      <c r="GY1867" s="231"/>
      <c r="GZ1867" s="231"/>
      <c r="HA1867" s="231"/>
      <c r="HB1867" s="231"/>
      <c r="HC1867" s="231"/>
      <c r="HD1867" s="231"/>
      <c r="HE1867" s="231"/>
      <c r="HF1867" s="231"/>
      <c r="HG1867" s="231"/>
      <c r="HH1867" s="231"/>
      <c r="HI1867" s="231"/>
      <c r="HJ1867" s="231"/>
      <c r="HK1867" s="231"/>
      <c r="HL1867" s="231"/>
      <c r="HM1867" s="231"/>
    </row>
    <row r="1868" spans="1:221" s="234" customFormat="1" ht="18" customHeight="1">
      <c r="A1868" s="231"/>
      <c r="B1868" s="238"/>
      <c r="C1868" s="255"/>
      <c r="D1868" s="740"/>
      <c r="E1868" s="740"/>
      <c r="F1868" s="740"/>
      <c r="G1868" s="741"/>
      <c r="H1868" s="738"/>
      <c r="I1868" s="738"/>
      <c r="J1868" s="353"/>
      <c r="K1868" s="654"/>
      <c r="L1868" s="356"/>
      <c r="N1868" s="980"/>
      <c r="O1868" s="231"/>
      <c r="P1868" s="231"/>
      <c r="Q1868" s="231"/>
      <c r="R1868" s="231"/>
      <c r="S1868" s="231"/>
      <c r="T1868" s="231"/>
      <c r="U1868" s="231"/>
      <c r="V1868" s="231"/>
      <c r="W1868" s="231"/>
      <c r="X1868" s="231"/>
      <c r="Y1868" s="231"/>
      <c r="Z1868" s="231"/>
      <c r="AA1868" s="231"/>
      <c r="AB1868" s="231"/>
      <c r="AC1868" s="231"/>
      <c r="AD1868" s="231"/>
      <c r="AE1868" s="231"/>
      <c r="AF1868" s="231"/>
      <c r="AG1868" s="231"/>
      <c r="AH1868" s="231"/>
      <c r="AI1868" s="231"/>
      <c r="AJ1868" s="231"/>
      <c r="AK1868" s="231"/>
      <c r="AL1868" s="231"/>
      <c r="AM1868" s="231"/>
      <c r="AN1868" s="231"/>
      <c r="AO1868" s="231"/>
      <c r="AP1868" s="231"/>
      <c r="AQ1868" s="231"/>
      <c r="AR1868" s="231"/>
      <c r="AS1868" s="231"/>
      <c r="AT1868" s="231"/>
      <c r="AU1868" s="231"/>
      <c r="AV1868" s="231"/>
      <c r="AW1868" s="231"/>
      <c r="AX1868" s="231"/>
      <c r="AY1868" s="231"/>
      <c r="AZ1868" s="231"/>
      <c r="BA1868" s="231"/>
      <c r="BB1868" s="231"/>
      <c r="BC1868" s="231"/>
      <c r="BD1868" s="231"/>
      <c r="BE1868" s="231"/>
      <c r="BF1868" s="231"/>
      <c r="BG1868" s="231"/>
      <c r="BH1868" s="231"/>
      <c r="BI1868" s="231"/>
      <c r="BJ1868" s="231"/>
      <c r="BK1868" s="231"/>
      <c r="BL1868" s="231"/>
      <c r="BM1868" s="231"/>
      <c r="BN1868" s="231"/>
      <c r="BO1868" s="231"/>
      <c r="BP1868" s="231"/>
      <c r="BQ1868" s="231"/>
      <c r="BR1868" s="231"/>
      <c r="BS1868" s="231"/>
      <c r="BT1868" s="231"/>
      <c r="BU1868" s="231"/>
      <c r="BV1868" s="231"/>
      <c r="BW1868" s="231"/>
      <c r="BX1868" s="231"/>
      <c r="BY1868" s="231"/>
      <c r="BZ1868" s="231"/>
      <c r="CA1868" s="231"/>
      <c r="CB1868" s="231"/>
      <c r="CC1868" s="231"/>
      <c r="CD1868" s="231"/>
      <c r="CE1868" s="231"/>
      <c r="CF1868" s="231"/>
      <c r="CG1868" s="231"/>
      <c r="CH1868" s="231"/>
      <c r="CI1868" s="231"/>
      <c r="CJ1868" s="231"/>
      <c r="CK1868" s="231"/>
      <c r="CL1868" s="231"/>
      <c r="CM1868" s="231"/>
      <c r="CN1868" s="231"/>
      <c r="CO1868" s="231"/>
      <c r="CP1868" s="231"/>
      <c r="CQ1868" s="231"/>
      <c r="CR1868" s="231"/>
      <c r="CS1868" s="231"/>
      <c r="CT1868" s="231"/>
      <c r="CU1868" s="231"/>
      <c r="CV1868" s="231"/>
      <c r="CW1868" s="231"/>
      <c r="CX1868" s="231"/>
      <c r="CY1868" s="231"/>
      <c r="CZ1868" s="231"/>
      <c r="DA1868" s="231"/>
      <c r="DB1868" s="231"/>
      <c r="DC1868" s="231"/>
      <c r="DD1868" s="231"/>
      <c r="DE1868" s="231"/>
      <c r="DF1868" s="231"/>
      <c r="DG1868" s="231"/>
      <c r="DH1868" s="231"/>
      <c r="DI1868" s="231"/>
      <c r="DJ1868" s="231"/>
      <c r="DK1868" s="231"/>
      <c r="DL1868" s="231"/>
      <c r="DM1868" s="231"/>
      <c r="DN1868" s="231"/>
      <c r="DO1868" s="231"/>
      <c r="DP1868" s="231"/>
      <c r="DQ1868" s="231"/>
      <c r="DR1868" s="231"/>
      <c r="DS1868" s="231"/>
      <c r="DT1868" s="231"/>
      <c r="DU1868" s="231"/>
      <c r="DV1868" s="231"/>
      <c r="DW1868" s="231"/>
      <c r="DX1868" s="231"/>
      <c r="DY1868" s="231"/>
      <c r="DZ1868" s="231"/>
      <c r="EA1868" s="231"/>
      <c r="EB1868" s="231"/>
      <c r="EC1868" s="231"/>
      <c r="ED1868" s="231"/>
      <c r="EE1868" s="231"/>
      <c r="EF1868" s="231"/>
      <c r="EG1868" s="231"/>
      <c r="EH1868" s="231"/>
      <c r="EI1868" s="231"/>
      <c r="EJ1868" s="231"/>
      <c r="EK1868" s="231"/>
      <c r="EL1868" s="231"/>
      <c r="EM1868" s="231"/>
      <c r="EN1868" s="231"/>
      <c r="EO1868" s="231"/>
      <c r="EP1868" s="231"/>
      <c r="EQ1868" s="231"/>
      <c r="ER1868" s="231"/>
      <c r="ES1868" s="231"/>
      <c r="ET1868" s="231"/>
      <c r="EU1868" s="231"/>
      <c r="EV1868" s="231"/>
      <c r="EW1868" s="231"/>
      <c r="EX1868" s="231"/>
      <c r="EY1868" s="231"/>
      <c r="EZ1868" s="231"/>
      <c r="FA1868" s="231"/>
      <c r="FB1868" s="231"/>
      <c r="FC1868" s="231"/>
      <c r="FD1868" s="231"/>
      <c r="FE1868" s="231"/>
      <c r="FF1868" s="231"/>
      <c r="FG1868" s="231"/>
      <c r="FH1868" s="231"/>
      <c r="FI1868" s="231"/>
      <c r="FJ1868" s="231"/>
      <c r="FK1868" s="231"/>
      <c r="FL1868" s="231"/>
      <c r="FM1868" s="231"/>
      <c r="FN1868" s="231"/>
      <c r="FO1868" s="231"/>
      <c r="FP1868" s="231"/>
      <c r="FQ1868" s="231"/>
      <c r="FR1868" s="231"/>
      <c r="FS1868" s="231"/>
      <c r="FT1868" s="231"/>
      <c r="FU1868" s="231"/>
      <c r="FV1868" s="231"/>
      <c r="FW1868" s="231"/>
      <c r="FX1868" s="231"/>
      <c r="FY1868" s="231"/>
      <c r="FZ1868" s="231"/>
      <c r="GA1868" s="231"/>
      <c r="GB1868" s="231"/>
      <c r="GC1868" s="231"/>
      <c r="GD1868" s="231"/>
      <c r="GE1868" s="231"/>
      <c r="GF1868" s="231"/>
      <c r="GG1868" s="231"/>
      <c r="GH1868" s="231"/>
      <c r="GI1868" s="231"/>
      <c r="GJ1868" s="231"/>
      <c r="GK1868" s="231"/>
      <c r="GL1868" s="231"/>
      <c r="GM1868" s="231"/>
      <c r="GN1868" s="231"/>
      <c r="GO1868" s="231"/>
      <c r="GP1868" s="231"/>
      <c r="GQ1868" s="231"/>
      <c r="GR1868" s="231"/>
      <c r="GS1868" s="231"/>
      <c r="GT1868" s="231"/>
      <c r="GU1868" s="231"/>
      <c r="GV1868" s="231"/>
      <c r="GW1868" s="231"/>
      <c r="GX1868" s="231"/>
      <c r="GY1868" s="231"/>
      <c r="GZ1868" s="231"/>
      <c r="HA1868" s="231"/>
      <c r="HB1868" s="231"/>
      <c r="HC1868" s="231"/>
      <c r="HD1868" s="231"/>
      <c r="HE1868" s="231"/>
      <c r="HF1868" s="231"/>
      <c r="HG1868" s="231"/>
      <c r="HH1868" s="231"/>
      <c r="HI1868" s="231"/>
      <c r="HJ1868" s="231"/>
      <c r="HK1868" s="231"/>
      <c r="HL1868" s="231"/>
      <c r="HM1868" s="231"/>
    </row>
    <row r="1869" spans="1:221" s="234" customFormat="1" ht="15.75" customHeight="1">
      <c r="A1869" s="231"/>
      <c r="B1869" s="238"/>
      <c r="C1869" s="255"/>
      <c r="D1869" s="262">
        <v>2.1</v>
      </c>
      <c r="E1869" s="262"/>
      <c r="F1869" s="262"/>
      <c r="G1869" s="263" t="s">
        <v>1219</v>
      </c>
      <c r="H1869" s="264"/>
      <c r="I1869" s="383"/>
      <c r="J1869" s="383"/>
      <c r="K1869" s="384"/>
      <c r="L1869" s="356"/>
      <c r="N1869" s="980"/>
      <c r="O1869" s="231"/>
      <c r="P1869" s="231"/>
      <c r="Q1869" s="231"/>
      <c r="R1869" s="231"/>
      <c r="S1869" s="231"/>
      <c r="T1869" s="231"/>
      <c r="U1869" s="231"/>
      <c r="V1869" s="231"/>
      <c r="W1869" s="231"/>
      <c r="X1869" s="231"/>
      <c r="Y1869" s="231"/>
      <c r="Z1869" s="231"/>
      <c r="AA1869" s="231"/>
      <c r="AB1869" s="231"/>
      <c r="AC1869" s="231"/>
      <c r="AD1869" s="231"/>
      <c r="AE1869" s="231"/>
      <c r="AF1869" s="231"/>
      <c r="AG1869" s="231"/>
      <c r="AH1869" s="231"/>
      <c r="AI1869" s="231"/>
      <c r="AJ1869" s="231"/>
      <c r="AK1869" s="231"/>
      <c r="AL1869" s="231"/>
      <c r="AM1869" s="231"/>
      <c r="AN1869" s="231"/>
      <c r="AO1869" s="231"/>
      <c r="AP1869" s="231"/>
      <c r="AQ1869" s="231"/>
      <c r="AR1869" s="231"/>
      <c r="AS1869" s="231"/>
      <c r="AT1869" s="231"/>
      <c r="AU1869" s="231"/>
      <c r="AV1869" s="231"/>
      <c r="AW1869" s="231"/>
      <c r="AX1869" s="231"/>
      <c r="AY1869" s="231"/>
      <c r="AZ1869" s="231"/>
      <c r="BA1869" s="231"/>
      <c r="BB1869" s="231"/>
      <c r="BC1869" s="231"/>
      <c r="BD1869" s="231"/>
      <c r="BE1869" s="231"/>
      <c r="BF1869" s="231"/>
      <c r="BG1869" s="231"/>
      <c r="BH1869" s="231"/>
      <c r="BI1869" s="231"/>
      <c r="BJ1869" s="231"/>
      <c r="BK1869" s="231"/>
      <c r="BL1869" s="231"/>
      <c r="BM1869" s="231"/>
      <c r="BN1869" s="231"/>
      <c r="BO1869" s="231"/>
      <c r="BP1869" s="231"/>
      <c r="BQ1869" s="231"/>
      <c r="BR1869" s="231"/>
      <c r="BS1869" s="231"/>
      <c r="BT1869" s="231"/>
      <c r="BU1869" s="231"/>
      <c r="BV1869" s="231"/>
      <c r="BW1869" s="231"/>
      <c r="BX1869" s="231"/>
      <c r="BY1869" s="231"/>
      <c r="BZ1869" s="231"/>
      <c r="CA1869" s="231"/>
      <c r="CB1869" s="231"/>
      <c r="CC1869" s="231"/>
      <c r="CD1869" s="231"/>
      <c r="CE1869" s="231"/>
      <c r="CF1869" s="231"/>
      <c r="CG1869" s="231"/>
      <c r="CH1869" s="231"/>
      <c r="CI1869" s="231"/>
      <c r="CJ1869" s="231"/>
      <c r="CK1869" s="231"/>
      <c r="CL1869" s="231"/>
      <c r="CM1869" s="231"/>
      <c r="CN1869" s="231"/>
      <c r="CO1869" s="231"/>
      <c r="CP1869" s="231"/>
      <c r="CQ1869" s="231"/>
      <c r="CR1869" s="231"/>
      <c r="CS1869" s="231"/>
      <c r="CT1869" s="231"/>
      <c r="CU1869" s="231"/>
      <c r="CV1869" s="231"/>
      <c r="CW1869" s="231"/>
      <c r="CX1869" s="231"/>
      <c r="CY1869" s="231"/>
      <c r="CZ1869" s="231"/>
      <c r="DA1869" s="231"/>
      <c r="DB1869" s="231"/>
      <c r="DC1869" s="231"/>
      <c r="DD1869" s="231"/>
      <c r="DE1869" s="231"/>
      <c r="DF1869" s="231"/>
      <c r="DG1869" s="231"/>
      <c r="DH1869" s="231"/>
      <c r="DI1869" s="231"/>
      <c r="DJ1869" s="231"/>
      <c r="DK1869" s="231"/>
      <c r="DL1869" s="231"/>
      <c r="DM1869" s="231"/>
      <c r="DN1869" s="231"/>
      <c r="DO1869" s="231"/>
      <c r="DP1869" s="231"/>
      <c r="DQ1869" s="231"/>
      <c r="DR1869" s="231"/>
      <c r="DS1869" s="231"/>
      <c r="DT1869" s="231"/>
      <c r="DU1869" s="231"/>
      <c r="DV1869" s="231"/>
      <c r="DW1869" s="231"/>
      <c r="DX1869" s="231"/>
      <c r="DY1869" s="231"/>
      <c r="DZ1869" s="231"/>
      <c r="EA1869" s="231"/>
      <c r="EB1869" s="231"/>
      <c r="EC1869" s="231"/>
      <c r="ED1869" s="231"/>
      <c r="EE1869" s="231"/>
      <c r="EF1869" s="231"/>
      <c r="EG1869" s="231"/>
      <c r="EH1869" s="231"/>
      <c r="EI1869" s="231"/>
      <c r="EJ1869" s="231"/>
      <c r="EK1869" s="231"/>
      <c r="EL1869" s="231"/>
      <c r="EM1869" s="231"/>
      <c r="EN1869" s="231"/>
      <c r="EO1869" s="231"/>
      <c r="EP1869" s="231"/>
      <c r="EQ1869" s="231"/>
      <c r="ER1869" s="231"/>
      <c r="ES1869" s="231"/>
      <c r="ET1869" s="231"/>
      <c r="EU1869" s="231"/>
      <c r="EV1869" s="231"/>
      <c r="EW1869" s="231"/>
      <c r="EX1869" s="231"/>
      <c r="EY1869" s="231"/>
      <c r="EZ1869" s="231"/>
      <c r="FA1869" s="231"/>
      <c r="FB1869" s="231"/>
      <c r="FC1869" s="231"/>
      <c r="FD1869" s="231"/>
      <c r="FE1869" s="231"/>
      <c r="FF1869" s="231"/>
      <c r="FG1869" s="231"/>
      <c r="FH1869" s="231"/>
      <c r="FI1869" s="231"/>
      <c r="FJ1869" s="231"/>
      <c r="FK1869" s="231"/>
      <c r="FL1869" s="231"/>
      <c r="FM1869" s="231"/>
      <c r="FN1869" s="231"/>
      <c r="FO1869" s="231"/>
      <c r="FP1869" s="231"/>
      <c r="FQ1869" s="231"/>
      <c r="FR1869" s="231"/>
      <c r="FS1869" s="231"/>
      <c r="FT1869" s="231"/>
      <c r="FU1869" s="231"/>
      <c r="FV1869" s="231"/>
      <c r="FW1869" s="231"/>
      <c r="FX1869" s="231"/>
      <c r="FY1869" s="231"/>
      <c r="FZ1869" s="231"/>
      <c r="GA1869" s="231"/>
      <c r="GB1869" s="231"/>
      <c r="GC1869" s="231"/>
      <c r="GD1869" s="231"/>
      <c r="GE1869" s="231"/>
      <c r="GF1869" s="231"/>
      <c r="GG1869" s="231"/>
      <c r="GH1869" s="231"/>
      <c r="GI1869" s="231"/>
      <c r="GJ1869" s="231"/>
      <c r="GK1869" s="231"/>
      <c r="GL1869" s="231"/>
      <c r="GM1869" s="231"/>
      <c r="GN1869" s="231"/>
      <c r="GO1869" s="231"/>
      <c r="GP1869" s="231"/>
      <c r="GQ1869" s="231"/>
      <c r="GR1869" s="231"/>
      <c r="GS1869" s="231"/>
      <c r="GT1869" s="231"/>
      <c r="GU1869" s="231"/>
      <c r="GV1869" s="231"/>
      <c r="GW1869" s="231"/>
      <c r="GX1869" s="231"/>
      <c r="GY1869" s="231"/>
      <c r="GZ1869" s="231"/>
      <c r="HA1869" s="231"/>
      <c r="HB1869" s="231"/>
      <c r="HC1869" s="231"/>
      <c r="HD1869" s="231"/>
      <c r="HE1869" s="231"/>
      <c r="HF1869" s="231"/>
      <c r="HG1869" s="231"/>
      <c r="HH1869" s="231"/>
      <c r="HI1869" s="231"/>
      <c r="HJ1869" s="231"/>
      <c r="HK1869" s="231"/>
      <c r="HL1869" s="231"/>
      <c r="HM1869" s="231"/>
    </row>
    <row r="1870" spans="1:221" s="234" customFormat="1" ht="15.75" customHeight="1">
      <c r="A1870" s="231"/>
      <c r="B1870" s="238"/>
      <c r="C1870" s="255"/>
      <c r="D1870" s="320" t="s">
        <v>122</v>
      </c>
      <c r="E1870" s="321"/>
      <c r="F1870" s="321"/>
      <c r="G1870" s="689" t="s">
        <v>172</v>
      </c>
      <c r="H1870" s="322" t="s">
        <v>1216</v>
      </c>
      <c r="I1870" s="275">
        <v>1343.81</v>
      </c>
      <c r="J1870" s="273">
        <v>106509</v>
      </c>
      <c r="K1870" s="323">
        <f t="shared" ref="K1870:K1877" si="80">ROUND(I1870*J1870,2)</f>
        <v>143127859.28999999</v>
      </c>
      <c r="L1870" s="356"/>
      <c r="N1870" s="980"/>
      <c r="O1870" s="231"/>
      <c r="P1870" s="231"/>
      <c r="Q1870" s="231"/>
      <c r="R1870" s="231"/>
      <c r="S1870" s="231"/>
      <c r="T1870" s="231"/>
      <c r="U1870" s="231"/>
      <c r="V1870" s="231"/>
      <c r="W1870" s="231"/>
      <c r="X1870" s="231"/>
      <c r="Y1870" s="231"/>
      <c r="Z1870" s="231"/>
      <c r="AA1870" s="231"/>
      <c r="AB1870" s="231"/>
      <c r="AC1870" s="231"/>
      <c r="AD1870" s="231"/>
      <c r="AE1870" s="231"/>
      <c r="AF1870" s="231"/>
      <c r="AG1870" s="231"/>
      <c r="AH1870" s="231"/>
      <c r="AI1870" s="231"/>
      <c r="AJ1870" s="231"/>
      <c r="AK1870" s="231"/>
      <c r="AL1870" s="231"/>
      <c r="AM1870" s="231"/>
      <c r="AN1870" s="231"/>
      <c r="AO1870" s="231"/>
      <c r="AP1870" s="231"/>
      <c r="AQ1870" s="231"/>
      <c r="AR1870" s="231"/>
      <c r="AS1870" s="231"/>
      <c r="AT1870" s="231"/>
      <c r="AU1870" s="231"/>
      <c r="AV1870" s="231"/>
      <c r="AW1870" s="231"/>
      <c r="AX1870" s="231"/>
      <c r="AY1870" s="231"/>
      <c r="AZ1870" s="231"/>
      <c r="BA1870" s="231"/>
      <c r="BB1870" s="231"/>
      <c r="BC1870" s="231"/>
      <c r="BD1870" s="231"/>
      <c r="BE1870" s="231"/>
      <c r="BF1870" s="231"/>
      <c r="BG1870" s="231"/>
      <c r="BH1870" s="231"/>
      <c r="BI1870" s="231"/>
      <c r="BJ1870" s="231"/>
      <c r="BK1870" s="231"/>
      <c r="BL1870" s="231"/>
      <c r="BM1870" s="231"/>
      <c r="BN1870" s="231"/>
      <c r="BO1870" s="231"/>
      <c r="BP1870" s="231"/>
      <c r="BQ1870" s="231"/>
      <c r="BR1870" s="231"/>
      <c r="BS1870" s="231"/>
      <c r="BT1870" s="231"/>
      <c r="BU1870" s="231"/>
      <c r="BV1870" s="231"/>
      <c r="BW1870" s="231"/>
      <c r="BX1870" s="231"/>
      <c r="BY1870" s="231"/>
      <c r="BZ1870" s="231"/>
      <c r="CA1870" s="231"/>
      <c r="CB1870" s="231"/>
      <c r="CC1870" s="231"/>
      <c r="CD1870" s="231"/>
      <c r="CE1870" s="231"/>
      <c r="CF1870" s="231"/>
      <c r="CG1870" s="231"/>
      <c r="CH1870" s="231"/>
      <c r="CI1870" s="231"/>
      <c r="CJ1870" s="231"/>
      <c r="CK1870" s="231"/>
      <c r="CL1870" s="231"/>
      <c r="CM1870" s="231"/>
      <c r="CN1870" s="231"/>
      <c r="CO1870" s="231"/>
      <c r="CP1870" s="231"/>
      <c r="CQ1870" s="231"/>
      <c r="CR1870" s="231"/>
      <c r="CS1870" s="231"/>
      <c r="CT1870" s="231"/>
      <c r="CU1870" s="231"/>
      <c r="CV1870" s="231"/>
      <c r="CW1870" s="231"/>
      <c r="CX1870" s="231"/>
      <c r="CY1870" s="231"/>
      <c r="CZ1870" s="231"/>
      <c r="DA1870" s="231"/>
      <c r="DB1870" s="231"/>
      <c r="DC1870" s="231"/>
      <c r="DD1870" s="231"/>
      <c r="DE1870" s="231"/>
      <c r="DF1870" s="231"/>
      <c r="DG1870" s="231"/>
      <c r="DH1870" s="231"/>
      <c r="DI1870" s="231"/>
      <c r="DJ1870" s="231"/>
      <c r="DK1870" s="231"/>
      <c r="DL1870" s="231"/>
      <c r="DM1870" s="231"/>
      <c r="DN1870" s="231"/>
      <c r="DO1870" s="231"/>
      <c r="DP1870" s="231"/>
      <c r="DQ1870" s="231"/>
      <c r="DR1870" s="231"/>
      <c r="DS1870" s="231"/>
      <c r="DT1870" s="231"/>
      <c r="DU1870" s="231"/>
      <c r="DV1870" s="231"/>
      <c r="DW1870" s="231"/>
      <c r="DX1870" s="231"/>
      <c r="DY1870" s="231"/>
      <c r="DZ1870" s="231"/>
      <c r="EA1870" s="231"/>
      <c r="EB1870" s="231"/>
      <c r="EC1870" s="231"/>
      <c r="ED1870" s="231"/>
      <c r="EE1870" s="231"/>
      <c r="EF1870" s="231"/>
      <c r="EG1870" s="231"/>
      <c r="EH1870" s="231"/>
      <c r="EI1870" s="231"/>
      <c r="EJ1870" s="231"/>
      <c r="EK1870" s="231"/>
      <c r="EL1870" s="231"/>
      <c r="EM1870" s="231"/>
      <c r="EN1870" s="231"/>
      <c r="EO1870" s="231"/>
      <c r="EP1870" s="231"/>
      <c r="EQ1870" s="231"/>
      <c r="ER1870" s="231"/>
      <c r="ES1870" s="231"/>
      <c r="ET1870" s="231"/>
      <c r="EU1870" s="231"/>
      <c r="EV1870" s="231"/>
      <c r="EW1870" s="231"/>
      <c r="EX1870" s="231"/>
      <c r="EY1870" s="231"/>
      <c r="EZ1870" s="231"/>
      <c r="FA1870" s="231"/>
      <c r="FB1870" s="231"/>
      <c r="FC1870" s="231"/>
      <c r="FD1870" s="231"/>
      <c r="FE1870" s="231"/>
      <c r="FF1870" s="231"/>
      <c r="FG1870" s="231"/>
      <c r="FH1870" s="231"/>
      <c r="FI1870" s="231"/>
      <c r="FJ1870" s="231"/>
      <c r="FK1870" s="231"/>
      <c r="FL1870" s="231"/>
      <c r="FM1870" s="231"/>
      <c r="FN1870" s="231"/>
      <c r="FO1870" s="231"/>
      <c r="FP1870" s="231"/>
      <c r="FQ1870" s="231"/>
      <c r="FR1870" s="231"/>
      <c r="FS1870" s="231"/>
      <c r="FT1870" s="231"/>
      <c r="FU1870" s="231"/>
      <c r="FV1870" s="231"/>
      <c r="FW1870" s="231"/>
      <c r="FX1870" s="231"/>
      <c r="FY1870" s="231"/>
      <c r="FZ1870" s="231"/>
      <c r="GA1870" s="231"/>
      <c r="GB1870" s="231"/>
      <c r="GC1870" s="231"/>
      <c r="GD1870" s="231"/>
      <c r="GE1870" s="231"/>
      <c r="GF1870" s="231"/>
      <c r="GG1870" s="231"/>
      <c r="GH1870" s="231"/>
      <c r="GI1870" s="231"/>
      <c r="GJ1870" s="231"/>
      <c r="GK1870" s="231"/>
      <c r="GL1870" s="231"/>
      <c r="GM1870" s="231"/>
      <c r="GN1870" s="231"/>
      <c r="GO1870" s="231"/>
      <c r="GP1870" s="231"/>
      <c r="GQ1870" s="231"/>
      <c r="GR1870" s="231"/>
      <c r="GS1870" s="231"/>
      <c r="GT1870" s="231"/>
      <c r="GU1870" s="231"/>
      <c r="GV1870" s="231"/>
      <c r="GW1870" s="231"/>
      <c r="GX1870" s="231"/>
      <c r="GY1870" s="231"/>
      <c r="GZ1870" s="231"/>
      <c r="HA1870" s="231"/>
      <c r="HB1870" s="231"/>
      <c r="HC1870" s="231"/>
      <c r="HD1870" s="231"/>
      <c r="HE1870" s="231"/>
      <c r="HF1870" s="231"/>
      <c r="HG1870" s="231"/>
      <c r="HH1870" s="231"/>
      <c r="HI1870" s="231"/>
      <c r="HJ1870" s="231"/>
      <c r="HK1870" s="231"/>
      <c r="HL1870" s="231"/>
      <c r="HM1870" s="231"/>
    </row>
    <row r="1871" spans="1:221" s="234" customFormat="1" ht="31.5" customHeight="1">
      <c r="A1871" s="231"/>
      <c r="B1871" s="238"/>
      <c r="C1871" s="255"/>
      <c r="D1871" s="320" t="s">
        <v>124</v>
      </c>
      <c r="E1871" s="321"/>
      <c r="F1871" s="321"/>
      <c r="G1871" s="689" t="s">
        <v>674</v>
      </c>
      <c r="H1871" s="322" t="s">
        <v>1216</v>
      </c>
      <c r="I1871" s="275">
        <v>933.58</v>
      </c>
      <c r="J1871" s="273">
        <v>112612</v>
      </c>
      <c r="K1871" s="323">
        <f t="shared" si="80"/>
        <v>105132310.95999999</v>
      </c>
      <c r="L1871" s="356"/>
      <c r="N1871" s="980"/>
      <c r="O1871" s="231"/>
      <c r="P1871" s="231"/>
      <c r="Q1871" s="231"/>
      <c r="R1871" s="231"/>
      <c r="S1871" s="231"/>
      <c r="T1871" s="231"/>
      <c r="U1871" s="231"/>
      <c r="V1871" s="231"/>
      <c r="W1871" s="231"/>
      <c r="X1871" s="231"/>
      <c r="Y1871" s="231"/>
      <c r="Z1871" s="231"/>
      <c r="AA1871" s="231"/>
      <c r="AB1871" s="231"/>
      <c r="AC1871" s="231"/>
      <c r="AD1871" s="231"/>
      <c r="AE1871" s="231"/>
      <c r="AF1871" s="231"/>
      <c r="AG1871" s="231"/>
      <c r="AH1871" s="231"/>
      <c r="AI1871" s="231"/>
      <c r="AJ1871" s="231"/>
      <c r="AK1871" s="231"/>
      <c r="AL1871" s="231"/>
      <c r="AM1871" s="231"/>
      <c r="AN1871" s="231"/>
      <c r="AO1871" s="231"/>
      <c r="AP1871" s="231"/>
      <c r="AQ1871" s="231"/>
      <c r="AR1871" s="231"/>
      <c r="AS1871" s="231"/>
      <c r="AT1871" s="231"/>
      <c r="AU1871" s="231"/>
      <c r="AV1871" s="231"/>
      <c r="AW1871" s="231"/>
      <c r="AX1871" s="231"/>
      <c r="AY1871" s="231"/>
      <c r="AZ1871" s="231"/>
      <c r="BA1871" s="231"/>
      <c r="BB1871" s="231"/>
      <c r="BC1871" s="231"/>
      <c r="BD1871" s="231"/>
      <c r="BE1871" s="231"/>
      <c r="BF1871" s="231"/>
      <c r="BG1871" s="231"/>
      <c r="BH1871" s="231"/>
      <c r="BI1871" s="231"/>
      <c r="BJ1871" s="231"/>
      <c r="BK1871" s="231"/>
      <c r="BL1871" s="231"/>
      <c r="BM1871" s="231"/>
      <c r="BN1871" s="231"/>
      <c r="BO1871" s="231"/>
      <c r="BP1871" s="231"/>
      <c r="BQ1871" s="231"/>
      <c r="BR1871" s="231"/>
      <c r="BS1871" s="231"/>
      <c r="BT1871" s="231"/>
      <c r="BU1871" s="231"/>
      <c r="BV1871" s="231"/>
      <c r="BW1871" s="231"/>
      <c r="BX1871" s="231"/>
      <c r="BY1871" s="231"/>
      <c r="BZ1871" s="231"/>
      <c r="CA1871" s="231"/>
      <c r="CB1871" s="231"/>
      <c r="CC1871" s="231"/>
      <c r="CD1871" s="231"/>
      <c r="CE1871" s="231"/>
      <c r="CF1871" s="231"/>
      <c r="CG1871" s="231"/>
      <c r="CH1871" s="231"/>
      <c r="CI1871" s="231"/>
      <c r="CJ1871" s="231"/>
      <c r="CK1871" s="231"/>
      <c r="CL1871" s="231"/>
      <c r="CM1871" s="231"/>
      <c r="CN1871" s="231"/>
      <c r="CO1871" s="231"/>
      <c r="CP1871" s="231"/>
      <c r="CQ1871" s="231"/>
      <c r="CR1871" s="231"/>
      <c r="CS1871" s="231"/>
      <c r="CT1871" s="231"/>
      <c r="CU1871" s="231"/>
      <c r="CV1871" s="231"/>
      <c r="CW1871" s="231"/>
      <c r="CX1871" s="231"/>
      <c r="CY1871" s="231"/>
      <c r="CZ1871" s="231"/>
      <c r="DA1871" s="231"/>
      <c r="DB1871" s="231"/>
      <c r="DC1871" s="231"/>
      <c r="DD1871" s="231"/>
      <c r="DE1871" s="231"/>
      <c r="DF1871" s="231"/>
      <c r="DG1871" s="231"/>
      <c r="DH1871" s="231"/>
      <c r="DI1871" s="231"/>
      <c r="DJ1871" s="231"/>
      <c r="DK1871" s="231"/>
      <c r="DL1871" s="231"/>
      <c r="DM1871" s="231"/>
      <c r="DN1871" s="231"/>
      <c r="DO1871" s="231"/>
      <c r="DP1871" s="231"/>
      <c r="DQ1871" s="231"/>
      <c r="DR1871" s="231"/>
      <c r="DS1871" s="231"/>
      <c r="DT1871" s="231"/>
      <c r="DU1871" s="231"/>
      <c r="DV1871" s="231"/>
      <c r="DW1871" s="231"/>
      <c r="DX1871" s="231"/>
      <c r="DY1871" s="231"/>
      <c r="DZ1871" s="231"/>
      <c r="EA1871" s="231"/>
      <c r="EB1871" s="231"/>
      <c r="EC1871" s="231"/>
      <c r="ED1871" s="231"/>
      <c r="EE1871" s="231"/>
      <c r="EF1871" s="231"/>
      <c r="EG1871" s="231"/>
      <c r="EH1871" s="231"/>
      <c r="EI1871" s="231"/>
      <c r="EJ1871" s="231"/>
      <c r="EK1871" s="231"/>
      <c r="EL1871" s="231"/>
      <c r="EM1871" s="231"/>
      <c r="EN1871" s="231"/>
      <c r="EO1871" s="231"/>
      <c r="EP1871" s="231"/>
      <c r="EQ1871" s="231"/>
      <c r="ER1871" s="231"/>
      <c r="ES1871" s="231"/>
      <c r="ET1871" s="231"/>
      <c r="EU1871" s="231"/>
      <c r="EV1871" s="231"/>
      <c r="EW1871" s="231"/>
      <c r="EX1871" s="231"/>
      <c r="EY1871" s="231"/>
      <c r="EZ1871" s="231"/>
      <c r="FA1871" s="231"/>
      <c r="FB1871" s="231"/>
      <c r="FC1871" s="231"/>
      <c r="FD1871" s="231"/>
      <c r="FE1871" s="231"/>
      <c r="FF1871" s="231"/>
      <c r="FG1871" s="231"/>
      <c r="FH1871" s="231"/>
      <c r="FI1871" s="231"/>
      <c r="FJ1871" s="231"/>
      <c r="FK1871" s="231"/>
      <c r="FL1871" s="231"/>
      <c r="FM1871" s="231"/>
      <c r="FN1871" s="231"/>
      <c r="FO1871" s="231"/>
      <c r="FP1871" s="231"/>
      <c r="FQ1871" s="231"/>
      <c r="FR1871" s="231"/>
      <c r="FS1871" s="231"/>
      <c r="FT1871" s="231"/>
      <c r="FU1871" s="231"/>
      <c r="FV1871" s="231"/>
      <c r="FW1871" s="231"/>
      <c r="FX1871" s="231"/>
      <c r="FY1871" s="231"/>
      <c r="FZ1871" s="231"/>
      <c r="GA1871" s="231"/>
      <c r="GB1871" s="231"/>
      <c r="GC1871" s="231"/>
      <c r="GD1871" s="231"/>
      <c r="GE1871" s="231"/>
      <c r="GF1871" s="231"/>
      <c r="GG1871" s="231"/>
      <c r="GH1871" s="231"/>
      <c r="GI1871" s="231"/>
      <c r="GJ1871" s="231"/>
      <c r="GK1871" s="231"/>
      <c r="GL1871" s="231"/>
      <c r="GM1871" s="231"/>
      <c r="GN1871" s="231"/>
      <c r="GO1871" s="231"/>
      <c r="GP1871" s="231"/>
      <c r="GQ1871" s="231"/>
      <c r="GR1871" s="231"/>
      <c r="GS1871" s="231"/>
      <c r="GT1871" s="231"/>
      <c r="GU1871" s="231"/>
      <c r="GV1871" s="231"/>
      <c r="GW1871" s="231"/>
      <c r="GX1871" s="231"/>
      <c r="GY1871" s="231"/>
      <c r="GZ1871" s="231"/>
      <c r="HA1871" s="231"/>
      <c r="HB1871" s="231"/>
      <c r="HC1871" s="231"/>
      <c r="HD1871" s="231"/>
      <c r="HE1871" s="231"/>
      <c r="HF1871" s="231"/>
      <c r="HG1871" s="231"/>
      <c r="HH1871" s="231"/>
      <c r="HI1871" s="231"/>
      <c r="HJ1871" s="231"/>
      <c r="HK1871" s="231"/>
      <c r="HL1871" s="231"/>
      <c r="HM1871" s="231"/>
    </row>
    <row r="1872" spans="1:221" s="234" customFormat="1" ht="31.5" customHeight="1">
      <c r="A1872" s="231"/>
      <c r="B1872" s="238"/>
      <c r="C1872" s="255"/>
      <c r="D1872" s="320" t="s">
        <v>649</v>
      </c>
      <c r="E1872" s="321"/>
      <c r="F1872" s="321"/>
      <c r="G1872" s="689" t="s">
        <v>1220</v>
      </c>
      <c r="H1872" s="322" t="s">
        <v>1221</v>
      </c>
      <c r="I1872" s="275">
        <v>692.54</v>
      </c>
      <c r="J1872" s="273">
        <v>39852</v>
      </c>
      <c r="K1872" s="323">
        <f t="shared" si="80"/>
        <v>27599104.079999998</v>
      </c>
      <c r="L1872" s="356"/>
      <c r="N1872" s="980"/>
      <c r="O1872" s="231"/>
      <c r="P1872" s="231"/>
      <c r="Q1872" s="231"/>
      <c r="R1872" s="231"/>
      <c r="S1872" s="231"/>
      <c r="T1872" s="231"/>
      <c r="U1872" s="231"/>
      <c r="V1872" s="231"/>
      <c r="W1872" s="231"/>
      <c r="X1872" s="231"/>
      <c r="Y1872" s="231"/>
      <c r="Z1872" s="231"/>
      <c r="AA1872" s="231"/>
      <c r="AB1872" s="231"/>
      <c r="AC1872" s="231"/>
      <c r="AD1872" s="231"/>
      <c r="AE1872" s="231"/>
      <c r="AF1872" s="231"/>
      <c r="AG1872" s="231"/>
      <c r="AH1872" s="231"/>
      <c r="AI1872" s="231"/>
      <c r="AJ1872" s="231"/>
      <c r="AK1872" s="231"/>
      <c r="AL1872" s="231"/>
      <c r="AM1872" s="231"/>
      <c r="AN1872" s="231"/>
      <c r="AO1872" s="231"/>
      <c r="AP1872" s="231"/>
      <c r="AQ1872" s="231"/>
      <c r="AR1872" s="231"/>
      <c r="AS1872" s="231"/>
      <c r="AT1872" s="231"/>
      <c r="AU1872" s="231"/>
      <c r="AV1872" s="231"/>
      <c r="AW1872" s="231"/>
      <c r="AX1872" s="231"/>
      <c r="AY1872" s="231"/>
      <c r="AZ1872" s="231"/>
      <c r="BA1872" s="231"/>
      <c r="BB1872" s="231"/>
      <c r="BC1872" s="231"/>
      <c r="BD1872" s="231"/>
      <c r="BE1872" s="231"/>
      <c r="BF1872" s="231"/>
      <c r="BG1872" s="231"/>
      <c r="BH1872" s="231"/>
      <c r="BI1872" s="231"/>
      <c r="BJ1872" s="231"/>
      <c r="BK1872" s="231"/>
      <c r="BL1872" s="231"/>
      <c r="BM1872" s="231"/>
      <c r="BN1872" s="231"/>
      <c r="BO1872" s="231"/>
      <c r="BP1872" s="231"/>
      <c r="BQ1872" s="231"/>
      <c r="BR1872" s="231"/>
      <c r="BS1872" s="231"/>
      <c r="BT1872" s="231"/>
      <c r="BU1872" s="231"/>
      <c r="BV1872" s="231"/>
      <c r="BW1872" s="231"/>
      <c r="BX1872" s="231"/>
      <c r="BY1872" s="231"/>
      <c r="BZ1872" s="231"/>
      <c r="CA1872" s="231"/>
      <c r="CB1872" s="231"/>
      <c r="CC1872" s="231"/>
      <c r="CD1872" s="231"/>
      <c r="CE1872" s="231"/>
      <c r="CF1872" s="231"/>
      <c r="CG1872" s="231"/>
      <c r="CH1872" s="231"/>
      <c r="CI1872" s="231"/>
      <c r="CJ1872" s="231"/>
      <c r="CK1872" s="231"/>
      <c r="CL1872" s="231"/>
      <c r="CM1872" s="231"/>
      <c r="CN1872" s="231"/>
      <c r="CO1872" s="231"/>
      <c r="CP1872" s="231"/>
      <c r="CQ1872" s="231"/>
      <c r="CR1872" s="231"/>
      <c r="CS1872" s="231"/>
      <c r="CT1872" s="231"/>
      <c r="CU1872" s="231"/>
      <c r="CV1872" s="231"/>
      <c r="CW1872" s="231"/>
      <c r="CX1872" s="231"/>
      <c r="CY1872" s="231"/>
      <c r="CZ1872" s="231"/>
      <c r="DA1872" s="231"/>
      <c r="DB1872" s="231"/>
      <c r="DC1872" s="231"/>
      <c r="DD1872" s="231"/>
      <c r="DE1872" s="231"/>
      <c r="DF1872" s="231"/>
      <c r="DG1872" s="231"/>
      <c r="DH1872" s="231"/>
      <c r="DI1872" s="231"/>
      <c r="DJ1872" s="231"/>
      <c r="DK1872" s="231"/>
      <c r="DL1872" s="231"/>
      <c r="DM1872" s="231"/>
      <c r="DN1872" s="231"/>
      <c r="DO1872" s="231"/>
      <c r="DP1872" s="231"/>
      <c r="DQ1872" s="231"/>
      <c r="DR1872" s="231"/>
      <c r="DS1872" s="231"/>
      <c r="DT1872" s="231"/>
      <c r="DU1872" s="231"/>
      <c r="DV1872" s="231"/>
      <c r="DW1872" s="231"/>
      <c r="DX1872" s="231"/>
      <c r="DY1872" s="231"/>
      <c r="DZ1872" s="231"/>
      <c r="EA1872" s="231"/>
      <c r="EB1872" s="231"/>
      <c r="EC1872" s="231"/>
      <c r="ED1872" s="231"/>
      <c r="EE1872" s="231"/>
      <c r="EF1872" s="231"/>
      <c r="EG1872" s="231"/>
      <c r="EH1872" s="231"/>
      <c r="EI1872" s="231"/>
      <c r="EJ1872" s="231"/>
      <c r="EK1872" s="231"/>
      <c r="EL1872" s="231"/>
      <c r="EM1872" s="231"/>
      <c r="EN1872" s="231"/>
      <c r="EO1872" s="231"/>
      <c r="EP1872" s="231"/>
      <c r="EQ1872" s="231"/>
      <c r="ER1872" s="231"/>
      <c r="ES1872" s="231"/>
      <c r="ET1872" s="231"/>
      <c r="EU1872" s="231"/>
      <c r="EV1872" s="231"/>
      <c r="EW1872" s="231"/>
      <c r="EX1872" s="231"/>
      <c r="EY1872" s="231"/>
      <c r="EZ1872" s="231"/>
      <c r="FA1872" s="231"/>
      <c r="FB1872" s="231"/>
      <c r="FC1872" s="231"/>
      <c r="FD1872" s="231"/>
      <c r="FE1872" s="231"/>
      <c r="FF1872" s="231"/>
      <c r="FG1872" s="231"/>
      <c r="FH1872" s="231"/>
      <c r="FI1872" s="231"/>
      <c r="FJ1872" s="231"/>
      <c r="FK1872" s="231"/>
      <c r="FL1872" s="231"/>
      <c r="FM1872" s="231"/>
      <c r="FN1872" s="231"/>
      <c r="FO1872" s="231"/>
      <c r="FP1872" s="231"/>
      <c r="FQ1872" s="231"/>
      <c r="FR1872" s="231"/>
      <c r="FS1872" s="231"/>
      <c r="FT1872" s="231"/>
      <c r="FU1872" s="231"/>
      <c r="FV1872" s="231"/>
      <c r="FW1872" s="231"/>
      <c r="FX1872" s="231"/>
      <c r="FY1872" s="231"/>
      <c r="FZ1872" s="231"/>
      <c r="GA1872" s="231"/>
      <c r="GB1872" s="231"/>
      <c r="GC1872" s="231"/>
      <c r="GD1872" s="231"/>
      <c r="GE1872" s="231"/>
      <c r="GF1872" s="231"/>
      <c r="GG1872" s="231"/>
      <c r="GH1872" s="231"/>
      <c r="GI1872" s="231"/>
      <c r="GJ1872" s="231"/>
      <c r="GK1872" s="231"/>
      <c r="GL1872" s="231"/>
      <c r="GM1872" s="231"/>
      <c r="GN1872" s="231"/>
      <c r="GO1872" s="231"/>
      <c r="GP1872" s="231"/>
      <c r="GQ1872" s="231"/>
      <c r="GR1872" s="231"/>
      <c r="GS1872" s="231"/>
      <c r="GT1872" s="231"/>
      <c r="GU1872" s="231"/>
      <c r="GV1872" s="231"/>
      <c r="GW1872" s="231"/>
      <c r="GX1872" s="231"/>
      <c r="GY1872" s="231"/>
      <c r="GZ1872" s="231"/>
      <c r="HA1872" s="231"/>
      <c r="HB1872" s="231"/>
      <c r="HC1872" s="231"/>
      <c r="HD1872" s="231"/>
      <c r="HE1872" s="231"/>
      <c r="HF1872" s="231"/>
      <c r="HG1872" s="231"/>
      <c r="HH1872" s="231"/>
      <c r="HI1872" s="231"/>
      <c r="HJ1872" s="231"/>
      <c r="HK1872" s="231"/>
      <c r="HL1872" s="231"/>
      <c r="HM1872" s="231"/>
    </row>
    <row r="1873" spans="2:30" ht="15.75" customHeight="1">
      <c r="B1873" s="238"/>
      <c r="C1873" s="255"/>
      <c r="D1873" s="320" t="s">
        <v>1222</v>
      </c>
      <c r="E1873" s="321"/>
      <c r="F1873" s="321"/>
      <c r="G1873" s="689" t="s">
        <v>1223</v>
      </c>
      <c r="H1873" s="322" t="s">
        <v>1216</v>
      </c>
      <c r="I1873" s="275">
        <v>410.23</v>
      </c>
      <c r="J1873" s="273">
        <v>136804</v>
      </c>
      <c r="K1873" s="323">
        <f t="shared" si="80"/>
        <v>56121104.920000002</v>
      </c>
      <c r="L1873" s="356"/>
    </row>
    <row r="1874" spans="2:30" ht="31.5" customHeight="1">
      <c r="B1874" s="238"/>
      <c r="C1874" s="255"/>
      <c r="D1874" s="320" t="s">
        <v>1224</v>
      </c>
      <c r="E1874" s="321"/>
      <c r="F1874" s="321"/>
      <c r="G1874" s="689" t="s">
        <v>349</v>
      </c>
      <c r="H1874" s="322" t="s">
        <v>1216</v>
      </c>
      <c r="I1874" s="275">
        <v>27</v>
      </c>
      <c r="J1874" s="273">
        <v>79753</v>
      </c>
      <c r="K1874" s="323">
        <f t="shared" si="80"/>
        <v>2153331</v>
      </c>
      <c r="L1874" s="356"/>
    </row>
    <row r="1875" spans="2:30" ht="47.25" customHeight="1">
      <c r="B1875" s="238"/>
      <c r="C1875" s="255"/>
      <c r="D1875" s="320" t="s">
        <v>1225</v>
      </c>
      <c r="E1875" s="321"/>
      <c r="F1875" s="321"/>
      <c r="G1875" s="689" t="s">
        <v>335</v>
      </c>
      <c r="H1875" s="322" t="s">
        <v>1221</v>
      </c>
      <c r="I1875" s="275">
        <v>120.8</v>
      </c>
      <c r="J1875" s="273">
        <v>84216</v>
      </c>
      <c r="K1875" s="323">
        <f t="shared" si="80"/>
        <v>10173292.800000001</v>
      </c>
      <c r="L1875" s="356"/>
    </row>
    <row r="1876" spans="2:30" ht="31.5" customHeight="1">
      <c r="B1876" s="238"/>
      <c r="C1876" s="255"/>
      <c r="D1876" s="320" t="s">
        <v>1226</v>
      </c>
      <c r="E1876" s="321"/>
      <c r="F1876" s="321"/>
      <c r="G1876" s="689" t="s">
        <v>1227</v>
      </c>
      <c r="H1876" s="322" t="s">
        <v>1216</v>
      </c>
      <c r="I1876" s="275">
        <v>1172.95</v>
      </c>
      <c r="J1876" s="273">
        <v>150573</v>
      </c>
      <c r="K1876" s="323">
        <f t="shared" si="80"/>
        <v>176614600.34999999</v>
      </c>
      <c r="L1876" s="356"/>
    </row>
    <row r="1877" spans="2:30" ht="47.25" customHeight="1">
      <c r="B1877" s="238"/>
      <c r="C1877" s="255"/>
      <c r="D1877" s="320" t="s">
        <v>1228</v>
      </c>
      <c r="E1877" s="321"/>
      <c r="F1877" s="321"/>
      <c r="G1877" s="689" t="s">
        <v>345</v>
      </c>
      <c r="H1877" s="322" t="s">
        <v>1216</v>
      </c>
      <c r="I1877" s="275">
        <v>6</v>
      </c>
      <c r="J1877" s="273">
        <v>153918</v>
      </c>
      <c r="K1877" s="323">
        <f t="shared" si="80"/>
        <v>923508</v>
      </c>
      <c r="L1877" s="356"/>
    </row>
    <row r="1878" spans="2:30" ht="15.75" customHeight="1">
      <c r="B1878" s="238"/>
      <c r="C1878" s="255"/>
      <c r="D1878" s="353"/>
      <c r="E1878" s="353"/>
      <c r="F1878" s="353"/>
      <c r="G1878" s="353"/>
      <c r="J1878" s="742"/>
      <c r="K1878" s="743">
        <f>SUM(K1870:K1877)</f>
        <v>521845111.39999998</v>
      </c>
      <c r="L1878" s="356"/>
    </row>
    <row r="1879" spans="2:30" ht="28.5" customHeight="1">
      <c r="B1879" s="238"/>
      <c r="C1879" s="348"/>
      <c r="D1879" s="740"/>
      <c r="E1879" s="740"/>
      <c r="F1879" s="740"/>
      <c r="G1879" s="741"/>
      <c r="H1879" s="738"/>
      <c r="I1879" s="738"/>
      <c r="J1879" s="738"/>
      <c r="K1879" s="744"/>
      <c r="L1879" s="261"/>
    </row>
    <row r="1880" spans="2:30" s="353" customFormat="1" ht="18" customHeight="1">
      <c r="B1880" s="349"/>
      <c r="C1880" s="255"/>
      <c r="D1880" s="262">
        <v>2.2000000000000002</v>
      </c>
      <c r="E1880" s="262"/>
      <c r="F1880" s="262"/>
      <c r="G1880" s="263" t="s">
        <v>1229</v>
      </c>
      <c r="H1880" s="264"/>
      <c r="I1880" s="383"/>
      <c r="J1880" s="383"/>
      <c r="K1880" s="384"/>
      <c r="L1880" s="521"/>
      <c r="M1880" s="234"/>
      <c r="N1880" s="982"/>
      <c r="O1880" s="350"/>
      <c r="P1880" s="350"/>
      <c r="Q1880" s="350"/>
      <c r="R1880" s="352"/>
      <c r="S1880" s="352"/>
      <c r="T1880" s="352"/>
      <c r="U1880" s="352"/>
      <c r="V1880" s="352"/>
      <c r="W1880" s="352"/>
      <c r="X1880" s="352"/>
      <c r="Y1880" s="352"/>
      <c r="Z1880" s="352"/>
      <c r="AA1880" s="352"/>
      <c r="AB1880" s="352"/>
      <c r="AC1880" s="352"/>
      <c r="AD1880" s="352"/>
    </row>
    <row r="1881" spans="2:30" ht="15.75" customHeight="1">
      <c r="B1881" s="238"/>
      <c r="C1881" s="255"/>
      <c r="D1881" s="690" t="s">
        <v>127</v>
      </c>
      <c r="E1881" s="691"/>
      <c r="F1881" s="691"/>
      <c r="G1881" s="689" t="s">
        <v>1230</v>
      </c>
      <c r="H1881" s="322" t="s">
        <v>1216</v>
      </c>
      <c r="I1881" s="275">
        <v>318.14999999999998</v>
      </c>
      <c r="J1881" s="273">
        <v>27340</v>
      </c>
      <c r="K1881" s="323">
        <f t="shared" ref="K1881:K1886" si="81">ROUND(I1881*J1881,2)</f>
        <v>8698221</v>
      </c>
      <c r="L1881" s="356"/>
    </row>
    <row r="1882" spans="2:30" ht="15.75" customHeight="1">
      <c r="B1882" s="238"/>
      <c r="C1882" s="255"/>
      <c r="D1882" s="690" t="s">
        <v>129</v>
      </c>
      <c r="E1882" s="691"/>
      <c r="F1882" s="691"/>
      <c r="G1882" s="689" t="s">
        <v>1231</v>
      </c>
      <c r="H1882" s="322" t="s">
        <v>1216</v>
      </c>
      <c r="I1882" s="275">
        <v>1055.49</v>
      </c>
      <c r="J1882" s="273">
        <v>42056</v>
      </c>
      <c r="K1882" s="323">
        <f t="shared" si="81"/>
        <v>44389687.439999998</v>
      </c>
      <c r="L1882" s="356"/>
    </row>
    <row r="1883" spans="2:30" ht="63" customHeight="1">
      <c r="B1883" s="238"/>
      <c r="C1883" s="255"/>
      <c r="D1883" s="690" t="s">
        <v>131</v>
      </c>
      <c r="E1883" s="691"/>
      <c r="F1883" s="691"/>
      <c r="G1883" s="689" t="s">
        <v>148</v>
      </c>
      <c r="H1883" s="322" t="s">
        <v>145</v>
      </c>
      <c r="I1883" s="275">
        <v>8257.0802999999996</v>
      </c>
      <c r="J1883" s="273">
        <v>34512</v>
      </c>
      <c r="K1883" s="323">
        <f t="shared" si="81"/>
        <v>284968355.31</v>
      </c>
      <c r="L1883" s="356"/>
    </row>
    <row r="1884" spans="2:30" ht="15.75" customHeight="1">
      <c r="B1884" s="238"/>
      <c r="C1884" s="255"/>
      <c r="D1884" s="690" t="s">
        <v>135</v>
      </c>
      <c r="E1884" s="691"/>
      <c r="F1884" s="691"/>
      <c r="G1884" s="689" t="s">
        <v>690</v>
      </c>
      <c r="H1884" s="322" t="s">
        <v>1216</v>
      </c>
      <c r="I1884" s="275">
        <v>1055.49</v>
      </c>
      <c r="J1884" s="273">
        <v>165877</v>
      </c>
      <c r="K1884" s="323">
        <f t="shared" si="81"/>
        <v>175081514.72999999</v>
      </c>
      <c r="L1884" s="356"/>
    </row>
    <row r="1885" spans="2:30" ht="15.75" customHeight="1">
      <c r="B1885" s="238"/>
      <c r="C1885" s="255"/>
      <c r="D1885" s="690" t="s">
        <v>137</v>
      </c>
      <c r="E1885" s="691"/>
      <c r="F1885" s="691"/>
      <c r="G1885" s="689" t="s">
        <v>1232</v>
      </c>
      <c r="H1885" s="322" t="s">
        <v>1221</v>
      </c>
      <c r="I1885" s="275">
        <v>106.07</v>
      </c>
      <c r="J1885" s="273">
        <v>205767</v>
      </c>
      <c r="K1885" s="323">
        <f t="shared" si="81"/>
        <v>21825705.690000001</v>
      </c>
      <c r="L1885" s="356"/>
    </row>
    <row r="1886" spans="2:30" ht="15.75" customHeight="1">
      <c r="B1886" s="238"/>
      <c r="C1886" s="255"/>
      <c r="D1886" s="690" t="s">
        <v>141</v>
      </c>
      <c r="E1886" s="691"/>
      <c r="F1886" s="691"/>
      <c r="G1886" s="689" t="s">
        <v>1233</v>
      </c>
      <c r="H1886" s="322" t="s">
        <v>1221</v>
      </c>
      <c r="I1886" s="275">
        <v>284.37</v>
      </c>
      <c r="J1886" s="273">
        <v>116950</v>
      </c>
      <c r="K1886" s="323">
        <f t="shared" si="81"/>
        <v>33257071.5</v>
      </c>
      <c r="L1886" s="356"/>
    </row>
    <row r="1887" spans="2:30" ht="15.75" customHeight="1">
      <c r="B1887" s="238"/>
      <c r="C1887" s="255"/>
      <c r="D1887" s="738"/>
      <c r="E1887" s="738"/>
      <c r="F1887" s="738"/>
      <c r="G1887" s="738"/>
      <c r="H1887" s="738"/>
      <c r="I1887" s="738"/>
      <c r="J1887" s="745"/>
      <c r="K1887" s="279">
        <f>SUM(K1881:K1886)</f>
        <v>568220555.67000008</v>
      </c>
      <c r="L1887" s="356"/>
    </row>
    <row r="1888" spans="2:30" ht="18" customHeight="1">
      <c r="B1888" s="238"/>
      <c r="C1888" s="255"/>
      <c r="D1888" s="740"/>
      <c r="E1888" s="740"/>
      <c r="F1888" s="740"/>
      <c r="G1888" s="741"/>
      <c r="H1888" s="738"/>
      <c r="I1888" s="738"/>
      <c r="J1888" s="738"/>
      <c r="K1888" s="744"/>
      <c r="L1888" s="356"/>
    </row>
    <row r="1889" spans="1:221" s="234" customFormat="1" ht="15.75" customHeight="1">
      <c r="A1889" s="231"/>
      <c r="B1889" s="238"/>
      <c r="C1889" s="255"/>
      <c r="D1889" s="262">
        <v>2.2999999999999998</v>
      </c>
      <c r="E1889" s="262"/>
      <c r="F1889" s="262"/>
      <c r="G1889" s="263" t="s">
        <v>1234</v>
      </c>
      <c r="H1889" s="264"/>
      <c r="I1889" s="383"/>
      <c r="J1889" s="383"/>
      <c r="K1889" s="384"/>
      <c r="L1889" s="356"/>
      <c r="N1889" s="980"/>
      <c r="O1889" s="231"/>
      <c r="P1889" s="231"/>
      <c r="Q1889" s="231"/>
      <c r="R1889" s="231"/>
      <c r="S1889" s="231"/>
      <c r="T1889" s="231"/>
      <c r="U1889" s="231"/>
      <c r="V1889" s="231"/>
      <c r="W1889" s="231"/>
      <c r="X1889" s="231"/>
      <c r="Y1889" s="231"/>
      <c r="Z1889" s="231"/>
      <c r="AA1889" s="231"/>
      <c r="AB1889" s="231"/>
      <c r="AC1889" s="231"/>
      <c r="AD1889" s="231"/>
      <c r="AE1889" s="231"/>
      <c r="AF1889" s="231"/>
      <c r="AG1889" s="231"/>
      <c r="AH1889" s="231"/>
      <c r="AI1889" s="231"/>
      <c r="AJ1889" s="231"/>
      <c r="AK1889" s="231"/>
      <c r="AL1889" s="231"/>
      <c r="AM1889" s="231"/>
      <c r="AN1889" s="231"/>
      <c r="AO1889" s="231"/>
      <c r="AP1889" s="231"/>
      <c r="AQ1889" s="231"/>
      <c r="AR1889" s="231"/>
      <c r="AS1889" s="231"/>
      <c r="AT1889" s="231"/>
      <c r="AU1889" s="231"/>
      <c r="AV1889" s="231"/>
      <c r="AW1889" s="231"/>
      <c r="AX1889" s="231"/>
      <c r="AY1889" s="231"/>
      <c r="AZ1889" s="231"/>
      <c r="BA1889" s="231"/>
      <c r="BB1889" s="231"/>
      <c r="BC1889" s="231"/>
      <c r="BD1889" s="231"/>
      <c r="BE1889" s="231"/>
      <c r="BF1889" s="231"/>
      <c r="BG1889" s="231"/>
      <c r="BH1889" s="231"/>
      <c r="BI1889" s="231"/>
      <c r="BJ1889" s="231"/>
      <c r="BK1889" s="231"/>
      <c r="BL1889" s="231"/>
      <c r="BM1889" s="231"/>
      <c r="BN1889" s="231"/>
      <c r="BO1889" s="231"/>
      <c r="BP1889" s="231"/>
      <c r="BQ1889" s="231"/>
      <c r="BR1889" s="231"/>
      <c r="BS1889" s="231"/>
      <c r="BT1889" s="231"/>
      <c r="BU1889" s="231"/>
      <c r="BV1889" s="231"/>
      <c r="BW1889" s="231"/>
      <c r="BX1889" s="231"/>
      <c r="BY1889" s="231"/>
      <c r="BZ1889" s="231"/>
      <c r="CA1889" s="231"/>
      <c r="CB1889" s="231"/>
      <c r="CC1889" s="231"/>
      <c r="CD1889" s="231"/>
      <c r="CE1889" s="231"/>
      <c r="CF1889" s="231"/>
      <c r="CG1889" s="231"/>
      <c r="CH1889" s="231"/>
      <c r="CI1889" s="231"/>
      <c r="CJ1889" s="231"/>
      <c r="CK1889" s="231"/>
      <c r="CL1889" s="231"/>
      <c r="CM1889" s="231"/>
      <c r="CN1889" s="231"/>
      <c r="CO1889" s="231"/>
      <c r="CP1889" s="231"/>
      <c r="CQ1889" s="231"/>
      <c r="CR1889" s="231"/>
      <c r="CS1889" s="231"/>
      <c r="CT1889" s="231"/>
      <c r="CU1889" s="231"/>
      <c r="CV1889" s="231"/>
      <c r="CW1889" s="231"/>
      <c r="CX1889" s="231"/>
      <c r="CY1889" s="231"/>
      <c r="CZ1889" s="231"/>
      <c r="DA1889" s="231"/>
      <c r="DB1889" s="231"/>
      <c r="DC1889" s="231"/>
      <c r="DD1889" s="231"/>
      <c r="DE1889" s="231"/>
      <c r="DF1889" s="231"/>
      <c r="DG1889" s="231"/>
      <c r="DH1889" s="231"/>
      <c r="DI1889" s="231"/>
      <c r="DJ1889" s="231"/>
      <c r="DK1889" s="231"/>
      <c r="DL1889" s="231"/>
      <c r="DM1889" s="231"/>
      <c r="DN1889" s="231"/>
      <c r="DO1889" s="231"/>
      <c r="DP1889" s="231"/>
      <c r="DQ1889" s="231"/>
      <c r="DR1889" s="231"/>
      <c r="DS1889" s="231"/>
      <c r="DT1889" s="231"/>
      <c r="DU1889" s="231"/>
      <c r="DV1889" s="231"/>
      <c r="DW1889" s="231"/>
      <c r="DX1889" s="231"/>
      <c r="DY1889" s="231"/>
      <c r="DZ1889" s="231"/>
      <c r="EA1889" s="231"/>
      <c r="EB1889" s="231"/>
      <c r="EC1889" s="231"/>
      <c r="ED1889" s="231"/>
      <c r="EE1889" s="231"/>
      <c r="EF1889" s="231"/>
      <c r="EG1889" s="231"/>
      <c r="EH1889" s="231"/>
      <c r="EI1889" s="231"/>
      <c r="EJ1889" s="231"/>
      <c r="EK1889" s="231"/>
      <c r="EL1889" s="231"/>
      <c r="EM1889" s="231"/>
      <c r="EN1889" s="231"/>
      <c r="EO1889" s="231"/>
      <c r="EP1889" s="231"/>
      <c r="EQ1889" s="231"/>
      <c r="ER1889" s="231"/>
      <c r="ES1889" s="231"/>
      <c r="ET1889" s="231"/>
      <c r="EU1889" s="231"/>
      <c r="EV1889" s="231"/>
      <c r="EW1889" s="231"/>
      <c r="EX1889" s="231"/>
      <c r="EY1889" s="231"/>
      <c r="EZ1889" s="231"/>
      <c r="FA1889" s="231"/>
      <c r="FB1889" s="231"/>
      <c r="FC1889" s="231"/>
      <c r="FD1889" s="231"/>
      <c r="FE1889" s="231"/>
      <c r="FF1889" s="231"/>
      <c r="FG1889" s="231"/>
      <c r="FH1889" s="231"/>
      <c r="FI1889" s="231"/>
      <c r="FJ1889" s="231"/>
      <c r="FK1889" s="231"/>
      <c r="FL1889" s="231"/>
      <c r="FM1889" s="231"/>
      <c r="FN1889" s="231"/>
      <c r="FO1889" s="231"/>
      <c r="FP1889" s="231"/>
      <c r="FQ1889" s="231"/>
      <c r="FR1889" s="231"/>
      <c r="FS1889" s="231"/>
      <c r="FT1889" s="231"/>
      <c r="FU1889" s="231"/>
      <c r="FV1889" s="231"/>
      <c r="FW1889" s="231"/>
      <c r="FX1889" s="231"/>
      <c r="FY1889" s="231"/>
      <c r="FZ1889" s="231"/>
      <c r="GA1889" s="231"/>
      <c r="GB1889" s="231"/>
      <c r="GC1889" s="231"/>
      <c r="GD1889" s="231"/>
      <c r="GE1889" s="231"/>
      <c r="GF1889" s="231"/>
      <c r="GG1889" s="231"/>
      <c r="GH1889" s="231"/>
      <c r="GI1889" s="231"/>
      <c r="GJ1889" s="231"/>
      <c r="GK1889" s="231"/>
      <c r="GL1889" s="231"/>
      <c r="GM1889" s="231"/>
      <c r="GN1889" s="231"/>
      <c r="GO1889" s="231"/>
      <c r="GP1889" s="231"/>
      <c r="GQ1889" s="231"/>
      <c r="GR1889" s="231"/>
      <c r="GS1889" s="231"/>
      <c r="GT1889" s="231"/>
      <c r="GU1889" s="231"/>
      <c r="GV1889" s="231"/>
      <c r="GW1889" s="231"/>
      <c r="GX1889" s="231"/>
      <c r="GY1889" s="231"/>
      <c r="GZ1889" s="231"/>
      <c r="HA1889" s="231"/>
      <c r="HB1889" s="231"/>
      <c r="HC1889" s="231"/>
      <c r="HD1889" s="231"/>
      <c r="HE1889" s="231"/>
      <c r="HF1889" s="231"/>
      <c r="HG1889" s="231"/>
      <c r="HH1889" s="231"/>
      <c r="HI1889" s="231"/>
      <c r="HJ1889" s="231"/>
      <c r="HK1889" s="231"/>
      <c r="HL1889" s="231"/>
      <c r="HM1889" s="231"/>
    </row>
    <row r="1890" spans="1:221" s="234" customFormat="1" ht="15.75" customHeight="1">
      <c r="A1890" s="231"/>
      <c r="B1890" s="238"/>
      <c r="C1890" s="255"/>
      <c r="D1890" s="690" t="s">
        <v>147</v>
      </c>
      <c r="E1890" s="691"/>
      <c r="F1890" s="691"/>
      <c r="G1890" s="689" t="s">
        <v>1235</v>
      </c>
      <c r="H1890" s="322" t="s">
        <v>343</v>
      </c>
      <c r="I1890" s="275">
        <v>12</v>
      </c>
      <c r="J1890" s="273">
        <v>13378</v>
      </c>
      <c r="K1890" s="323">
        <f t="shared" ref="K1890:K1903" si="82">ROUND(I1890*J1890,2)</f>
        <v>160536</v>
      </c>
      <c r="L1890" s="356"/>
      <c r="N1890" s="980"/>
      <c r="O1890" s="231"/>
      <c r="P1890" s="231"/>
      <c r="Q1890" s="231"/>
      <c r="R1890" s="231"/>
      <c r="S1890" s="231"/>
      <c r="T1890" s="231"/>
      <c r="U1890" s="231"/>
      <c r="V1890" s="231"/>
      <c r="W1890" s="231"/>
      <c r="X1890" s="231"/>
      <c r="Y1890" s="231"/>
      <c r="Z1890" s="231"/>
      <c r="AA1890" s="231"/>
      <c r="AB1890" s="231"/>
      <c r="AC1890" s="231"/>
      <c r="AD1890" s="231"/>
      <c r="AE1890" s="231"/>
      <c r="AF1890" s="231"/>
      <c r="AG1890" s="231"/>
      <c r="AH1890" s="231"/>
      <c r="AI1890" s="231"/>
      <c r="AJ1890" s="231"/>
      <c r="AK1890" s="231"/>
      <c r="AL1890" s="231"/>
      <c r="AM1890" s="231"/>
      <c r="AN1890" s="231"/>
      <c r="AO1890" s="231"/>
      <c r="AP1890" s="231"/>
      <c r="AQ1890" s="231"/>
      <c r="AR1890" s="231"/>
      <c r="AS1890" s="231"/>
      <c r="AT1890" s="231"/>
      <c r="AU1890" s="231"/>
      <c r="AV1890" s="231"/>
      <c r="AW1890" s="231"/>
      <c r="AX1890" s="231"/>
      <c r="AY1890" s="231"/>
      <c r="AZ1890" s="231"/>
      <c r="BA1890" s="231"/>
      <c r="BB1890" s="231"/>
      <c r="BC1890" s="231"/>
      <c r="BD1890" s="231"/>
      <c r="BE1890" s="231"/>
      <c r="BF1890" s="231"/>
      <c r="BG1890" s="231"/>
      <c r="BH1890" s="231"/>
      <c r="BI1890" s="231"/>
      <c r="BJ1890" s="231"/>
      <c r="BK1890" s="231"/>
      <c r="BL1890" s="231"/>
      <c r="BM1890" s="231"/>
      <c r="BN1890" s="231"/>
      <c r="BO1890" s="231"/>
      <c r="BP1890" s="231"/>
      <c r="BQ1890" s="231"/>
      <c r="BR1890" s="231"/>
      <c r="BS1890" s="231"/>
      <c r="BT1890" s="231"/>
      <c r="BU1890" s="231"/>
      <c r="BV1890" s="231"/>
      <c r="BW1890" s="231"/>
      <c r="BX1890" s="231"/>
      <c r="BY1890" s="231"/>
      <c r="BZ1890" s="231"/>
      <c r="CA1890" s="231"/>
      <c r="CB1890" s="231"/>
      <c r="CC1890" s="231"/>
      <c r="CD1890" s="231"/>
      <c r="CE1890" s="231"/>
      <c r="CF1890" s="231"/>
      <c r="CG1890" s="231"/>
      <c r="CH1890" s="231"/>
      <c r="CI1890" s="231"/>
      <c r="CJ1890" s="231"/>
      <c r="CK1890" s="231"/>
      <c r="CL1890" s="231"/>
      <c r="CM1890" s="231"/>
      <c r="CN1890" s="231"/>
      <c r="CO1890" s="231"/>
      <c r="CP1890" s="231"/>
      <c r="CQ1890" s="231"/>
      <c r="CR1890" s="231"/>
      <c r="CS1890" s="231"/>
      <c r="CT1890" s="231"/>
      <c r="CU1890" s="231"/>
      <c r="CV1890" s="231"/>
      <c r="CW1890" s="231"/>
      <c r="CX1890" s="231"/>
      <c r="CY1890" s="231"/>
      <c r="CZ1890" s="231"/>
      <c r="DA1890" s="231"/>
      <c r="DB1890" s="231"/>
      <c r="DC1890" s="231"/>
      <c r="DD1890" s="231"/>
      <c r="DE1890" s="231"/>
      <c r="DF1890" s="231"/>
      <c r="DG1890" s="231"/>
      <c r="DH1890" s="231"/>
      <c r="DI1890" s="231"/>
      <c r="DJ1890" s="231"/>
      <c r="DK1890" s="231"/>
      <c r="DL1890" s="231"/>
      <c r="DM1890" s="231"/>
      <c r="DN1890" s="231"/>
      <c r="DO1890" s="231"/>
      <c r="DP1890" s="231"/>
      <c r="DQ1890" s="231"/>
      <c r="DR1890" s="231"/>
      <c r="DS1890" s="231"/>
      <c r="DT1890" s="231"/>
      <c r="DU1890" s="231"/>
      <c r="DV1890" s="231"/>
      <c r="DW1890" s="231"/>
      <c r="DX1890" s="231"/>
      <c r="DY1890" s="231"/>
      <c r="DZ1890" s="231"/>
      <c r="EA1890" s="231"/>
      <c r="EB1890" s="231"/>
      <c r="EC1890" s="231"/>
      <c r="ED1890" s="231"/>
      <c r="EE1890" s="231"/>
      <c r="EF1890" s="231"/>
      <c r="EG1890" s="231"/>
      <c r="EH1890" s="231"/>
      <c r="EI1890" s="231"/>
      <c r="EJ1890" s="231"/>
      <c r="EK1890" s="231"/>
      <c r="EL1890" s="231"/>
      <c r="EM1890" s="231"/>
      <c r="EN1890" s="231"/>
      <c r="EO1890" s="231"/>
      <c r="EP1890" s="231"/>
      <c r="EQ1890" s="231"/>
      <c r="ER1890" s="231"/>
      <c r="ES1890" s="231"/>
      <c r="ET1890" s="231"/>
      <c r="EU1890" s="231"/>
      <c r="EV1890" s="231"/>
      <c r="EW1890" s="231"/>
      <c r="EX1890" s="231"/>
      <c r="EY1890" s="231"/>
      <c r="EZ1890" s="231"/>
      <c r="FA1890" s="231"/>
      <c r="FB1890" s="231"/>
      <c r="FC1890" s="231"/>
      <c r="FD1890" s="231"/>
      <c r="FE1890" s="231"/>
      <c r="FF1890" s="231"/>
      <c r="FG1890" s="231"/>
      <c r="FH1890" s="231"/>
      <c r="FI1890" s="231"/>
      <c r="FJ1890" s="231"/>
      <c r="FK1890" s="231"/>
      <c r="FL1890" s="231"/>
      <c r="FM1890" s="231"/>
      <c r="FN1890" s="231"/>
      <c r="FO1890" s="231"/>
      <c r="FP1890" s="231"/>
      <c r="FQ1890" s="231"/>
      <c r="FR1890" s="231"/>
      <c r="FS1890" s="231"/>
      <c r="FT1890" s="231"/>
      <c r="FU1890" s="231"/>
      <c r="FV1890" s="231"/>
      <c r="FW1890" s="231"/>
      <c r="FX1890" s="231"/>
      <c r="FY1890" s="231"/>
      <c r="FZ1890" s="231"/>
      <c r="GA1890" s="231"/>
      <c r="GB1890" s="231"/>
      <c r="GC1890" s="231"/>
      <c r="GD1890" s="231"/>
      <c r="GE1890" s="231"/>
      <c r="GF1890" s="231"/>
      <c r="GG1890" s="231"/>
      <c r="GH1890" s="231"/>
      <c r="GI1890" s="231"/>
      <c r="GJ1890" s="231"/>
      <c r="GK1890" s="231"/>
      <c r="GL1890" s="231"/>
      <c r="GM1890" s="231"/>
      <c r="GN1890" s="231"/>
      <c r="GO1890" s="231"/>
      <c r="GP1890" s="231"/>
      <c r="GQ1890" s="231"/>
      <c r="GR1890" s="231"/>
      <c r="GS1890" s="231"/>
      <c r="GT1890" s="231"/>
      <c r="GU1890" s="231"/>
      <c r="GV1890" s="231"/>
      <c r="GW1890" s="231"/>
      <c r="GX1890" s="231"/>
      <c r="GY1890" s="231"/>
      <c r="GZ1890" s="231"/>
      <c r="HA1890" s="231"/>
      <c r="HB1890" s="231"/>
      <c r="HC1890" s="231"/>
      <c r="HD1890" s="231"/>
      <c r="HE1890" s="231"/>
      <c r="HF1890" s="231"/>
      <c r="HG1890" s="231"/>
      <c r="HH1890" s="231"/>
      <c r="HI1890" s="231"/>
      <c r="HJ1890" s="231"/>
      <c r="HK1890" s="231"/>
      <c r="HL1890" s="231"/>
      <c r="HM1890" s="231"/>
    </row>
    <row r="1891" spans="1:221" s="234" customFormat="1" ht="31.5" customHeight="1">
      <c r="A1891" s="231"/>
      <c r="B1891" s="238"/>
      <c r="C1891" s="255"/>
      <c r="D1891" s="690" t="s">
        <v>149</v>
      </c>
      <c r="E1891" s="691"/>
      <c r="F1891" s="691"/>
      <c r="G1891" s="689" t="s">
        <v>1236</v>
      </c>
      <c r="H1891" s="322" t="s">
        <v>343</v>
      </c>
      <c r="I1891" s="275">
        <v>12</v>
      </c>
      <c r="J1891" s="273">
        <v>150699</v>
      </c>
      <c r="K1891" s="323">
        <f t="shared" si="82"/>
        <v>1808388</v>
      </c>
      <c r="L1891" s="356"/>
      <c r="N1891" s="980"/>
      <c r="O1891" s="231"/>
      <c r="P1891" s="231"/>
      <c r="Q1891" s="231"/>
      <c r="R1891" s="231"/>
      <c r="S1891" s="231"/>
      <c r="T1891" s="231"/>
      <c r="U1891" s="231"/>
      <c r="V1891" s="231"/>
      <c r="W1891" s="231"/>
      <c r="X1891" s="231"/>
      <c r="Y1891" s="231"/>
      <c r="Z1891" s="231"/>
      <c r="AA1891" s="231"/>
      <c r="AB1891" s="231"/>
      <c r="AC1891" s="231"/>
      <c r="AD1891" s="231"/>
      <c r="AE1891" s="231"/>
      <c r="AF1891" s="231"/>
      <c r="AG1891" s="231"/>
      <c r="AH1891" s="231"/>
      <c r="AI1891" s="231"/>
      <c r="AJ1891" s="231"/>
      <c r="AK1891" s="231"/>
      <c r="AL1891" s="231"/>
      <c r="AM1891" s="231"/>
      <c r="AN1891" s="231"/>
      <c r="AO1891" s="231"/>
      <c r="AP1891" s="231"/>
      <c r="AQ1891" s="231"/>
      <c r="AR1891" s="231"/>
      <c r="AS1891" s="231"/>
      <c r="AT1891" s="231"/>
      <c r="AU1891" s="231"/>
      <c r="AV1891" s="231"/>
      <c r="AW1891" s="231"/>
      <c r="AX1891" s="231"/>
      <c r="AY1891" s="231"/>
      <c r="AZ1891" s="231"/>
      <c r="BA1891" s="231"/>
      <c r="BB1891" s="231"/>
      <c r="BC1891" s="231"/>
      <c r="BD1891" s="231"/>
      <c r="BE1891" s="231"/>
      <c r="BF1891" s="231"/>
      <c r="BG1891" s="231"/>
      <c r="BH1891" s="231"/>
      <c r="BI1891" s="231"/>
      <c r="BJ1891" s="231"/>
      <c r="BK1891" s="231"/>
      <c r="BL1891" s="231"/>
      <c r="BM1891" s="231"/>
      <c r="BN1891" s="231"/>
      <c r="BO1891" s="231"/>
      <c r="BP1891" s="231"/>
      <c r="BQ1891" s="231"/>
      <c r="BR1891" s="231"/>
      <c r="BS1891" s="231"/>
      <c r="BT1891" s="231"/>
      <c r="BU1891" s="231"/>
      <c r="BV1891" s="231"/>
      <c r="BW1891" s="231"/>
      <c r="BX1891" s="231"/>
      <c r="BY1891" s="231"/>
      <c r="BZ1891" s="231"/>
      <c r="CA1891" s="231"/>
      <c r="CB1891" s="231"/>
      <c r="CC1891" s="231"/>
      <c r="CD1891" s="231"/>
      <c r="CE1891" s="231"/>
      <c r="CF1891" s="231"/>
      <c r="CG1891" s="231"/>
      <c r="CH1891" s="231"/>
      <c r="CI1891" s="231"/>
      <c r="CJ1891" s="231"/>
      <c r="CK1891" s="231"/>
      <c r="CL1891" s="231"/>
      <c r="CM1891" s="231"/>
      <c r="CN1891" s="231"/>
      <c r="CO1891" s="231"/>
      <c r="CP1891" s="231"/>
      <c r="CQ1891" s="231"/>
      <c r="CR1891" s="231"/>
      <c r="CS1891" s="231"/>
      <c r="CT1891" s="231"/>
      <c r="CU1891" s="231"/>
      <c r="CV1891" s="231"/>
      <c r="CW1891" s="231"/>
      <c r="CX1891" s="231"/>
      <c r="CY1891" s="231"/>
      <c r="CZ1891" s="231"/>
      <c r="DA1891" s="231"/>
      <c r="DB1891" s="231"/>
      <c r="DC1891" s="231"/>
      <c r="DD1891" s="231"/>
      <c r="DE1891" s="231"/>
      <c r="DF1891" s="231"/>
      <c r="DG1891" s="231"/>
      <c r="DH1891" s="231"/>
      <c r="DI1891" s="231"/>
      <c r="DJ1891" s="231"/>
      <c r="DK1891" s="231"/>
      <c r="DL1891" s="231"/>
      <c r="DM1891" s="231"/>
      <c r="DN1891" s="231"/>
      <c r="DO1891" s="231"/>
      <c r="DP1891" s="231"/>
      <c r="DQ1891" s="231"/>
      <c r="DR1891" s="231"/>
      <c r="DS1891" s="231"/>
      <c r="DT1891" s="231"/>
      <c r="DU1891" s="231"/>
      <c r="DV1891" s="231"/>
      <c r="DW1891" s="231"/>
      <c r="DX1891" s="231"/>
      <c r="DY1891" s="231"/>
      <c r="DZ1891" s="231"/>
      <c r="EA1891" s="231"/>
      <c r="EB1891" s="231"/>
      <c r="EC1891" s="231"/>
      <c r="ED1891" s="231"/>
      <c r="EE1891" s="231"/>
      <c r="EF1891" s="231"/>
      <c r="EG1891" s="231"/>
      <c r="EH1891" s="231"/>
      <c r="EI1891" s="231"/>
      <c r="EJ1891" s="231"/>
      <c r="EK1891" s="231"/>
      <c r="EL1891" s="231"/>
      <c r="EM1891" s="231"/>
      <c r="EN1891" s="231"/>
      <c r="EO1891" s="231"/>
      <c r="EP1891" s="231"/>
      <c r="EQ1891" s="231"/>
      <c r="ER1891" s="231"/>
      <c r="ES1891" s="231"/>
      <c r="ET1891" s="231"/>
      <c r="EU1891" s="231"/>
      <c r="EV1891" s="231"/>
      <c r="EW1891" s="231"/>
      <c r="EX1891" s="231"/>
      <c r="EY1891" s="231"/>
      <c r="EZ1891" s="231"/>
      <c r="FA1891" s="231"/>
      <c r="FB1891" s="231"/>
      <c r="FC1891" s="231"/>
      <c r="FD1891" s="231"/>
      <c r="FE1891" s="231"/>
      <c r="FF1891" s="231"/>
      <c r="FG1891" s="231"/>
      <c r="FH1891" s="231"/>
      <c r="FI1891" s="231"/>
      <c r="FJ1891" s="231"/>
      <c r="FK1891" s="231"/>
      <c r="FL1891" s="231"/>
      <c r="FM1891" s="231"/>
      <c r="FN1891" s="231"/>
      <c r="FO1891" s="231"/>
      <c r="FP1891" s="231"/>
      <c r="FQ1891" s="231"/>
      <c r="FR1891" s="231"/>
      <c r="FS1891" s="231"/>
      <c r="FT1891" s="231"/>
      <c r="FU1891" s="231"/>
      <c r="FV1891" s="231"/>
      <c r="FW1891" s="231"/>
      <c r="FX1891" s="231"/>
      <c r="FY1891" s="231"/>
      <c r="FZ1891" s="231"/>
      <c r="GA1891" s="231"/>
      <c r="GB1891" s="231"/>
      <c r="GC1891" s="231"/>
      <c r="GD1891" s="231"/>
      <c r="GE1891" s="231"/>
      <c r="GF1891" s="231"/>
      <c r="GG1891" s="231"/>
      <c r="GH1891" s="231"/>
      <c r="GI1891" s="231"/>
      <c r="GJ1891" s="231"/>
      <c r="GK1891" s="231"/>
      <c r="GL1891" s="231"/>
      <c r="GM1891" s="231"/>
      <c r="GN1891" s="231"/>
      <c r="GO1891" s="231"/>
      <c r="GP1891" s="231"/>
      <c r="GQ1891" s="231"/>
      <c r="GR1891" s="231"/>
      <c r="GS1891" s="231"/>
      <c r="GT1891" s="231"/>
      <c r="GU1891" s="231"/>
      <c r="GV1891" s="231"/>
      <c r="GW1891" s="231"/>
      <c r="GX1891" s="231"/>
      <c r="GY1891" s="231"/>
      <c r="GZ1891" s="231"/>
      <c r="HA1891" s="231"/>
      <c r="HB1891" s="231"/>
      <c r="HC1891" s="231"/>
      <c r="HD1891" s="231"/>
      <c r="HE1891" s="231"/>
      <c r="HF1891" s="231"/>
      <c r="HG1891" s="231"/>
      <c r="HH1891" s="231"/>
      <c r="HI1891" s="231"/>
      <c r="HJ1891" s="231"/>
      <c r="HK1891" s="231"/>
      <c r="HL1891" s="231"/>
      <c r="HM1891" s="231"/>
    </row>
    <row r="1892" spans="1:221" s="234" customFormat="1" ht="15.75" customHeight="1">
      <c r="A1892" s="231"/>
      <c r="B1892" s="238"/>
      <c r="C1892" s="255"/>
      <c r="D1892" s="690" t="s">
        <v>151</v>
      </c>
      <c r="E1892" s="691"/>
      <c r="F1892" s="691"/>
      <c r="G1892" s="689" t="s">
        <v>475</v>
      </c>
      <c r="H1892" s="322" t="s">
        <v>343</v>
      </c>
      <c r="I1892" s="275">
        <v>9</v>
      </c>
      <c r="J1892" s="273">
        <v>2473954</v>
      </c>
      <c r="K1892" s="323">
        <f t="shared" si="82"/>
        <v>22265586</v>
      </c>
      <c r="L1892" s="356"/>
      <c r="N1892" s="980"/>
      <c r="O1892" s="231"/>
      <c r="P1892" s="231"/>
      <c r="Q1892" s="231"/>
      <c r="R1892" s="231"/>
      <c r="S1892" s="231"/>
      <c r="T1892" s="231"/>
      <c r="U1892" s="231"/>
      <c r="V1892" s="231"/>
      <c r="W1892" s="231"/>
      <c r="X1892" s="231"/>
      <c r="Y1892" s="231"/>
      <c r="Z1892" s="231"/>
      <c r="AA1892" s="231"/>
      <c r="AB1892" s="231"/>
      <c r="AC1892" s="231"/>
      <c r="AD1892" s="231"/>
      <c r="AE1892" s="231"/>
      <c r="AF1892" s="231"/>
      <c r="AG1892" s="231"/>
      <c r="AH1892" s="231"/>
      <c r="AI1892" s="231"/>
      <c r="AJ1892" s="231"/>
      <c r="AK1892" s="231"/>
      <c r="AL1892" s="231"/>
      <c r="AM1892" s="231"/>
      <c r="AN1892" s="231"/>
      <c r="AO1892" s="231"/>
      <c r="AP1892" s="231"/>
      <c r="AQ1892" s="231"/>
      <c r="AR1892" s="231"/>
      <c r="AS1892" s="231"/>
      <c r="AT1892" s="231"/>
      <c r="AU1892" s="231"/>
      <c r="AV1892" s="231"/>
      <c r="AW1892" s="231"/>
      <c r="AX1892" s="231"/>
      <c r="AY1892" s="231"/>
      <c r="AZ1892" s="231"/>
      <c r="BA1892" s="231"/>
      <c r="BB1892" s="231"/>
      <c r="BC1892" s="231"/>
      <c r="BD1892" s="231"/>
      <c r="BE1892" s="231"/>
      <c r="BF1892" s="231"/>
      <c r="BG1892" s="231"/>
      <c r="BH1892" s="231"/>
      <c r="BI1892" s="231"/>
      <c r="BJ1892" s="231"/>
      <c r="BK1892" s="231"/>
      <c r="BL1892" s="231"/>
      <c r="BM1892" s="231"/>
      <c r="BN1892" s="231"/>
      <c r="BO1892" s="231"/>
      <c r="BP1892" s="231"/>
      <c r="BQ1892" s="231"/>
      <c r="BR1892" s="231"/>
      <c r="BS1892" s="231"/>
      <c r="BT1892" s="231"/>
      <c r="BU1892" s="231"/>
      <c r="BV1892" s="231"/>
      <c r="BW1892" s="231"/>
      <c r="BX1892" s="231"/>
      <c r="BY1892" s="231"/>
      <c r="BZ1892" s="231"/>
      <c r="CA1892" s="231"/>
      <c r="CB1892" s="231"/>
      <c r="CC1892" s="231"/>
      <c r="CD1892" s="231"/>
      <c r="CE1892" s="231"/>
      <c r="CF1892" s="231"/>
      <c r="CG1892" s="231"/>
      <c r="CH1892" s="231"/>
      <c r="CI1892" s="231"/>
      <c r="CJ1892" s="231"/>
      <c r="CK1892" s="231"/>
      <c r="CL1892" s="231"/>
      <c r="CM1892" s="231"/>
      <c r="CN1892" s="231"/>
      <c r="CO1892" s="231"/>
      <c r="CP1892" s="231"/>
      <c r="CQ1892" s="231"/>
      <c r="CR1892" s="231"/>
      <c r="CS1892" s="231"/>
      <c r="CT1892" s="231"/>
      <c r="CU1892" s="231"/>
      <c r="CV1892" s="231"/>
      <c r="CW1892" s="231"/>
      <c r="CX1892" s="231"/>
      <c r="CY1892" s="231"/>
      <c r="CZ1892" s="231"/>
      <c r="DA1892" s="231"/>
      <c r="DB1892" s="231"/>
      <c r="DC1892" s="231"/>
      <c r="DD1892" s="231"/>
      <c r="DE1892" s="231"/>
      <c r="DF1892" s="231"/>
      <c r="DG1892" s="231"/>
      <c r="DH1892" s="231"/>
      <c r="DI1892" s="231"/>
      <c r="DJ1892" s="231"/>
      <c r="DK1892" s="231"/>
      <c r="DL1892" s="231"/>
      <c r="DM1892" s="231"/>
      <c r="DN1892" s="231"/>
      <c r="DO1892" s="231"/>
      <c r="DP1892" s="231"/>
      <c r="DQ1892" s="231"/>
      <c r="DR1892" s="231"/>
      <c r="DS1892" s="231"/>
      <c r="DT1892" s="231"/>
      <c r="DU1892" s="231"/>
      <c r="DV1892" s="231"/>
      <c r="DW1892" s="231"/>
      <c r="DX1892" s="231"/>
      <c r="DY1892" s="231"/>
      <c r="DZ1892" s="231"/>
      <c r="EA1892" s="231"/>
      <c r="EB1892" s="231"/>
      <c r="EC1892" s="231"/>
      <c r="ED1892" s="231"/>
      <c r="EE1892" s="231"/>
      <c r="EF1892" s="231"/>
      <c r="EG1892" s="231"/>
      <c r="EH1892" s="231"/>
      <c r="EI1892" s="231"/>
      <c r="EJ1892" s="231"/>
      <c r="EK1892" s="231"/>
      <c r="EL1892" s="231"/>
      <c r="EM1892" s="231"/>
      <c r="EN1892" s="231"/>
      <c r="EO1892" s="231"/>
      <c r="EP1892" s="231"/>
      <c r="EQ1892" s="231"/>
      <c r="ER1892" s="231"/>
      <c r="ES1892" s="231"/>
      <c r="ET1892" s="231"/>
      <c r="EU1892" s="231"/>
      <c r="EV1892" s="231"/>
      <c r="EW1892" s="231"/>
      <c r="EX1892" s="231"/>
      <c r="EY1892" s="231"/>
      <c r="EZ1892" s="231"/>
      <c r="FA1892" s="231"/>
      <c r="FB1892" s="231"/>
      <c r="FC1892" s="231"/>
      <c r="FD1892" s="231"/>
      <c r="FE1892" s="231"/>
      <c r="FF1892" s="231"/>
      <c r="FG1892" s="231"/>
      <c r="FH1892" s="231"/>
      <c r="FI1892" s="231"/>
      <c r="FJ1892" s="231"/>
      <c r="FK1892" s="231"/>
      <c r="FL1892" s="231"/>
      <c r="FM1892" s="231"/>
      <c r="FN1892" s="231"/>
      <c r="FO1892" s="231"/>
      <c r="FP1892" s="231"/>
      <c r="FQ1892" s="231"/>
      <c r="FR1892" s="231"/>
      <c r="FS1892" s="231"/>
      <c r="FT1892" s="231"/>
      <c r="FU1892" s="231"/>
      <c r="FV1892" s="231"/>
      <c r="FW1892" s="231"/>
      <c r="FX1892" s="231"/>
      <c r="FY1892" s="231"/>
      <c r="FZ1892" s="231"/>
      <c r="GA1892" s="231"/>
      <c r="GB1892" s="231"/>
      <c r="GC1892" s="231"/>
      <c r="GD1892" s="231"/>
      <c r="GE1892" s="231"/>
      <c r="GF1892" s="231"/>
      <c r="GG1892" s="231"/>
      <c r="GH1892" s="231"/>
      <c r="GI1892" s="231"/>
      <c r="GJ1892" s="231"/>
      <c r="GK1892" s="231"/>
      <c r="GL1892" s="231"/>
      <c r="GM1892" s="231"/>
      <c r="GN1892" s="231"/>
      <c r="GO1892" s="231"/>
      <c r="GP1892" s="231"/>
      <c r="GQ1892" s="231"/>
      <c r="GR1892" s="231"/>
      <c r="GS1892" s="231"/>
      <c r="GT1892" s="231"/>
      <c r="GU1892" s="231"/>
      <c r="GV1892" s="231"/>
      <c r="GW1892" s="231"/>
      <c r="GX1892" s="231"/>
      <c r="GY1892" s="231"/>
      <c r="GZ1892" s="231"/>
      <c r="HA1892" s="231"/>
      <c r="HB1892" s="231"/>
      <c r="HC1892" s="231"/>
      <c r="HD1892" s="231"/>
      <c r="HE1892" s="231"/>
      <c r="HF1892" s="231"/>
      <c r="HG1892" s="231"/>
      <c r="HH1892" s="231"/>
      <c r="HI1892" s="231"/>
      <c r="HJ1892" s="231"/>
      <c r="HK1892" s="231"/>
      <c r="HL1892" s="231"/>
      <c r="HM1892" s="231"/>
    </row>
    <row r="1893" spans="1:221" s="234" customFormat="1" ht="15.75" customHeight="1">
      <c r="A1893" s="231"/>
      <c r="B1893" s="238"/>
      <c r="C1893" s="255"/>
      <c r="D1893" s="690" t="s">
        <v>657</v>
      </c>
      <c r="E1893" s="691"/>
      <c r="F1893" s="691"/>
      <c r="G1893" s="689" t="s">
        <v>477</v>
      </c>
      <c r="H1893" s="322" t="s">
        <v>343</v>
      </c>
      <c r="I1893" s="275">
        <v>3</v>
      </c>
      <c r="J1893" s="273">
        <v>1589309</v>
      </c>
      <c r="K1893" s="323">
        <f t="shared" si="82"/>
        <v>4767927</v>
      </c>
      <c r="L1893" s="356"/>
      <c r="N1893" s="980"/>
      <c r="O1893" s="231"/>
      <c r="P1893" s="231"/>
      <c r="Q1893" s="231"/>
      <c r="R1893" s="231"/>
      <c r="S1893" s="231"/>
      <c r="T1893" s="231"/>
      <c r="U1893" s="231"/>
      <c r="V1893" s="231"/>
      <c r="W1893" s="231"/>
      <c r="X1893" s="231"/>
      <c r="Y1893" s="231"/>
      <c r="Z1893" s="231"/>
      <c r="AA1893" s="231"/>
      <c r="AB1893" s="231"/>
      <c r="AC1893" s="231"/>
      <c r="AD1893" s="231"/>
      <c r="AE1893" s="231"/>
      <c r="AF1893" s="231"/>
      <c r="AG1893" s="231"/>
      <c r="AH1893" s="231"/>
      <c r="AI1893" s="231"/>
      <c r="AJ1893" s="231"/>
      <c r="AK1893" s="231"/>
      <c r="AL1893" s="231"/>
      <c r="AM1893" s="231"/>
      <c r="AN1893" s="231"/>
      <c r="AO1893" s="231"/>
      <c r="AP1893" s="231"/>
      <c r="AQ1893" s="231"/>
      <c r="AR1893" s="231"/>
      <c r="AS1893" s="231"/>
      <c r="AT1893" s="231"/>
      <c r="AU1893" s="231"/>
      <c r="AV1893" s="231"/>
      <c r="AW1893" s="231"/>
      <c r="AX1893" s="231"/>
      <c r="AY1893" s="231"/>
      <c r="AZ1893" s="231"/>
      <c r="BA1893" s="231"/>
      <c r="BB1893" s="231"/>
      <c r="BC1893" s="231"/>
      <c r="BD1893" s="231"/>
      <c r="BE1893" s="231"/>
      <c r="BF1893" s="231"/>
      <c r="BG1893" s="231"/>
      <c r="BH1893" s="231"/>
      <c r="BI1893" s="231"/>
      <c r="BJ1893" s="231"/>
      <c r="BK1893" s="231"/>
      <c r="BL1893" s="231"/>
      <c r="BM1893" s="231"/>
      <c r="BN1893" s="231"/>
      <c r="BO1893" s="231"/>
      <c r="BP1893" s="231"/>
      <c r="BQ1893" s="231"/>
      <c r="BR1893" s="231"/>
      <c r="BS1893" s="231"/>
      <c r="BT1893" s="231"/>
      <c r="BU1893" s="231"/>
      <c r="BV1893" s="231"/>
      <c r="BW1893" s="231"/>
      <c r="BX1893" s="231"/>
      <c r="BY1893" s="231"/>
      <c r="BZ1893" s="231"/>
      <c r="CA1893" s="231"/>
      <c r="CB1893" s="231"/>
      <c r="CC1893" s="231"/>
      <c r="CD1893" s="231"/>
      <c r="CE1893" s="231"/>
      <c r="CF1893" s="231"/>
      <c r="CG1893" s="231"/>
      <c r="CH1893" s="231"/>
      <c r="CI1893" s="231"/>
      <c r="CJ1893" s="231"/>
      <c r="CK1893" s="231"/>
      <c r="CL1893" s="231"/>
      <c r="CM1893" s="231"/>
      <c r="CN1893" s="231"/>
      <c r="CO1893" s="231"/>
      <c r="CP1893" s="231"/>
      <c r="CQ1893" s="231"/>
      <c r="CR1893" s="231"/>
      <c r="CS1893" s="231"/>
      <c r="CT1893" s="231"/>
      <c r="CU1893" s="231"/>
      <c r="CV1893" s="231"/>
      <c r="CW1893" s="231"/>
      <c r="CX1893" s="231"/>
      <c r="CY1893" s="231"/>
      <c r="CZ1893" s="231"/>
      <c r="DA1893" s="231"/>
      <c r="DB1893" s="231"/>
      <c r="DC1893" s="231"/>
      <c r="DD1893" s="231"/>
      <c r="DE1893" s="231"/>
      <c r="DF1893" s="231"/>
      <c r="DG1893" s="231"/>
      <c r="DH1893" s="231"/>
      <c r="DI1893" s="231"/>
      <c r="DJ1893" s="231"/>
      <c r="DK1893" s="231"/>
      <c r="DL1893" s="231"/>
      <c r="DM1893" s="231"/>
      <c r="DN1893" s="231"/>
      <c r="DO1893" s="231"/>
      <c r="DP1893" s="231"/>
      <c r="DQ1893" s="231"/>
      <c r="DR1893" s="231"/>
      <c r="DS1893" s="231"/>
      <c r="DT1893" s="231"/>
      <c r="DU1893" s="231"/>
      <c r="DV1893" s="231"/>
      <c r="DW1893" s="231"/>
      <c r="DX1893" s="231"/>
      <c r="DY1893" s="231"/>
      <c r="DZ1893" s="231"/>
      <c r="EA1893" s="231"/>
      <c r="EB1893" s="231"/>
      <c r="EC1893" s="231"/>
      <c r="ED1893" s="231"/>
      <c r="EE1893" s="231"/>
      <c r="EF1893" s="231"/>
      <c r="EG1893" s="231"/>
      <c r="EH1893" s="231"/>
      <c r="EI1893" s="231"/>
      <c r="EJ1893" s="231"/>
      <c r="EK1893" s="231"/>
      <c r="EL1893" s="231"/>
      <c r="EM1893" s="231"/>
      <c r="EN1893" s="231"/>
      <c r="EO1893" s="231"/>
      <c r="EP1893" s="231"/>
      <c r="EQ1893" s="231"/>
      <c r="ER1893" s="231"/>
      <c r="ES1893" s="231"/>
      <c r="ET1893" s="231"/>
      <c r="EU1893" s="231"/>
      <c r="EV1893" s="231"/>
      <c r="EW1893" s="231"/>
      <c r="EX1893" s="231"/>
      <c r="EY1893" s="231"/>
      <c r="EZ1893" s="231"/>
      <c r="FA1893" s="231"/>
      <c r="FB1893" s="231"/>
      <c r="FC1893" s="231"/>
      <c r="FD1893" s="231"/>
      <c r="FE1893" s="231"/>
      <c r="FF1893" s="231"/>
      <c r="FG1893" s="231"/>
      <c r="FH1893" s="231"/>
      <c r="FI1893" s="231"/>
      <c r="FJ1893" s="231"/>
      <c r="FK1893" s="231"/>
      <c r="FL1893" s="231"/>
      <c r="FM1893" s="231"/>
      <c r="FN1893" s="231"/>
      <c r="FO1893" s="231"/>
      <c r="FP1893" s="231"/>
      <c r="FQ1893" s="231"/>
      <c r="FR1893" s="231"/>
      <c r="FS1893" s="231"/>
      <c r="FT1893" s="231"/>
      <c r="FU1893" s="231"/>
      <c r="FV1893" s="231"/>
      <c r="FW1893" s="231"/>
      <c r="FX1893" s="231"/>
      <c r="FY1893" s="231"/>
      <c r="FZ1893" s="231"/>
      <c r="GA1893" s="231"/>
      <c r="GB1893" s="231"/>
      <c r="GC1893" s="231"/>
      <c r="GD1893" s="231"/>
      <c r="GE1893" s="231"/>
      <c r="GF1893" s="231"/>
      <c r="GG1893" s="231"/>
      <c r="GH1893" s="231"/>
      <c r="GI1893" s="231"/>
      <c r="GJ1893" s="231"/>
      <c r="GK1893" s="231"/>
      <c r="GL1893" s="231"/>
      <c r="GM1893" s="231"/>
      <c r="GN1893" s="231"/>
      <c r="GO1893" s="231"/>
      <c r="GP1893" s="231"/>
      <c r="GQ1893" s="231"/>
      <c r="GR1893" s="231"/>
      <c r="GS1893" s="231"/>
      <c r="GT1893" s="231"/>
      <c r="GU1893" s="231"/>
      <c r="GV1893" s="231"/>
      <c r="GW1893" s="231"/>
      <c r="GX1893" s="231"/>
      <c r="GY1893" s="231"/>
      <c r="GZ1893" s="231"/>
      <c r="HA1893" s="231"/>
      <c r="HB1893" s="231"/>
      <c r="HC1893" s="231"/>
      <c r="HD1893" s="231"/>
      <c r="HE1893" s="231"/>
      <c r="HF1893" s="231"/>
      <c r="HG1893" s="231"/>
      <c r="HH1893" s="231"/>
      <c r="HI1893" s="231"/>
      <c r="HJ1893" s="231"/>
      <c r="HK1893" s="231"/>
      <c r="HL1893" s="231"/>
      <c r="HM1893" s="231"/>
    </row>
    <row r="1894" spans="1:221" s="234" customFormat="1" ht="31.5" customHeight="1">
      <c r="A1894" s="231"/>
      <c r="B1894" s="238"/>
      <c r="C1894" s="255"/>
      <c r="D1894" s="690" t="s">
        <v>660</v>
      </c>
      <c r="E1894" s="691"/>
      <c r="F1894" s="691"/>
      <c r="G1894" s="689" t="s">
        <v>1237</v>
      </c>
      <c r="H1894" s="322" t="s">
        <v>1216</v>
      </c>
      <c r="I1894" s="275">
        <v>14.76</v>
      </c>
      <c r="J1894" s="273">
        <v>127874</v>
      </c>
      <c r="K1894" s="323">
        <f t="shared" si="82"/>
        <v>1887420.24</v>
      </c>
      <c r="L1894" s="356"/>
      <c r="N1894" s="980"/>
      <c r="O1894" s="231"/>
      <c r="P1894" s="231"/>
      <c r="Q1894" s="231"/>
      <c r="R1894" s="231"/>
      <c r="S1894" s="231"/>
      <c r="T1894" s="231"/>
      <c r="U1894" s="231"/>
      <c r="V1894" s="231"/>
      <c r="W1894" s="231"/>
      <c r="X1894" s="231"/>
      <c r="Y1894" s="231"/>
      <c r="Z1894" s="231"/>
      <c r="AA1894" s="231"/>
      <c r="AB1894" s="231"/>
      <c r="AC1894" s="231"/>
      <c r="AD1894" s="231"/>
      <c r="AE1894" s="231"/>
      <c r="AF1894" s="231"/>
      <c r="AG1894" s="231"/>
      <c r="AH1894" s="231"/>
      <c r="AI1894" s="231"/>
      <c r="AJ1894" s="231"/>
      <c r="AK1894" s="231"/>
      <c r="AL1894" s="231"/>
      <c r="AM1894" s="231"/>
      <c r="AN1894" s="231"/>
      <c r="AO1894" s="231"/>
      <c r="AP1894" s="231"/>
      <c r="AQ1894" s="231"/>
      <c r="AR1894" s="231"/>
      <c r="AS1894" s="231"/>
      <c r="AT1894" s="231"/>
      <c r="AU1894" s="231"/>
      <c r="AV1894" s="231"/>
      <c r="AW1894" s="231"/>
      <c r="AX1894" s="231"/>
      <c r="AY1894" s="231"/>
      <c r="AZ1894" s="231"/>
      <c r="BA1894" s="231"/>
      <c r="BB1894" s="231"/>
      <c r="BC1894" s="231"/>
      <c r="BD1894" s="231"/>
      <c r="BE1894" s="231"/>
      <c r="BF1894" s="231"/>
      <c r="BG1894" s="231"/>
      <c r="BH1894" s="231"/>
      <c r="BI1894" s="231"/>
      <c r="BJ1894" s="231"/>
      <c r="BK1894" s="231"/>
      <c r="BL1894" s="231"/>
      <c r="BM1894" s="231"/>
      <c r="BN1894" s="231"/>
      <c r="BO1894" s="231"/>
      <c r="BP1894" s="231"/>
      <c r="BQ1894" s="231"/>
      <c r="BR1894" s="231"/>
      <c r="BS1894" s="231"/>
      <c r="BT1894" s="231"/>
      <c r="BU1894" s="231"/>
      <c r="BV1894" s="231"/>
      <c r="BW1894" s="231"/>
      <c r="BX1894" s="231"/>
      <c r="BY1894" s="231"/>
      <c r="BZ1894" s="231"/>
      <c r="CA1894" s="231"/>
      <c r="CB1894" s="231"/>
      <c r="CC1894" s="231"/>
      <c r="CD1894" s="231"/>
      <c r="CE1894" s="231"/>
      <c r="CF1894" s="231"/>
      <c r="CG1894" s="231"/>
      <c r="CH1894" s="231"/>
      <c r="CI1894" s="231"/>
      <c r="CJ1894" s="231"/>
      <c r="CK1894" s="231"/>
      <c r="CL1894" s="231"/>
      <c r="CM1894" s="231"/>
      <c r="CN1894" s="231"/>
      <c r="CO1894" s="231"/>
      <c r="CP1894" s="231"/>
      <c r="CQ1894" s="231"/>
      <c r="CR1894" s="231"/>
      <c r="CS1894" s="231"/>
      <c r="CT1894" s="231"/>
      <c r="CU1894" s="231"/>
      <c r="CV1894" s="231"/>
      <c r="CW1894" s="231"/>
      <c r="CX1894" s="231"/>
      <c r="CY1894" s="231"/>
      <c r="CZ1894" s="231"/>
      <c r="DA1894" s="231"/>
      <c r="DB1894" s="231"/>
      <c r="DC1894" s="231"/>
      <c r="DD1894" s="231"/>
      <c r="DE1894" s="231"/>
      <c r="DF1894" s="231"/>
      <c r="DG1894" s="231"/>
      <c r="DH1894" s="231"/>
      <c r="DI1894" s="231"/>
      <c r="DJ1894" s="231"/>
      <c r="DK1894" s="231"/>
      <c r="DL1894" s="231"/>
      <c r="DM1894" s="231"/>
      <c r="DN1894" s="231"/>
      <c r="DO1894" s="231"/>
      <c r="DP1894" s="231"/>
      <c r="DQ1894" s="231"/>
      <c r="DR1894" s="231"/>
      <c r="DS1894" s="231"/>
      <c r="DT1894" s="231"/>
      <c r="DU1894" s="231"/>
      <c r="DV1894" s="231"/>
      <c r="DW1894" s="231"/>
      <c r="DX1894" s="231"/>
      <c r="DY1894" s="231"/>
      <c r="DZ1894" s="231"/>
      <c r="EA1894" s="231"/>
      <c r="EB1894" s="231"/>
      <c r="EC1894" s="231"/>
      <c r="ED1894" s="231"/>
      <c r="EE1894" s="231"/>
      <c r="EF1894" s="231"/>
      <c r="EG1894" s="231"/>
      <c r="EH1894" s="231"/>
      <c r="EI1894" s="231"/>
      <c r="EJ1894" s="231"/>
      <c r="EK1894" s="231"/>
      <c r="EL1894" s="231"/>
      <c r="EM1894" s="231"/>
      <c r="EN1894" s="231"/>
      <c r="EO1894" s="231"/>
      <c r="EP1894" s="231"/>
      <c r="EQ1894" s="231"/>
      <c r="ER1894" s="231"/>
      <c r="ES1894" s="231"/>
      <c r="ET1894" s="231"/>
      <c r="EU1894" s="231"/>
      <c r="EV1894" s="231"/>
      <c r="EW1894" s="231"/>
      <c r="EX1894" s="231"/>
      <c r="EY1894" s="231"/>
      <c r="EZ1894" s="231"/>
      <c r="FA1894" s="231"/>
      <c r="FB1894" s="231"/>
      <c r="FC1894" s="231"/>
      <c r="FD1894" s="231"/>
      <c r="FE1894" s="231"/>
      <c r="FF1894" s="231"/>
      <c r="FG1894" s="231"/>
      <c r="FH1894" s="231"/>
      <c r="FI1894" s="231"/>
      <c r="FJ1894" s="231"/>
      <c r="FK1894" s="231"/>
      <c r="FL1894" s="231"/>
      <c r="FM1894" s="231"/>
      <c r="FN1894" s="231"/>
      <c r="FO1894" s="231"/>
      <c r="FP1894" s="231"/>
      <c r="FQ1894" s="231"/>
      <c r="FR1894" s="231"/>
      <c r="FS1894" s="231"/>
      <c r="FT1894" s="231"/>
      <c r="FU1894" s="231"/>
      <c r="FV1894" s="231"/>
      <c r="FW1894" s="231"/>
      <c r="FX1894" s="231"/>
      <c r="FY1894" s="231"/>
      <c r="FZ1894" s="231"/>
      <c r="GA1894" s="231"/>
      <c r="GB1894" s="231"/>
      <c r="GC1894" s="231"/>
      <c r="GD1894" s="231"/>
      <c r="GE1894" s="231"/>
      <c r="GF1894" s="231"/>
      <c r="GG1894" s="231"/>
      <c r="GH1894" s="231"/>
      <c r="GI1894" s="231"/>
      <c r="GJ1894" s="231"/>
      <c r="GK1894" s="231"/>
      <c r="GL1894" s="231"/>
      <c r="GM1894" s="231"/>
      <c r="GN1894" s="231"/>
      <c r="GO1894" s="231"/>
      <c r="GP1894" s="231"/>
      <c r="GQ1894" s="231"/>
      <c r="GR1894" s="231"/>
      <c r="GS1894" s="231"/>
      <c r="GT1894" s="231"/>
      <c r="GU1894" s="231"/>
      <c r="GV1894" s="231"/>
      <c r="GW1894" s="231"/>
      <c r="GX1894" s="231"/>
      <c r="GY1894" s="231"/>
      <c r="GZ1894" s="231"/>
      <c r="HA1894" s="231"/>
      <c r="HB1894" s="231"/>
      <c r="HC1894" s="231"/>
      <c r="HD1894" s="231"/>
      <c r="HE1894" s="231"/>
      <c r="HF1894" s="231"/>
      <c r="HG1894" s="231"/>
      <c r="HH1894" s="231"/>
      <c r="HI1894" s="231"/>
      <c r="HJ1894" s="231"/>
      <c r="HK1894" s="231"/>
      <c r="HL1894" s="231"/>
      <c r="HM1894" s="231"/>
    </row>
    <row r="1895" spans="1:221" s="234" customFormat="1" ht="31.5" customHeight="1">
      <c r="A1895" s="231"/>
      <c r="B1895" s="238"/>
      <c r="C1895" s="255"/>
      <c r="D1895" s="690" t="s">
        <v>1238</v>
      </c>
      <c r="E1895" s="691"/>
      <c r="F1895" s="691"/>
      <c r="G1895" s="689" t="s">
        <v>493</v>
      </c>
      <c r="H1895" s="322" t="s">
        <v>1216</v>
      </c>
      <c r="I1895" s="275">
        <v>8</v>
      </c>
      <c r="J1895" s="273">
        <v>841607</v>
      </c>
      <c r="K1895" s="323">
        <f t="shared" si="82"/>
        <v>6732856</v>
      </c>
      <c r="L1895" s="356"/>
      <c r="N1895" s="980"/>
      <c r="O1895" s="231"/>
      <c r="P1895" s="231"/>
      <c r="Q1895" s="231"/>
      <c r="R1895" s="231"/>
      <c r="S1895" s="231"/>
      <c r="T1895" s="231"/>
      <c r="U1895" s="231"/>
      <c r="V1895" s="231"/>
      <c r="W1895" s="231"/>
      <c r="X1895" s="231"/>
      <c r="Y1895" s="231"/>
      <c r="Z1895" s="231"/>
      <c r="AA1895" s="231"/>
      <c r="AB1895" s="231"/>
      <c r="AC1895" s="231"/>
      <c r="AD1895" s="231"/>
      <c r="AE1895" s="231"/>
      <c r="AF1895" s="231"/>
      <c r="AG1895" s="231"/>
      <c r="AH1895" s="231"/>
      <c r="AI1895" s="231"/>
      <c r="AJ1895" s="231"/>
      <c r="AK1895" s="231"/>
      <c r="AL1895" s="231"/>
      <c r="AM1895" s="231"/>
      <c r="AN1895" s="231"/>
      <c r="AO1895" s="231"/>
      <c r="AP1895" s="231"/>
      <c r="AQ1895" s="231"/>
      <c r="AR1895" s="231"/>
      <c r="AS1895" s="231"/>
      <c r="AT1895" s="231"/>
      <c r="AU1895" s="231"/>
      <c r="AV1895" s="231"/>
      <c r="AW1895" s="231"/>
      <c r="AX1895" s="231"/>
      <c r="AY1895" s="231"/>
      <c r="AZ1895" s="231"/>
      <c r="BA1895" s="231"/>
      <c r="BB1895" s="231"/>
      <c r="BC1895" s="231"/>
      <c r="BD1895" s="231"/>
      <c r="BE1895" s="231"/>
      <c r="BF1895" s="231"/>
      <c r="BG1895" s="231"/>
      <c r="BH1895" s="231"/>
      <c r="BI1895" s="231"/>
      <c r="BJ1895" s="231"/>
      <c r="BK1895" s="231"/>
      <c r="BL1895" s="231"/>
      <c r="BM1895" s="231"/>
      <c r="BN1895" s="231"/>
      <c r="BO1895" s="231"/>
      <c r="BP1895" s="231"/>
      <c r="BQ1895" s="231"/>
      <c r="BR1895" s="231"/>
      <c r="BS1895" s="231"/>
      <c r="BT1895" s="231"/>
      <c r="BU1895" s="231"/>
      <c r="BV1895" s="231"/>
      <c r="BW1895" s="231"/>
      <c r="BX1895" s="231"/>
      <c r="BY1895" s="231"/>
      <c r="BZ1895" s="231"/>
      <c r="CA1895" s="231"/>
      <c r="CB1895" s="231"/>
      <c r="CC1895" s="231"/>
      <c r="CD1895" s="231"/>
      <c r="CE1895" s="231"/>
      <c r="CF1895" s="231"/>
      <c r="CG1895" s="231"/>
      <c r="CH1895" s="231"/>
      <c r="CI1895" s="231"/>
      <c r="CJ1895" s="231"/>
      <c r="CK1895" s="231"/>
      <c r="CL1895" s="231"/>
      <c r="CM1895" s="231"/>
      <c r="CN1895" s="231"/>
      <c r="CO1895" s="231"/>
      <c r="CP1895" s="231"/>
      <c r="CQ1895" s="231"/>
      <c r="CR1895" s="231"/>
      <c r="CS1895" s="231"/>
      <c r="CT1895" s="231"/>
      <c r="CU1895" s="231"/>
      <c r="CV1895" s="231"/>
      <c r="CW1895" s="231"/>
      <c r="CX1895" s="231"/>
      <c r="CY1895" s="231"/>
      <c r="CZ1895" s="231"/>
      <c r="DA1895" s="231"/>
      <c r="DB1895" s="231"/>
      <c r="DC1895" s="231"/>
      <c r="DD1895" s="231"/>
      <c r="DE1895" s="231"/>
      <c r="DF1895" s="231"/>
      <c r="DG1895" s="231"/>
      <c r="DH1895" s="231"/>
      <c r="DI1895" s="231"/>
      <c r="DJ1895" s="231"/>
      <c r="DK1895" s="231"/>
      <c r="DL1895" s="231"/>
      <c r="DM1895" s="231"/>
      <c r="DN1895" s="231"/>
      <c r="DO1895" s="231"/>
      <c r="DP1895" s="231"/>
      <c r="DQ1895" s="231"/>
      <c r="DR1895" s="231"/>
      <c r="DS1895" s="231"/>
      <c r="DT1895" s="231"/>
      <c r="DU1895" s="231"/>
      <c r="DV1895" s="231"/>
      <c r="DW1895" s="231"/>
      <c r="DX1895" s="231"/>
      <c r="DY1895" s="231"/>
      <c r="DZ1895" s="231"/>
      <c r="EA1895" s="231"/>
      <c r="EB1895" s="231"/>
      <c r="EC1895" s="231"/>
      <c r="ED1895" s="231"/>
      <c r="EE1895" s="231"/>
      <c r="EF1895" s="231"/>
      <c r="EG1895" s="231"/>
      <c r="EH1895" s="231"/>
      <c r="EI1895" s="231"/>
      <c r="EJ1895" s="231"/>
      <c r="EK1895" s="231"/>
      <c r="EL1895" s="231"/>
      <c r="EM1895" s="231"/>
      <c r="EN1895" s="231"/>
      <c r="EO1895" s="231"/>
      <c r="EP1895" s="231"/>
      <c r="EQ1895" s="231"/>
      <c r="ER1895" s="231"/>
      <c r="ES1895" s="231"/>
      <c r="ET1895" s="231"/>
      <c r="EU1895" s="231"/>
      <c r="EV1895" s="231"/>
      <c r="EW1895" s="231"/>
      <c r="EX1895" s="231"/>
      <c r="EY1895" s="231"/>
      <c r="EZ1895" s="231"/>
      <c r="FA1895" s="231"/>
      <c r="FB1895" s="231"/>
      <c r="FC1895" s="231"/>
      <c r="FD1895" s="231"/>
      <c r="FE1895" s="231"/>
      <c r="FF1895" s="231"/>
      <c r="FG1895" s="231"/>
      <c r="FH1895" s="231"/>
      <c r="FI1895" s="231"/>
      <c r="FJ1895" s="231"/>
      <c r="FK1895" s="231"/>
      <c r="FL1895" s="231"/>
      <c r="FM1895" s="231"/>
      <c r="FN1895" s="231"/>
      <c r="FO1895" s="231"/>
      <c r="FP1895" s="231"/>
      <c r="FQ1895" s="231"/>
      <c r="FR1895" s="231"/>
      <c r="FS1895" s="231"/>
      <c r="FT1895" s="231"/>
      <c r="FU1895" s="231"/>
      <c r="FV1895" s="231"/>
      <c r="FW1895" s="231"/>
      <c r="FX1895" s="231"/>
      <c r="FY1895" s="231"/>
      <c r="FZ1895" s="231"/>
      <c r="GA1895" s="231"/>
      <c r="GB1895" s="231"/>
      <c r="GC1895" s="231"/>
      <c r="GD1895" s="231"/>
      <c r="GE1895" s="231"/>
      <c r="GF1895" s="231"/>
      <c r="GG1895" s="231"/>
      <c r="GH1895" s="231"/>
      <c r="GI1895" s="231"/>
      <c r="GJ1895" s="231"/>
      <c r="GK1895" s="231"/>
      <c r="GL1895" s="231"/>
      <c r="GM1895" s="231"/>
      <c r="GN1895" s="231"/>
      <c r="GO1895" s="231"/>
      <c r="GP1895" s="231"/>
      <c r="GQ1895" s="231"/>
      <c r="GR1895" s="231"/>
      <c r="GS1895" s="231"/>
      <c r="GT1895" s="231"/>
      <c r="GU1895" s="231"/>
      <c r="GV1895" s="231"/>
      <c r="GW1895" s="231"/>
      <c r="GX1895" s="231"/>
      <c r="GY1895" s="231"/>
      <c r="GZ1895" s="231"/>
      <c r="HA1895" s="231"/>
      <c r="HB1895" s="231"/>
      <c r="HC1895" s="231"/>
      <c r="HD1895" s="231"/>
      <c r="HE1895" s="231"/>
      <c r="HF1895" s="231"/>
      <c r="HG1895" s="231"/>
      <c r="HH1895" s="231"/>
      <c r="HI1895" s="231"/>
      <c r="HJ1895" s="231"/>
      <c r="HK1895" s="231"/>
      <c r="HL1895" s="231"/>
      <c r="HM1895" s="231"/>
    </row>
    <row r="1896" spans="1:221" s="234" customFormat="1" ht="15.75" customHeight="1">
      <c r="A1896" s="231"/>
      <c r="B1896" s="238"/>
      <c r="C1896" s="255"/>
      <c r="D1896" s="690" t="s">
        <v>662</v>
      </c>
      <c r="E1896" s="691"/>
      <c r="F1896" s="691"/>
      <c r="G1896" s="689" t="s">
        <v>685</v>
      </c>
      <c r="H1896" s="322" t="s">
        <v>1216</v>
      </c>
      <c r="I1896" s="275">
        <v>47.52</v>
      </c>
      <c r="J1896" s="273">
        <v>22072</v>
      </c>
      <c r="K1896" s="323">
        <f t="shared" si="82"/>
        <v>1048861.44</v>
      </c>
      <c r="L1896" s="356"/>
      <c r="N1896" s="980"/>
      <c r="O1896" s="231"/>
      <c r="P1896" s="231"/>
      <c r="Q1896" s="231"/>
      <c r="R1896" s="231"/>
      <c r="S1896" s="231"/>
      <c r="T1896" s="231"/>
      <c r="U1896" s="231"/>
      <c r="V1896" s="231"/>
      <c r="W1896" s="231"/>
      <c r="X1896" s="231"/>
      <c r="Y1896" s="231"/>
      <c r="Z1896" s="231"/>
      <c r="AA1896" s="231"/>
      <c r="AB1896" s="231"/>
      <c r="AC1896" s="231"/>
      <c r="AD1896" s="231"/>
      <c r="AE1896" s="231"/>
      <c r="AF1896" s="231"/>
      <c r="AG1896" s="231"/>
      <c r="AH1896" s="231"/>
      <c r="AI1896" s="231"/>
      <c r="AJ1896" s="231"/>
      <c r="AK1896" s="231"/>
      <c r="AL1896" s="231"/>
      <c r="AM1896" s="231"/>
      <c r="AN1896" s="231"/>
      <c r="AO1896" s="231"/>
      <c r="AP1896" s="231"/>
      <c r="AQ1896" s="231"/>
      <c r="AR1896" s="231"/>
      <c r="AS1896" s="231"/>
      <c r="AT1896" s="231"/>
      <c r="AU1896" s="231"/>
      <c r="AV1896" s="231"/>
      <c r="AW1896" s="231"/>
      <c r="AX1896" s="231"/>
      <c r="AY1896" s="231"/>
      <c r="AZ1896" s="231"/>
      <c r="BA1896" s="231"/>
      <c r="BB1896" s="231"/>
      <c r="BC1896" s="231"/>
      <c r="BD1896" s="231"/>
      <c r="BE1896" s="231"/>
      <c r="BF1896" s="231"/>
      <c r="BG1896" s="231"/>
      <c r="BH1896" s="231"/>
      <c r="BI1896" s="231"/>
      <c r="BJ1896" s="231"/>
      <c r="BK1896" s="231"/>
      <c r="BL1896" s="231"/>
      <c r="BM1896" s="231"/>
      <c r="BN1896" s="231"/>
      <c r="BO1896" s="231"/>
      <c r="BP1896" s="231"/>
      <c r="BQ1896" s="231"/>
      <c r="BR1896" s="231"/>
      <c r="BS1896" s="231"/>
      <c r="BT1896" s="231"/>
      <c r="BU1896" s="231"/>
      <c r="BV1896" s="231"/>
      <c r="BW1896" s="231"/>
      <c r="BX1896" s="231"/>
      <c r="BY1896" s="231"/>
      <c r="BZ1896" s="231"/>
      <c r="CA1896" s="231"/>
      <c r="CB1896" s="231"/>
      <c r="CC1896" s="231"/>
      <c r="CD1896" s="231"/>
      <c r="CE1896" s="231"/>
      <c r="CF1896" s="231"/>
      <c r="CG1896" s="231"/>
      <c r="CH1896" s="231"/>
      <c r="CI1896" s="231"/>
      <c r="CJ1896" s="231"/>
      <c r="CK1896" s="231"/>
      <c r="CL1896" s="231"/>
      <c r="CM1896" s="231"/>
      <c r="CN1896" s="231"/>
      <c r="CO1896" s="231"/>
      <c r="CP1896" s="231"/>
      <c r="CQ1896" s="231"/>
      <c r="CR1896" s="231"/>
      <c r="CS1896" s="231"/>
      <c r="CT1896" s="231"/>
      <c r="CU1896" s="231"/>
      <c r="CV1896" s="231"/>
      <c r="CW1896" s="231"/>
      <c r="CX1896" s="231"/>
      <c r="CY1896" s="231"/>
      <c r="CZ1896" s="231"/>
      <c r="DA1896" s="231"/>
      <c r="DB1896" s="231"/>
      <c r="DC1896" s="231"/>
      <c r="DD1896" s="231"/>
      <c r="DE1896" s="231"/>
      <c r="DF1896" s="231"/>
      <c r="DG1896" s="231"/>
      <c r="DH1896" s="231"/>
      <c r="DI1896" s="231"/>
      <c r="DJ1896" s="231"/>
      <c r="DK1896" s="231"/>
      <c r="DL1896" s="231"/>
      <c r="DM1896" s="231"/>
      <c r="DN1896" s="231"/>
      <c r="DO1896" s="231"/>
      <c r="DP1896" s="231"/>
      <c r="DQ1896" s="231"/>
      <c r="DR1896" s="231"/>
      <c r="DS1896" s="231"/>
      <c r="DT1896" s="231"/>
      <c r="DU1896" s="231"/>
      <c r="DV1896" s="231"/>
      <c r="DW1896" s="231"/>
      <c r="DX1896" s="231"/>
      <c r="DY1896" s="231"/>
      <c r="DZ1896" s="231"/>
      <c r="EA1896" s="231"/>
      <c r="EB1896" s="231"/>
      <c r="EC1896" s="231"/>
      <c r="ED1896" s="231"/>
      <c r="EE1896" s="231"/>
      <c r="EF1896" s="231"/>
      <c r="EG1896" s="231"/>
      <c r="EH1896" s="231"/>
      <c r="EI1896" s="231"/>
      <c r="EJ1896" s="231"/>
      <c r="EK1896" s="231"/>
      <c r="EL1896" s="231"/>
      <c r="EM1896" s="231"/>
      <c r="EN1896" s="231"/>
      <c r="EO1896" s="231"/>
      <c r="EP1896" s="231"/>
      <c r="EQ1896" s="231"/>
      <c r="ER1896" s="231"/>
      <c r="ES1896" s="231"/>
      <c r="ET1896" s="231"/>
      <c r="EU1896" s="231"/>
      <c r="EV1896" s="231"/>
      <c r="EW1896" s="231"/>
      <c r="EX1896" s="231"/>
      <c r="EY1896" s="231"/>
      <c r="EZ1896" s="231"/>
      <c r="FA1896" s="231"/>
      <c r="FB1896" s="231"/>
      <c r="FC1896" s="231"/>
      <c r="FD1896" s="231"/>
      <c r="FE1896" s="231"/>
      <c r="FF1896" s="231"/>
      <c r="FG1896" s="231"/>
      <c r="FH1896" s="231"/>
      <c r="FI1896" s="231"/>
      <c r="FJ1896" s="231"/>
      <c r="FK1896" s="231"/>
      <c r="FL1896" s="231"/>
      <c r="FM1896" s="231"/>
      <c r="FN1896" s="231"/>
      <c r="FO1896" s="231"/>
      <c r="FP1896" s="231"/>
      <c r="FQ1896" s="231"/>
      <c r="FR1896" s="231"/>
      <c r="FS1896" s="231"/>
      <c r="FT1896" s="231"/>
      <c r="FU1896" s="231"/>
      <c r="FV1896" s="231"/>
      <c r="FW1896" s="231"/>
      <c r="FX1896" s="231"/>
      <c r="FY1896" s="231"/>
      <c r="FZ1896" s="231"/>
      <c r="GA1896" s="231"/>
      <c r="GB1896" s="231"/>
      <c r="GC1896" s="231"/>
      <c r="GD1896" s="231"/>
      <c r="GE1896" s="231"/>
      <c r="GF1896" s="231"/>
      <c r="GG1896" s="231"/>
      <c r="GH1896" s="231"/>
      <c r="GI1896" s="231"/>
      <c r="GJ1896" s="231"/>
      <c r="GK1896" s="231"/>
      <c r="GL1896" s="231"/>
      <c r="GM1896" s="231"/>
      <c r="GN1896" s="231"/>
      <c r="GO1896" s="231"/>
      <c r="GP1896" s="231"/>
      <c r="GQ1896" s="231"/>
      <c r="GR1896" s="231"/>
      <c r="GS1896" s="231"/>
      <c r="GT1896" s="231"/>
      <c r="GU1896" s="231"/>
      <c r="GV1896" s="231"/>
      <c r="GW1896" s="231"/>
      <c r="GX1896" s="231"/>
      <c r="GY1896" s="231"/>
      <c r="GZ1896" s="231"/>
      <c r="HA1896" s="231"/>
      <c r="HB1896" s="231"/>
      <c r="HC1896" s="231"/>
      <c r="HD1896" s="231"/>
      <c r="HE1896" s="231"/>
      <c r="HF1896" s="231"/>
      <c r="HG1896" s="231"/>
      <c r="HH1896" s="231"/>
      <c r="HI1896" s="231"/>
      <c r="HJ1896" s="231"/>
      <c r="HK1896" s="231"/>
      <c r="HL1896" s="231"/>
      <c r="HM1896" s="231"/>
    </row>
    <row r="1897" spans="1:221" s="234" customFormat="1" ht="31.5" customHeight="1">
      <c r="A1897" s="231"/>
      <c r="B1897" s="238"/>
      <c r="C1897" s="255"/>
      <c r="D1897" s="690" t="s">
        <v>1239</v>
      </c>
      <c r="E1897" s="691"/>
      <c r="F1897" s="691"/>
      <c r="G1897" s="689" t="s">
        <v>1240</v>
      </c>
      <c r="H1897" s="322" t="s">
        <v>1241</v>
      </c>
      <c r="I1897" s="275">
        <v>243</v>
      </c>
      <c r="J1897" s="273">
        <v>43686</v>
      </c>
      <c r="K1897" s="323">
        <f t="shared" si="82"/>
        <v>10615698</v>
      </c>
      <c r="L1897" s="356"/>
      <c r="N1897" s="980"/>
      <c r="O1897" s="231"/>
      <c r="P1897" s="231"/>
      <c r="Q1897" s="231"/>
      <c r="R1897" s="231"/>
      <c r="S1897" s="231"/>
      <c r="T1897" s="231"/>
      <c r="U1897" s="231"/>
      <c r="V1897" s="231"/>
      <c r="W1897" s="231"/>
      <c r="X1897" s="231"/>
      <c r="Y1897" s="231"/>
      <c r="Z1897" s="231"/>
      <c r="AA1897" s="231"/>
      <c r="AB1897" s="231"/>
      <c r="AC1897" s="231"/>
      <c r="AD1897" s="231"/>
      <c r="AE1897" s="231"/>
      <c r="AF1897" s="231"/>
      <c r="AG1897" s="231"/>
      <c r="AH1897" s="231"/>
      <c r="AI1897" s="231"/>
      <c r="AJ1897" s="231"/>
      <c r="AK1897" s="231"/>
      <c r="AL1897" s="231"/>
      <c r="AM1897" s="231"/>
      <c r="AN1897" s="231"/>
      <c r="AO1897" s="231"/>
      <c r="AP1897" s="231"/>
      <c r="AQ1897" s="231"/>
      <c r="AR1897" s="231"/>
      <c r="AS1897" s="231"/>
      <c r="AT1897" s="231"/>
      <c r="AU1897" s="231"/>
      <c r="AV1897" s="231"/>
      <c r="AW1897" s="231"/>
      <c r="AX1897" s="231"/>
      <c r="AY1897" s="231"/>
      <c r="AZ1897" s="231"/>
      <c r="BA1897" s="231"/>
      <c r="BB1897" s="231"/>
      <c r="BC1897" s="231"/>
      <c r="BD1897" s="231"/>
      <c r="BE1897" s="231"/>
      <c r="BF1897" s="231"/>
      <c r="BG1897" s="231"/>
      <c r="BH1897" s="231"/>
      <c r="BI1897" s="231"/>
      <c r="BJ1897" s="231"/>
      <c r="BK1897" s="231"/>
      <c r="BL1897" s="231"/>
      <c r="BM1897" s="231"/>
      <c r="BN1897" s="231"/>
      <c r="BO1897" s="231"/>
      <c r="BP1897" s="231"/>
      <c r="BQ1897" s="231"/>
      <c r="BR1897" s="231"/>
      <c r="BS1897" s="231"/>
      <c r="BT1897" s="231"/>
      <c r="BU1897" s="231"/>
      <c r="BV1897" s="231"/>
      <c r="BW1897" s="231"/>
      <c r="BX1897" s="231"/>
      <c r="BY1897" s="231"/>
      <c r="BZ1897" s="231"/>
      <c r="CA1897" s="231"/>
      <c r="CB1897" s="231"/>
      <c r="CC1897" s="231"/>
      <c r="CD1897" s="231"/>
      <c r="CE1897" s="231"/>
      <c r="CF1897" s="231"/>
      <c r="CG1897" s="231"/>
      <c r="CH1897" s="231"/>
      <c r="CI1897" s="231"/>
      <c r="CJ1897" s="231"/>
      <c r="CK1897" s="231"/>
      <c r="CL1897" s="231"/>
      <c r="CM1897" s="231"/>
      <c r="CN1897" s="231"/>
      <c r="CO1897" s="231"/>
      <c r="CP1897" s="231"/>
      <c r="CQ1897" s="231"/>
      <c r="CR1897" s="231"/>
      <c r="CS1897" s="231"/>
      <c r="CT1897" s="231"/>
      <c r="CU1897" s="231"/>
      <c r="CV1897" s="231"/>
      <c r="CW1897" s="231"/>
      <c r="CX1897" s="231"/>
      <c r="CY1897" s="231"/>
      <c r="CZ1897" s="231"/>
      <c r="DA1897" s="231"/>
      <c r="DB1897" s="231"/>
      <c r="DC1897" s="231"/>
      <c r="DD1897" s="231"/>
      <c r="DE1897" s="231"/>
      <c r="DF1897" s="231"/>
      <c r="DG1897" s="231"/>
      <c r="DH1897" s="231"/>
      <c r="DI1897" s="231"/>
      <c r="DJ1897" s="231"/>
      <c r="DK1897" s="231"/>
      <c r="DL1897" s="231"/>
      <c r="DM1897" s="231"/>
      <c r="DN1897" s="231"/>
      <c r="DO1897" s="231"/>
      <c r="DP1897" s="231"/>
      <c r="DQ1897" s="231"/>
      <c r="DR1897" s="231"/>
      <c r="DS1897" s="231"/>
      <c r="DT1897" s="231"/>
      <c r="DU1897" s="231"/>
      <c r="DV1897" s="231"/>
      <c r="DW1897" s="231"/>
      <c r="DX1897" s="231"/>
      <c r="DY1897" s="231"/>
      <c r="DZ1897" s="231"/>
      <c r="EA1897" s="231"/>
      <c r="EB1897" s="231"/>
      <c r="EC1897" s="231"/>
      <c r="ED1897" s="231"/>
      <c r="EE1897" s="231"/>
      <c r="EF1897" s="231"/>
      <c r="EG1897" s="231"/>
      <c r="EH1897" s="231"/>
      <c r="EI1897" s="231"/>
      <c r="EJ1897" s="231"/>
      <c r="EK1897" s="231"/>
      <c r="EL1897" s="231"/>
      <c r="EM1897" s="231"/>
      <c r="EN1897" s="231"/>
      <c r="EO1897" s="231"/>
      <c r="EP1897" s="231"/>
      <c r="EQ1897" s="231"/>
      <c r="ER1897" s="231"/>
      <c r="ES1897" s="231"/>
      <c r="ET1897" s="231"/>
      <c r="EU1897" s="231"/>
      <c r="EV1897" s="231"/>
      <c r="EW1897" s="231"/>
      <c r="EX1897" s="231"/>
      <c r="EY1897" s="231"/>
      <c r="EZ1897" s="231"/>
      <c r="FA1897" s="231"/>
      <c r="FB1897" s="231"/>
      <c r="FC1897" s="231"/>
      <c r="FD1897" s="231"/>
      <c r="FE1897" s="231"/>
      <c r="FF1897" s="231"/>
      <c r="FG1897" s="231"/>
      <c r="FH1897" s="231"/>
      <c r="FI1897" s="231"/>
      <c r="FJ1897" s="231"/>
      <c r="FK1897" s="231"/>
      <c r="FL1897" s="231"/>
      <c r="FM1897" s="231"/>
      <c r="FN1897" s="231"/>
      <c r="FO1897" s="231"/>
      <c r="FP1897" s="231"/>
      <c r="FQ1897" s="231"/>
      <c r="FR1897" s="231"/>
      <c r="FS1897" s="231"/>
      <c r="FT1897" s="231"/>
      <c r="FU1897" s="231"/>
      <c r="FV1897" s="231"/>
      <c r="FW1897" s="231"/>
      <c r="FX1897" s="231"/>
      <c r="FY1897" s="231"/>
      <c r="FZ1897" s="231"/>
      <c r="GA1897" s="231"/>
      <c r="GB1897" s="231"/>
      <c r="GC1897" s="231"/>
      <c r="GD1897" s="231"/>
      <c r="GE1897" s="231"/>
      <c r="GF1897" s="231"/>
      <c r="GG1897" s="231"/>
      <c r="GH1897" s="231"/>
      <c r="GI1897" s="231"/>
      <c r="GJ1897" s="231"/>
      <c r="GK1897" s="231"/>
      <c r="GL1897" s="231"/>
      <c r="GM1897" s="231"/>
      <c r="GN1897" s="231"/>
      <c r="GO1897" s="231"/>
      <c r="GP1897" s="231"/>
      <c r="GQ1897" s="231"/>
      <c r="GR1897" s="231"/>
      <c r="GS1897" s="231"/>
      <c r="GT1897" s="231"/>
      <c r="GU1897" s="231"/>
      <c r="GV1897" s="231"/>
      <c r="GW1897" s="231"/>
      <c r="GX1897" s="231"/>
      <c r="GY1897" s="231"/>
      <c r="GZ1897" s="231"/>
      <c r="HA1897" s="231"/>
      <c r="HB1897" s="231"/>
      <c r="HC1897" s="231"/>
      <c r="HD1897" s="231"/>
      <c r="HE1897" s="231"/>
      <c r="HF1897" s="231"/>
      <c r="HG1897" s="231"/>
      <c r="HH1897" s="231"/>
      <c r="HI1897" s="231"/>
      <c r="HJ1897" s="231"/>
      <c r="HK1897" s="231"/>
      <c r="HL1897" s="231"/>
      <c r="HM1897" s="231"/>
    </row>
    <row r="1898" spans="1:221" s="234" customFormat="1" ht="15.75" customHeight="1">
      <c r="A1898" s="231"/>
      <c r="B1898" s="238"/>
      <c r="C1898" s="255"/>
      <c r="D1898" s="690" t="s">
        <v>1242</v>
      </c>
      <c r="E1898" s="691"/>
      <c r="F1898" s="691"/>
      <c r="G1898" s="689" t="s">
        <v>170</v>
      </c>
      <c r="H1898" s="322" t="s">
        <v>1216</v>
      </c>
      <c r="I1898" s="275">
        <v>47.52</v>
      </c>
      <c r="J1898" s="273">
        <v>64144</v>
      </c>
      <c r="K1898" s="323">
        <f t="shared" si="82"/>
        <v>3048122.88</v>
      </c>
      <c r="L1898" s="356"/>
      <c r="N1898" s="980"/>
      <c r="O1898" s="231"/>
      <c r="P1898" s="231"/>
      <c r="Q1898" s="231"/>
      <c r="R1898" s="231"/>
      <c r="S1898" s="231"/>
      <c r="T1898" s="231"/>
      <c r="U1898" s="231"/>
      <c r="V1898" s="231"/>
      <c r="W1898" s="231"/>
      <c r="X1898" s="231"/>
      <c r="Y1898" s="231"/>
      <c r="Z1898" s="231"/>
      <c r="AA1898" s="231"/>
      <c r="AB1898" s="231"/>
      <c r="AC1898" s="231"/>
      <c r="AD1898" s="231"/>
      <c r="AE1898" s="231"/>
      <c r="AF1898" s="231"/>
      <c r="AG1898" s="231"/>
      <c r="AH1898" s="231"/>
      <c r="AI1898" s="231"/>
      <c r="AJ1898" s="231"/>
      <c r="AK1898" s="231"/>
      <c r="AL1898" s="231"/>
      <c r="AM1898" s="231"/>
      <c r="AN1898" s="231"/>
      <c r="AO1898" s="231"/>
      <c r="AP1898" s="231"/>
      <c r="AQ1898" s="231"/>
      <c r="AR1898" s="231"/>
      <c r="AS1898" s="231"/>
      <c r="AT1898" s="231"/>
      <c r="AU1898" s="231"/>
      <c r="AV1898" s="231"/>
      <c r="AW1898" s="231"/>
      <c r="AX1898" s="231"/>
      <c r="AY1898" s="231"/>
      <c r="AZ1898" s="231"/>
      <c r="BA1898" s="231"/>
      <c r="BB1898" s="231"/>
      <c r="BC1898" s="231"/>
      <c r="BD1898" s="231"/>
      <c r="BE1898" s="231"/>
      <c r="BF1898" s="231"/>
      <c r="BG1898" s="231"/>
      <c r="BH1898" s="231"/>
      <c r="BI1898" s="231"/>
      <c r="BJ1898" s="231"/>
      <c r="BK1898" s="231"/>
      <c r="BL1898" s="231"/>
      <c r="BM1898" s="231"/>
      <c r="BN1898" s="231"/>
      <c r="BO1898" s="231"/>
      <c r="BP1898" s="231"/>
      <c r="BQ1898" s="231"/>
      <c r="BR1898" s="231"/>
      <c r="BS1898" s="231"/>
      <c r="BT1898" s="231"/>
      <c r="BU1898" s="231"/>
      <c r="BV1898" s="231"/>
      <c r="BW1898" s="231"/>
      <c r="BX1898" s="231"/>
      <c r="BY1898" s="231"/>
      <c r="BZ1898" s="231"/>
      <c r="CA1898" s="231"/>
      <c r="CB1898" s="231"/>
      <c r="CC1898" s="231"/>
      <c r="CD1898" s="231"/>
      <c r="CE1898" s="231"/>
      <c r="CF1898" s="231"/>
      <c r="CG1898" s="231"/>
      <c r="CH1898" s="231"/>
      <c r="CI1898" s="231"/>
      <c r="CJ1898" s="231"/>
      <c r="CK1898" s="231"/>
      <c r="CL1898" s="231"/>
      <c r="CM1898" s="231"/>
      <c r="CN1898" s="231"/>
      <c r="CO1898" s="231"/>
      <c r="CP1898" s="231"/>
      <c r="CQ1898" s="231"/>
      <c r="CR1898" s="231"/>
      <c r="CS1898" s="231"/>
      <c r="CT1898" s="231"/>
      <c r="CU1898" s="231"/>
      <c r="CV1898" s="231"/>
      <c r="CW1898" s="231"/>
      <c r="CX1898" s="231"/>
      <c r="CY1898" s="231"/>
      <c r="CZ1898" s="231"/>
      <c r="DA1898" s="231"/>
      <c r="DB1898" s="231"/>
      <c r="DC1898" s="231"/>
      <c r="DD1898" s="231"/>
      <c r="DE1898" s="231"/>
      <c r="DF1898" s="231"/>
      <c r="DG1898" s="231"/>
      <c r="DH1898" s="231"/>
      <c r="DI1898" s="231"/>
      <c r="DJ1898" s="231"/>
      <c r="DK1898" s="231"/>
      <c r="DL1898" s="231"/>
      <c r="DM1898" s="231"/>
      <c r="DN1898" s="231"/>
      <c r="DO1898" s="231"/>
      <c r="DP1898" s="231"/>
      <c r="DQ1898" s="231"/>
      <c r="DR1898" s="231"/>
      <c r="DS1898" s="231"/>
      <c r="DT1898" s="231"/>
      <c r="DU1898" s="231"/>
      <c r="DV1898" s="231"/>
      <c r="DW1898" s="231"/>
      <c r="DX1898" s="231"/>
      <c r="DY1898" s="231"/>
      <c r="DZ1898" s="231"/>
      <c r="EA1898" s="231"/>
      <c r="EB1898" s="231"/>
      <c r="EC1898" s="231"/>
      <c r="ED1898" s="231"/>
      <c r="EE1898" s="231"/>
      <c r="EF1898" s="231"/>
      <c r="EG1898" s="231"/>
      <c r="EH1898" s="231"/>
      <c r="EI1898" s="231"/>
      <c r="EJ1898" s="231"/>
      <c r="EK1898" s="231"/>
      <c r="EL1898" s="231"/>
      <c r="EM1898" s="231"/>
      <c r="EN1898" s="231"/>
      <c r="EO1898" s="231"/>
      <c r="EP1898" s="231"/>
      <c r="EQ1898" s="231"/>
      <c r="ER1898" s="231"/>
      <c r="ES1898" s="231"/>
      <c r="ET1898" s="231"/>
      <c r="EU1898" s="231"/>
      <c r="EV1898" s="231"/>
      <c r="EW1898" s="231"/>
      <c r="EX1898" s="231"/>
      <c r="EY1898" s="231"/>
      <c r="EZ1898" s="231"/>
      <c r="FA1898" s="231"/>
      <c r="FB1898" s="231"/>
      <c r="FC1898" s="231"/>
      <c r="FD1898" s="231"/>
      <c r="FE1898" s="231"/>
      <c r="FF1898" s="231"/>
      <c r="FG1898" s="231"/>
      <c r="FH1898" s="231"/>
      <c r="FI1898" s="231"/>
      <c r="FJ1898" s="231"/>
      <c r="FK1898" s="231"/>
      <c r="FL1898" s="231"/>
      <c r="FM1898" s="231"/>
      <c r="FN1898" s="231"/>
      <c r="FO1898" s="231"/>
      <c r="FP1898" s="231"/>
      <c r="FQ1898" s="231"/>
      <c r="FR1898" s="231"/>
      <c r="FS1898" s="231"/>
      <c r="FT1898" s="231"/>
      <c r="FU1898" s="231"/>
      <c r="FV1898" s="231"/>
      <c r="FW1898" s="231"/>
      <c r="FX1898" s="231"/>
      <c r="FY1898" s="231"/>
      <c r="FZ1898" s="231"/>
      <c r="GA1898" s="231"/>
      <c r="GB1898" s="231"/>
      <c r="GC1898" s="231"/>
      <c r="GD1898" s="231"/>
      <c r="GE1898" s="231"/>
      <c r="GF1898" s="231"/>
      <c r="GG1898" s="231"/>
      <c r="GH1898" s="231"/>
      <c r="GI1898" s="231"/>
      <c r="GJ1898" s="231"/>
      <c r="GK1898" s="231"/>
      <c r="GL1898" s="231"/>
      <c r="GM1898" s="231"/>
      <c r="GN1898" s="231"/>
      <c r="GO1898" s="231"/>
      <c r="GP1898" s="231"/>
      <c r="GQ1898" s="231"/>
      <c r="GR1898" s="231"/>
      <c r="GS1898" s="231"/>
      <c r="GT1898" s="231"/>
      <c r="GU1898" s="231"/>
      <c r="GV1898" s="231"/>
      <c r="GW1898" s="231"/>
      <c r="GX1898" s="231"/>
      <c r="GY1898" s="231"/>
      <c r="GZ1898" s="231"/>
      <c r="HA1898" s="231"/>
      <c r="HB1898" s="231"/>
      <c r="HC1898" s="231"/>
      <c r="HD1898" s="231"/>
      <c r="HE1898" s="231"/>
      <c r="HF1898" s="231"/>
      <c r="HG1898" s="231"/>
      <c r="HH1898" s="231"/>
      <c r="HI1898" s="231"/>
      <c r="HJ1898" s="231"/>
      <c r="HK1898" s="231"/>
      <c r="HL1898" s="231"/>
      <c r="HM1898" s="231"/>
    </row>
    <row r="1899" spans="1:221" s="234" customFormat="1" ht="15.75" customHeight="1">
      <c r="A1899" s="231"/>
      <c r="B1899" s="238"/>
      <c r="C1899" s="255"/>
      <c r="D1899" s="690" t="s">
        <v>1243</v>
      </c>
      <c r="E1899" s="691"/>
      <c r="F1899" s="691"/>
      <c r="G1899" s="689" t="s">
        <v>681</v>
      </c>
      <c r="H1899" s="322" t="s">
        <v>1216</v>
      </c>
      <c r="I1899" s="275">
        <v>39.520000000000003</v>
      </c>
      <c r="J1899" s="273">
        <v>27602</v>
      </c>
      <c r="K1899" s="323">
        <f t="shared" si="82"/>
        <v>1090831.04</v>
      </c>
      <c r="L1899" s="356"/>
      <c r="N1899" s="980"/>
      <c r="O1899" s="231"/>
      <c r="P1899" s="231"/>
      <c r="Q1899" s="231"/>
      <c r="R1899" s="231"/>
      <c r="S1899" s="231"/>
      <c r="T1899" s="231"/>
      <c r="U1899" s="231"/>
      <c r="V1899" s="231"/>
      <c r="W1899" s="231"/>
      <c r="X1899" s="231"/>
      <c r="Y1899" s="231"/>
      <c r="Z1899" s="231"/>
      <c r="AA1899" s="231"/>
      <c r="AB1899" s="231"/>
      <c r="AC1899" s="231"/>
      <c r="AD1899" s="231"/>
      <c r="AE1899" s="231"/>
      <c r="AF1899" s="231"/>
      <c r="AG1899" s="231"/>
      <c r="AH1899" s="231"/>
      <c r="AI1899" s="231"/>
      <c r="AJ1899" s="231"/>
      <c r="AK1899" s="231"/>
      <c r="AL1899" s="231"/>
      <c r="AM1899" s="231"/>
      <c r="AN1899" s="231"/>
      <c r="AO1899" s="231"/>
      <c r="AP1899" s="231"/>
      <c r="AQ1899" s="231"/>
      <c r="AR1899" s="231"/>
      <c r="AS1899" s="231"/>
      <c r="AT1899" s="231"/>
      <c r="AU1899" s="231"/>
      <c r="AV1899" s="231"/>
      <c r="AW1899" s="231"/>
      <c r="AX1899" s="231"/>
      <c r="AY1899" s="231"/>
      <c r="AZ1899" s="231"/>
      <c r="BA1899" s="231"/>
      <c r="BB1899" s="231"/>
      <c r="BC1899" s="231"/>
      <c r="BD1899" s="231"/>
      <c r="BE1899" s="231"/>
      <c r="BF1899" s="231"/>
      <c r="BG1899" s="231"/>
      <c r="BH1899" s="231"/>
      <c r="BI1899" s="231"/>
      <c r="BJ1899" s="231"/>
      <c r="BK1899" s="231"/>
      <c r="BL1899" s="231"/>
      <c r="BM1899" s="231"/>
      <c r="BN1899" s="231"/>
      <c r="BO1899" s="231"/>
      <c r="BP1899" s="231"/>
      <c r="BQ1899" s="231"/>
      <c r="BR1899" s="231"/>
      <c r="BS1899" s="231"/>
      <c r="BT1899" s="231"/>
      <c r="BU1899" s="231"/>
      <c r="BV1899" s="231"/>
      <c r="BW1899" s="231"/>
      <c r="BX1899" s="231"/>
      <c r="BY1899" s="231"/>
      <c r="BZ1899" s="231"/>
      <c r="CA1899" s="231"/>
      <c r="CB1899" s="231"/>
      <c r="CC1899" s="231"/>
      <c r="CD1899" s="231"/>
      <c r="CE1899" s="231"/>
      <c r="CF1899" s="231"/>
      <c r="CG1899" s="231"/>
      <c r="CH1899" s="231"/>
      <c r="CI1899" s="231"/>
      <c r="CJ1899" s="231"/>
      <c r="CK1899" s="231"/>
      <c r="CL1899" s="231"/>
      <c r="CM1899" s="231"/>
      <c r="CN1899" s="231"/>
      <c r="CO1899" s="231"/>
      <c r="CP1899" s="231"/>
      <c r="CQ1899" s="231"/>
      <c r="CR1899" s="231"/>
      <c r="CS1899" s="231"/>
      <c r="CT1899" s="231"/>
      <c r="CU1899" s="231"/>
      <c r="CV1899" s="231"/>
      <c r="CW1899" s="231"/>
      <c r="CX1899" s="231"/>
      <c r="CY1899" s="231"/>
      <c r="CZ1899" s="231"/>
      <c r="DA1899" s="231"/>
      <c r="DB1899" s="231"/>
      <c r="DC1899" s="231"/>
      <c r="DD1899" s="231"/>
      <c r="DE1899" s="231"/>
      <c r="DF1899" s="231"/>
      <c r="DG1899" s="231"/>
      <c r="DH1899" s="231"/>
      <c r="DI1899" s="231"/>
      <c r="DJ1899" s="231"/>
      <c r="DK1899" s="231"/>
      <c r="DL1899" s="231"/>
      <c r="DM1899" s="231"/>
      <c r="DN1899" s="231"/>
      <c r="DO1899" s="231"/>
      <c r="DP1899" s="231"/>
      <c r="DQ1899" s="231"/>
      <c r="DR1899" s="231"/>
      <c r="DS1899" s="231"/>
      <c r="DT1899" s="231"/>
      <c r="DU1899" s="231"/>
      <c r="DV1899" s="231"/>
      <c r="DW1899" s="231"/>
      <c r="DX1899" s="231"/>
      <c r="DY1899" s="231"/>
      <c r="DZ1899" s="231"/>
      <c r="EA1899" s="231"/>
      <c r="EB1899" s="231"/>
      <c r="EC1899" s="231"/>
      <c r="ED1899" s="231"/>
      <c r="EE1899" s="231"/>
      <c r="EF1899" s="231"/>
      <c r="EG1899" s="231"/>
      <c r="EH1899" s="231"/>
      <c r="EI1899" s="231"/>
      <c r="EJ1899" s="231"/>
      <c r="EK1899" s="231"/>
      <c r="EL1899" s="231"/>
      <c r="EM1899" s="231"/>
      <c r="EN1899" s="231"/>
      <c r="EO1899" s="231"/>
      <c r="EP1899" s="231"/>
      <c r="EQ1899" s="231"/>
      <c r="ER1899" s="231"/>
      <c r="ES1899" s="231"/>
      <c r="ET1899" s="231"/>
      <c r="EU1899" s="231"/>
      <c r="EV1899" s="231"/>
      <c r="EW1899" s="231"/>
      <c r="EX1899" s="231"/>
      <c r="EY1899" s="231"/>
      <c r="EZ1899" s="231"/>
      <c r="FA1899" s="231"/>
      <c r="FB1899" s="231"/>
      <c r="FC1899" s="231"/>
      <c r="FD1899" s="231"/>
      <c r="FE1899" s="231"/>
      <c r="FF1899" s="231"/>
      <c r="FG1899" s="231"/>
      <c r="FH1899" s="231"/>
      <c r="FI1899" s="231"/>
      <c r="FJ1899" s="231"/>
      <c r="FK1899" s="231"/>
      <c r="FL1899" s="231"/>
      <c r="FM1899" s="231"/>
      <c r="FN1899" s="231"/>
      <c r="FO1899" s="231"/>
      <c r="FP1899" s="231"/>
      <c r="FQ1899" s="231"/>
      <c r="FR1899" s="231"/>
      <c r="FS1899" s="231"/>
      <c r="FT1899" s="231"/>
      <c r="FU1899" s="231"/>
      <c r="FV1899" s="231"/>
      <c r="FW1899" s="231"/>
      <c r="FX1899" s="231"/>
      <c r="FY1899" s="231"/>
      <c r="FZ1899" s="231"/>
      <c r="GA1899" s="231"/>
      <c r="GB1899" s="231"/>
      <c r="GC1899" s="231"/>
      <c r="GD1899" s="231"/>
      <c r="GE1899" s="231"/>
      <c r="GF1899" s="231"/>
      <c r="GG1899" s="231"/>
      <c r="GH1899" s="231"/>
      <c r="GI1899" s="231"/>
      <c r="GJ1899" s="231"/>
      <c r="GK1899" s="231"/>
      <c r="GL1899" s="231"/>
      <c r="GM1899" s="231"/>
      <c r="GN1899" s="231"/>
      <c r="GO1899" s="231"/>
      <c r="GP1899" s="231"/>
      <c r="GQ1899" s="231"/>
      <c r="GR1899" s="231"/>
      <c r="GS1899" s="231"/>
      <c r="GT1899" s="231"/>
      <c r="GU1899" s="231"/>
      <c r="GV1899" s="231"/>
      <c r="GW1899" s="231"/>
      <c r="GX1899" s="231"/>
      <c r="GY1899" s="231"/>
      <c r="GZ1899" s="231"/>
      <c r="HA1899" s="231"/>
      <c r="HB1899" s="231"/>
      <c r="HC1899" s="231"/>
      <c r="HD1899" s="231"/>
      <c r="HE1899" s="231"/>
      <c r="HF1899" s="231"/>
      <c r="HG1899" s="231"/>
      <c r="HH1899" s="231"/>
      <c r="HI1899" s="231"/>
      <c r="HJ1899" s="231"/>
      <c r="HK1899" s="231"/>
      <c r="HL1899" s="231"/>
      <c r="HM1899" s="231"/>
    </row>
    <row r="1900" spans="1:221" s="234" customFormat="1" ht="31.5" customHeight="1">
      <c r="A1900" s="231"/>
      <c r="B1900" s="238"/>
      <c r="C1900" s="255"/>
      <c r="D1900" s="690" t="s">
        <v>1244</v>
      </c>
      <c r="E1900" s="691"/>
      <c r="F1900" s="691"/>
      <c r="G1900" s="689" t="s">
        <v>682</v>
      </c>
      <c r="H1900" s="322" t="s">
        <v>1216</v>
      </c>
      <c r="I1900" s="275">
        <v>3478</v>
      </c>
      <c r="J1900" s="273">
        <v>38004</v>
      </c>
      <c r="K1900" s="323">
        <f t="shared" si="82"/>
        <v>132177912</v>
      </c>
      <c r="L1900" s="356"/>
      <c r="N1900" s="980"/>
      <c r="O1900" s="231"/>
      <c r="P1900" s="231"/>
      <c r="Q1900" s="231"/>
      <c r="R1900" s="231"/>
      <c r="S1900" s="231"/>
      <c r="T1900" s="231"/>
      <c r="U1900" s="231"/>
      <c r="V1900" s="231"/>
      <c r="W1900" s="231"/>
      <c r="X1900" s="231"/>
      <c r="Y1900" s="231"/>
      <c r="Z1900" s="231"/>
      <c r="AA1900" s="231"/>
      <c r="AB1900" s="231"/>
      <c r="AC1900" s="231"/>
      <c r="AD1900" s="231"/>
      <c r="AE1900" s="231"/>
      <c r="AF1900" s="231"/>
      <c r="AG1900" s="231"/>
      <c r="AH1900" s="231"/>
      <c r="AI1900" s="231"/>
      <c r="AJ1900" s="231"/>
      <c r="AK1900" s="231"/>
      <c r="AL1900" s="231"/>
      <c r="AM1900" s="231"/>
      <c r="AN1900" s="231"/>
      <c r="AO1900" s="231"/>
      <c r="AP1900" s="231"/>
      <c r="AQ1900" s="231"/>
      <c r="AR1900" s="231"/>
      <c r="AS1900" s="231"/>
      <c r="AT1900" s="231"/>
      <c r="AU1900" s="231"/>
      <c r="AV1900" s="231"/>
      <c r="AW1900" s="231"/>
      <c r="AX1900" s="231"/>
      <c r="AY1900" s="231"/>
      <c r="AZ1900" s="231"/>
      <c r="BA1900" s="231"/>
      <c r="BB1900" s="231"/>
      <c r="BC1900" s="231"/>
      <c r="BD1900" s="231"/>
      <c r="BE1900" s="231"/>
      <c r="BF1900" s="231"/>
      <c r="BG1900" s="231"/>
      <c r="BH1900" s="231"/>
      <c r="BI1900" s="231"/>
      <c r="BJ1900" s="231"/>
      <c r="BK1900" s="231"/>
      <c r="BL1900" s="231"/>
      <c r="BM1900" s="231"/>
      <c r="BN1900" s="231"/>
      <c r="BO1900" s="231"/>
      <c r="BP1900" s="231"/>
      <c r="BQ1900" s="231"/>
      <c r="BR1900" s="231"/>
      <c r="BS1900" s="231"/>
      <c r="BT1900" s="231"/>
      <c r="BU1900" s="231"/>
      <c r="BV1900" s="231"/>
      <c r="BW1900" s="231"/>
      <c r="BX1900" s="231"/>
      <c r="BY1900" s="231"/>
      <c r="BZ1900" s="231"/>
      <c r="CA1900" s="231"/>
      <c r="CB1900" s="231"/>
      <c r="CC1900" s="231"/>
      <c r="CD1900" s="231"/>
      <c r="CE1900" s="231"/>
      <c r="CF1900" s="231"/>
      <c r="CG1900" s="231"/>
      <c r="CH1900" s="231"/>
      <c r="CI1900" s="231"/>
      <c r="CJ1900" s="231"/>
      <c r="CK1900" s="231"/>
      <c r="CL1900" s="231"/>
      <c r="CM1900" s="231"/>
      <c r="CN1900" s="231"/>
      <c r="CO1900" s="231"/>
      <c r="CP1900" s="231"/>
      <c r="CQ1900" s="231"/>
      <c r="CR1900" s="231"/>
      <c r="CS1900" s="231"/>
      <c r="CT1900" s="231"/>
      <c r="CU1900" s="231"/>
      <c r="CV1900" s="231"/>
      <c r="CW1900" s="231"/>
      <c r="CX1900" s="231"/>
      <c r="CY1900" s="231"/>
      <c r="CZ1900" s="231"/>
      <c r="DA1900" s="231"/>
      <c r="DB1900" s="231"/>
      <c r="DC1900" s="231"/>
      <c r="DD1900" s="231"/>
      <c r="DE1900" s="231"/>
      <c r="DF1900" s="231"/>
      <c r="DG1900" s="231"/>
      <c r="DH1900" s="231"/>
      <c r="DI1900" s="231"/>
      <c r="DJ1900" s="231"/>
      <c r="DK1900" s="231"/>
      <c r="DL1900" s="231"/>
      <c r="DM1900" s="231"/>
      <c r="DN1900" s="231"/>
      <c r="DO1900" s="231"/>
      <c r="DP1900" s="231"/>
      <c r="DQ1900" s="231"/>
      <c r="DR1900" s="231"/>
      <c r="DS1900" s="231"/>
      <c r="DT1900" s="231"/>
      <c r="DU1900" s="231"/>
      <c r="DV1900" s="231"/>
      <c r="DW1900" s="231"/>
      <c r="DX1900" s="231"/>
      <c r="DY1900" s="231"/>
      <c r="DZ1900" s="231"/>
      <c r="EA1900" s="231"/>
      <c r="EB1900" s="231"/>
      <c r="EC1900" s="231"/>
      <c r="ED1900" s="231"/>
      <c r="EE1900" s="231"/>
      <c r="EF1900" s="231"/>
      <c r="EG1900" s="231"/>
      <c r="EH1900" s="231"/>
      <c r="EI1900" s="231"/>
      <c r="EJ1900" s="231"/>
      <c r="EK1900" s="231"/>
      <c r="EL1900" s="231"/>
      <c r="EM1900" s="231"/>
      <c r="EN1900" s="231"/>
      <c r="EO1900" s="231"/>
      <c r="EP1900" s="231"/>
      <c r="EQ1900" s="231"/>
      <c r="ER1900" s="231"/>
      <c r="ES1900" s="231"/>
      <c r="ET1900" s="231"/>
      <c r="EU1900" s="231"/>
      <c r="EV1900" s="231"/>
      <c r="EW1900" s="231"/>
      <c r="EX1900" s="231"/>
      <c r="EY1900" s="231"/>
      <c r="EZ1900" s="231"/>
      <c r="FA1900" s="231"/>
      <c r="FB1900" s="231"/>
      <c r="FC1900" s="231"/>
      <c r="FD1900" s="231"/>
      <c r="FE1900" s="231"/>
      <c r="FF1900" s="231"/>
      <c r="FG1900" s="231"/>
      <c r="FH1900" s="231"/>
      <c r="FI1900" s="231"/>
      <c r="FJ1900" s="231"/>
      <c r="FK1900" s="231"/>
      <c r="FL1900" s="231"/>
      <c r="FM1900" s="231"/>
      <c r="FN1900" s="231"/>
      <c r="FO1900" s="231"/>
      <c r="FP1900" s="231"/>
      <c r="FQ1900" s="231"/>
      <c r="FR1900" s="231"/>
      <c r="FS1900" s="231"/>
      <c r="FT1900" s="231"/>
      <c r="FU1900" s="231"/>
      <c r="FV1900" s="231"/>
      <c r="FW1900" s="231"/>
      <c r="FX1900" s="231"/>
      <c r="FY1900" s="231"/>
      <c r="FZ1900" s="231"/>
      <c r="GA1900" s="231"/>
      <c r="GB1900" s="231"/>
      <c r="GC1900" s="231"/>
      <c r="GD1900" s="231"/>
      <c r="GE1900" s="231"/>
      <c r="GF1900" s="231"/>
      <c r="GG1900" s="231"/>
      <c r="GH1900" s="231"/>
      <c r="GI1900" s="231"/>
      <c r="GJ1900" s="231"/>
      <c r="GK1900" s="231"/>
      <c r="GL1900" s="231"/>
      <c r="GM1900" s="231"/>
      <c r="GN1900" s="231"/>
      <c r="GO1900" s="231"/>
      <c r="GP1900" s="231"/>
      <c r="GQ1900" s="231"/>
      <c r="GR1900" s="231"/>
      <c r="GS1900" s="231"/>
      <c r="GT1900" s="231"/>
      <c r="GU1900" s="231"/>
      <c r="GV1900" s="231"/>
      <c r="GW1900" s="231"/>
      <c r="GX1900" s="231"/>
      <c r="GY1900" s="231"/>
      <c r="GZ1900" s="231"/>
      <c r="HA1900" s="231"/>
      <c r="HB1900" s="231"/>
      <c r="HC1900" s="231"/>
      <c r="HD1900" s="231"/>
      <c r="HE1900" s="231"/>
      <c r="HF1900" s="231"/>
      <c r="HG1900" s="231"/>
      <c r="HH1900" s="231"/>
      <c r="HI1900" s="231"/>
      <c r="HJ1900" s="231"/>
      <c r="HK1900" s="231"/>
      <c r="HL1900" s="231"/>
      <c r="HM1900" s="231"/>
    </row>
    <row r="1901" spans="1:221" s="234" customFormat="1" ht="15.75" customHeight="1">
      <c r="A1901" s="231"/>
      <c r="B1901" s="238"/>
      <c r="C1901" s="255"/>
      <c r="D1901" s="690" t="s">
        <v>1245</v>
      </c>
      <c r="E1901" s="691"/>
      <c r="F1901" s="691"/>
      <c r="G1901" s="689" t="s">
        <v>1246</v>
      </c>
      <c r="H1901" s="322" t="s">
        <v>1216</v>
      </c>
      <c r="I1901" s="275">
        <v>157.52000000000001</v>
      </c>
      <c r="J1901" s="273">
        <v>41939</v>
      </c>
      <c r="K1901" s="323">
        <f t="shared" si="82"/>
        <v>6606231.2800000003</v>
      </c>
      <c r="L1901" s="356"/>
      <c r="N1901" s="990"/>
      <c r="O1901" s="231"/>
      <c r="P1901" s="231"/>
      <c r="Q1901" s="231"/>
      <c r="R1901" s="231"/>
      <c r="S1901" s="231"/>
      <c r="T1901" s="231"/>
      <c r="U1901" s="231"/>
      <c r="V1901" s="231"/>
      <c r="W1901" s="231"/>
      <c r="X1901" s="231"/>
      <c r="Y1901" s="231"/>
      <c r="Z1901" s="231"/>
      <c r="AA1901" s="231"/>
      <c r="AB1901" s="231"/>
      <c r="AC1901" s="231"/>
      <c r="AD1901" s="231"/>
      <c r="AE1901" s="231"/>
      <c r="AF1901" s="231"/>
      <c r="AG1901" s="231"/>
      <c r="AH1901" s="231"/>
      <c r="AI1901" s="231"/>
      <c r="AJ1901" s="231"/>
      <c r="AK1901" s="231"/>
      <c r="AL1901" s="231"/>
      <c r="AM1901" s="231"/>
      <c r="AN1901" s="231"/>
      <c r="AO1901" s="231"/>
      <c r="AP1901" s="231"/>
      <c r="AQ1901" s="231"/>
      <c r="AR1901" s="231"/>
      <c r="AS1901" s="231"/>
      <c r="AT1901" s="231"/>
      <c r="AU1901" s="231"/>
      <c r="AV1901" s="231"/>
      <c r="AW1901" s="231"/>
      <c r="AX1901" s="231"/>
      <c r="AY1901" s="231"/>
      <c r="AZ1901" s="231"/>
      <c r="BA1901" s="231"/>
      <c r="BB1901" s="231"/>
      <c r="BC1901" s="231"/>
      <c r="BD1901" s="231"/>
      <c r="BE1901" s="231"/>
      <c r="BF1901" s="231"/>
      <c r="BG1901" s="231"/>
      <c r="BH1901" s="231"/>
      <c r="BI1901" s="231"/>
      <c r="BJ1901" s="231"/>
      <c r="BK1901" s="231"/>
      <c r="BL1901" s="231"/>
      <c r="BM1901" s="231"/>
      <c r="BN1901" s="231"/>
      <c r="BO1901" s="231"/>
      <c r="BP1901" s="231"/>
      <c r="BQ1901" s="231"/>
      <c r="BR1901" s="231"/>
      <c r="BS1901" s="231"/>
      <c r="BT1901" s="231"/>
      <c r="BU1901" s="231"/>
      <c r="BV1901" s="231"/>
      <c r="BW1901" s="231"/>
      <c r="BX1901" s="231"/>
      <c r="BY1901" s="231"/>
      <c r="BZ1901" s="231"/>
      <c r="CA1901" s="231"/>
      <c r="CB1901" s="231"/>
      <c r="CC1901" s="231"/>
      <c r="CD1901" s="231"/>
      <c r="CE1901" s="231"/>
      <c r="CF1901" s="231"/>
      <c r="CG1901" s="231"/>
      <c r="CH1901" s="231"/>
      <c r="CI1901" s="231"/>
      <c r="CJ1901" s="231"/>
      <c r="CK1901" s="231"/>
      <c r="CL1901" s="231"/>
      <c r="CM1901" s="231"/>
      <c r="CN1901" s="231"/>
      <c r="CO1901" s="231"/>
      <c r="CP1901" s="231"/>
      <c r="CQ1901" s="231"/>
      <c r="CR1901" s="231"/>
      <c r="CS1901" s="231"/>
      <c r="CT1901" s="231"/>
      <c r="CU1901" s="231"/>
      <c r="CV1901" s="231"/>
      <c r="CW1901" s="231"/>
      <c r="CX1901" s="231"/>
      <c r="CY1901" s="231"/>
      <c r="CZ1901" s="231"/>
      <c r="DA1901" s="231"/>
      <c r="DB1901" s="231"/>
      <c r="DC1901" s="231"/>
      <c r="DD1901" s="231"/>
      <c r="DE1901" s="231"/>
      <c r="DF1901" s="231"/>
      <c r="DG1901" s="231"/>
      <c r="DH1901" s="231"/>
      <c r="DI1901" s="231"/>
      <c r="DJ1901" s="231"/>
      <c r="DK1901" s="231"/>
      <c r="DL1901" s="231"/>
      <c r="DM1901" s="231"/>
      <c r="DN1901" s="231"/>
      <c r="DO1901" s="231"/>
      <c r="DP1901" s="231"/>
      <c r="DQ1901" s="231"/>
      <c r="DR1901" s="231"/>
      <c r="DS1901" s="231"/>
      <c r="DT1901" s="231"/>
      <c r="DU1901" s="231"/>
      <c r="DV1901" s="231"/>
      <c r="DW1901" s="231"/>
      <c r="DX1901" s="231"/>
      <c r="DY1901" s="231"/>
      <c r="DZ1901" s="231"/>
      <c r="EA1901" s="231"/>
      <c r="EB1901" s="231"/>
      <c r="EC1901" s="231"/>
      <c r="ED1901" s="231"/>
      <c r="EE1901" s="231"/>
      <c r="EF1901" s="231"/>
      <c r="EG1901" s="231"/>
      <c r="EH1901" s="231"/>
      <c r="EI1901" s="231"/>
      <c r="EJ1901" s="231"/>
      <c r="EK1901" s="231"/>
      <c r="EL1901" s="231"/>
      <c r="EM1901" s="231"/>
      <c r="EN1901" s="231"/>
      <c r="EO1901" s="231"/>
      <c r="EP1901" s="231"/>
      <c r="EQ1901" s="231"/>
      <c r="ER1901" s="231"/>
      <c r="ES1901" s="231"/>
      <c r="ET1901" s="231"/>
      <c r="EU1901" s="231"/>
      <c r="EV1901" s="231"/>
      <c r="EW1901" s="231"/>
      <c r="EX1901" s="231"/>
      <c r="EY1901" s="231"/>
      <c r="EZ1901" s="231"/>
      <c r="FA1901" s="231"/>
      <c r="FB1901" s="231"/>
      <c r="FC1901" s="231"/>
      <c r="FD1901" s="231"/>
      <c r="FE1901" s="231"/>
      <c r="FF1901" s="231"/>
      <c r="FG1901" s="231"/>
      <c r="FH1901" s="231"/>
      <c r="FI1901" s="231"/>
      <c r="FJ1901" s="231"/>
      <c r="FK1901" s="231"/>
      <c r="FL1901" s="231"/>
      <c r="FM1901" s="231"/>
      <c r="FN1901" s="231"/>
      <c r="FO1901" s="231"/>
      <c r="FP1901" s="231"/>
      <c r="FQ1901" s="231"/>
      <c r="FR1901" s="231"/>
      <c r="FS1901" s="231"/>
      <c r="FT1901" s="231"/>
      <c r="FU1901" s="231"/>
      <c r="FV1901" s="231"/>
      <c r="FW1901" s="231"/>
      <c r="FX1901" s="231"/>
      <c r="FY1901" s="231"/>
      <c r="FZ1901" s="231"/>
      <c r="GA1901" s="231"/>
      <c r="GB1901" s="231"/>
      <c r="GC1901" s="231"/>
      <c r="GD1901" s="231"/>
      <c r="GE1901" s="231"/>
      <c r="GF1901" s="231"/>
      <c r="GG1901" s="231"/>
      <c r="GH1901" s="231"/>
      <c r="GI1901" s="231"/>
      <c r="GJ1901" s="231"/>
      <c r="GK1901" s="231"/>
      <c r="GL1901" s="231"/>
      <c r="GM1901" s="231"/>
      <c r="GN1901" s="231"/>
      <c r="GO1901" s="231"/>
      <c r="GP1901" s="231"/>
      <c r="GQ1901" s="231"/>
      <c r="GR1901" s="231"/>
      <c r="GS1901" s="231"/>
      <c r="GT1901" s="231"/>
      <c r="GU1901" s="231"/>
      <c r="GV1901" s="231"/>
      <c r="GW1901" s="231"/>
      <c r="GX1901" s="231"/>
      <c r="GY1901" s="231"/>
      <c r="GZ1901" s="231"/>
      <c r="HA1901" s="231"/>
      <c r="HB1901" s="231"/>
      <c r="HC1901" s="231"/>
      <c r="HD1901" s="231"/>
      <c r="HE1901" s="231"/>
      <c r="HF1901" s="231"/>
      <c r="HG1901" s="231"/>
      <c r="HH1901" s="231"/>
      <c r="HI1901" s="231"/>
      <c r="HJ1901" s="231"/>
      <c r="HK1901" s="231"/>
      <c r="HL1901" s="231"/>
      <c r="HM1901" s="231"/>
    </row>
    <row r="1902" spans="1:221" s="234" customFormat="1" ht="31.5" customHeight="1">
      <c r="A1902" s="231"/>
      <c r="B1902" s="238"/>
      <c r="C1902" s="255"/>
      <c r="D1902" s="690" t="s">
        <v>1247</v>
      </c>
      <c r="E1902" s="691"/>
      <c r="F1902" s="691"/>
      <c r="G1902" s="689" t="s">
        <v>1248</v>
      </c>
      <c r="H1902" s="322" t="s">
        <v>1216</v>
      </c>
      <c r="I1902" s="275">
        <v>87.52</v>
      </c>
      <c r="J1902" s="273">
        <v>208585</v>
      </c>
      <c r="K1902" s="323">
        <f t="shared" si="82"/>
        <v>18255359.199999999</v>
      </c>
      <c r="L1902" s="356"/>
      <c r="N1902" s="991"/>
      <c r="O1902" s="231"/>
      <c r="P1902" s="231"/>
      <c r="Q1902" s="231"/>
      <c r="R1902" s="231"/>
      <c r="S1902" s="231"/>
      <c r="T1902" s="231"/>
      <c r="U1902" s="231"/>
      <c r="V1902" s="231"/>
      <c r="W1902" s="231"/>
      <c r="X1902" s="231"/>
      <c r="Y1902" s="231"/>
      <c r="Z1902" s="231"/>
      <c r="AA1902" s="231"/>
      <c r="AB1902" s="231"/>
      <c r="AC1902" s="231"/>
      <c r="AD1902" s="231"/>
      <c r="AE1902" s="231"/>
      <c r="AF1902" s="231"/>
      <c r="AG1902" s="231"/>
      <c r="AH1902" s="231"/>
      <c r="AI1902" s="231"/>
      <c r="AJ1902" s="231"/>
      <c r="AK1902" s="231"/>
      <c r="AL1902" s="231"/>
      <c r="AM1902" s="231"/>
      <c r="AN1902" s="231"/>
      <c r="AO1902" s="231"/>
      <c r="AP1902" s="231"/>
      <c r="AQ1902" s="231"/>
      <c r="AR1902" s="231"/>
      <c r="AS1902" s="231"/>
      <c r="AT1902" s="231"/>
      <c r="AU1902" s="231"/>
      <c r="AV1902" s="231"/>
      <c r="AW1902" s="231"/>
      <c r="AX1902" s="231"/>
      <c r="AY1902" s="231"/>
      <c r="AZ1902" s="231"/>
      <c r="BA1902" s="231"/>
      <c r="BB1902" s="231"/>
      <c r="BC1902" s="231"/>
      <c r="BD1902" s="231"/>
      <c r="BE1902" s="231"/>
      <c r="BF1902" s="231"/>
      <c r="BG1902" s="231"/>
      <c r="BH1902" s="231"/>
      <c r="BI1902" s="231"/>
      <c r="BJ1902" s="231"/>
      <c r="BK1902" s="231"/>
      <c r="BL1902" s="231"/>
      <c r="BM1902" s="231"/>
      <c r="BN1902" s="231"/>
      <c r="BO1902" s="231"/>
      <c r="BP1902" s="231"/>
      <c r="BQ1902" s="231"/>
      <c r="BR1902" s="231"/>
      <c r="BS1902" s="231"/>
      <c r="BT1902" s="231"/>
      <c r="BU1902" s="231"/>
      <c r="BV1902" s="231"/>
      <c r="BW1902" s="231"/>
      <c r="BX1902" s="231"/>
      <c r="BY1902" s="231"/>
      <c r="BZ1902" s="231"/>
      <c r="CA1902" s="231"/>
      <c r="CB1902" s="231"/>
      <c r="CC1902" s="231"/>
      <c r="CD1902" s="231"/>
      <c r="CE1902" s="231"/>
      <c r="CF1902" s="231"/>
      <c r="CG1902" s="231"/>
      <c r="CH1902" s="231"/>
      <c r="CI1902" s="231"/>
      <c r="CJ1902" s="231"/>
      <c r="CK1902" s="231"/>
      <c r="CL1902" s="231"/>
      <c r="CM1902" s="231"/>
      <c r="CN1902" s="231"/>
      <c r="CO1902" s="231"/>
      <c r="CP1902" s="231"/>
      <c r="CQ1902" s="231"/>
      <c r="CR1902" s="231"/>
      <c r="CS1902" s="231"/>
      <c r="CT1902" s="231"/>
      <c r="CU1902" s="231"/>
      <c r="CV1902" s="231"/>
      <c r="CW1902" s="231"/>
      <c r="CX1902" s="231"/>
      <c r="CY1902" s="231"/>
      <c r="CZ1902" s="231"/>
      <c r="DA1902" s="231"/>
      <c r="DB1902" s="231"/>
      <c r="DC1902" s="231"/>
      <c r="DD1902" s="231"/>
      <c r="DE1902" s="231"/>
      <c r="DF1902" s="231"/>
      <c r="DG1902" s="231"/>
      <c r="DH1902" s="231"/>
      <c r="DI1902" s="231"/>
      <c r="DJ1902" s="231"/>
      <c r="DK1902" s="231"/>
      <c r="DL1902" s="231"/>
      <c r="DM1902" s="231"/>
      <c r="DN1902" s="231"/>
      <c r="DO1902" s="231"/>
      <c r="DP1902" s="231"/>
      <c r="DQ1902" s="231"/>
      <c r="DR1902" s="231"/>
      <c r="DS1902" s="231"/>
      <c r="DT1902" s="231"/>
      <c r="DU1902" s="231"/>
      <c r="DV1902" s="231"/>
      <c r="DW1902" s="231"/>
      <c r="DX1902" s="231"/>
      <c r="DY1902" s="231"/>
      <c r="DZ1902" s="231"/>
      <c r="EA1902" s="231"/>
      <c r="EB1902" s="231"/>
      <c r="EC1902" s="231"/>
      <c r="ED1902" s="231"/>
      <c r="EE1902" s="231"/>
      <c r="EF1902" s="231"/>
      <c r="EG1902" s="231"/>
      <c r="EH1902" s="231"/>
      <c r="EI1902" s="231"/>
      <c r="EJ1902" s="231"/>
      <c r="EK1902" s="231"/>
      <c r="EL1902" s="231"/>
      <c r="EM1902" s="231"/>
      <c r="EN1902" s="231"/>
      <c r="EO1902" s="231"/>
      <c r="EP1902" s="231"/>
      <c r="EQ1902" s="231"/>
      <c r="ER1902" s="231"/>
      <c r="ES1902" s="231"/>
      <c r="ET1902" s="231"/>
      <c r="EU1902" s="231"/>
      <c r="EV1902" s="231"/>
      <c r="EW1902" s="231"/>
      <c r="EX1902" s="231"/>
      <c r="EY1902" s="231"/>
      <c r="EZ1902" s="231"/>
      <c r="FA1902" s="231"/>
      <c r="FB1902" s="231"/>
      <c r="FC1902" s="231"/>
      <c r="FD1902" s="231"/>
      <c r="FE1902" s="231"/>
      <c r="FF1902" s="231"/>
      <c r="FG1902" s="231"/>
      <c r="FH1902" s="231"/>
      <c r="FI1902" s="231"/>
      <c r="FJ1902" s="231"/>
      <c r="FK1902" s="231"/>
      <c r="FL1902" s="231"/>
      <c r="FM1902" s="231"/>
      <c r="FN1902" s="231"/>
      <c r="FO1902" s="231"/>
      <c r="FP1902" s="231"/>
      <c r="FQ1902" s="231"/>
      <c r="FR1902" s="231"/>
      <c r="FS1902" s="231"/>
      <c r="FT1902" s="231"/>
      <c r="FU1902" s="231"/>
      <c r="FV1902" s="231"/>
      <c r="FW1902" s="231"/>
      <c r="FX1902" s="231"/>
      <c r="FY1902" s="231"/>
      <c r="FZ1902" s="231"/>
      <c r="GA1902" s="231"/>
      <c r="GB1902" s="231"/>
      <c r="GC1902" s="231"/>
      <c r="GD1902" s="231"/>
      <c r="GE1902" s="231"/>
      <c r="GF1902" s="231"/>
      <c r="GG1902" s="231"/>
      <c r="GH1902" s="231"/>
      <c r="GI1902" s="231"/>
      <c r="GJ1902" s="231"/>
      <c r="GK1902" s="231"/>
      <c r="GL1902" s="231"/>
      <c r="GM1902" s="231"/>
      <c r="GN1902" s="231"/>
      <c r="GO1902" s="231"/>
      <c r="GP1902" s="231"/>
      <c r="GQ1902" s="231"/>
      <c r="GR1902" s="231"/>
      <c r="GS1902" s="231"/>
      <c r="GT1902" s="231"/>
      <c r="GU1902" s="231"/>
      <c r="GV1902" s="231"/>
      <c r="GW1902" s="231"/>
      <c r="GX1902" s="231"/>
      <c r="GY1902" s="231"/>
      <c r="GZ1902" s="231"/>
      <c r="HA1902" s="231"/>
      <c r="HB1902" s="231"/>
      <c r="HC1902" s="231"/>
      <c r="HD1902" s="231"/>
      <c r="HE1902" s="231"/>
      <c r="HF1902" s="231"/>
      <c r="HG1902" s="231"/>
      <c r="HH1902" s="231"/>
      <c r="HI1902" s="231"/>
      <c r="HJ1902" s="231"/>
      <c r="HK1902" s="231"/>
      <c r="HL1902" s="231"/>
      <c r="HM1902" s="231"/>
    </row>
    <row r="1903" spans="1:221" s="234" customFormat="1" ht="47.25" customHeight="1">
      <c r="A1903" s="231"/>
      <c r="B1903" s="238"/>
      <c r="C1903" s="255"/>
      <c r="D1903" s="690" t="s">
        <v>1249</v>
      </c>
      <c r="E1903" s="691"/>
      <c r="F1903" s="691"/>
      <c r="G1903" s="689" t="s">
        <v>676</v>
      </c>
      <c r="H1903" s="322" t="s">
        <v>1216</v>
      </c>
      <c r="I1903" s="275">
        <v>38.61</v>
      </c>
      <c r="J1903" s="273">
        <v>1343923</v>
      </c>
      <c r="K1903" s="323">
        <f t="shared" si="82"/>
        <v>51888867.030000001</v>
      </c>
      <c r="L1903" s="356"/>
      <c r="N1903" s="980"/>
      <c r="O1903" s="231"/>
      <c r="P1903" s="231"/>
      <c r="Q1903" s="231"/>
      <c r="R1903" s="231"/>
      <c r="S1903" s="231"/>
      <c r="T1903" s="231"/>
      <c r="U1903" s="231"/>
      <c r="V1903" s="231"/>
      <c r="W1903" s="231"/>
      <c r="X1903" s="231"/>
      <c r="Y1903" s="231"/>
      <c r="Z1903" s="231"/>
      <c r="AA1903" s="231"/>
      <c r="AB1903" s="231"/>
      <c r="AC1903" s="231"/>
      <c r="AD1903" s="231"/>
      <c r="AE1903" s="231"/>
      <c r="AF1903" s="231"/>
      <c r="AG1903" s="231"/>
      <c r="AH1903" s="231"/>
      <c r="AI1903" s="231"/>
      <c r="AJ1903" s="231"/>
      <c r="AK1903" s="231"/>
      <c r="AL1903" s="231"/>
      <c r="AM1903" s="231"/>
      <c r="AN1903" s="231"/>
      <c r="AO1903" s="231"/>
      <c r="AP1903" s="231"/>
      <c r="AQ1903" s="231"/>
      <c r="AR1903" s="231"/>
      <c r="AS1903" s="231"/>
      <c r="AT1903" s="231"/>
      <c r="AU1903" s="231"/>
      <c r="AV1903" s="231"/>
      <c r="AW1903" s="231"/>
      <c r="AX1903" s="231"/>
      <c r="AY1903" s="231"/>
      <c r="AZ1903" s="231"/>
      <c r="BA1903" s="231"/>
      <c r="BB1903" s="231"/>
      <c r="BC1903" s="231"/>
      <c r="BD1903" s="231"/>
      <c r="BE1903" s="231"/>
      <c r="BF1903" s="231"/>
      <c r="BG1903" s="231"/>
      <c r="BH1903" s="231"/>
      <c r="BI1903" s="231"/>
      <c r="BJ1903" s="231"/>
      <c r="BK1903" s="231"/>
      <c r="BL1903" s="231"/>
      <c r="BM1903" s="231"/>
      <c r="BN1903" s="231"/>
      <c r="BO1903" s="231"/>
      <c r="BP1903" s="231"/>
      <c r="BQ1903" s="231"/>
      <c r="BR1903" s="231"/>
      <c r="BS1903" s="231"/>
      <c r="BT1903" s="231"/>
      <c r="BU1903" s="231"/>
      <c r="BV1903" s="231"/>
      <c r="BW1903" s="231"/>
      <c r="BX1903" s="231"/>
      <c r="BY1903" s="231"/>
      <c r="BZ1903" s="231"/>
      <c r="CA1903" s="231"/>
      <c r="CB1903" s="231"/>
      <c r="CC1903" s="231"/>
      <c r="CD1903" s="231"/>
      <c r="CE1903" s="231"/>
      <c r="CF1903" s="231"/>
      <c r="CG1903" s="231"/>
      <c r="CH1903" s="231"/>
      <c r="CI1903" s="231"/>
      <c r="CJ1903" s="231"/>
      <c r="CK1903" s="231"/>
      <c r="CL1903" s="231"/>
      <c r="CM1903" s="231"/>
      <c r="CN1903" s="231"/>
      <c r="CO1903" s="231"/>
      <c r="CP1903" s="231"/>
      <c r="CQ1903" s="231"/>
      <c r="CR1903" s="231"/>
      <c r="CS1903" s="231"/>
      <c r="CT1903" s="231"/>
      <c r="CU1903" s="231"/>
      <c r="CV1903" s="231"/>
      <c r="CW1903" s="231"/>
      <c r="CX1903" s="231"/>
      <c r="CY1903" s="231"/>
      <c r="CZ1903" s="231"/>
      <c r="DA1903" s="231"/>
      <c r="DB1903" s="231"/>
      <c r="DC1903" s="231"/>
      <c r="DD1903" s="231"/>
      <c r="DE1903" s="231"/>
      <c r="DF1903" s="231"/>
      <c r="DG1903" s="231"/>
      <c r="DH1903" s="231"/>
      <c r="DI1903" s="231"/>
      <c r="DJ1903" s="231"/>
      <c r="DK1903" s="231"/>
      <c r="DL1903" s="231"/>
      <c r="DM1903" s="231"/>
      <c r="DN1903" s="231"/>
      <c r="DO1903" s="231"/>
      <c r="DP1903" s="231"/>
      <c r="DQ1903" s="231"/>
      <c r="DR1903" s="231"/>
      <c r="DS1903" s="231"/>
      <c r="DT1903" s="231"/>
      <c r="DU1903" s="231"/>
      <c r="DV1903" s="231"/>
      <c r="DW1903" s="231"/>
      <c r="DX1903" s="231"/>
      <c r="DY1903" s="231"/>
      <c r="DZ1903" s="231"/>
      <c r="EA1903" s="231"/>
      <c r="EB1903" s="231"/>
      <c r="EC1903" s="231"/>
      <c r="ED1903" s="231"/>
      <c r="EE1903" s="231"/>
      <c r="EF1903" s="231"/>
      <c r="EG1903" s="231"/>
      <c r="EH1903" s="231"/>
      <c r="EI1903" s="231"/>
      <c r="EJ1903" s="231"/>
      <c r="EK1903" s="231"/>
      <c r="EL1903" s="231"/>
      <c r="EM1903" s="231"/>
      <c r="EN1903" s="231"/>
      <c r="EO1903" s="231"/>
      <c r="EP1903" s="231"/>
      <c r="EQ1903" s="231"/>
      <c r="ER1903" s="231"/>
      <c r="ES1903" s="231"/>
      <c r="ET1903" s="231"/>
      <c r="EU1903" s="231"/>
      <c r="EV1903" s="231"/>
      <c r="EW1903" s="231"/>
      <c r="EX1903" s="231"/>
      <c r="EY1903" s="231"/>
      <c r="EZ1903" s="231"/>
      <c r="FA1903" s="231"/>
      <c r="FB1903" s="231"/>
      <c r="FC1903" s="231"/>
      <c r="FD1903" s="231"/>
      <c r="FE1903" s="231"/>
      <c r="FF1903" s="231"/>
      <c r="FG1903" s="231"/>
      <c r="FH1903" s="231"/>
      <c r="FI1903" s="231"/>
      <c r="FJ1903" s="231"/>
      <c r="FK1903" s="231"/>
      <c r="FL1903" s="231"/>
      <c r="FM1903" s="231"/>
      <c r="FN1903" s="231"/>
      <c r="FO1903" s="231"/>
      <c r="FP1903" s="231"/>
      <c r="FQ1903" s="231"/>
      <c r="FR1903" s="231"/>
      <c r="FS1903" s="231"/>
      <c r="FT1903" s="231"/>
      <c r="FU1903" s="231"/>
      <c r="FV1903" s="231"/>
      <c r="FW1903" s="231"/>
      <c r="FX1903" s="231"/>
      <c r="FY1903" s="231"/>
      <c r="FZ1903" s="231"/>
      <c r="GA1903" s="231"/>
      <c r="GB1903" s="231"/>
      <c r="GC1903" s="231"/>
      <c r="GD1903" s="231"/>
      <c r="GE1903" s="231"/>
      <c r="GF1903" s="231"/>
      <c r="GG1903" s="231"/>
      <c r="GH1903" s="231"/>
      <c r="GI1903" s="231"/>
      <c r="GJ1903" s="231"/>
      <c r="GK1903" s="231"/>
      <c r="GL1903" s="231"/>
      <c r="GM1903" s="231"/>
      <c r="GN1903" s="231"/>
      <c r="GO1903" s="231"/>
      <c r="GP1903" s="231"/>
      <c r="GQ1903" s="231"/>
      <c r="GR1903" s="231"/>
      <c r="GS1903" s="231"/>
      <c r="GT1903" s="231"/>
      <c r="GU1903" s="231"/>
      <c r="GV1903" s="231"/>
      <c r="GW1903" s="231"/>
      <c r="GX1903" s="231"/>
      <c r="GY1903" s="231"/>
      <c r="GZ1903" s="231"/>
      <c r="HA1903" s="231"/>
      <c r="HB1903" s="231"/>
      <c r="HC1903" s="231"/>
      <c r="HD1903" s="231"/>
      <c r="HE1903" s="231"/>
      <c r="HF1903" s="231"/>
      <c r="HG1903" s="231"/>
      <c r="HH1903" s="231"/>
      <c r="HI1903" s="231"/>
      <c r="HJ1903" s="231"/>
      <c r="HK1903" s="231"/>
      <c r="HL1903" s="231"/>
      <c r="HM1903" s="231"/>
    </row>
    <row r="1904" spans="1:221" s="234" customFormat="1" ht="15.75" customHeight="1">
      <c r="A1904" s="231"/>
      <c r="B1904" s="238"/>
      <c r="C1904" s="255"/>
      <c r="D1904" s="738"/>
      <c r="E1904" s="738"/>
      <c r="F1904" s="738"/>
      <c r="G1904" s="738"/>
      <c r="H1904" s="738"/>
      <c r="I1904" s="738"/>
      <c r="J1904" s="742"/>
      <c r="K1904" s="743">
        <f>SUM(K1890:K1903)</f>
        <v>262354596.10999998</v>
      </c>
      <c r="L1904" s="356"/>
      <c r="N1904" s="980"/>
      <c r="O1904" s="231"/>
      <c r="P1904" s="231"/>
      <c r="Q1904" s="231"/>
      <c r="R1904" s="231"/>
      <c r="S1904" s="231"/>
      <c r="T1904" s="231"/>
      <c r="U1904" s="231"/>
      <c r="V1904" s="231"/>
      <c r="W1904" s="231"/>
      <c r="X1904" s="231"/>
      <c r="Y1904" s="231"/>
      <c r="Z1904" s="231"/>
      <c r="AA1904" s="231"/>
      <c r="AB1904" s="231"/>
      <c r="AC1904" s="231"/>
      <c r="AD1904" s="231"/>
      <c r="AE1904" s="231"/>
      <c r="AF1904" s="231"/>
      <c r="AG1904" s="231"/>
      <c r="AH1904" s="231"/>
      <c r="AI1904" s="231"/>
      <c r="AJ1904" s="231"/>
      <c r="AK1904" s="231"/>
      <c r="AL1904" s="231"/>
      <c r="AM1904" s="231"/>
      <c r="AN1904" s="231"/>
      <c r="AO1904" s="231"/>
      <c r="AP1904" s="231"/>
      <c r="AQ1904" s="231"/>
      <c r="AR1904" s="231"/>
      <c r="AS1904" s="231"/>
      <c r="AT1904" s="231"/>
      <c r="AU1904" s="231"/>
      <c r="AV1904" s="231"/>
      <c r="AW1904" s="231"/>
      <c r="AX1904" s="231"/>
      <c r="AY1904" s="231"/>
      <c r="AZ1904" s="231"/>
      <c r="BA1904" s="231"/>
      <c r="BB1904" s="231"/>
      <c r="BC1904" s="231"/>
      <c r="BD1904" s="231"/>
      <c r="BE1904" s="231"/>
      <c r="BF1904" s="231"/>
      <c r="BG1904" s="231"/>
      <c r="BH1904" s="231"/>
      <c r="BI1904" s="231"/>
      <c r="BJ1904" s="231"/>
      <c r="BK1904" s="231"/>
      <c r="BL1904" s="231"/>
      <c r="BM1904" s="231"/>
      <c r="BN1904" s="231"/>
      <c r="BO1904" s="231"/>
      <c r="BP1904" s="231"/>
      <c r="BQ1904" s="231"/>
      <c r="BR1904" s="231"/>
      <c r="BS1904" s="231"/>
      <c r="BT1904" s="231"/>
      <c r="BU1904" s="231"/>
      <c r="BV1904" s="231"/>
      <c r="BW1904" s="231"/>
      <c r="BX1904" s="231"/>
      <c r="BY1904" s="231"/>
      <c r="BZ1904" s="231"/>
      <c r="CA1904" s="231"/>
      <c r="CB1904" s="231"/>
      <c r="CC1904" s="231"/>
      <c r="CD1904" s="231"/>
      <c r="CE1904" s="231"/>
      <c r="CF1904" s="231"/>
      <c r="CG1904" s="231"/>
      <c r="CH1904" s="231"/>
      <c r="CI1904" s="231"/>
      <c r="CJ1904" s="231"/>
      <c r="CK1904" s="231"/>
      <c r="CL1904" s="231"/>
      <c r="CM1904" s="231"/>
      <c r="CN1904" s="231"/>
      <c r="CO1904" s="231"/>
      <c r="CP1904" s="231"/>
      <c r="CQ1904" s="231"/>
      <c r="CR1904" s="231"/>
      <c r="CS1904" s="231"/>
      <c r="CT1904" s="231"/>
      <c r="CU1904" s="231"/>
      <c r="CV1904" s="231"/>
      <c r="CW1904" s="231"/>
      <c r="CX1904" s="231"/>
      <c r="CY1904" s="231"/>
      <c r="CZ1904" s="231"/>
      <c r="DA1904" s="231"/>
      <c r="DB1904" s="231"/>
      <c r="DC1904" s="231"/>
      <c r="DD1904" s="231"/>
      <c r="DE1904" s="231"/>
      <c r="DF1904" s="231"/>
      <c r="DG1904" s="231"/>
      <c r="DH1904" s="231"/>
      <c r="DI1904" s="231"/>
      <c r="DJ1904" s="231"/>
      <c r="DK1904" s="231"/>
      <c r="DL1904" s="231"/>
      <c r="DM1904" s="231"/>
      <c r="DN1904" s="231"/>
      <c r="DO1904" s="231"/>
      <c r="DP1904" s="231"/>
      <c r="DQ1904" s="231"/>
      <c r="DR1904" s="231"/>
      <c r="DS1904" s="231"/>
      <c r="DT1904" s="231"/>
      <c r="DU1904" s="231"/>
      <c r="DV1904" s="231"/>
      <c r="DW1904" s="231"/>
      <c r="DX1904" s="231"/>
      <c r="DY1904" s="231"/>
      <c r="DZ1904" s="231"/>
      <c r="EA1904" s="231"/>
      <c r="EB1904" s="231"/>
      <c r="EC1904" s="231"/>
      <c r="ED1904" s="231"/>
      <c r="EE1904" s="231"/>
      <c r="EF1904" s="231"/>
      <c r="EG1904" s="231"/>
      <c r="EH1904" s="231"/>
      <c r="EI1904" s="231"/>
      <c r="EJ1904" s="231"/>
      <c r="EK1904" s="231"/>
      <c r="EL1904" s="231"/>
      <c r="EM1904" s="231"/>
      <c r="EN1904" s="231"/>
      <c r="EO1904" s="231"/>
      <c r="EP1904" s="231"/>
      <c r="EQ1904" s="231"/>
      <c r="ER1904" s="231"/>
      <c r="ES1904" s="231"/>
      <c r="ET1904" s="231"/>
      <c r="EU1904" s="231"/>
      <c r="EV1904" s="231"/>
      <c r="EW1904" s="231"/>
      <c r="EX1904" s="231"/>
      <c r="EY1904" s="231"/>
      <c r="EZ1904" s="231"/>
      <c r="FA1904" s="231"/>
      <c r="FB1904" s="231"/>
      <c r="FC1904" s="231"/>
      <c r="FD1904" s="231"/>
      <c r="FE1904" s="231"/>
      <c r="FF1904" s="231"/>
      <c r="FG1904" s="231"/>
      <c r="FH1904" s="231"/>
      <c r="FI1904" s="231"/>
      <c r="FJ1904" s="231"/>
      <c r="FK1904" s="231"/>
      <c r="FL1904" s="231"/>
      <c r="FM1904" s="231"/>
      <c r="FN1904" s="231"/>
      <c r="FO1904" s="231"/>
      <c r="FP1904" s="231"/>
      <c r="FQ1904" s="231"/>
      <c r="FR1904" s="231"/>
      <c r="FS1904" s="231"/>
      <c r="FT1904" s="231"/>
      <c r="FU1904" s="231"/>
      <c r="FV1904" s="231"/>
      <c r="FW1904" s="231"/>
      <c r="FX1904" s="231"/>
      <c r="FY1904" s="231"/>
      <c r="FZ1904" s="231"/>
      <c r="GA1904" s="231"/>
      <c r="GB1904" s="231"/>
      <c r="GC1904" s="231"/>
      <c r="GD1904" s="231"/>
      <c r="GE1904" s="231"/>
      <c r="GF1904" s="231"/>
      <c r="GG1904" s="231"/>
      <c r="GH1904" s="231"/>
      <c r="GI1904" s="231"/>
      <c r="GJ1904" s="231"/>
      <c r="GK1904" s="231"/>
      <c r="GL1904" s="231"/>
      <c r="GM1904" s="231"/>
      <c r="GN1904" s="231"/>
      <c r="GO1904" s="231"/>
      <c r="GP1904" s="231"/>
      <c r="GQ1904" s="231"/>
      <c r="GR1904" s="231"/>
      <c r="GS1904" s="231"/>
      <c r="GT1904" s="231"/>
      <c r="GU1904" s="231"/>
      <c r="GV1904" s="231"/>
      <c r="GW1904" s="231"/>
      <c r="GX1904" s="231"/>
      <c r="GY1904" s="231"/>
      <c r="GZ1904" s="231"/>
      <c r="HA1904" s="231"/>
      <c r="HB1904" s="231"/>
      <c r="HC1904" s="231"/>
      <c r="HD1904" s="231"/>
      <c r="HE1904" s="231"/>
      <c r="HF1904" s="231"/>
      <c r="HG1904" s="231"/>
      <c r="HH1904" s="231"/>
      <c r="HI1904" s="231"/>
      <c r="HJ1904" s="231"/>
      <c r="HK1904" s="231"/>
      <c r="HL1904" s="231"/>
      <c r="HM1904" s="231"/>
    </row>
    <row r="1905" spans="1:221" s="234" customFormat="1" ht="18" customHeight="1">
      <c r="A1905" s="231"/>
      <c r="B1905" s="238"/>
      <c r="C1905" s="255"/>
      <c r="D1905" s="740"/>
      <c r="E1905" s="740"/>
      <c r="F1905" s="740"/>
      <c r="G1905" s="741"/>
      <c r="H1905" s="738"/>
      <c r="I1905" s="738"/>
      <c r="J1905" s="738"/>
      <c r="K1905" s="744"/>
      <c r="L1905" s="356"/>
      <c r="N1905" s="980"/>
      <c r="O1905" s="231"/>
      <c r="P1905" s="231"/>
      <c r="Q1905" s="231"/>
      <c r="R1905" s="231"/>
      <c r="S1905" s="231"/>
      <c r="T1905" s="231"/>
      <c r="U1905" s="231"/>
      <c r="V1905" s="231"/>
      <c r="W1905" s="231"/>
      <c r="X1905" s="231"/>
      <c r="Y1905" s="231"/>
      <c r="Z1905" s="231"/>
      <c r="AA1905" s="231"/>
      <c r="AB1905" s="231"/>
      <c r="AC1905" s="231"/>
      <c r="AD1905" s="231"/>
      <c r="AE1905" s="231"/>
      <c r="AF1905" s="231"/>
      <c r="AG1905" s="231"/>
      <c r="AH1905" s="231"/>
      <c r="AI1905" s="231"/>
      <c r="AJ1905" s="231"/>
      <c r="AK1905" s="231"/>
      <c r="AL1905" s="231"/>
      <c r="AM1905" s="231"/>
      <c r="AN1905" s="231"/>
      <c r="AO1905" s="231"/>
      <c r="AP1905" s="231"/>
      <c r="AQ1905" s="231"/>
      <c r="AR1905" s="231"/>
      <c r="AS1905" s="231"/>
      <c r="AT1905" s="231"/>
      <c r="AU1905" s="231"/>
      <c r="AV1905" s="231"/>
      <c r="AW1905" s="231"/>
      <c r="AX1905" s="231"/>
      <c r="AY1905" s="231"/>
      <c r="AZ1905" s="231"/>
      <c r="BA1905" s="231"/>
      <c r="BB1905" s="231"/>
      <c r="BC1905" s="231"/>
      <c r="BD1905" s="231"/>
      <c r="BE1905" s="231"/>
      <c r="BF1905" s="231"/>
      <c r="BG1905" s="231"/>
      <c r="BH1905" s="231"/>
      <c r="BI1905" s="231"/>
      <c r="BJ1905" s="231"/>
      <c r="BK1905" s="231"/>
      <c r="BL1905" s="231"/>
      <c r="BM1905" s="231"/>
      <c r="BN1905" s="231"/>
      <c r="BO1905" s="231"/>
      <c r="BP1905" s="231"/>
      <c r="BQ1905" s="231"/>
      <c r="BR1905" s="231"/>
      <c r="BS1905" s="231"/>
      <c r="BT1905" s="231"/>
      <c r="BU1905" s="231"/>
      <c r="BV1905" s="231"/>
      <c r="BW1905" s="231"/>
      <c r="BX1905" s="231"/>
      <c r="BY1905" s="231"/>
      <c r="BZ1905" s="231"/>
      <c r="CA1905" s="231"/>
      <c r="CB1905" s="231"/>
      <c r="CC1905" s="231"/>
      <c r="CD1905" s="231"/>
      <c r="CE1905" s="231"/>
      <c r="CF1905" s="231"/>
      <c r="CG1905" s="231"/>
      <c r="CH1905" s="231"/>
      <c r="CI1905" s="231"/>
      <c r="CJ1905" s="231"/>
      <c r="CK1905" s="231"/>
      <c r="CL1905" s="231"/>
      <c r="CM1905" s="231"/>
      <c r="CN1905" s="231"/>
      <c r="CO1905" s="231"/>
      <c r="CP1905" s="231"/>
      <c r="CQ1905" s="231"/>
      <c r="CR1905" s="231"/>
      <c r="CS1905" s="231"/>
      <c r="CT1905" s="231"/>
      <c r="CU1905" s="231"/>
      <c r="CV1905" s="231"/>
      <c r="CW1905" s="231"/>
      <c r="CX1905" s="231"/>
      <c r="CY1905" s="231"/>
      <c r="CZ1905" s="231"/>
      <c r="DA1905" s="231"/>
      <c r="DB1905" s="231"/>
      <c r="DC1905" s="231"/>
      <c r="DD1905" s="231"/>
      <c r="DE1905" s="231"/>
      <c r="DF1905" s="231"/>
      <c r="DG1905" s="231"/>
      <c r="DH1905" s="231"/>
      <c r="DI1905" s="231"/>
      <c r="DJ1905" s="231"/>
      <c r="DK1905" s="231"/>
      <c r="DL1905" s="231"/>
      <c r="DM1905" s="231"/>
      <c r="DN1905" s="231"/>
      <c r="DO1905" s="231"/>
      <c r="DP1905" s="231"/>
      <c r="DQ1905" s="231"/>
      <c r="DR1905" s="231"/>
      <c r="DS1905" s="231"/>
      <c r="DT1905" s="231"/>
      <c r="DU1905" s="231"/>
      <c r="DV1905" s="231"/>
      <c r="DW1905" s="231"/>
      <c r="DX1905" s="231"/>
      <c r="DY1905" s="231"/>
      <c r="DZ1905" s="231"/>
      <c r="EA1905" s="231"/>
      <c r="EB1905" s="231"/>
      <c r="EC1905" s="231"/>
      <c r="ED1905" s="231"/>
      <c r="EE1905" s="231"/>
      <c r="EF1905" s="231"/>
      <c r="EG1905" s="231"/>
      <c r="EH1905" s="231"/>
      <c r="EI1905" s="231"/>
      <c r="EJ1905" s="231"/>
      <c r="EK1905" s="231"/>
      <c r="EL1905" s="231"/>
      <c r="EM1905" s="231"/>
      <c r="EN1905" s="231"/>
      <c r="EO1905" s="231"/>
      <c r="EP1905" s="231"/>
      <c r="EQ1905" s="231"/>
      <c r="ER1905" s="231"/>
      <c r="ES1905" s="231"/>
      <c r="ET1905" s="231"/>
      <c r="EU1905" s="231"/>
      <c r="EV1905" s="231"/>
      <c r="EW1905" s="231"/>
      <c r="EX1905" s="231"/>
      <c r="EY1905" s="231"/>
      <c r="EZ1905" s="231"/>
      <c r="FA1905" s="231"/>
      <c r="FB1905" s="231"/>
      <c r="FC1905" s="231"/>
      <c r="FD1905" s="231"/>
      <c r="FE1905" s="231"/>
      <c r="FF1905" s="231"/>
      <c r="FG1905" s="231"/>
      <c r="FH1905" s="231"/>
      <c r="FI1905" s="231"/>
      <c r="FJ1905" s="231"/>
      <c r="FK1905" s="231"/>
      <c r="FL1905" s="231"/>
      <c r="FM1905" s="231"/>
      <c r="FN1905" s="231"/>
      <c r="FO1905" s="231"/>
      <c r="FP1905" s="231"/>
      <c r="FQ1905" s="231"/>
      <c r="FR1905" s="231"/>
      <c r="FS1905" s="231"/>
      <c r="FT1905" s="231"/>
      <c r="FU1905" s="231"/>
      <c r="FV1905" s="231"/>
      <c r="FW1905" s="231"/>
      <c r="FX1905" s="231"/>
      <c r="FY1905" s="231"/>
      <c r="FZ1905" s="231"/>
      <c r="GA1905" s="231"/>
      <c r="GB1905" s="231"/>
      <c r="GC1905" s="231"/>
      <c r="GD1905" s="231"/>
      <c r="GE1905" s="231"/>
      <c r="GF1905" s="231"/>
      <c r="GG1905" s="231"/>
      <c r="GH1905" s="231"/>
      <c r="GI1905" s="231"/>
      <c r="GJ1905" s="231"/>
      <c r="GK1905" s="231"/>
      <c r="GL1905" s="231"/>
      <c r="GM1905" s="231"/>
      <c r="GN1905" s="231"/>
      <c r="GO1905" s="231"/>
      <c r="GP1905" s="231"/>
      <c r="GQ1905" s="231"/>
      <c r="GR1905" s="231"/>
      <c r="GS1905" s="231"/>
      <c r="GT1905" s="231"/>
      <c r="GU1905" s="231"/>
      <c r="GV1905" s="231"/>
      <c r="GW1905" s="231"/>
      <c r="GX1905" s="231"/>
      <c r="GY1905" s="231"/>
      <c r="GZ1905" s="231"/>
      <c r="HA1905" s="231"/>
      <c r="HB1905" s="231"/>
      <c r="HC1905" s="231"/>
      <c r="HD1905" s="231"/>
      <c r="HE1905" s="231"/>
      <c r="HF1905" s="231"/>
      <c r="HG1905" s="231"/>
      <c r="HH1905" s="231"/>
      <c r="HI1905" s="231"/>
      <c r="HJ1905" s="231"/>
      <c r="HK1905" s="231"/>
      <c r="HL1905" s="231"/>
      <c r="HM1905" s="231"/>
    </row>
    <row r="1906" spans="1:221" s="234" customFormat="1" ht="15.75" customHeight="1">
      <c r="A1906" s="231"/>
      <c r="B1906" s="238"/>
      <c r="C1906" s="255"/>
      <c r="D1906" s="262">
        <v>2.4</v>
      </c>
      <c r="E1906" s="262"/>
      <c r="F1906" s="262"/>
      <c r="G1906" s="263" t="s">
        <v>1250</v>
      </c>
      <c r="H1906" s="264"/>
      <c r="I1906" s="383"/>
      <c r="J1906" s="383"/>
      <c r="K1906" s="384"/>
      <c r="L1906" s="356"/>
      <c r="N1906" s="980"/>
      <c r="O1906" s="231"/>
      <c r="P1906" s="231"/>
      <c r="Q1906" s="231"/>
      <c r="R1906" s="231"/>
      <c r="S1906" s="231"/>
      <c r="T1906" s="231"/>
      <c r="U1906" s="231"/>
      <c r="V1906" s="231"/>
      <c r="W1906" s="231"/>
      <c r="X1906" s="231"/>
      <c r="Y1906" s="231"/>
      <c r="Z1906" s="231"/>
      <c r="AA1906" s="231"/>
      <c r="AB1906" s="231"/>
      <c r="AC1906" s="231"/>
      <c r="AD1906" s="231"/>
      <c r="AE1906" s="231"/>
      <c r="AF1906" s="231"/>
      <c r="AG1906" s="231"/>
      <c r="AH1906" s="231"/>
      <c r="AI1906" s="231"/>
      <c r="AJ1906" s="231"/>
      <c r="AK1906" s="231"/>
      <c r="AL1906" s="231"/>
      <c r="AM1906" s="231"/>
      <c r="AN1906" s="231"/>
      <c r="AO1906" s="231"/>
      <c r="AP1906" s="231"/>
      <c r="AQ1906" s="231"/>
      <c r="AR1906" s="231"/>
      <c r="AS1906" s="231"/>
      <c r="AT1906" s="231"/>
      <c r="AU1906" s="231"/>
      <c r="AV1906" s="231"/>
      <c r="AW1906" s="231"/>
      <c r="AX1906" s="231"/>
      <c r="AY1906" s="231"/>
      <c r="AZ1906" s="231"/>
      <c r="BA1906" s="231"/>
      <c r="BB1906" s="231"/>
      <c r="BC1906" s="231"/>
      <c r="BD1906" s="231"/>
      <c r="BE1906" s="231"/>
      <c r="BF1906" s="231"/>
      <c r="BG1906" s="231"/>
      <c r="BH1906" s="231"/>
      <c r="BI1906" s="231"/>
      <c r="BJ1906" s="231"/>
      <c r="BK1906" s="231"/>
      <c r="BL1906" s="231"/>
      <c r="BM1906" s="231"/>
      <c r="BN1906" s="231"/>
      <c r="BO1906" s="231"/>
      <c r="BP1906" s="231"/>
      <c r="BQ1906" s="231"/>
      <c r="BR1906" s="231"/>
      <c r="BS1906" s="231"/>
      <c r="BT1906" s="231"/>
      <c r="BU1906" s="231"/>
      <c r="BV1906" s="231"/>
      <c r="BW1906" s="231"/>
      <c r="BX1906" s="231"/>
      <c r="BY1906" s="231"/>
      <c r="BZ1906" s="231"/>
      <c r="CA1906" s="231"/>
      <c r="CB1906" s="231"/>
      <c r="CC1906" s="231"/>
      <c r="CD1906" s="231"/>
      <c r="CE1906" s="231"/>
      <c r="CF1906" s="231"/>
      <c r="CG1906" s="231"/>
      <c r="CH1906" s="231"/>
      <c r="CI1906" s="231"/>
      <c r="CJ1906" s="231"/>
      <c r="CK1906" s="231"/>
      <c r="CL1906" s="231"/>
      <c r="CM1906" s="231"/>
      <c r="CN1906" s="231"/>
      <c r="CO1906" s="231"/>
      <c r="CP1906" s="231"/>
      <c r="CQ1906" s="231"/>
      <c r="CR1906" s="231"/>
      <c r="CS1906" s="231"/>
      <c r="CT1906" s="231"/>
      <c r="CU1906" s="231"/>
      <c r="CV1906" s="231"/>
      <c r="CW1906" s="231"/>
      <c r="CX1906" s="231"/>
      <c r="CY1906" s="231"/>
      <c r="CZ1906" s="231"/>
      <c r="DA1906" s="231"/>
      <c r="DB1906" s="231"/>
      <c r="DC1906" s="231"/>
      <c r="DD1906" s="231"/>
      <c r="DE1906" s="231"/>
      <c r="DF1906" s="231"/>
      <c r="DG1906" s="231"/>
      <c r="DH1906" s="231"/>
      <c r="DI1906" s="231"/>
      <c r="DJ1906" s="231"/>
      <c r="DK1906" s="231"/>
      <c r="DL1906" s="231"/>
      <c r="DM1906" s="231"/>
      <c r="DN1906" s="231"/>
      <c r="DO1906" s="231"/>
      <c r="DP1906" s="231"/>
      <c r="DQ1906" s="231"/>
      <c r="DR1906" s="231"/>
      <c r="DS1906" s="231"/>
      <c r="DT1906" s="231"/>
      <c r="DU1906" s="231"/>
      <c r="DV1906" s="231"/>
      <c r="DW1906" s="231"/>
      <c r="DX1906" s="231"/>
      <c r="DY1906" s="231"/>
      <c r="DZ1906" s="231"/>
      <c r="EA1906" s="231"/>
      <c r="EB1906" s="231"/>
      <c r="EC1906" s="231"/>
      <c r="ED1906" s="231"/>
      <c r="EE1906" s="231"/>
      <c r="EF1906" s="231"/>
      <c r="EG1906" s="231"/>
      <c r="EH1906" s="231"/>
      <c r="EI1906" s="231"/>
      <c r="EJ1906" s="231"/>
      <c r="EK1906" s="231"/>
      <c r="EL1906" s="231"/>
      <c r="EM1906" s="231"/>
      <c r="EN1906" s="231"/>
      <c r="EO1906" s="231"/>
      <c r="EP1906" s="231"/>
      <c r="EQ1906" s="231"/>
      <c r="ER1906" s="231"/>
      <c r="ES1906" s="231"/>
      <c r="ET1906" s="231"/>
      <c r="EU1906" s="231"/>
      <c r="EV1906" s="231"/>
      <c r="EW1906" s="231"/>
      <c r="EX1906" s="231"/>
      <c r="EY1906" s="231"/>
      <c r="EZ1906" s="231"/>
      <c r="FA1906" s="231"/>
      <c r="FB1906" s="231"/>
      <c r="FC1906" s="231"/>
      <c r="FD1906" s="231"/>
      <c r="FE1906" s="231"/>
      <c r="FF1906" s="231"/>
      <c r="FG1906" s="231"/>
      <c r="FH1906" s="231"/>
      <c r="FI1906" s="231"/>
      <c r="FJ1906" s="231"/>
      <c r="FK1906" s="231"/>
      <c r="FL1906" s="231"/>
      <c r="FM1906" s="231"/>
      <c r="FN1906" s="231"/>
      <c r="FO1906" s="231"/>
      <c r="FP1906" s="231"/>
      <c r="FQ1906" s="231"/>
      <c r="FR1906" s="231"/>
      <c r="FS1906" s="231"/>
      <c r="FT1906" s="231"/>
      <c r="FU1906" s="231"/>
      <c r="FV1906" s="231"/>
      <c r="FW1906" s="231"/>
      <c r="FX1906" s="231"/>
      <c r="FY1906" s="231"/>
      <c r="FZ1906" s="231"/>
      <c r="GA1906" s="231"/>
      <c r="GB1906" s="231"/>
      <c r="GC1906" s="231"/>
      <c r="GD1906" s="231"/>
      <c r="GE1906" s="231"/>
      <c r="GF1906" s="231"/>
      <c r="GG1906" s="231"/>
      <c r="GH1906" s="231"/>
      <c r="GI1906" s="231"/>
      <c r="GJ1906" s="231"/>
      <c r="GK1906" s="231"/>
      <c r="GL1906" s="231"/>
      <c r="GM1906" s="231"/>
      <c r="GN1906" s="231"/>
      <c r="GO1906" s="231"/>
      <c r="GP1906" s="231"/>
      <c r="GQ1906" s="231"/>
      <c r="GR1906" s="231"/>
      <c r="GS1906" s="231"/>
      <c r="GT1906" s="231"/>
      <c r="GU1906" s="231"/>
      <c r="GV1906" s="231"/>
      <c r="GW1906" s="231"/>
      <c r="GX1906" s="231"/>
      <c r="GY1906" s="231"/>
      <c r="GZ1906" s="231"/>
      <c r="HA1906" s="231"/>
      <c r="HB1906" s="231"/>
      <c r="HC1906" s="231"/>
      <c r="HD1906" s="231"/>
      <c r="HE1906" s="231"/>
      <c r="HF1906" s="231"/>
      <c r="HG1906" s="231"/>
      <c r="HH1906" s="231"/>
      <c r="HI1906" s="231"/>
      <c r="HJ1906" s="231"/>
      <c r="HK1906" s="231"/>
      <c r="HL1906" s="231"/>
      <c r="HM1906" s="231"/>
    </row>
    <row r="1907" spans="1:221" s="234" customFormat="1" ht="15.75" customHeight="1">
      <c r="A1907" s="231"/>
      <c r="B1907" s="238"/>
      <c r="C1907" s="255"/>
      <c r="D1907" s="320" t="s">
        <v>154</v>
      </c>
      <c r="E1907" s="321"/>
      <c r="F1907" s="321"/>
      <c r="G1907" s="689" t="s">
        <v>363</v>
      </c>
      <c r="H1907" s="322" t="s">
        <v>1218</v>
      </c>
      <c r="I1907" s="275">
        <v>6.08</v>
      </c>
      <c r="J1907" s="273">
        <v>86955</v>
      </c>
      <c r="K1907" s="323">
        <f t="shared" ref="K1907:K1913" si="83">ROUND(I1907*J1907,2)</f>
        <v>528686.4</v>
      </c>
      <c r="L1907" s="356"/>
      <c r="N1907" s="980"/>
      <c r="O1907" s="231"/>
      <c r="P1907" s="231"/>
      <c r="Q1907" s="231"/>
      <c r="R1907" s="231"/>
      <c r="S1907" s="231"/>
      <c r="T1907" s="231"/>
      <c r="U1907" s="231"/>
      <c r="V1907" s="231"/>
      <c r="W1907" s="231"/>
      <c r="X1907" s="231"/>
      <c r="Y1907" s="231"/>
      <c r="Z1907" s="231"/>
      <c r="AA1907" s="231"/>
      <c r="AB1907" s="231"/>
      <c r="AC1907" s="231"/>
      <c r="AD1907" s="231"/>
      <c r="AE1907" s="231"/>
      <c r="AF1907" s="231"/>
      <c r="AG1907" s="231"/>
      <c r="AH1907" s="231"/>
      <c r="AI1907" s="231"/>
      <c r="AJ1907" s="231"/>
      <c r="AK1907" s="231"/>
      <c r="AL1907" s="231"/>
      <c r="AM1907" s="231"/>
      <c r="AN1907" s="231"/>
      <c r="AO1907" s="231"/>
      <c r="AP1907" s="231"/>
      <c r="AQ1907" s="231"/>
      <c r="AR1907" s="231"/>
      <c r="AS1907" s="231"/>
      <c r="AT1907" s="231"/>
      <c r="AU1907" s="231"/>
      <c r="AV1907" s="231"/>
      <c r="AW1907" s="231"/>
      <c r="AX1907" s="231"/>
      <c r="AY1907" s="231"/>
      <c r="AZ1907" s="231"/>
      <c r="BA1907" s="231"/>
      <c r="BB1907" s="231"/>
      <c r="BC1907" s="231"/>
      <c r="BD1907" s="231"/>
      <c r="BE1907" s="231"/>
      <c r="BF1907" s="231"/>
      <c r="BG1907" s="231"/>
      <c r="BH1907" s="231"/>
      <c r="BI1907" s="231"/>
      <c r="BJ1907" s="231"/>
      <c r="BK1907" s="231"/>
      <c r="BL1907" s="231"/>
      <c r="BM1907" s="231"/>
      <c r="BN1907" s="231"/>
      <c r="BO1907" s="231"/>
      <c r="BP1907" s="231"/>
      <c r="BQ1907" s="231"/>
      <c r="BR1907" s="231"/>
      <c r="BS1907" s="231"/>
      <c r="BT1907" s="231"/>
      <c r="BU1907" s="231"/>
      <c r="BV1907" s="231"/>
      <c r="BW1907" s="231"/>
      <c r="BX1907" s="231"/>
      <c r="BY1907" s="231"/>
      <c r="BZ1907" s="231"/>
      <c r="CA1907" s="231"/>
      <c r="CB1907" s="231"/>
      <c r="CC1907" s="231"/>
      <c r="CD1907" s="231"/>
      <c r="CE1907" s="231"/>
      <c r="CF1907" s="231"/>
      <c r="CG1907" s="231"/>
      <c r="CH1907" s="231"/>
      <c r="CI1907" s="231"/>
      <c r="CJ1907" s="231"/>
      <c r="CK1907" s="231"/>
      <c r="CL1907" s="231"/>
      <c r="CM1907" s="231"/>
      <c r="CN1907" s="231"/>
      <c r="CO1907" s="231"/>
      <c r="CP1907" s="231"/>
      <c r="CQ1907" s="231"/>
      <c r="CR1907" s="231"/>
      <c r="CS1907" s="231"/>
      <c r="CT1907" s="231"/>
      <c r="CU1907" s="231"/>
      <c r="CV1907" s="231"/>
      <c r="CW1907" s="231"/>
      <c r="CX1907" s="231"/>
      <c r="CY1907" s="231"/>
      <c r="CZ1907" s="231"/>
      <c r="DA1907" s="231"/>
      <c r="DB1907" s="231"/>
      <c r="DC1907" s="231"/>
      <c r="DD1907" s="231"/>
      <c r="DE1907" s="231"/>
      <c r="DF1907" s="231"/>
      <c r="DG1907" s="231"/>
      <c r="DH1907" s="231"/>
      <c r="DI1907" s="231"/>
      <c r="DJ1907" s="231"/>
      <c r="DK1907" s="231"/>
      <c r="DL1907" s="231"/>
      <c r="DM1907" s="231"/>
      <c r="DN1907" s="231"/>
      <c r="DO1907" s="231"/>
      <c r="DP1907" s="231"/>
      <c r="DQ1907" s="231"/>
      <c r="DR1907" s="231"/>
      <c r="DS1907" s="231"/>
      <c r="DT1907" s="231"/>
      <c r="DU1907" s="231"/>
      <c r="DV1907" s="231"/>
      <c r="DW1907" s="231"/>
      <c r="DX1907" s="231"/>
      <c r="DY1907" s="231"/>
      <c r="DZ1907" s="231"/>
      <c r="EA1907" s="231"/>
      <c r="EB1907" s="231"/>
      <c r="EC1907" s="231"/>
      <c r="ED1907" s="231"/>
      <c r="EE1907" s="231"/>
      <c r="EF1907" s="231"/>
      <c r="EG1907" s="231"/>
      <c r="EH1907" s="231"/>
      <c r="EI1907" s="231"/>
      <c r="EJ1907" s="231"/>
      <c r="EK1907" s="231"/>
      <c r="EL1907" s="231"/>
      <c r="EM1907" s="231"/>
      <c r="EN1907" s="231"/>
      <c r="EO1907" s="231"/>
      <c r="EP1907" s="231"/>
      <c r="EQ1907" s="231"/>
      <c r="ER1907" s="231"/>
      <c r="ES1907" s="231"/>
      <c r="ET1907" s="231"/>
      <c r="EU1907" s="231"/>
      <c r="EV1907" s="231"/>
      <c r="EW1907" s="231"/>
      <c r="EX1907" s="231"/>
      <c r="EY1907" s="231"/>
      <c r="EZ1907" s="231"/>
      <c r="FA1907" s="231"/>
      <c r="FB1907" s="231"/>
      <c r="FC1907" s="231"/>
      <c r="FD1907" s="231"/>
      <c r="FE1907" s="231"/>
      <c r="FF1907" s="231"/>
      <c r="FG1907" s="231"/>
      <c r="FH1907" s="231"/>
      <c r="FI1907" s="231"/>
      <c r="FJ1907" s="231"/>
      <c r="FK1907" s="231"/>
      <c r="FL1907" s="231"/>
      <c r="FM1907" s="231"/>
      <c r="FN1907" s="231"/>
      <c r="FO1907" s="231"/>
      <c r="FP1907" s="231"/>
      <c r="FQ1907" s="231"/>
      <c r="FR1907" s="231"/>
      <c r="FS1907" s="231"/>
      <c r="FT1907" s="231"/>
      <c r="FU1907" s="231"/>
      <c r="FV1907" s="231"/>
      <c r="FW1907" s="231"/>
      <c r="FX1907" s="231"/>
      <c r="FY1907" s="231"/>
      <c r="FZ1907" s="231"/>
      <c r="GA1907" s="231"/>
      <c r="GB1907" s="231"/>
      <c r="GC1907" s="231"/>
      <c r="GD1907" s="231"/>
      <c r="GE1907" s="231"/>
      <c r="GF1907" s="231"/>
      <c r="GG1907" s="231"/>
      <c r="GH1907" s="231"/>
      <c r="GI1907" s="231"/>
      <c r="GJ1907" s="231"/>
      <c r="GK1907" s="231"/>
      <c r="GL1907" s="231"/>
      <c r="GM1907" s="231"/>
      <c r="GN1907" s="231"/>
      <c r="GO1907" s="231"/>
      <c r="GP1907" s="231"/>
      <c r="GQ1907" s="231"/>
      <c r="GR1907" s="231"/>
      <c r="GS1907" s="231"/>
      <c r="GT1907" s="231"/>
      <c r="GU1907" s="231"/>
      <c r="GV1907" s="231"/>
      <c r="GW1907" s="231"/>
      <c r="GX1907" s="231"/>
      <c r="GY1907" s="231"/>
      <c r="GZ1907" s="231"/>
      <c r="HA1907" s="231"/>
      <c r="HB1907" s="231"/>
      <c r="HC1907" s="231"/>
      <c r="HD1907" s="231"/>
      <c r="HE1907" s="231"/>
      <c r="HF1907" s="231"/>
      <c r="HG1907" s="231"/>
      <c r="HH1907" s="231"/>
      <c r="HI1907" s="231"/>
      <c r="HJ1907" s="231"/>
      <c r="HK1907" s="231"/>
      <c r="HL1907" s="231"/>
      <c r="HM1907" s="231"/>
    </row>
    <row r="1908" spans="1:221" s="234" customFormat="1" ht="15.75" customHeight="1">
      <c r="A1908" s="231"/>
      <c r="B1908" s="238"/>
      <c r="C1908" s="255"/>
      <c r="D1908" s="320" t="s">
        <v>158</v>
      </c>
      <c r="E1908" s="321"/>
      <c r="F1908" s="321"/>
      <c r="G1908" s="689" t="s">
        <v>1251</v>
      </c>
      <c r="H1908" s="322" t="s">
        <v>1221</v>
      </c>
      <c r="I1908" s="275">
        <v>16</v>
      </c>
      <c r="J1908" s="273">
        <v>125378</v>
      </c>
      <c r="K1908" s="323">
        <f t="shared" si="83"/>
        <v>2006048</v>
      </c>
      <c r="L1908" s="356"/>
      <c r="N1908" s="980"/>
      <c r="O1908" s="231"/>
      <c r="P1908" s="231"/>
      <c r="Q1908" s="231"/>
      <c r="R1908" s="231"/>
      <c r="S1908" s="231"/>
      <c r="T1908" s="231"/>
      <c r="U1908" s="231"/>
      <c r="V1908" s="231"/>
      <c r="W1908" s="231"/>
      <c r="X1908" s="231"/>
      <c r="Y1908" s="231"/>
      <c r="Z1908" s="231"/>
      <c r="AA1908" s="231"/>
      <c r="AB1908" s="231"/>
      <c r="AC1908" s="231"/>
      <c r="AD1908" s="231"/>
      <c r="AE1908" s="231"/>
      <c r="AF1908" s="231"/>
      <c r="AG1908" s="231"/>
      <c r="AH1908" s="231"/>
      <c r="AI1908" s="231"/>
      <c r="AJ1908" s="231"/>
      <c r="AK1908" s="231"/>
      <c r="AL1908" s="231"/>
      <c r="AM1908" s="231"/>
      <c r="AN1908" s="231"/>
      <c r="AO1908" s="231"/>
      <c r="AP1908" s="231"/>
      <c r="AQ1908" s="231"/>
      <c r="AR1908" s="231"/>
      <c r="AS1908" s="231"/>
      <c r="AT1908" s="231"/>
      <c r="AU1908" s="231"/>
      <c r="AV1908" s="231"/>
      <c r="AW1908" s="231"/>
      <c r="AX1908" s="231"/>
      <c r="AY1908" s="231"/>
      <c r="AZ1908" s="231"/>
      <c r="BA1908" s="231"/>
      <c r="BB1908" s="231"/>
      <c r="BC1908" s="231"/>
      <c r="BD1908" s="231"/>
      <c r="BE1908" s="231"/>
      <c r="BF1908" s="231"/>
      <c r="BG1908" s="231"/>
      <c r="BH1908" s="231"/>
      <c r="BI1908" s="231"/>
      <c r="BJ1908" s="231"/>
      <c r="BK1908" s="231"/>
      <c r="BL1908" s="231"/>
      <c r="BM1908" s="231"/>
      <c r="BN1908" s="231"/>
      <c r="BO1908" s="231"/>
      <c r="BP1908" s="231"/>
      <c r="BQ1908" s="231"/>
      <c r="BR1908" s="231"/>
      <c r="BS1908" s="231"/>
      <c r="BT1908" s="231"/>
      <c r="BU1908" s="231"/>
      <c r="BV1908" s="231"/>
      <c r="BW1908" s="231"/>
      <c r="BX1908" s="231"/>
      <c r="BY1908" s="231"/>
      <c r="BZ1908" s="231"/>
      <c r="CA1908" s="231"/>
      <c r="CB1908" s="231"/>
      <c r="CC1908" s="231"/>
      <c r="CD1908" s="231"/>
      <c r="CE1908" s="231"/>
      <c r="CF1908" s="231"/>
      <c r="CG1908" s="231"/>
      <c r="CH1908" s="231"/>
      <c r="CI1908" s="231"/>
      <c r="CJ1908" s="231"/>
      <c r="CK1908" s="231"/>
      <c r="CL1908" s="231"/>
      <c r="CM1908" s="231"/>
      <c r="CN1908" s="231"/>
      <c r="CO1908" s="231"/>
      <c r="CP1908" s="231"/>
      <c r="CQ1908" s="231"/>
      <c r="CR1908" s="231"/>
      <c r="CS1908" s="231"/>
      <c r="CT1908" s="231"/>
      <c r="CU1908" s="231"/>
      <c r="CV1908" s="231"/>
      <c r="CW1908" s="231"/>
      <c r="CX1908" s="231"/>
      <c r="CY1908" s="231"/>
      <c r="CZ1908" s="231"/>
      <c r="DA1908" s="231"/>
      <c r="DB1908" s="231"/>
      <c r="DC1908" s="231"/>
      <c r="DD1908" s="231"/>
      <c r="DE1908" s="231"/>
      <c r="DF1908" s="231"/>
      <c r="DG1908" s="231"/>
      <c r="DH1908" s="231"/>
      <c r="DI1908" s="231"/>
      <c r="DJ1908" s="231"/>
      <c r="DK1908" s="231"/>
      <c r="DL1908" s="231"/>
      <c r="DM1908" s="231"/>
      <c r="DN1908" s="231"/>
      <c r="DO1908" s="231"/>
      <c r="DP1908" s="231"/>
      <c r="DQ1908" s="231"/>
      <c r="DR1908" s="231"/>
      <c r="DS1908" s="231"/>
      <c r="DT1908" s="231"/>
      <c r="DU1908" s="231"/>
      <c r="DV1908" s="231"/>
      <c r="DW1908" s="231"/>
      <c r="DX1908" s="231"/>
      <c r="DY1908" s="231"/>
      <c r="DZ1908" s="231"/>
      <c r="EA1908" s="231"/>
      <c r="EB1908" s="231"/>
      <c r="EC1908" s="231"/>
      <c r="ED1908" s="231"/>
      <c r="EE1908" s="231"/>
      <c r="EF1908" s="231"/>
      <c r="EG1908" s="231"/>
      <c r="EH1908" s="231"/>
      <c r="EI1908" s="231"/>
      <c r="EJ1908" s="231"/>
      <c r="EK1908" s="231"/>
      <c r="EL1908" s="231"/>
      <c r="EM1908" s="231"/>
      <c r="EN1908" s="231"/>
      <c r="EO1908" s="231"/>
      <c r="EP1908" s="231"/>
      <c r="EQ1908" s="231"/>
      <c r="ER1908" s="231"/>
      <c r="ES1908" s="231"/>
      <c r="ET1908" s="231"/>
      <c r="EU1908" s="231"/>
      <c r="EV1908" s="231"/>
      <c r="EW1908" s="231"/>
      <c r="EX1908" s="231"/>
      <c r="EY1908" s="231"/>
      <c r="EZ1908" s="231"/>
      <c r="FA1908" s="231"/>
      <c r="FB1908" s="231"/>
      <c r="FC1908" s="231"/>
      <c r="FD1908" s="231"/>
      <c r="FE1908" s="231"/>
      <c r="FF1908" s="231"/>
      <c r="FG1908" s="231"/>
      <c r="FH1908" s="231"/>
      <c r="FI1908" s="231"/>
      <c r="FJ1908" s="231"/>
      <c r="FK1908" s="231"/>
      <c r="FL1908" s="231"/>
      <c r="FM1908" s="231"/>
      <c r="FN1908" s="231"/>
      <c r="FO1908" s="231"/>
      <c r="FP1908" s="231"/>
      <c r="FQ1908" s="231"/>
      <c r="FR1908" s="231"/>
      <c r="FS1908" s="231"/>
      <c r="FT1908" s="231"/>
      <c r="FU1908" s="231"/>
      <c r="FV1908" s="231"/>
      <c r="FW1908" s="231"/>
      <c r="FX1908" s="231"/>
      <c r="FY1908" s="231"/>
      <c r="FZ1908" s="231"/>
      <c r="GA1908" s="231"/>
      <c r="GB1908" s="231"/>
      <c r="GC1908" s="231"/>
      <c r="GD1908" s="231"/>
      <c r="GE1908" s="231"/>
      <c r="GF1908" s="231"/>
      <c r="GG1908" s="231"/>
      <c r="GH1908" s="231"/>
      <c r="GI1908" s="231"/>
      <c r="GJ1908" s="231"/>
      <c r="GK1908" s="231"/>
      <c r="GL1908" s="231"/>
      <c r="GM1908" s="231"/>
      <c r="GN1908" s="231"/>
      <c r="GO1908" s="231"/>
      <c r="GP1908" s="231"/>
      <c r="GQ1908" s="231"/>
      <c r="GR1908" s="231"/>
      <c r="GS1908" s="231"/>
      <c r="GT1908" s="231"/>
      <c r="GU1908" s="231"/>
      <c r="GV1908" s="231"/>
      <c r="GW1908" s="231"/>
      <c r="GX1908" s="231"/>
      <c r="GY1908" s="231"/>
      <c r="GZ1908" s="231"/>
      <c r="HA1908" s="231"/>
      <c r="HB1908" s="231"/>
      <c r="HC1908" s="231"/>
      <c r="HD1908" s="231"/>
      <c r="HE1908" s="231"/>
      <c r="HF1908" s="231"/>
      <c r="HG1908" s="231"/>
      <c r="HH1908" s="231"/>
      <c r="HI1908" s="231"/>
      <c r="HJ1908" s="231"/>
      <c r="HK1908" s="231"/>
      <c r="HL1908" s="231"/>
      <c r="HM1908" s="231"/>
    </row>
    <row r="1909" spans="1:221" s="234" customFormat="1" ht="31.5" customHeight="1">
      <c r="A1909" s="231"/>
      <c r="B1909" s="238"/>
      <c r="C1909" s="255"/>
      <c r="D1909" s="320" t="s">
        <v>160</v>
      </c>
      <c r="E1909" s="321"/>
      <c r="F1909" s="321"/>
      <c r="G1909" s="689" t="s">
        <v>115</v>
      </c>
      <c r="H1909" s="322" t="s">
        <v>1218</v>
      </c>
      <c r="I1909" s="275">
        <v>1.79</v>
      </c>
      <c r="J1909" s="273">
        <v>229620</v>
      </c>
      <c r="K1909" s="323">
        <f t="shared" si="83"/>
        <v>411019.8</v>
      </c>
      <c r="L1909" s="356"/>
      <c r="N1909" s="980"/>
      <c r="O1909" s="231"/>
      <c r="P1909" s="231"/>
      <c r="Q1909" s="231"/>
      <c r="R1909" s="231"/>
      <c r="S1909" s="231"/>
      <c r="T1909" s="231"/>
      <c r="U1909" s="231"/>
      <c r="V1909" s="231"/>
      <c r="W1909" s="231"/>
      <c r="X1909" s="231"/>
      <c r="Y1909" s="231"/>
      <c r="Z1909" s="231"/>
      <c r="AA1909" s="231"/>
      <c r="AB1909" s="231"/>
      <c r="AC1909" s="231"/>
      <c r="AD1909" s="231"/>
      <c r="AE1909" s="231"/>
      <c r="AF1909" s="231"/>
      <c r="AG1909" s="231"/>
      <c r="AH1909" s="231"/>
      <c r="AI1909" s="231"/>
      <c r="AJ1909" s="231"/>
      <c r="AK1909" s="231"/>
      <c r="AL1909" s="231"/>
      <c r="AM1909" s="231"/>
      <c r="AN1909" s="231"/>
      <c r="AO1909" s="231"/>
      <c r="AP1909" s="231"/>
      <c r="AQ1909" s="231"/>
      <c r="AR1909" s="231"/>
      <c r="AS1909" s="231"/>
      <c r="AT1909" s="231"/>
      <c r="AU1909" s="231"/>
      <c r="AV1909" s="231"/>
      <c r="AW1909" s="231"/>
      <c r="AX1909" s="231"/>
      <c r="AY1909" s="231"/>
      <c r="AZ1909" s="231"/>
      <c r="BA1909" s="231"/>
      <c r="BB1909" s="231"/>
      <c r="BC1909" s="231"/>
      <c r="BD1909" s="231"/>
      <c r="BE1909" s="231"/>
      <c r="BF1909" s="231"/>
      <c r="BG1909" s="231"/>
      <c r="BH1909" s="231"/>
      <c r="BI1909" s="231"/>
      <c r="BJ1909" s="231"/>
      <c r="BK1909" s="231"/>
      <c r="BL1909" s="231"/>
      <c r="BM1909" s="231"/>
      <c r="BN1909" s="231"/>
      <c r="BO1909" s="231"/>
      <c r="BP1909" s="231"/>
      <c r="BQ1909" s="231"/>
      <c r="BR1909" s="231"/>
      <c r="BS1909" s="231"/>
      <c r="BT1909" s="231"/>
      <c r="BU1909" s="231"/>
      <c r="BV1909" s="231"/>
      <c r="BW1909" s="231"/>
      <c r="BX1909" s="231"/>
      <c r="BY1909" s="231"/>
      <c r="BZ1909" s="231"/>
      <c r="CA1909" s="231"/>
      <c r="CB1909" s="231"/>
      <c r="CC1909" s="231"/>
      <c r="CD1909" s="231"/>
      <c r="CE1909" s="231"/>
      <c r="CF1909" s="231"/>
      <c r="CG1909" s="231"/>
      <c r="CH1909" s="231"/>
      <c r="CI1909" s="231"/>
      <c r="CJ1909" s="231"/>
      <c r="CK1909" s="231"/>
      <c r="CL1909" s="231"/>
      <c r="CM1909" s="231"/>
      <c r="CN1909" s="231"/>
      <c r="CO1909" s="231"/>
      <c r="CP1909" s="231"/>
      <c r="CQ1909" s="231"/>
      <c r="CR1909" s="231"/>
      <c r="CS1909" s="231"/>
      <c r="CT1909" s="231"/>
      <c r="CU1909" s="231"/>
      <c r="CV1909" s="231"/>
      <c r="CW1909" s="231"/>
      <c r="CX1909" s="231"/>
      <c r="CY1909" s="231"/>
      <c r="CZ1909" s="231"/>
      <c r="DA1909" s="231"/>
      <c r="DB1909" s="231"/>
      <c r="DC1909" s="231"/>
      <c r="DD1909" s="231"/>
      <c r="DE1909" s="231"/>
      <c r="DF1909" s="231"/>
      <c r="DG1909" s="231"/>
      <c r="DH1909" s="231"/>
      <c r="DI1909" s="231"/>
      <c r="DJ1909" s="231"/>
      <c r="DK1909" s="231"/>
      <c r="DL1909" s="231"/>
      <c r="DM1909" s="231"/>
      <c r="DN1909" s="231"/>
      <c r="DO1909" s="231"/>
      <c r="DP1909" s="231"/>
      <c r="DQ1909" s="231"/>
      <c r="DR1909" s="231"/>
      <c r="DS1909" s="231"/>
      <c r="DT1909" s="231"/>
      <c r="DU1909" s="231"/>
      <c r="DV1909" s="231"/>
      <c r="DW1909" s="231"/>
      <c r="DX1909" s="231"/>
      <c r="DY1909" s="231"/>
      <c r="DZ1909" s="231"/>
      <c r="EA1909" s="231"/>
      <c r="EB1909" s="231"/>
      <c r="EC1909" s="231"/>
      <c r="ED1909" s="231"/>
      <c r="EE1909" s="231"/>
      <c r="EF1909" s="231"/>
      <c r="EG1909" s="231"/>
      <c r="EH1909" s="231"/>
      <c r="EI1909" s="231"/>
      <c r="EJ1909" s="231"/>
      <c r="EK1909" s="231"/>
      <c r="EL1909" s="231"/>
      <c r="EM1909" s="231"/>
      <c r="EN1909" s="231"/>
      <c r="EO1909" s="231"/>
      <c r="EP1909" s="231"/>
      <c r="EQ1909" s="231"/>
      <c r="ER1909" s="231"/>
      <c r="ES1909" s="231"/>
      <c r="ET1909" s="231"/>
      <c r="EU1909" s="231"/>
      <c r="EV1909" s="231"/>
      <c r="EW1909" s="231"/>
      <c r="EX1909" s="231"/>
      <c r="EY1909" s="231"/>
      <c r="EZ1909" s="231"/>
      <c r="FA1909" s="231"/>
      <c r="FB1909" s="231"/>
      <c r="FC1909" s="231"/>
      <c r="FD1909" s="231"/>
      <c r="FE1909" s="231"/>
      <c r="FF1909" s="231"/>
      <c r="FG1909" s="231"/>
      <c r="FH1909" s="231"/>
      <c r="FI1909" s="231"/>
      <c r="FJ1909" s="231"/>
      <c r="FK1909" s="231"/>
      <c r="FL1909" s="231"/>
      <c r="FM1909" s="231"/>
      <c r="FN1909" s="231"/>
      <c r="FO1909" s="231"/>
      <c r="FP1909" s="231"/>
      <c r="FQ1909" s="231"/>
      <c r="FR1909" s="231"/>
      <c r="FS1909" s="231"/>
      <c r="FT1909" s="231"/>
      <c r="FU1909" s="231"/>
      <c r="FV1909" s="231"/>
      <c r="FW1909" s="231"/>
      <c r="FX1909" s="231"/>
      <c r="FY1909" s="231"/>
      <c r="FZ1909" s="231"/>
      <c r="GA1909" s="231"/>
      <c r="GB1909" s="231"/>
      <c r="GC1909" s="231"/>
      <c r="GD1909" s="231"/>
      <c r="GE1909" s="231"/>
      <c r="GF1909" s="231"/>
      <c r="GG1909" s="231"/>
      <c r="GH1909" s="231"/>
      <c r="GI1909" s="231"/>
      <c r="GJ1909" s="231"/>
      <c r="GK1909" s="231"/>
      <c r="GL1909" s="231"/>
      <c r="GM1909" s="231"/>
      <c r="GN1909" s="231"/>
      <c r="GO1909" s="231"/>
      <c r="GP1909" s="231"/>
      <c r="GQ1909" s="231"/>
      <c r="GR1909" s="231"/>
      <c r="GS1909" s="231"/>
      <c r="GT1909" s="231"/>
      <c r="GU1909" s="231"/>
      <c r="GV1909" s="231"/>
      <c r="GW1909" s="231"/>
      <c r="GX1909" s="231"/>
      <c r="GY1909" s="231"/>
      <c r="GZ1909" s="231"/>
      <c r="HA1909" s="231"/>
      <c r="HB1909" s="231"/>
      <c r="HC1909" s="231"/>
      <c r="HD1909" s="231"/>
      <c r="HE1909" s="231"/>
      <c r="HF1909" s="231"/>
      <c r="HG1909" s="231"/>
      <c r="HH1909" s="231"/>
      <c r="HI1909" s="231"/>
      <c r="HJ1909" s="231"/>
      <c r="HK1909" s="231"/>
      <c r="HL1909" s="231"/>
      <c r="HM1909" s="231"/>
    </row>
    <row r="1910" spans="1:221" s="234" customFormat="1" ht="47.25" customHeight="1">
      <c r="A1910" s="231"/>
      <c r="B1910" s="238"/>
      <c r="C1910" s="255"/>
      <c r="D1910" s="320" t="s">
        <v>162</v>
      </c>
      <c r="E1910" s="321"/>
      <c r="F1910" s="321"/>
      <c r="G1910" s="689" t="s">
        <v>838</v>
      </c>
      <c r="H1910" s="322" t="s">
        <v>343</v>
      </c>
      <c r="I1910" s="275">
        <v>3</v>
      </c>
      <c r="J1910" s="273">
        <v>812409</v>
      </c>
      <c r="K1910" s="323">
        <f t="shared" si="83"/>
        <v>2437227</v>
      </c>
      <c r="L1910" s="356"/>
      <c r="N1910" s="980"/>
      <c r="O1910" s="231"/>
      <c r="P1910" s="231"/>
      <c r="Q1910" s="231"/>
      <c r="R1910" s="231"/>
      <c r="S1910" s="231"/>
      <c r="T1910" s="231"/>
      <c r="U1910" s="231"/>
      <c r="V1910" s="231"/>
      <c r="W1910" s="231"/>
      <c r="X1910" s="231"/>
      <c r="Y1910" s="231"/>
      <c r="Z1910" s="231"/>
      <c r="AA1910" s="231"/>
      <c r="AB1910" s="231"/>
      <c r="AC1910" s="231"/>
      <c r="AD1910" s="231"/>
      <c r="AE1910" s="231"/>
      <c r="AF1910" s="231"/>
      <c r="AG1910" s="231"/>
      <c r="AH1910" s="231"/>
      <c r="AI1910" s="231"/>
      <c r="AJ1910" s="231"/>
      <c r="AK1910" s="231"/>
      <c r="AL1910" s="231"/>
      <c r="AM1910" s="231"/>
      <c r="AN1910" s="231"/>
      <c r="AO1910" s="231"/>
      <c r="AP1910" s="231"/>
      <c r="AQ1910" s="231"/>
      <c r="AR1910" s="231"/>
      <c r="AS1910" s="231"/>
      <c r="AT1910" s="231"/>
      <c r="AU1910" s="231"/>
      <c r="AV1910" s="231"/>
      <c r="AW1910" s="231"/>
      <c r="AX1910" s="231"/>
      <c r="AY1910" s="231"/>
      <c r="AZ1910" s="231"/>
      <c r="BA1910" s="231"/>
      <c r="BB1910" s="231"/>
      <c r="BC1910" s="231"/>
      <c r="BD1910" s="231"/>
      <c r="BE1910" s="231"/>
      <c r="BF1910" s="231"/>
      <c r="BG1910" s="231"/>
      <c r="BH1910" s="231"/>
      <c r="BI1910" s="231"/>
      <c r="BJ1910" s="231"/>
      <c r="BK1910" s="231"/>
      <c r="BL1910" s="231"/>
      <c r="BM1910" s="231"/>
      <c r="BN1910" s="231"/>
      <c r="BO1910" s="231"/>
      <c r="BP1910" s="231"/>
      <c r="BQ1910" s="231"/>
      <c r="BR1910" s="231"/>
      <c r="BS1910" s="231"/>
      <c r="BT1910" s="231"/>
      <c r="BU1910" s="231"/>
      <c r="BV1910" s="231"/>
      <c r="BW1910" s="231"/>
      <c r="BX1910" s="231"/>
      <c r="BY1910" s="231"/>
      <c r="BZ1910" s="231"/>
      <c r="CA1910" s="231"/>
      <c r="CB1910" s="231"/>
      <c r="CC1910" s="231"/>
      <c r="CD1910" s="231"/>
      <c r="CE1910" s="231"/>
      <c r="CF1910" s="231"/>
      <c r="CG1910" s="231"/>
      <c r="CH1910" s="231"/>
      <c r="CI1910" s="231"/>
      <c r="CJ1910" s="231"/>
      <c r="CK1910" s="231"/>
      <c r="CL1910" s="231"/>
      <c r="CM1910" s="231"/>
      <c r="CN1910" s="231"/>
      <c r="CO1910" s="231"/>
      <c r="CP1910" s="231"/>
      <c r="CQ1910" s="231"/>
      <c r="CR1910" s="231"/>
      <c r="CS1910" s="231"/>
      <c r="CT1910" s="231"/>
      <c r="CU1910" s="231"/>
      <c r="CV1910" s="231"/>
      <c r="CW1910" s="231"/>
      <c r="CX1910" s="231"/>
      <c r="CY1910" s="231"/>
      <c r="CZ1910" s="231"/>
      <c r="DA1910" s="231"/>
      <c r="DB1910" s="231"/>
      <c r="DC1910" s="231"/>
      <c r="DD1910" s="231"/>
      <c r="DE1910" s="231"/>
      <c r="DF1910" s="231"/>
      <c r="DG1910" s="231"/>
      <c r="DH1910" s="231"/>
      <c r="DI1910" s="231"/>
      <c r="DJ1910" s="231"/>
      <c r="DK1910" s="231"/>
      <c r="DL1910" s="231"/>
      <c r="DM1910" s="231"/>
      <c r="DN1910" s="231"/>
      <c r="DO1910" s="231"/>
      <c r="DP1910" s="231"/>
      <c r="DQ1910" s="231"/>
      <c r="DR1910" s="231"/>
      <c r="DS1910" s="231"/>
      <c r="DT1910" s="231"/>
      <c r="DU1910" s="231"/>
      <c r="DV1910" s="231"/>
      <c r="DW1910" s="231"/>
      <c r="DX1910" s="231"/>
      <c r="DY1910" s="231"/>
      <c r="DZ1910" s="231"/>
      <c r="EA1910" s="231"/>
      <c r="EB1910" s="231"/>
      <c r="EC1910" s="231"/>
      <c r="ED1910" s="231"/>
      <c r="EE1910" s="231"/>
      <c r="EF1910" s="231"/>
      <c r="EG1910" s="231"/>
      <c r="EH1910" s="231"/>
      <c r="EI1910" s="231"/>
      <c r="EJ1910" s="231"/>
      <c r="EK1910" s="231"/>
      <c r="EL1910" s="231"/>
      <c r="EM1910" s="231"/>
      <c r="EN1910" s="231"/>
      <c r="EO1910" s="231"/>
      <c r="EP1910" s="231"/>
      <c r="EQ1910" s="231"/>
      <c r="ER1910" s="231"/>
      <c r="ES1910" s="231"/>
      <c r="ET1910" s="231"/>
      <c r="EU1910" s="231"/>
      <c r="EV1910" s="231"/>
      <c r="EW1910" s="231"/>
      <c r="EX1910" s="231"/>
      <c r="EY1910" s="231"/>
      <c r="EZ1910" s="231"/>
      <c r="FA1910" s="231"/>
      <c r="FB1910" s="231"/>
      <c r="FC1910" s="231"/>
      <c r="FD1910" s="231"/>
      <c r="FE1910" s="231"/>
      <c r="FF1910" s="231"/>
      <c r="FG1910" s="231"/>
      <c r="FH1910" s="231"/>
      <c r="FI1910" s="231"/>
      <c r="FJ1910" s="231"/>
      <c r="FK1910" s="231"/>
      <c r="FL1910" s="231"/>
      <c r="FM1910" s="231"/>
      <c r="FN1910" s="231"/>
      <c r="FO1910" s="231"/>
      <c r="FP1910" s="231"/>
      <c r="FQ1910" s="231"/>
      <c r="FR1910" s="231"/>
      <c r="FS1910" s="231"/>
      <c r="FT1910" s="231"/>
      <c r="FU1910" s="231"/>
      <c r="FV1910" s="231"/>
      <c r="FW1910" s="231"/>
      <c r="FX1910" s="231"/>
      <c r="FY1910" s="231"/>
      <c r="FZ1910" s="231"/>
      <c r="GA1910" s="231"/>
      <c r="GB1910" s="231"/>
      <c r="GC1910" s="231"/>
      <c r="GD1910" s="231"/>
      <c r="GE1910" s="231"/>
      <c r="GF1910" s="231"/>
      <c r="GG1910" s="231"/>
      <c r="GH1910" s="231"/>
      <c r="GI1910" s="231"/>
      <c r="GJ1910" s="231"/>
      <c r="GK1910" s="231"/>
      <c r="GL1910" s="231"/>
      <c r="GM1910" s="231"/>
      <c r="GN1910" s="231"/>
      <c r="GO1910" s="231"/>
      <c r="GP1910" s="231"/>
      <c r="GQ1910" s="231"/>
      <c r="GR1910" s="231"/>
      <c r="GS1910" s="231"/>
      <c r="GT1910" s="231"/>
      <c r="GU1910" s="231"/>
      <c r="GV1910" s="231"/>
      <c r="GW1910" s="231"/>
      <c r="GX1910" s="231"/>
      <c r="GY1910" s="231"/>
      <c r="GZ1910" s="231"/>
      <c r="HA1910" s="231"/>
      <c r="HB1910" s="231"/>
      <c r="HC1910" s="231"/>
      <c r="HD1910" s="231"/>
      <c r="HE1910" s="231"/>
      <c r="HF1910" s="231"/>
      <c r="HG1910" s="231"/>
      <c r="HH1910" s="231"/>
      <c r="HI1910" s="231"/>
      <c r="HJ1910" s="231"/>
      <c r="HK1910" s="231"/>
      <c r="HL1910" s="231"/>
      <c r="HM1910" s="231"/>
    </row>
    <row r="1911" spans="1:221" s="234" customFormat="1" ht="31.5" customHeight="1">
      <c r="A1911" s="231"/>
      <c r="B1911" s="238"/>
      <c r="C1911" s="255"/>
      <c r="D1911" s="320" t="s">
        <v>166</v>
      </c>
      <c r="E1911" s="321"/>
      <c r="F1911" s="321"/>
      <c r="G1911" s="689" t="s">
        <v>1107</v>
      </c>
      <c r="H1911" s="322" t="s">
        <v>1221</v>
      </c>
      <c r="I1911" s="275">
        <v>96</v>
      </c>
      <c r="J1911" s="273">
        <v>105539</v>
      </c>
      <c r="K1911" s="323">
        <f t="shared" si="83"/>
        <v>10131744</v>
      </c>
      <c r="L1911" s="356"/>
      <c r="N1911" s="980"/>
      <c r="O1911" s="231"/>
      <c r="P1911" s="231"/>
      <c r="Q1911" s="231"/>
      <c r="R1911" s="231"/>
      <c r="S1911" s="231"/>
      <c r="T1911" s="231"/>
      <c r="U1911" s="231"/>
      <c r="V1911" s="231"/>
      <c r="W1911" s="231"/>
      <c r="X1911" s="231"/>
      <c r="Y1911" s="231"/>
      <c r="Z1911" s="231"/>
      <c r="AA1911" s="231"/>
      <c r="AB1911" s="231"/>
      <c r="AC1911" s="231"/>
      <c r="AD1911" s="231"/>
      <c r="AE1911" s="231"/>
      <c r="AF1911" s="231"/>
      <c r="AG1911" s="231"/>
      <c r="AH1911" s="231"/>
      <c r="AI1911" s="231"/>
      <c r="AJ1911" s="231"/>
      <c r="AK1911" s="231"/>
      <c r="AL1911" s="231"/>
      <c r="AM1911" s="231"/>
      <c r="AN1911" s="231"/>
      <c r="AO1911" s="231"/>
      <c r="AP1911" s="231"/>
      <c r="AQ1911" s="231"/>
      <c r="AR1911" s="231"/>
      <c r="AS1911" s="231"/>
      <c r="AT1911" s="231"/>
      <c r="AU1911" s="231"/>
      <c r="AV1911" s="231"/>
      <c r="AW1911" s="231"/>
      <c r="AX1911" s="231"/>
      <c r="AY1911" s="231"/>
      <c r="AZ1911" s="231"/>
      <c r="BA1911" s="231"/>
      <c r="BB1911" s="231"/>
      <c r="BC1911" s="231"/>
      <c r="BD1911" s="231"/>
      <c r="BE1911" s="231"/>
      <c r="BF1911" s="231"/>
      <c r="BG1911" s="231"/>
      <c r="BH1911" s="231"/>
      <c r="BI1911" s="231"/>
      <c r="BJ1911" s="231"/>
      <c r="BK1911" s="231"/>
      <c r="BL1911" s="231"/>
      <c r="BM1911" s="231"/>
      <c r="BN1911" s="231"/>
      <c r="BO1911" s="231"/>
      <c r="BP1911" s="231"/>
      <c r="BQ1911" s="231"/>
      <c r="BR1911" s="231"/>
      <c r="BS1911" s="231"/>
      <c r="BT1911" s="231"/>
      <c r="BU1911" s="231"/>
      <c r="BV1911" s="231"/>
      <c r="BW1911" s="231"/>
      <c r="BX1911" s="231"/>
      <c r="BY1911" s="231"/>
      <c r="BZ1911" s="231"/>
      <c r="CA1911" s="231"/>
      <c r="CB1911" s="231"/>
      <c r="CC1911" s="231"/>
      <c r="CD1911" s="231"/>
      <c r="CE1911" s="231"/>
      <c r="CF1911" s="231"/>
      <c r="CG1911" s="231"/>
      <c r="CH1911" s="231"/>
      <c r="CI1911" s="231"/>
      <c r="CJ1911" s="231"/>
      <c r="CK1911" s="231"/>
      <c r="CL1911" s="231"/>
      <c r="CM1911" s="231"/>
      <c r="CN1911" s="231"/>
      <c r="CO1911" s="231"/>
      <c r="CP1911" s="231"/>
      <c r="CQ1911" s="231"/>
      <c r="CR1911" s="231"/>
      <c r="CS1911" s="231"/>
      <c r="CT1911" s="231"/>
      <c r="CU1911" s="231"/>
      <c r="CV1911" s="231"/>
      <c r="CW1911" s="231"/>
      <c r="CX1911" s="231"/>
      <c r="CY1911" s="231"/>
      <c r="CZ1911" s="231"/>
      <c r="DA1911" s="231"/>
      <c r="DB1911" s="231"/>
      <c r="DC1911" s="231"/>
      <c r="DD1911" s="231"/>
      <c r="DE1911" s="231"/>
      <c r="DF1911" s="231"/>
      <c r="DG1911" s="231"/>
      <c r="DH1911" s="231"/>
      <c r="DI1911" s="231"/>
      <c r="DJ1911" s="231"/>
      <c r="DK1911" s="231"/>
      <c r="DL1911" s="231"/>
      <c r="DM1911" s="231"/>
      <c r="DN1911" s="231"/>
      <c r="DO1911" s="231"/>
      <c r="DP1911" s="231"/>
      <c r="DQ1911" s="231"/>
      <c r="DR1911" s="231"/>
      <c r="DS1911" s="231"/>
      <c r="DT1911" s="231"/>
      <c r="DU1911" s="231"/>
      <c r="DV1911" s="231"/>
      <c r="DW1911" s="231"/>
      <c r="DX1911" s="231"/>
      <c r="DY1911" s="231"/>
      <c r="DZ1911" s="231"/>
      <c r="EA1911" s="231"/>
      <c r="EB1911" s="231"/>
      <c r="EC1911" s="231"/>
      <c r="ED1911" s="231"/>
      <c r="EE1911" s="231"/>
      <c r="EF1911" s="231"/>
      <c r="EG1911" s="231"/>
      <c r="EH1911" s="231"/>
      <c r="EI1911" s="231"/>
      <c r="EJ1911" s="231"/>
      <c r="EK1911" s="231"/>
      <c r="EL1911" s="231"/>
      <c r="EM1911" s="231"/>
      <c r="EN1911" s="231"/>
      <c r="EO1911" s="231"/>
      <c r="EP1911" s="231"/>
      <c r="EQ1911" s="231"/>
      <c r="ER1911" s="231"/>
      <c r="ES1911" s="231"/>
      <c r="ET1911" s="231"/>
      <c r="EU1911" s="231"/>
      <c r="EV1911" s="231"/>
      <c r="EW1911" s="231"/>
      <c r="EX1911" s="231"/>
      <c r="EY1911" s="231"/>
      <c r="EZ1911" s="231"/>
      <c r="FA1911" s="231"/>
      <c r="FB1911" s="231"/>
      <c r="FC1911" s="231"/>
      <c r="FD1911" s="231"/>
      <c r="FE1911" s="231"/>
      <c r="FF1911" s="231"/>
      <c r="FG1911" s="231"/>
      <c r="FH1911" s="231"/>
      <c r="FI1911" s="231"/>
      <c r="FJ1911" s="231"/>
      <c r="FK1911" s="231"/>
      <c r="FL1911" s="231"/>
      <c r="FM1911" s="231"/>
      <c r="FN1911" s="231"/>
      <c r="FO1911" s="231"/>
      <c r="FP1911" s="231"/>
      <c r="FQ1911" s="231"/>
      <c r="FR1911" s="231"/>
      <c r="FS1911" s="231"/>
      <c r="FT1911" s="231"/>
      <c r="FU1911" s="231"/>
      <c r="FV1911" s="231"/>
      <c r="FW1911" s="231"/>
      <c r="FX1911" s="231"/>
      <c r="FY1911" s="231"/>
      <c r="FZ1911" s="231"/>
      <c r="GA1911" s="231"/>
      <c r="GB1911" s="231"/>
      <c r="GC1911" s="231"/>
      <c r="GD1911" s="231"/>
      <c r="GE1911" s="231"/>
      <c r="GF1911" s="231"/>
      <c r="GG1911" s="231"/>
      <c r="GH1911" s="231"/>
      <c r="GI1911" s="231"/>
      <c r="GJ1911" s="231"/>
      <c r="GK1911" s="231"/>
      <c r="GL1911" s="231"/>
      <c r="GM1911" s="231"/>
      <c r="GN1911" s="231"/>
      <c r="GO1911" s="231"/>
      <c r="GP1911" s="231"/>
      <c r="GQ1911" s="231"/>
      <c r="GR1911" s="231"/>
      <c r="GS1911" s="231"/>
      <c r="GT1911" s="231"/>
      <c r="GU1911" s="231"/>
      <c r="GV1911" s="231"/>
      <c r="GW1911" s="231"/>
      <c r="GX1911" s="231"/>
      <c r="GY1911" s="231"/>
      <c r="GZ1911" s="231"/>
      <c r="HA1911" s="231"/>
      <c r="HB1911" s="231"/>
      <c r="HC1911" s="231"/>
      <c r="HD1911" s="231"/>
      <c r="HE1911" s="231"/>
      <c r="HF1911" s="231"/>
      <c r="HG1911" s="231"/>
      <c r="HH1911" s="231"/>
      <c r="HI1911" s="231"/>
      <c r="HJ1911" s="231"/>
      <c r="HK1911" s="231"/>
      <c r="HL1911" s="231"/>
      <c r="HM1911" s="231"/>
    </row>
    <row r="1912" spans="1:221" s="234" customFormat="1" ht="47.25" customHeight="1">
      <c r="A1912" s="231"/>
      <c r="B1912" s="238"/>
      <c r="C1912" s="255"/>
      <c r="D1912" s="320" t="s">
        <v>1252</v>
      </c>
      <c r="E1912" s="321"/>
      <c r="F1912" s="321"/>
      <c r="G1912" s="689" t="s">
        <v>1253</v>
      </c>
      <c r="H1912" s="322" t="s">
        <v>1221</v>
      </c>
      <c r="I1912" s="275">
        <v>44.8</v>
      </c>
      <c r="J1912" s="273">
        <v>414796</v>
      </c>
      <c r="K1912" s="323">
        <f t="shared" si="83"/>
        <v>18582860.800000001</v>
      </c>
      <c r="L1912" s="356"/>
      <c r="N1912" s="980"/>
      <c r="O1912" s="231"/>
      <c r="P1912" s="231"/>
      <c r="Q1912" s="231"/>
      <c r="R1912" s="231"/>
      <c r="S1912" s="231"/>
      <c r="T1912" s="231"/>
      <c r="U1912" s="231"/>
      <c r="V1912" s="231"/>
      <c r="W1912" s="231"/>
      <c r="X1912" s="231"/>
      <c r="Y1912" s="231"/>
      <c r="Z1912" s="231"/>
      <c r="AA1912" s="231"/>
      <c r="AB1912" s="231"/>
      <c r="AC1912" s="231"/>
      <c r="AD1912" s="231"/>
      <c r="AE1912" s="231"/>
      <c r="AF1912" s="231"/>
      <c r="AG1912" s="231"/>
      <c r="AH1912" s="231"/>
      <c r="AI1912" s="231"/>
      <c r="AJ1912" s="231"/>
      <c r="AK1912" s="231"/>
      <c r="AL1912" s="231"/>
      <c r="AM1912" s="231"/>
      <c r="AN1912" s="231"/>
      <c r="AO1912" s="231"/>
      <c r="AP1912" s="231"/>
      <c r="AQ1912" s="231"/>
      <c r="AR1912" s="231"/>
      <c r="AS1912" s="231"/>
      <c r="AT1912" s="231"/>
      <c r="AU1912" s="231"/>
      <c r="AV1912" s="231"/>
      <c r="AW1912" s="231"/>
      <c r="AX1912" s="231"/>
      <c r="AY1912" s="231"/>
      <c r="AZ1912" s="231"/>
      <c r="BA1912" s="231"/>
      <c r="BB1912" s="231"/>
      <c r="BC1912" s="231"/>
      <c r="BD1912" s="231"/>
      <c r="BE1912" s="231"/>
      <c r="BF1912" s="231"/>
      <c r="BG1912" s="231"/>
      <c r="BH1912" s="231"/>
      <c r="BI1912" s="231"/>
      <c r="BJ1912" s="231"/>
      <c r="BK1912" s="231"/>
      <c r="BL1912" s="231"/>
      <c r="BM1912" s="231"/>
      <c r="BN1912" s="231"/>
      <c r="BO1912" s="231"/>
      <c r="BP1912" s="231"/>
      <c r="BQ1912" s="231"/>
      <c r="BR1912" s="231"/>
      <c r="BS1912" s="231"/>
      <c r="BT1912" s="231"/>
      <c r="BU1912" s="231"/>
      <c r="BV1912" s="231"/>
      <c r="BW1912" s="231"/>
      <c r="BX1912" s="231"/>
      <c r="BY1912" s="231"/>
      <c r="BZ1912" s="231"/>
      <c r="CA1912" s="231"/>
      <c r="CB1912" s="231"/>
      <c r="CC1912" s="231"/>
      <c r="CD1912" s="231"/>
      <c r="CE1912" s="231"/>
      <c r="CF1912" s="231"/>
      <c r="CG1912" s="231"/>
      <c r="CH1912" s="231"/>
      <c r="CI1912" s="231"/>
      <c r="CJ1912" s="231"/>
      <c r="CK1912" s="231"/>
      <c r="CL1912" s="231"/>
      <c r="CM1912" s="231"/>
      <c r="CN1912" s="231"/>
      <c r="CO1912" s="231"/>
      <c r="CP1912" s="231"/>
      <c r="CQ1912" s="231"/>
      <c r="CR1912" s="231"/>
      <c r="CS1912" s="231"/>
      <c r="CT1912" s="231"/>
      <c r="CU1912" s="231"/>
      <c r="CV1912" s="231"/>
      <c r="CW1912" s="231"/>
      <c r="CX1912" s="231"/>
      <c r="CY1912" s="231"/>
      <c r="CZ1912" s="231"/>
      <c r="DA1912" s="231"/>
      <c r="DB1912" s="231"/>
      <c r="DC1912" s="231"/>
      <c r="DD1912" s="231"/>
      <c r="DE1912" s="231"/>
      <c r="DF1912" s="231"/>
      <c r="DG1912" s="231"/>
      <c r="DH1912" s="231"/>
      <c r="DI1912" s="231"/>
      <c r="DJ1912" s="231"/>
      <c r="DK1912" s="231"/>
      <c r="DL1912" s="231"/>
      <c r="DM1912" s="231"/>
      <c r="DN1912" s="231"/>
      <c r="DO1912" s="231"/>
      <c r="DP1912" s="231"/>
      <c r="DQ1912" s="231"/>
      <c r="DR1912" s="231"/>
      <c r="DS1912" s="231"/>
      <c r="DT1912" s="231"/>
      <c r="DU1912" s="231"/>
      <c r="DV1912" s="231"/>
      <c r="DW1912" s="231"/>
      <c r="DX1912" s="231"/>
      <c r="DY1912" s="231"/>
      <c r="DZ1912" s="231"/>
      <c r="EA1912" s="231"/>
      <c r="EB1912" s="231"/>
      <c r="EC1912" s="231"/>
      <c r="ED1912" s="231"/>
      <c r="EE1912" s="231"/>
      <c r="EF1912" s="231"/>
      <c r="EG1912" s="231"/>
      <c r="EH1912" s="231"/>
      <c r="EI1912" s="231"/>
      <c r="EJ1912" s="231"/>
      <c r="EK1912" s="231"/>
      <c r="EL1912" s="231"/>
      <c r="EM1912" s="231"/>
      <c r="EN1912" s="231"/>
      <c r="EO1912" s="231"/>
      <c r="EP1912" s="231"/>
      <c r="EQ1912" s="231"/>
      <c r="ER1912" s="231"/>
      <c r="ES1912" s="231"/>
      <c r="ET1912" s="231"/>
      <c r="EU1912" s="231"/>
      <c r="EV1912" s="231"/>
      <c r="EW1912" s="231"/>
      <c r="EX1912" s="231"/>
      <c r="EY1912" s="231"/>
      <c r="EZ1912" s="231"/>
      <c r="FA1912" s="231"/>
      <c r="FB1912" s="231"/>
      <c r="FC1912" s="231"/>
      <c r="FD1912" s="231"/>
      <c r="FE1912" s="231"/>
      <c r="FF1912" s="231"/>
      <c r="FG1912" s="231"/>
      <c r="FH1912" s="231"/>
      <c r="FI1912" s="231"/>
      <c r="FJ1912" s="231"/>
      <c r="FK1912" s="231"/>
      <c r="FL1912" s="231"/>
      <c r="FM1912" s="231"/>
      <c r="FN1912" s="231"/>
      <c r="FO1912" s="231"/>
      <c r="FP1912" s="231"/>
      <c r="FQ1912" s="231"/>
      <c r="FR1912" s="231"/>
      <c r="FS1912" s="231"/>
      <c r="FT1912" s="231"/>
      <c r="FU1912" s="231"/>
      <c r="FV1912" s="231"/>
      <c r="FW1912" s="231"/>
      <c r="FX1912" s="231"/>
      <c r="FY1912" s="231"/>
      <c r="FZ1912" s="231"/>
      <c r="GA1912" s="231"/>
      <c r="GB1912" s="231"/>
      <c r="GC1912" s="231"/>
      <c r="GD1912" s="231"/>
      <c r="GE1912" s="231"/>
      <c r="GF1912" s="231"/>
      <c r="GG1912" s="231"/>
      <c r="GH1912" s="231"/>
      <c r="GI1912" s="231"/>
      <c r="GJ1912" s="231"/>
      <c r="GK1912" s="231"/>
      <c r="GL1912" s="231"/>
      <c r="GM1912" s="231"/>
      <c r="GN1912" s="231"/>
      <c r="GO1912" s="231"/>
      <c r="GP1912" s="231"/>
      <c r="GQ1912" s="231"/>
      <c r="GR1912" s="231"/>
      <c r="GS1912" s="231"/>
      <c r="GT1912" s="231"/>
      <c r="GU1912" s="231"/>
      <c r="GV1912" s="231"/>
      <c r="GW1912" s="231"/>
      <c r="GX1912" s="231"/>
      <c r="GY1912" s="231"/>
      <c r="GZ1912" s="231"/>
      <c r="HA1912" s="231"/>
      <c r="HB1912" s="231"/>
      <c r="HC1912" s="231"/>
      <c r="HD1912" s="231"/>
      <c r="HE1912" s="231"/>
      <c r="HF1912" s="231"/>
      <c r="HG1912" s="231"/>
      <c r="HH1912" s="231"/>
      <c r="HI1912" s="231"/>
      <c r="HJ1912" s="231"/>
      <c r="HK1912" s="231"/>
      <c r="HL1912" s="231"/>
      <c r="HM1912" s="231"/>
    </row>
    <row r="1913" spans="1:221" s="234" customFormat="1" ht="31.5" customHeight="1">
      <c r="A1913" s="231"/>
      <c r="B1913" s="238"/>
      <c r="C1913" s="255"/>
      <c r="D1913" s="320" t="s">
        <v>1254</v>
      </c>
      <c r="E1913" s="321"/>
      <c r="F1913" s="321"/>
      <c r="G1913" s="689" t="s">
        <v>1255</v>
      </c>
      <c r="H1913" s="322" t="s">
        <v>343</v>
      </c>
      <c r="I1913" s="275">
        <v>1</v>
      </c>
      <c r="J1913" s="273">
        <v>1796258</v>
      </c>
      <c r="K1913" s="323">
        <f t="shared" si="83"/>
        <v>1796258</v>
      </c>
      <c r="L1913" s="356"/>
      <c r="N1913" s="980"/>
      <c r="O1913" s="231"/>
      <c r="P1913" s="231"/>
      <c r="Q1913" s="231"/>
      <c r="R1913" s="231"/>
      <c r="S1913" s="231"/>
      <c r="T1913" s="231"/>
      <c r="U1913" s="231"/>
      <c r="V1913" s="231"/>
      <c r="W1913" s="231"/>
      <c r="X1913" s="231"/>
      <c r="Y1913" s="231"/>
      <c r="Z1913" s="231"/>
      <c r="AA1913" s="231"/>
      <c r="AB1913" s="231"/>
      <c r="AC1913" s="231"/>
      <c r="AD1913" s="231"/>
      <c r="AE1913" s="231"/>
      <c r="AF1913" s="231"/>
      <c r="AG1913" s="231"/>
      <c r="AH1913" s="231"/>
      <c r="AI1913" s="231"/>
      <c r="AJ1913" s="231"/>
      <c r="AK1913" s="231"/>
      <c r="AL1913" s="231"/>
      <c r="AM1913" s="231"/>
      <c r="AN1913" s="231"/>
      <c r="AO1913" s="231"/>
      <c r="AP1913" s="231"/>
      <c r="AQ1913" s="231"/>
      <c r="AR1913" s="231"/>
      <c r="AS1913" s="231"/>
      <c r="AT1913" s="231"/>
      <c r="AU1913" s="231"/>
      <c r="AV1913" s="231"/>
      <c r="AW1913" s="231"/>
      <c r="AX1913" s="231"/>
      <c r="AY1913" s="231"/>
      <c r="AZ1913" s="231"/>
      <c r="BA1913" s="231"/>
      <c r="BB1913" s="231"/>
      <c r="BC1913" s="231"/>
      <c r="BD1913" s="231"/>
      <c r="BE1913" s="231"/>
      <c r="BF1913" s="231"/>
      <c r="BG1913" s="231"/>
      <c r="BH1913" s="231"/>
      <c r="BI1913" s="231"/>
      <c r="BJ1913" s="231"/>
      <c r="BK1913" s="231"/>
      <c r="BL1913" s="231"/>
      <c r="BM1913" s="231"/>
      <c r="BN1913" s="231"/>
      <c r="BO1913" s="231"/>
      <c r="BP1913" s="231"/>
      <c r="BQ1913" s="231"/>
      <c r="BR1913" s="231"/>
      <c r="BS1913" s="231"/>
      <c r="BT1913" s="231"/>
      <c r="BU1913" s="231"/>
      <c r="BV1913" s="231"/>
      <c r="BW1913" s="231"/>
      <c r="BX1913" s="231"/>
      <c r="BY1913" s="231"/>
      <c r="BZ1913" s="231"/>
      <c r="CA1913" s="231"/>
      <c r="CB1913" s="231"/>
      <c r="CC1913" s="231"/>
      <c r="CD1913" s="231"/>
      <c r="CE1913" s="231"/>
      <c r="CF1913" s="231"/>
      <c r="CG1913" s="231"/>
      <c r="CH1913" s="231"/>
      <c r="CI1913" s="231"/>
      <c r="CJ1913" s="231"/>
      <c r="CK1913" s="231"/>
      <c r="CL1913" s="231"/>
      <c r="CM1913" s="231"/>
      <c r="CN1913" s="231"/>
      <c r="CO1913" s="231"/>
      <c r="CP1913" s="231"/>
      <c r="CQ1913" s="231"/>
      <c r="CR1913" s="231"/>
      <c r="CS1913" s="231"/>
      <c r="CT1913" s="231"/>
      <c r="CU1913" s="231"/>
      <c r="CV1913" s="231"/>
      <c r="CW1913" s="231"/>
      <c r="CX1913" s="231"/>
      <c r="CY1913" s="231"/>
      <c r="CZ1913" s="231"/>
      <c r="DA1913" s="231"/>
      <c r="DB1913" s="231"/>
      <c r="DC1913" s="231"/>
      <c r="DD1913" s="231"/>
      <c r="DE1913" s="231"/>
      <c r="DF1913" s="231"/>
      <c r="DG1913" s="231"/>
      <c r="DH1913" s="231"/>
      <c r="DI1913" s="231"/>
      <c r="DJ1913" s="231"/>
      <c r="DK1913" s="231"/>
      <c r="DL1913" s="231"/>
      <c r="DM1913" s="231"/>
      <c r="DN1913" s="231"/>
      <c r="DO1913" s="231"/>
      <c r="DP1913" s="231"/>
      <c r="DQ1913" s="231"/>
      <c r="DR1913" s="231"/>
      <c r="DS1913" s="231"/>
      <c r="DT1913" s="231"/>
      <c r="DU1913" s="231"/>
      <c r="DV1913" s="231"/>
      <c r="DW1913" s="231"/>
      <c r="DX1913" s="231"/>
      <c r="DY1913" s="231"/>
      <c r="DZ1913" s="231"/>
      <c r="EA1913" s="231"/>
      <c r="EB1913" s="231"/>
      <c r="EC1913" s="231"/>
      <c r="ED1913" s="231"/>
      <c r="EE1913" s="231"/>
      <c r="EF1913" s="231"/>
      <c r="EG1913" s="231"/>
      <c r="EH1913" s="231"/>
      <c r="EI1913" s="231"/>
      <c r="EJ1913" s="231"/>
      <c r="EK1913" s="231"/>
      <c r="EL1913" s="231"/>
      <c r="EM1913" s="231"/>
      <c r="EN1913" s="231"/>
      <c r="EO1913" s="231"/>
      <c r="EP1913" s="231"/>
      <c r="EQ1913" s="231"/>
      <c r="ER1913" s="231"/>
      <c r="ES1913" s="231"/>
      <c r="ET1913" s="231"/>
      <c r="EU1913" s="231"/>
      <c r="EV1913" s="231"/>
      <c r="EW1913" s="231"/>
      <c r="EX1913" s="231"/>
      <c r="EY1913" s="231"/>
      <c r="EZ1913" s="231"/>
      <c r="FA1913" s="231"/>
      <c r="FB1913" s="231"/>
      <c r="FC1913" s="231"/>
      <c r="FD1913" s="231"/>
      <c r="FE1913" s="231"/>
      <c r="FF1913" s="231"/>
      <c r="FG1913" s="231"/>
      <c r="FH1913" s="231"/>
      <c r="FI1913" s="231"/>
      <c r="FJ1913" s="231"/>
      <c r="FK1913" s="231"/>
      <c r="FL1913" s="231"/>
      <c r="FM1913" s="231"/>
      <c r="FN1913" s="231"/>
      <c r="FO1913" s="231"/>
      <c r="FP1913" s="231"/>
      <c r="FQ1913" s="231"/>
      <c r="FR1913" s="231"/>
      <c r="FS1913" s="231"/>
      <c r="FT1913" s="231"/>
      <c r="FU1913" s="231"/>
      <c r="FV1913" s="231"/>
      <c r="FW1913" s="231"/>
      <c r="FX1913" s="231"/>
      <c r="FY1913" s="231"/>
      <c r="FZ1913" s="231"/>
      <c r="GA1913" s="231"/>
      <c r="GB1913" s="231"/>
      <c r="GC1913" s="231"/>
      <c r="GD1913" s="231"/>
      <c r="GE1913" s="231"/>
      <c r="GF1913" s="231"/>
      <c r="GG1913" s="231"/>
      <c r="GH1913" s="231"/>
      <c r="GI1913" s="231"/>
      <c r="GJ1913" s="231"/>
      <c r="GK1913" s="231"/>
      <c r="GL1913" s="231"/>
      <c r="GM1913" s="231"/>
      <c r="GN1913" s="231"/>
      <c r="GO1913" s="231"/>
      <c r="GP1913" s="231"/>
      <c r="GQ1913" s="231"/>
      <c r="GR1913" s="231"/>
      <c r="GS1913" s="231"/>
      <c r="GT1913" s="231"/>
      <c r="GU1913" s="231"/>
      <c r="GV1913" s="231"/>
      <c r="GW1913" s="231"/>
      <c r="GX1913" s="231"/>
      <c r="GY1913" s="231"/>
      <c r="GZ1913" s="231"/>
      <c r="HA1913" s="231"/>
      <c r="HB1913" s="231"/>
      <c r="HC1913" s="231"/>
      <c r="HD1913" s="231"/>
      <c r="HE1913" s="231"/>
      <c r="HF1913" s="231"/>
      <c r="HG1913" s="231"/>
      <c r="HH1913" s="231"/>
      <c r="HI1913" s="231"/>
      <c r="HJ1913" s="231"/>
      <c r="HK1913" s="231"/>
      <c r="HL1913" s="231"/>
      <c r="HM1913" s="231"/>
    </row>
    <row r="1914" spans="1:221" s="234" customFormat="1" ht="15.75" customHeight="1">
      <c r="A1914" s="231"/>
      <c r="B1914" s="238"/>
      <c r="C1914" s="255"/>
      <c r="D1914" s="738"/>
      <c r="E1914" s="738"/>
      <c r="F1914" s="738"/>
      <c r="G1914" s="738"/>
      <c r="H1914" s="738"/>
      <c r="I1914" s="738"/>
      <c r="J1914" s="745"/>
      <c r="K1914" s="279">
        <f>SUM(K1907:K1913)</f>
        <v>35893844</v>
      </c>
      <c r="L1914" s="356"/>
      <c r="N1914" s="980"/>
      <c r="O1914" s="231"/>
      <c r="P1914" s="231"/>
      <c r="Q1914" s="231"/>
      <c r="R1914" s="231"/>
      <c r="S1914" s="231"/>
      <c r="T1914" s="231"/>
      <c r="U1914" s="231"/>
      <c r="V1914" s="231"/>
      <c r="W1914" s="231"/>
      <c r="X1914" s="231"/>
      <c r="Y1914" s="231"/>
      <c r="Z1914" s="231"/>
      <c r="AA1914" s="231"/>
      <c r="AB1914" s="231"/>
      <c r="AC1914" s="231"/>
      <c r="AD1914" s="231"/>
      <c r="AE1914" s="231"/>
      <c r="AF1914" s="231"/>
      <c r="AG1914" s="231"/>
      <c r="AH1914" s="231"/>
      <c r="AI1914" s="231"/>
      <c r="AJ1914" s="231"/>
      <c r="AK1914" s="231"/>
      <c r="AL1914" s="231"/>
      <c r="AM1914" s="231"/>
      <c r="AN1914" s="231"/>
      <c r="AO1914" s="231"/>
      <c r="AP1914" s="231"/>
      <c r="AQ1914" s="231"/>
      <c r="AR1914" s="231"/>
      <c r="AS1914" s="231"/>
      <c r="AT1914" s="231"/>
      <c r="AU1914" s="231"/>
      <c r="AV1914" s="231"/>
      <c r="AW1914" s="231"/>
      <c r="AX1914" s="231"/>
      <c r="AY1914" s="231"/>
      <c r="AZ1914" s="231"/>
      <c r="BA1914" s="231"/>
      <c r="BB1914" s="231"/>
      <c r="BC1914" s="231"/>
      <c r="BD1914" s="231"/>
      <c r="BE1914" s="231"/>
      <c r="BF1914" s="231"/>
      <c r="BG1914" s="231"/>
      <c r="BH1914" s="231"/>
      <c r="BI1914" s="231"/>
      <c r="BJ1914" s="231"/>
      <c r="BK1914" s="231"/>
      <c r="BL1914" s="231"/>
      <c r="BM1914" s="231"/>
      <c r="BN1914" s="231"/>
      <c r="BO1914" s="231"/>
      <c r="BP1914" s="231"/>
      <c r="BQ1914" s="231"/>
      <c r="BR1914" s="231"/>
      <c r="BS1914" s="231"/>
      <c r="BT1914" s="231"/>
      <c r="BU1914" s="231"/>
      <c r="BV1914" s="231"/>
      <c r="BW1914" s="231"/>
      <c r="BX1914" s="231"/>
      <c r="BY1914" s="231"/>
      <c r="BZ1914" s="231"/>
      <c r="CA1914" s="231"/>
      <c r="CB1914" s="231"/>
      <c r="CC1914" s="231"/>
      <c r="CD1914" s="231"/>
      <c r="CE1914" s="231"/>
      <c r="CF1914" s="231"/>
      <c r="CG1914" s="231"/>
      <c r="CH1914" s="231"/>
      <c r="CI1914" s="231"/>
      <c r="CJ1914" s="231"/>
      <c r="CK1914" s="231"/>
      <c r="CL1914" s="231"/>
      <c r="CM1914" s="231"/>
      <c r="CN1914" s="231"/>
      <c r="CO1914" s="231"/>
      <c r="CP1914" s="231"/>
      <c r="CQ1914" s="231"/>
      <c r="CR1914" s="231"/>
      <c r="CS1914" s="231"/>
      <c r="CT1914" s="231"/>
      <c r="CU1914" s="231"/>
      <c r="CV1914" s="231"/>
      <c r="CW1914" s="231"/>
      <c r="CX1914" s="231"/>
      <c r="CY1914" s="231"/>
      <c r="CZ1914" s="231"/>
      <c r="DA1914" s="231"/>
      <c r="DB1914" s="231"/>
      <c r="DC1914" s="231"/>
      <c r="DD1914" s="231"/>
      <c r="DE1914" s="231"/>
      <c r="DF1914" s="231"/>
      <c r="DG1914" s="231"/>
      <c r="DH1914" s="231"/>
      <c r="DI1914" s="231"/>
      <c r="DJ1914" s="231"/>
      <c r="DK1914" s="231"/>
      <c r="DL1914" s="231"/>
      <c r="DM1914" s="231"/>
      <c r="DN1914" s="231"/>
      <c r="DO1914" s="231"/>
      <c r="DP1914" s="231"/>
      <c r="DQ1914" s="231"/>
      <c r="DR1914" s="231"/>
      <c r="DS1914" s="231"/>
      <c r="DT1914" s="231"/>
      <c r="DU1914" s="231"/>
      <c r="DV1914" s="231"/>
      <c r="DW1914" s="231"/>
      <c r="DX1914" s="231"/>
      <c r="DY1914" s="231"/>
      <c r="DZ1914" s="231"/>
      <c r="EA1914" s="231"/>
      <c r="EB1914" s="231"/>
      <c r="EC1914" s="231"/>
      <c r="ED1914" s="231"/>
      <c r="EE1914" s="231"/>
      <c r="EF1914" s="231"/>
      <c r="EG1914" s="231"/>
      <c r="EH1914" s="231"/>
      <c r="EI1914" s="231"/>
      <c r="EJ1914" s="231"/>
      <c r="EK1914" s="231"/>
      <c r="EL1914" s="231"/>
      <c r="EM1914" s="231"/>
      <c r="EN1914" s="231"/>
      <c r="EO1914" s="231"/>
      <c r="EP1914" s="231"/>
      <c r="EQ1914" s="231"/>
      <c r="ER1914" s="231"/>
      <c r="ES1914" s="231"/>
      <c r="ET1914" s="231"/>
      <c r="EU1914" s="231"/>
      <c r="EV1914" s="231"/>
      <c r="EW1914" s="231"/>
      <c r="EX1914" s="231"/>
      <c r="EY1914" s="231"/>
      <c r="EZ1914" s="231"/>
      <c r="FA1914" s="231"/>
      <c r="FB1914" s="231"/>
      <c r="FC1914" s="231"/>
      <c r="FD1914" s="231"/>
      <c r="FE1914" s="231"/>
      <c r="FF1914" s="231"/>
      <c r="FG1914" s="231"/>
      <c r="FH1914" s="231"/>
      <c r="FI1914" s="231"/>
      <c r="FJ1914" s="231"/>
      <c r="FK1914" s="231"/>
      <c r="FL1914" s="231"/>
      <c r="FM1914" s="231"/>
      <c r="FN1914" s="231"/>
      <c r="FO1914" s="231"/>
      <c r="FP1914" s="231"/>
      <c r="FQ1914" s="231"/>
      <c r="FR1914" s="231"/>
      <c r="FS1914" s="231"/>
      <c r="FT1914" s="231"/>
      <c r="FU1914" s="231"/>
      <c r="FV1914" s="231"/>
      <c r="FW1914" s="231"/>
      <c r="FX1914" s="231"/>
      <c r="FY1914" s="231"/>
      <c r="FZ1914" s="231"/>
      <c r="GA1914" s="231"/>
      <c r="GB1914" s="231"/>
      <c r="GC1914" s="231"/>
      <c r="GD1914" s="231"/>
      <c r="GE1914" s="231"/>
      <c r="GF1914" s="231"/>
      <c r="GG1914" s="231"/>
      <c r="GH1914" s="231"/>
      <c r="GI1914" s="231"/>
      <c r="GJ1914" s="231"/>
      <c r="GK1914" s="231"/>
      <c r="GL1914" s="231"/>
      <c r="GM1914" s="231"/>
      <c r="GN1914" s="231"/>
      <c r="GO1914" s="231"/>
      <c r="GP1914" s="231"/>
      <c r="GQ1914" s="231"/>
      <c r="GR1914" s="231"/>
      <c r="GS1914" s="231"/>
      <c r="GT1914" s="231"/>
      <c r="GU1914" s="231"/>
      <c r="GV1914" s="231"/>
      <c r="GW1914" s="231"/>
      <c r="GX1914" s="231"/>
      <c r="GY1914" s="231"/>
      <c r="GZ1914" s="231"/>
      <c r="HA1914" s="231"/>
      <c r="HB1914" s="231"/>
      <c r="HC1914" s="231"/>
      <c r="HD1914" s="231"/>
      <c r="HE1914" s="231"/>
      <c r="HF1914" s="231"/>
      <c r="HG1914" s="231"/>
      <c r="HH1914" s="231"/>
      <c r="HI1914" s="231"/>
      <c r="HJ1914" s="231"/>
      <c r="HK1914" s="231"/>
      <c r="HL1914" s="231"/>
      <c r="HM1914" s="231"/>
    </row>
    <row r="1915" spans="1:221" s="234" customFormat="1" ht="18" customHeight="1">
      <c r="A1915" s="231"/>
      <c r="B1915" s="238"/>
      <c r="C1915" s="255"/>
      <c r="D1915" s="740"/>
      <c r="E1915" s="740"/>
      <c r="F1915" s="740"/>
      <c r="G1915" s="741"/>
      <c r="H1915" s="738"/>
      <c r="I1915" s="738"/>
      <c r="J1915" s="738"/>
      <c r="K1915" s="744"/>
      <c r="L1915" s="356"/>
      <c r="N1915" s="980"/>
      <c r="O1915" s="231"/>
      <c r="P1915" s="231"/>
      <c r="Q1915" s="231"/>
      <c r="R1915" s="231"/>
      <c r="S1915" s="231"/>
      <c r="T1915" s="231"/>
      <c r="U1915" s="231"/>
      <c r="V1915" s="231"/>
      <c r="W1915" s="231"/>
      <c r="X1915" s="231"/>
      <c r="Y1915" s="231"/>
      <c r="Z1915" s="231"/>
      <c r="AA1915" s="231"/>
      <c r="AB1915" s="231"/>
      <c r="AC1915" s="231"/>
      <c r="AD1915" s="231"/>
      <c r="AE1915" s="231"/>
      <c r="AF1915" s="231"/>
      <c r="AG1915" s="231"/>
      <c r="AH1915" s="231"/>
      <c r="AI1915" s="231"/>
      <c r="AJ1915" s="231"/>
      <c r="AK1915" s="231"/>
      <c r="AL1915" s="231"/>
      <c r="AM1915" s="231"/>
      <c r="AN1915" s="231"/>
      <c r="AO1915" s="231"/>
      <c r="AP1915" s="231"/>
      <c r="AQ1915" s="231"/>
      <c r="AR1915" s="231"/>
      <c r="AS1915" s="231"/>
      <c r="AT1915" s="231"/>
      <c r="AU1915" s="231"/>
      <c r="AV1915" s="231"/>
      <c r="AW1915" s="231"/>
      <c r="AX1915" s="231"/>
      <c r="AY1915" s="231"/>
      <c r="AZ1915" s="231"/>
      <c r="BA1915" s="231"/>
      <c r="BB1915" s="231"/>
      <c r="BC1915" s="231"/>
      <c r="BD1915" s="231"/>
      <c r="BE1915" s="231"/>
      <c r="BF1915" s="231"/>
      <c r="BG1915" s="231"/>
      <c r="BH1915" s="231"/>
      <c r="BI1915" s="231"/>
      <c r="BJ1915" s="231"/>
      <c r="BK1915" s="231"/>
      <c r="BL1915" s="231"/>
      <c r="BM1915" s="231"/>
      <c r="BN1915" s="231"/>
      <c r="BO1915" s="231"/>
      <c r="BP1915" s="231"/>
      <c r="BQ1915" s="231"/>
      <c r="BR1915" s="231"/>
      <c r="BS1915" s="231"/>
      <c r="BT1915" s="231"/>
      <c r="BU1915" s="231"/>
      <c r="BV1915" s="231"/>
      <c r="BW1915" s="231"/>
      <c r="BX1915" s="231"/>
      <c r="BY1915" s="231"/>
      <c r="BZ1915" s="231"/>
      <c r="CA1915" s="231"/>
      <c r="CB1915" s="231"/>
      <c r="CC1915" s="231"/>
      <c r="CD1915" s="231"/>
      <c r="CE1915" s="231"/>
      <c r="CF1915" s="231"/>
      <c r="CG1915" s="231"/>
      <c r="CH1915" s="231"/>
      <c r="CI1915" s="231"/>
      <c r="CJ1915" s="231"/>
      <c r="CK1915" s="231"/>
      <c r="CL1915" s="231"/>
      <c r="CM1915" s="231"/>
      <c r="CN1915" s="231"/>
      <c r="CO1915" s="231"/>
      <c r="CP1915" s="231"/>
      <c r="CQ1915" s="231"/>
      <c r="CR1915" s="231"/>
      <c r="CS1915" s="231"/>
      <c r="CT1915" s="231"/>
      <c r="CU1915" s="231"/>
      <c r="CV1915" s="231"/>
      <c r="CW1915" s="231"/>
      <c r="CX1915" s="231"/>
      <c r="CY1915" s="231"/>
      <c r="CZ1915" s="231"/>
      <c r="DA1915" s="231"/>
      <c r="DB1915" s="231"/>
      <c r="DC1915" s="231"/>
      <c r="DD1915" s="231"/>
      <c r="DE1915" s="231"/>
      <c r="DF1915" s="231"/>
      <c r="DG1915" s="231"/>
      <c r="DH1915" s="231"/>
      <c r="DI1915" s="231"/>
      <c r="DJ1915" s="231"/>
      <c r="DK1915" s="231"/>
      <c r="DL1915" s="231"/>
      <c r="DM1915" s="231"/>
      <c r="DN1915" s="231"/>
      <c r="DO1915" s="231"/>
      <c r="DP1915" s="231"/>
      <c r="DQ1915" s="231"/>
      <c r="DR1915" s="231"/>
      <c r="DS1915" s="231"/>
      <c r="DT1915" s="231"/>
      <c r="DU1915" s="231"/>
      <c r="DV1915" s="231"/>
      <c r="DW1915" s="231"/>
      <c r="DX1915" s="231"/>
      <c r="DY1915" s="231"/>
      <c r="DZ1915" s="231"/>
      <c r="EA1915" s="231"/>
      <c r="EB1915" s="231"/>
      <c r="EC1915" s="231"/>
      <c r="ED1915" s="231"/>
      <c r="EE1915" s="231"/>
      <c r="EF1915" s="231"/>
      <c r="EG1915" s="231"/>
      <c r="EH1915" s="231"/>
      <c r="EI1915" s="231"/>
      <c r="EJ1915" s="231"/>
      <c r="EK1915" s="231"/>
      <c r="EL1915" s="231"/>
      <c r="EM1915" s="231"/>
      <c r="EN1915" s="231"/>
      <c r="EO1915" s="231"/>
      <c r="EP1915" s="231"/>
      <c r="EQ1915" s="231"/>
      <c r="ER1915" s="231"/>
      <c r="ES1915" s="231"/>
      <c r="ET1915" s="231"/>
      <c r="EU1915" s="231"/>
      <c r="EV1915" s="231"/>
      <c r="EW1915" s="231"/>
      <c r="EX1915" s="231"/>
      <c r="EY1915" s="231"/>
      <c r="EZ1915" s="231"/>
      <c r="FA1915" s="231"/>
      <c r="FB1915" s="231"/>
      <c r="FC1915" s="231"/>
      <c r="FD1915" s="231"/>
      <c r="FE1915" s="231"/>
      <c r="FF1915" s="231"/>
      <c r="FG1915" s="231"/>
      <c r="FH1915" s="231"/>
      <c r="FI1915" s="231"/>
      <c r="FJ1915" s="231"/>
      <c r="FK1915" s="231"/>
      <c r="FL1915" s="231"/>
      <c r="FM1915" s="231"/>
      <c r="FN1915" s="231"/>
      <c r="FO1915" s="231"/>
      <c r="FP1915" s="231"/>
      <c r="FQ1915" s="231"/>
      <c r="FR1915" s="231"/>
      <c r="FS1915" s="231"/>
      <c r="FT1915" s="231"/>
      <c r="FU1915" s="231"/>
      <c r="FV1915" s="231"/>
      <c r="FW1915" s="231"/>
      <c r="FX1915" s="231"/>
      <c r="FY1915" s="231"/>
      <c r="FZ1915" s="231"/>
      <c r="GA1915" s="231"/>
      <c r="GB1915" s="231"/>
      <c r="GC1915" s="231"/>
      <c r="GD1915" s="231"/>
      <c r="GE1915" s="231"/>
      <c r="GF1915" s="231"/>
      <c r="GG1915" s="231"/>
      <c r="GH1915" s="231"/>
      <c r="GI1915" s="231"/>
      <c r="GJ1915" s="231"/>
      <c r="GK1915" s="231"/>
      <c r="GL1915" s="231"/>
      <c r="GM1915" s="231"/>
      <c r="GN1915" s="231"/>
      <c r="GO1915" s="231"/>
      <c r="GP1915" s="231"/>
      <c r="GQ1915" s="231"/>
      <c r="GR1915" s="231"/>
      <c r="GS1915" s="231"/>
      <c r="GT1915" s="231"/>
      <c r="GU1915" s="231"/>
      <c r="GV1915" s="231"/>
      <c r="GW1915" s="231"/>
      <c r="GX1915" s="231"/>
      <c r="GY1915" s="231"/>
      <c r="GZ1915" s="231"/>
      <c r="HA1915" s="231"/>
      <c r="HB1915" s="231"/>
      <c r="HC1915" s="231"/>
      <c r="HD1915" s="231"/>
      <c r="HE1915" s="231"/>
      <c r="HF1915" s="231"/>
      <c r="HG1915" s="231"/>
      <c r="HH1915" s="231"/>
      <c r="HI1915" s="231"/>
      <c r="HJ1915" s="231"/>
      <c r="HK1915" s="231"/>
      <c r="HL1915" s="231"/>
      <c r="HM1915" s="231"/>
    </row>
    <row r="1916" spans="1:221" s="234" customFormat="1" ht="15.75" customHeight="1">
      <c r="A1916" s="231"/>
      <c r="B1916" s="238"/>
      <c r="C1916" s="255"/>
      <c r="D1916" s="262">
        <v>2.5</v>
      </c>
      <c r="E1916" s="262"/>
      <c r="F1916" s="262"/>
      <c r="G1916" s="263" t="s">
        <v>372</v>
      </c>
      <c r="H1916" s="264"/>
      <c r="I1916" s="383"/>
      <c r="J1916" s="383"/>
      <c r="K1916" s="384"/>
      <c r="L1916" s="356"/>
      <c r="N1916" s="980"/>
      <c r="O1916" s="231"/>
      <c r="P1916" s="231"/>
      <c r="Q1916" s="231"/>
      <c r="R1916" s="231"/>
      <c r="S1916" s="231"/>
      <c r="T1916" s="231"/>
      <c r="U1916" s="231"/>
      <c r="V1916" s="231"/>
      <c r="W1916" s="231"/>
      <c r="X1916" s="231"/>
      <c r="Y1916" s="231"/>
      <c r="Z1916" s="231"/>
      <c r="AA1916" s="231"/>
      <c r="AB1916" s="231"/>
      <c r="AC1916" s="231"/>
      <c r="AD1916" s="231"/>
      <c r="AE1916" s="231"/>
      <c r="AF1916" s="231"/>
      <c r="AG1916" s="231"/>
      <c r="AH1916" s="231"/>
      <c r="AI1916" s="231"/>
      <c r="AJ1916" s="231"/>
      <c r="AK1916" s="231"/>
      <c r="AL1916" s="231"/>
      <c r="AM1916" s="231"/>
      <c r="AN1916" s="231"/>
      <c r="AO1916" s="231"/>
      <c r="AP1916" s="231"/>
      <c r="AQ1916" s="231"/>
      <c r="AR1916" s="231"/>
      <c r="AS1916" s="231"/>
      <c r="AT1916" s="231"/>
      <c r="AU1916" s="231"/>
      <c r="AV1916" s="231"/>
      <c r="AW1916" s="231"/>
      <c r="AX1916" s="231"/>
      <c r="AY1916" s="231"/>
      <c r="AZ1916" s="231"/>
      <c r="BA1916" s="231"/>
      <c r="BB1916" s="231"/>
      <c r="BC1916" s="231"/>
      <c r="BD1916" s="231"/>
      <c r="BE1916" s="231"/>
      <c r="BF1916" s="231"/>
      <c r="BG1916" s="231"/>
      <c r="BH1916" s="231"/>
      <c r="BI1916" s="231"/>
      <c r="BJ1916" s="231"/>
      <c r="BK1916" s="231"/>
      <c r="BL1916" s="231"/>
      <c r="BM1916" s="231"/>
      <c r="BN1916" s="231"/>
      <c r="BO1916" s="231"/>
      <c r="BP1916" s="231"/>
      <c r="BQ1916" s="231"/>
      <c r="BR1916" s="231"/>
      <c r="BS1916" s="231"/>
      <c r="BT1916" s="231"/>
      <c r="BU1916" s="231"/>
      <c r="BV1916" s="231"/>
      <c r="BW1916" s="231"/>
      <c r="BX1916" s="231"/>
      <c r="BY1916" s="231"/>
      <c r="BZ1916" s="231"/>
      <c r="CA1916" s="231"/>
      <c r="CB1916" s="231"/>
      <c r="CC1916" s="231"/>
      <c r="CD1916" s="231"/>
      <c r="CE1916" s="231"/>
      <c r="CF1916" s="231"/>
      <c r="CG1916" s="231"/>
      <c r="CH1916" s="231"/>
      <c r="CI1916" s="231"/>
      <c r="CJ1916" s="231"/>
      <c r="CK1916" s="231"/>
      <c r="CL1916" s="231"/>
      <c r="CM1916" s="231"/>
      <c r="CN1916" s="231"/>
      <c r="CO1916" s="231"/>
      <c r="CP1916" s="231"/>
      <c r="CQ1916" s="231"/>
      <c r="CR1916" s="231"/>
      <c r="CS1916" s="231"/>
      <c r="CT1916" s="231"/>
      <c r="CU1916" s="231"/>
      <c r="CV1916" s="231"/>
      <c r="CW1916" s="231"/>
      <c r="CX1916" s="231"/>
      <c r="CY1916" s="231"/>
      <c r="CZ1916" s="231"/>
      <c r="DA1916" s="231"/>
      <c r="DB1916" s="231"/>
      <c r="DC1916" s="231"/>
      <c r="DD1916" s="231"/>
      <c r="DE1916" s="231"/>
      <c r="DF1916" s="231"/>
      <c r="DG1916" s="231"/>
      <c r="DH1916" s="231"/>
      <c r="DI1916" s="231"/>
      <c r="DJ1916" s="231"/>
      <c r="DK1916" s="231"/>
      <c r="DL1916" s="231"/>
      <c r="DM1916" s="231"/>
      <c r="DN1916" s="231"/>
      <c r="DO1916" s="231"/>
      <c r="DP1916" s="231"/>
      <c r="DQ1916" s="231"/>
      <c r="DR1916" s="231"/>
      <c r="DS1916" s="231"/>
      <c r="DT1916" s="231"/>
      <c r="DU1916" s="231"/>
      <c r="DV1916" s="231"/>
      <c r="DW1916" s="231"/>
      <c r="DX1916" s="231"/>
      <c r="DY1916" s="231"/>
      <c r="DZ1916" s="231"/>
      <c r="EA1916" s="231"/>
      <c r="EB1916" s="231"/>
      <c r="EC1916" s="231"/>
      <c r="ED1916" s="231"/>
      <c r="EE1916" s="231"/>
      <c r="EF1916" s="231"/>
      <c r="EG1916" s="231"/>
      <c r="EH1916" s="231"/>
      <c r="EI1916" s="231"/>
      <c r="EJ1916" s="231"/>
      <c r="EK1916" s="231"/>
      <c r="EL1916" s="231"/>
      <c r="EM1916" s="231"/>
      <c r="EN1916" s="231"/>
      <c r="EO1916" s="231"/>
      <c r="EP1916" s="231"/>
      <c r="EQ1916" s="231"/>
      <c r="ER1916" s="231"/>
      <c r="ES1916" s="231"/>
      <c r="ET1916" s="231"/>
      <c r="EU1916" s="231"/>
      <c r="EV1916" s="231"/>
      <c r="EW1916" s="231"/>
      <c r="EX1916" s="231"/>
      <c r="EY1916" s="231"/>
      <c r="EZ1916" s="231"/>
      <c r="FA1916" s="231"/>
      <c r="FB1916" s="231"/>
      <c r="FC1916" s="231"/>
      <c r="FD1916" s="231"/>
      <c r="FE1916" s="231"/>
      <c r="FF1916" s="231"/>
      <c r="FG1916" s="231"/>
      <c r="FH1916" s="231"/>
      <c r="FI1916" s="231"/>
      <c r="FJ1916" s="231"/>
      <c r="FK1916" s="231"/>
      <c r="FL1916" s="231"/>
      <c r="FM1916" s="231"/>
      <c r="FN1916" s="231"/>
      <c r="FO1916" s="231"/>
      <c r="FP1916" s="231"/>
      <c r="FQ1916" s="231"/>
      <c r="FR1916" s="231"/>
      <c r="FS1916" s="231"/>
      <c r="FT1916" s="231"/>
      <c r="FU1916" s="231"/>
      <c r="FV1916" s="231"/>
      <c r="FW1916" s="231"/>
      <c r="FX1916" s="231"/>
      <c r="FY1916" s="231"/>
      <c r="FZ1916" s="231"/>
      <c r="GA1916" s="231"/>
      <c r="GB1916" s="231"/>
      <c r="GC1916" s="231"/>
      <c r="GD1916" s="231"/>
      <c r="GE1916" s="231"/>
      <c r="GF1916" s="231"/>
      <c r="GG1916" s="231"/>
      <c r="GH1916" s="231"/>
      <c r="GI1916" s="231"/>
      <c r="GJ1916" s="231"/>
      <c r="GK1916" s="231"/>
      <c r="GL1916" s="231"/>
      <c r="GM1916" s="231"/>
      <c r="GN1916" s="231"/>
      <c r="GO1916" s="231"/>
      <c r="GP1916" s="231"/>
      <c r="GQ1916" s="231"/>
      <c r="GR1916" s="231"/>
      <c r="GS1916" s="231"/>
      <c r="GT1916" s="231"/>
      <c r="GU1916" s="231"/>
      <c r="GV1916" s="231"/>
      <c r="GW1916" s="231"/>
      <c r="GX1916" s="231"/>
      <c r="GY1916" s="231"/>
      <c r="GZ1916" s="231"/>
      <c r="HA1916" s="231"/>
      <c r="HB1916" s="231"/>
      <c r="HC1916" s="231"/>
      <c r="HD1916" s="231"/>
      <c r="HE1916" s="231"/>
      <c r="HF1916" s="231"/>
      <c r="HG1916" s="231"/>
      <c r="HH1916" s="231"/>
      <c r="HI1916" s="231"/>
      <c r="HJ1916" s="231"/>
      <c r="HK1916" s="231"/>
      <c r="HL1916" s="231"/>
      <c r="HM1916" s="231"/>
    </row>
    <row r="1917" spans="1:221" s="234" customFormat="1" ht="126" customHeight="1">
      <c r="A1917" s="231"/>
      <c r="B1917" s="238"/>
      <c r="C1917" s="255"/>
      <c r="D1917" s="320" t="s">
        <v>169</v>
      </c>
      <c r="E1917" s="321"/>
      <c r="F1917" s="321"/>
      <c r="G1917" s="689" t="s">
        <v>1256</v>
      </c>
      <c r="H1917" s="322" t="s">
        <v>1221</v>
      </c>
      <c r="I1917" s="275">
        <v>650</v>
      </c>
      <c r="J1917" s="273">
        <v>821649</v>
      </c>
      <c r="K1917" s="323">
        <f>ROUND(I1917*J1917,2)</f>
        <v>534071850</v>
      </c>
      <c r="L1917" s="356"/>
      <c r="N1917" s="980"/>
      <c r="O1917" s="231"/>
      <c r="P1917" s="231"/>
      <c r="Q1917" s="231"/>
      <c r="R1917" s="231"/>
      <c r="S1917" s="231"/>
      <c r="T1917" s="231"/>
      <c r="U1917" s="231"/>
      <c r="V1917" s="231"/>
      <c r="W1917" s="231"/>
      <c r="X1917" s="231"/>
      <c r="Y1917" s="231"/>
      <c r="Z1917" s="231"/>
      <c r="AA1917" s="231"/>
      <c r="AB1917" s="231"/>
      <c r="AC1917" s="231"/>
      <c r="AD1917" s="231"/>
      <c r="AE1917" s="231"/>
      <c r="AF1917" s="231"/>
      <c r="AG1917" s="231"/>
      <c r="AH1917" s="231"/>
      <c r="AI1917" s="231"/>
      <c r="AJ1917" s="231"/>
      <c r="AK1917" s="231"/>
      <c r="AL1917" s="231"/>
      <c r="AM1917" s="231"/>
      <c r="AN1917" s="231"/>
      <c r="AO1917" s="231"/>
      <c r="AP1917" s="231"/>
      <c r="AQ1917" s="231"/>
      <c r="AR1917" s="231"/>
      <c r="AS1917" s="231"/>
      <c r="AT1917" s="231"/>
      <c r="AU1917" s="231"/>
      <c r="AV1917" s="231"/>
      <c r="AW1917" s="231"/>
      <c r="AX1917" s="231"/>
      <c r="AY1917" s="231"/>
      <c r="AZ1917" s="231"/>
      <c r="BA1917" s="231"/>
      <c r="BB1917" s="231"/>
      <c r="BC1917" s="231"/>
      <c r="BD1917" s="231"/>
      <c r="BE1917" s="231"/>
      <c r="BF1917" s="231"/>
      <c r="BG1917" s="231"/>
      <c r="BH1917" s="231"/>
      <c r="BI1917" s="231"/>
      <c r="BJ1917" s="231"/>
      <c r="BK1917" s="231"/>
      <c r="BL1917" s="231"/>
      <c r="BM1917" s="231"/>
      <c r="BN1917" s="231"/>
      <c r="BO1917" s="231"/>
      <c r="BP1917" s="231"/>
      <c r="BQ1917" s="231"/>
      <c r="BR1917" s="231"/>
      <c r="BS1917" s="231"/>
      <c r="BT1917" s="231"/>
      <c r="BU1917" s="231"/>
      <c r="BV1917" s="231"/>
      <c r="BW1917" s="231"/>
      <c r="BX1917" s="231"/>
      <c r="BY1917" s="231"/>
      <c r="BZ1917" s="231"/>
      <c r="CA1917" s="231"/>
      <c r="CB1917" s="231"/>
      <c r="CC1917" s="231"/>
      <c r="CD1917" s="231"/>
      <c r="CE1917" s="231"/>
      <c r="CF1917" s="231"/>
      <c r="CG1917" s="231"/>
      <c r="CH1917" s="231"/>
      <c r="CI1917" s="231"/>
      <c r="CJ1917" s="231"/>
      <c r="CK1917" s="231"/>
      <c r="CL1917" s="231"/>
      <c r="CM1917" s="231"/>
      <c r="CN1917" s="231"/>
      <c r="CO1917" s="231"/>
      <c r="CP1917" s="231"/>
      <c r="CQ1917" s="231"/>
      <c r="CR1917" s="231"/>
      <c r="CS1917" s="231"/>
      <c r="CT1917" s="231"/>
      <c r="CU1917" s="231"/>
      <c r="CV1917" s="231"/>
      <c r="CW1917" s="231"/>
      <c r="CX1917" s="231"/>
      <c r="CY1917" s="231"/>
      <c r="CZ1917" s="231"/>
      <c r="DA1917" s="231"/>
      <c r="DB1917" s="231"/>
      <c r="DC1917" s="231"/>
      <c r="DD1917" s="231"/>
      <c r="DE1917" s="231"/>
      <c r="DF1917" s="231"/>
      <c r="DG1917" s="231"/>
      <c r="DH1917" s="231"/>
      <c r="DI1917" s="231"/>
      <c r="DJ1917" s="231"/>
      <c r="DK1917" s="231"/>
      <c r="DL1917" s="231"/>
      <c r="DM1917" s="231"/>
      <c r="DN1917" s="231"/>
      <c r="DO1917" s="231"/>
      <c r="DP1917" s="231"/>
      <c r="DQ1917" s="231"/>
      <c r="DR1917" s="231"/>
      <c r="DS1917" s="231"/>
      <c r="DT1917" s="231"/>
      <c r="DU1917" s="231"/>
      <c r="DV1917" s="231"/>
      <c r="DW1917" s="231"/>
      <c r="DX1917" s="231"/>
      <c r="DY1917" s="231"/>
      <c r="DZ1917" s="231"/>
      <c r="EA1917" s="231"/>
      <c r="EB1917" s="231"/>
      <c r="EC1917" s="231"/>
      <c r="ED1917" s="231"/>
      <c r="EE1917" s="231"/>
      <c r="EF1917" s="231"/>
      <c r="EG1917" s="231"/>
      <c r="EH1917" s="231"/>
      <c r="EI1917" s="231"/>
      <c r="EJ1917" s="231"/>
      <c r="EK1917" s="231"/>
      <c r="EL1917" s="231"/>
      <c r="EM1917" s="231"/>
      <c r="EN1917" s="231"/>
      <c r="EO1917" s="231"/>
      <c r="EP1917" s="231"/>
      <c r="EQ1917" s="231"/>
      <c r="ER1917" s="231"/>
      <c r="ES1917" s="231"/>
      <c r="ET1917" s="231"/>
      <c r="EU1917" s="231"/>
      <c r="EV1917" s="231"/>
      <c r="EW1917" s="231"/>
      <c r="EX1917" s="231"/>
      <c r="EY1917" s="231"/>
      <c r="EZ1917" s="231"/>
      <c r="FA1917" s="231"/>
      <c r="FB1917" s="231"/>
      <c r="FC1917" s="231"/>
      <c r="FD1917" s="231"/>
      <c r="FE1917" s="231"/>
      <c r="FF1917" s="231"/>
      <c r="FG1917" s="231"/>
      <c r="FH1917" s="231"/>
      <c r="FI1917" s="231"/>
      <c r="FJ1917" s="231"/>
      <c r="FK1917" s="231"/>
      <c r="FL1917" s="231"/>
      <c r="FM1917" s="231"/>
      <c r="FN1917" s="231"/>
      <c r="FO1917" s="231"/>
      <c r="FP1917" s="231"/>
      <c r="FQ1917" s="231"/>
      <c r="FR1917" s="231"/>
      <c r="FS1917" s="231"/>
      <c r="FT1917" s="231"/>
      <c r="FU1917" s="231"/>
      <c r="FV1917" s="231"/>
      <c r="FW1917" s="231"/>
      <c r="FX1917" s="231"/>
      <c r="FY1917" s="231"/>
      <c r="FZ1917" s="231"/>
      <c r="GA1917" s="231"/>
      <c r="GB1917" s="231"/>
      <c r="GC1917" s="231"/>
      <c r="GD1917" s="231"/>
      <c r="GE1917" s="231"/>
      <c r="GF1917" s="231"/>
      <c r="GG1917" s="231"/>
      <c r="GH1917" s="231"/>
      <c r="GI1917" s="231"/>
      <c r="GJ1917" s="231"/>
      <c r="GK1917" s="231"/>
      <c r="GL1917" s="231"/>
      <c r="GM1917" s="231"/>
      <c r="GN1917" s="231"/>
      <c r="GO1917" s="231"/>
      <c r="GP1917" s="231"/>
      <c r="GQ1917" s="231"/>
      <c r="GR1917" s="231"/>
      <c r="GS1917" s="231"/>
      <c r="GT1917" s="231"/>
      <c r="GU1917" s="231"/>
      <c r="GV1917" s="231"/>
      <c r="GW1917" s="231"/>
      <c r="GX1917" s="231"/>
      <c r="GY1917" s="231"/>
      <c r="GZ1917" s="231"/>
      <c r="HA1917" s="231"/>
      <c r="HB1917" s="231"/>
      <c r="HC1917" s="231"/>
      <c r="HD1917" s="231"/>
      <c r="HE1917" s="231"/>
      <c r="HF1917" s="231"/>
      <c r="HG1917" s="231"/>
      <c r="HH1917" s="231"/>
      <c r="HI1917" s="231"/>
      <c r="HJ1917" s="231"/>
      <c r="HK1917" s="231"/>
      <c r="HL1917" s="231"/>
      <c r="HM1917" s="231"/>
    </row>
    <row r="1918" spans="1:221" s="234" customFormat="1" ht="15.75" customHeight="1">
      <c r="A1918" s="231"/>
      <c r="B1918" s="238"/>
      <c r="C1918" s="255"/>
      <c r="D1918" s="738"/>
      <c r="E1918" s="738"/>
      <c r="F1918" s="738"/>
      <c r="G1918" s="738"/>
      <c r="H1918" s="738"/>
      <c r="I1918" s="738"/>
      <c r="J1918" s="739"/>
      <c r="K1918" s="279">
        <f>SUM(K1917)</f>
        <v>534071850</v>
      </c>
      <c r="L1918" s="356"/>
      <c r="N1918" s="980"/>
      <c r="O1918" s="231"/>
      <c r="P1918" s="231"/>
      <c r="Q1918" s="231"/>
      <c r="R1918" s="231"/>
      <c r="S1918" s="231"/>
      <c r="T1918" s="231"/>
      <c r="U1918" s="231"/>
      <c r="V1918" s="231"/>
      <c r="W1918" s="231"/>
      <c r="X1918" s="231"/>
      <c r="Y1918" s="231"/>
      <c r="Z1918" s="231"/>
      <c r="AA1918" s="231"/>
      <c r="AB1918" s="231"/>
      <c r="AC1918" s="231"/>
      <c r="AD1918" s="231"/>
      <c r="AE1918" s="231"/>
      <c r="AF1918" s="231"/>
      <c r="AG1918" s="231"/>
      <c r="AH1918" s="231"/>
      <c r="AI1918" s="231"/>
      <c r="AJ1918" s="231"/>
      <c r="AK1918" s="231"/>
      <c r="AL1918" s="231"/>
      <c r="AM1918" s="231"/>
      <c r="AN1918" s="231"/>
      <c r="AO1918" s="231"/>
      <c r="AP1918" s="231"/>
      <c r="AQ1918" s="231"/>
      <c r="AR1918" s="231"/>
      <c r="AS1918" s="231"/>
      <c r="AT1918" s="231"/>
      <c r="AU1918" s="231"/>
      <c r="AV1918" s="231"/>
      <c r="AW1918" s="231"/>
      <c r="AX1918" s="231"/>
      <c r="AY1918" s="231"/>
      <c r="AZ1918" s="231"/>
      <c r="BA1918" s="231"/>
      <c r="BB1918" s="231"/>
      <c r="BC1918" s="231"/>
      <c r="BD1918" s="231"/>
      <c r="BE1918" s="231"/>
      <c r="BF1918" s="231"/>
      <c r="BG1918" s="231"/>
      <c r="BH1918" s="231"/>
      <c r="BI1918" s="231"/>
      <c r="BJ1918" s="231"/>
      <c r="BK1918" s="231"/>
      <c r="BL1918" s="231"/>
      <c r="BM1918" s="231"/>
      <c r="BN1918" s="231"/>
      <c r="BO1918" s="231"/>
      <c r="BP1918" s="231"/>
      <c r="BQ1918" s="231"/>
      <c r="BR1918" s="231"/>
      <c r="BS1918" s="231"/>
      <c r="BT1918" s="231"/>
      <c r="BU1918" s="231"/>
      <c r="BV1918" s="231"/>
      <c r="BW1918" s="231"/>
      <c r="BX1918" s="231"/>
      <c r="BY1918" s="231"/>
      <c r="BZ1918" s="231"/>
      <c r="CA1918" s="231"/>
      <c r="CB1918" s="231"/>
      <c r="CC1918" s="231"/>
      <c r="CD1918" s="231"/>
      <c r="CE1918" s="231"/>
      <c r="CF1918" s="231"/>
      <c r="CG1918" s="231"/>
      <c r="CH1918" s="231"/>
      <c r="CI1918" s="231"/>
      <c r="CJ1918" s="231"/>
      <c r="CK1918" s="231"/>
      <c r="CL1918" s="231"/>
      <c r="CM1918" s="231"/>
      <c r="CN1918" s="231"/>
      <c r="CO1918" s="231"/>
      <c r="CP1918" s="231"/>
      <c r="CQ1918" s="231"/>
      <c r="CR1918" s="231"/>
      <c r="CS1918" s="231"/>
      <c r="CT1918" s="231"/>
      <c r="CU1918" s="231"/>
      <c r="CV1918" s="231"/>
      <c r="CW1918" s="231"/>
      <c r="CX1918" s="231"/>
      <c r="CY1918" s="231"/>
      <c r="CZ1918" s="231"/>
      <c r="DA1918" s="231"/>
      <c r="DB1918" s="231"/>
      <c r="DC1918" s="231"/>
      <c r="DD1918" s="231"/>
      <c r="DE1918" s="231"/>
      <c r="DF1918" s="231"/>
      <c r="DG1918" s="231"/>
      <c r="DH1918" s="231"/>
      <c r="DI1918" s="231"/>
      <c r="DJ1918" s="231"/>
      <c r="DK1918" s="231"/>
      <c r="DL1918" s="231"/>
      <c r="DM1918" s="231"/>
      <c r="DN1918" s="231"/>
      <c r="DO1918" s="231"/>
      <c r="DP1918" s="231"/>
      <c r="DQ1918" s="231"/>
      <c r="DR1918" s="231"/>
      <c r="DS1918" s="231"/>
      <c r="DT1918" s="231"/>
      <c r="DU1918" s="231"/>
      <c r="DV1918" s="231"/>
      <c r="DW1918" s="231"/>
      <c r="DX1918" s="231"/>
      <c r="DY1918" s="231"/>
      <c r="DZ1918" s="231"/>
      <c r="EA1918" s="231"/>
      <c r="EB1918" s="231"/>
      <c r="EC1918" s="231"/>
      <c r="ED1918" s="231"/>
      <c r="EE1918" s="231"/>
      <c r="EF1918" s="231"/>
      <c r="EG1918" s="231"/>
      <c r="EH1918" s="231"/>
      <c r="EI1918" s="231"/>
      <c r="EJ1918" s="231"/>
      <c r="EK1918" s="231"/>
      <c r="EL1918" s="231"/>
      <c r="EM1918" s="231"/>
      <c r="EN1918" s="231"/>
      <c r="EO1918" s="231"/>
      <c r="EP1918" s="231"/>
      <c r="EQ1918" s="231"/>
      <c r="ER1918" s="231"/>
      <c r="ES1918" s="231"/>
      <c r="ET1918" s="231"/>
      <c r="EU1918" s="231"/>
      <c r="EV1918" s="231"/>
      <c r="EW1918" s="231"/>
      <c r="EX1918" s="231"/>
      <c r="EY1918" s="231"/>
      <c r="EZ1918" s="231"/>
      <c r="FA1918" s="231"/>
      <c r="FB1918" s="231"/>
      <c r="FC1918" s="231"/>
      <c r="FD1918" s="231"/>
      <c r="FE1918" s="231"/>
      <c r="FF1918" s="231"/>
      <c r="FG1918" s="231"/>
      <c r="FH1918" s="231"/>
      <c r="FI1918" s="231"/>
      <c r="FJ1918" s="231"/>
      <c r="FK1918" s="231"/>
      <c r="FL1918" s="231"/>
      <c r="FM1918" s="231"/>
      <c r="FN1918" s="231"/>
      <c r="FO1918" s="231"/>
      <c r="FP1918" s="231"/>
      <c r="FQ1918" s="231"/>
      <c r="FR1918" s="231"/>
      <c r="FS1918" s="231"/>
      <c r="FT1918" s="231"/>
      <c r="FU1918" s="231"/>
      <c r="FV1918" s="231"/>
      <c r="FW1918" s="231"/>
      <c r="FX1918" s="231"/>
      <c r="FY1918" s="231"/>
      <c r="FZ1918" s="231"/>
      <c r="GA1918" s="231"/>
      <c r="GB1918" s="231"/>
      <c r="GC1918" s="231"/>
      <c r="GD1918" s="231"/>
      <c r="GE1918" s="231"/>
      <c r="GF1918" s="231"/>
      <c r="GG1918" s="231"/>
      <c r="GH1918" s="231"/>
      <c r="GI1918" s="231"/>
      <c r="GJ1918" s="231"/>
      <c r="GK1918" s="231"/>
      <c r="GL1918" s="231"/>
      <c r="GM1918" s="231"/>
      <c r="GN1918" s="231"/>
      <c r="GO1918" s="231"/>
      <c r="GP1918" s="231"/>
      <c r="GQ1918" s="231"/>
      <c r="GR1918" s="231"/>
      <c r="GS1918" s="231"/>
      <c r="GT1918" s="231"/>
      <c r="GU1918" s="231"/>
      <c r="GV1918" s="231"/>
      <c r="GW1918" s="231"/>
      <c r="GX1918" s="231"/>
      <c r="GY1918" s="231"/>
      <c r="GZ1918" s="231"/>
      <c r="HA1918" s="231"/>
      <c r="HB1918" s="231"/>
      <c r="HC1918" s="231"/>
      <c r="HD1918" s="231"/>
      <c r="HE1918" s="231"/>
      <c r="HF1918" s="231"/>
      <c r="HG1918" s="231"/>
      <c r="HH1918" s="231"/>
      <c r="HI1918" s="231"/>
      <c r="HJ1918" s="231"/>
      <c r="HK1918" s="231"/>
      <c r="HL1918" s="231"/>
      <c r="HM1918" s="231"/>
    </row>
    <row r="1919" spans="1:221" s="234" customFormat="1" ht="18" customHeight="1">
      <c r="A1919" s="231"/>
      <c r="B1919" s="238"/>
      <c r="C1919" s="255"/>
      <c r="D1919" s="740"/>
      <c r="E1919" s="740"/>
      <c r="F1919" s="740"/>
      <c r="G1919" s="741"/>
      <c r="H1919" s="738"/>
      <c r="I1919" s="738"/>
      <c r="J1919" s="353"/>
      <c r="K1919" s="654"/>
      <c r="L1919" s="356"/>
      <c r="N1919" s="980"/>
      <c r="O1919" s="231"/>
      <c r="P1919" s="231"/>
      <c r="Q1919" s="231"/>
      <c r="R1919" s="231"/>
      <c r="S1919" s="231"/>
      <c r="T1919" s="231"/>
      <c r="U1919" s="231"/>
      <c r="V1919" s="231"/>
      <c r="W1919" s="231"/>
      <c r="X1919" s="231"/>
      <c r="Y1919" s="231"/>
      <c r="Z1919" s="231"/>
      <c r="AA1919" s="231"/>
      <c r="AB1919" s="231"/>
      <c r="AC1919" s="231"/>
      <c r="AD1919" s="231"/>
      <c r="AE1919" s="231"/>
      <c r="AF1919" s="231"/>
      <c r="AG1919" s="231"/>
      <c r="AH1919" s="231"/>
      <c r="AI1919" s="231"/>
      <c r="AJ1919" s="231"/>
      <c r="AK1919" s="231"/>
      <c r="AL1919" s="231"/>
      <c r="AM1919" s="231"/>
      <c r="AN1919" s="231"/>
      <c r="AO1919" s="231"/>
      <c r="AP1919" s="231"/>
      <c r="AQ1919" s="231"/>
      <c r="AR1919" s="231"/>
      <c r="AS1919" s="231"/>
      <c r="AT1919" s="231"/>
      <c r="AU1919" s="231"/>
      <c r="AV1919" s="231"/>
      <c r="AW1919" s="231"/>
      <c r="AX1919" s="231"/>
      <c r="AY1919" s="231"/>
      <c r="AZ1919" s="231"/>
      <c r="BA1919" s="231"/>
      <c r="BB1919" s="231"/>
      <c r="BC1919" s="231"/>
      <c r="BD1919" s="231"/>
      <c r="BE1919" s="231"/>
      <c r="BF1919" s="231"/>
      <c r="BG1919" s="231"/>
      <c r="BH1919" s="231"/>
      <c r="BI1919" s="231"/>
      <c r="BJ1919" s="231"/>
      <c r="BK1919" s="231"/>
      <c r="BL1919" s="231"/>
      <c r="BM1919" s="231"/>
      <c r="BN1919" s="231"/>
      <c r="BO1919" s="231"/>
      <c r="BP1919" s="231"/>
      <c r="BQ1919" s="231"/>
      <c r="BR1919" s="231"/>
      <c r="BS1919" s="231"/>
      <c r="BT1919" s="231"/>
      <c r="BU1919" s="231"/>
      <c r="BV1919" s="231"/>
      <c r="BW1919" s="231"/>
      <c r="BX1919" s="231"/>
      <c r="BY1919" s="231"/>
      <c r="BZ1919" s="231"/>
      <c r="CA1919" s="231"/>
      <c r="CB1919" s="231"/>
      <c r="CC1919" s="231"/>
      <c r="CD1919" s="231"/>
      <c r="CE1919" s="231"/>
      <c r="CF1919" s="231"/>
      <c r="CG1919" s="231"/>
      <c r="CH1919" s="231"/>
      <c r="CI1919" s="231"/>
      <c r="CJ1919" s="231"/>
      <c r="CK1919" s="231"/>
      <c r="CL1919" s="231"/>
      <c r="CM1919" s="231"/>
      <c r="CN1919" s="231"/>
      <c r="CO1919" s="231"/>
      <c r="CP1919" s="231"/>
      <c r="CQ1919" s="231"/>
      <c r="CR1919" s="231"/>
      <c r="CS1919" s="231"/>
      <c r="CT1919" s="231"/>
      <c r="CU1919" s="231"/>
      <c r="CV1919" s="231"/>
      <c r="CW1919" s="231"/>
      <c r="CX1919" s="231"/>
      <c r="CY1919" s="231"/>
      <c r="CZ1919" s="231"/>
      <c r="DA1919" s="231"/>
      <c r="DB1919" s="231"/>
      <c r="DC1919" s="231"/>
      <c r="DD1919" s="231"/>
      <c r="DE1919" s="231"/>
      <c r="DF1919" s="231"/>
      <c r="DG1919" s="231"/>
      <c r="DH1919" s="231"/>
      <c r="DI1919" s="231"/>
      <c r="DJ1919" s="231"/>
      <c r="DK1919" s="231"/>
      <c r="DL1919" s="231"/>
      <c r="DM1919" s="231"/>
      <c r="DN1919" s="231"/>
      <c r="DO1919" s="231"/>
      <c r="DP1919" s="231"/>
      <c r="DQ1919" s="231"/>
      <c r="DR1919" s="231"/>
      <c r="DS1919" s="231"/>
      <c r="DT1919" s="231"/>
      <c r="DU1919" s="231"/>
      <c r="DV1919" s="231"/>
      <c r="DW1919" s="231"/>
      <c r="DX1919" s="231"/>
      <c r="DY1919" s="231"/>
      <c r="DZ1919" s="231"/>
      <c r="EA1919" s="231"/>
      <c r="EB1919" s="231"/>
      <c r="EC1919" s="231"/>
      <c r="ED1919" s="231"/>
      <c r="EE1919" s="231"/>
      <c r="EF1919" s="231"/>
      <c r="EG1919" s="231"/>
      <c r="EH1919" s="231"/>
      <c r="EI1919" s="231"/>
      <c r="EJ1919" s="231"/>
      <c r="EK1919" s="231"/>
      <c r="EL1919" s="231"/>
      <c r="EM1919" s="231"/>
      <c r="EN1919" s="231"/>
      <c r="EO1919" s="231"/>
      <c r="EP1919" s="231"/>
      <c r="EQ1919" s="231"/>
      <c r="ER1919" s="231"/>
      <c r="ES1919" s="231"/>
      <c r="ET1919" s="231"/>
      <c r="EU1919" s="231"/>
      <c r="EV1919" s="231"/>
      <c r="EW1919" s="231"/>
      <c r="EX1919" s="231"/>
      <c r="EY1919" s="231"/>
      <c r="EZ1919" s="231"/>
      <c r="FA1919" s="231"/>
      <c r="FB1919" s="231"/>
      <c r="FC1919" s="231"/>
      <c r="FD1919" s="231"/>
      <c r="FE1919" s="231"/>
      <c r="FF1919" s="231"/>
      <c r="FG1919" s="231"/>
      <c r="FH1919" s="231"/>
      <c r="FI1919" s="231"/>
      <c r="FJ1919" s="231"/>
      <c r="FK1919" s="231"/>
      <c r="FL1919" s="231"/>
      <c r="FM1919" s="231"/>
      <c r="FN1919" s="231"/>
      <c r="FO1919" s="231"/>
      <c r="FP1919" s="231"/>
      <c r="FQ1919" s="231"/>
      <c r="FR1919" s="231"/>
      <c r="FS1919" s="231"/>
      <c r="FT1919" s="231"/>
      <c r="FU1919" s="231"/>
      <c r="FV1919" s="231"/>
      <c r="FW1919" s="231"/>
      <c r="FX1919" s="231"/>
      <c r="FY1919" s="231"/>
      <c r="FZ1919" s="231"/>
      <c r="GA1919" s="231"/>
      <c r="GB1919" s="231"/>
      <c r="GC1919" s="231"/>
      <c r="GD1919" s="231"/>
      <c r="GE1919" s="231"/>
      <c r="GF1919" s="231"/>
      <c r="GG1919" s="231"/>
      <c r="GH1919" s="231"/>
      <c r="GI1919" s="231"/>
      <c r="GJ1919" s="231"/>
      <c r="GK1919" s="231"/>
      <c r="GL1919" s="231"/>
      <c r="GM1919" s="231"/>
      <c r="GN1919" s="231"/>
      <c r="GO1919" s="231"/>
      <c r="GP1919" s="231"/>
      <c r="GQ1919" s="231"/>
      <c r="GR1919" s="231"/>
      <c r="GS1919" s="231"/>
      <c r="GT1919" s="231"/>
      <c r="GU1919" s="231"/>
      <c r="GV1919" s="231"/>
      <c r="GW1919" s="231"/>
      <c r="GX1919" s="231"/>
      <c r="GY1919" s="231"/>
      <c r="GZ1919" s="231"/>
      <c r="HA1919" s="231"/>
      <c r="HB1919" s="231"/>
      <c r="HC1919" s="231"/>
      <c r="HD1919" s="231"/>
      <c r="HE1919" s="231"/>
      <c r="HF1919" s="231"/>
      <c r="HG1919" s="231"/>
      <c r="HH1919" s="231"/>
      <c r="HI1919" s="231"/>
      <c r="HJ1919" s="231"/>
      <c r="HK1919" s="231"/>
      <c r="HL1919" s="231"/>
      <c r="HM1919" s="231"/>
    </row>
    <row r="1920" spans="1:221" s="234" customFormat="1" ht="15.75" customHeight="1">
      <c r="A1920" s="231"/>
      <c r="B1920" s="238"/>
      <c r="C1920" s="255"/>
      <c r="D1920" s="262">
        <v>2.6</v>
      </c>
      <c r="E1920" s="262"/>
      <c r="F1920" s="262"/>
      <c r="G1920" s="263" t="s">
        <v>1257</v>
      </c>
      <c r="H1920" s="264"/>
      <c r="I1920" s="383"/>
      <c r="J1920" s="383"/>
      <c r="K1920" s="384"/>
      <c r="L1920" s="356"/>
      <c r="N1920" s="980"/>
      <c r="O1920" s="231"/>
      <c r="P1920" s="231"/>
      <c r="Q1920" s="231"/>
      <c r="R1920" s="231"/>
      <c r="S1920" s="231"/>
      <c r="T1920" s="231"/>
      <c r="U1920" s="231"/>
      <c r="V1920" s="231"/>
      <c r="W1920" s="231"/>
      <c r="X1920" s="231"/>
      <c r="Y1920" s="231"/>
      <c r="Z1920" s="231"/>
      <c r="AA1920" s="231"/>
      <c r="AB1920" s="231"/>
      <c r="AC1920" s="231"/>
      <c r="AD1920" s="231"/>
      <c r="AE1920" s="231"/>
      <c r="AF1920" s="231"/>
      <c r="AG1920" s="231"/>
      <c r="AH1920" s="231"/>
      <c r="AI1920" s="231"/>
      <c r="AJ1920" s="231"/>
      <c r="AK1920" s="231"/>
      <c r="AL1920" s="231"/>
      <c r="AM1920" s="231"/>
      <c r="AN1920" s="231"/>
      <c r="AO1920" s="231"/>
      <c r="AP1920" s="231"/>
      <c r="AQ1920" s="231"/>
      <c r="AR1920" s="231"/>
      <c r="AS1920" s="231"/>
      <c r="AT1920" s="231"/>
      <c r="AU1920" s="231"/>
      <c r="AV1920" s="231"/>
      <c r="AW1920" s="231"/>
      <c r="AX1920" s="231"/>
      <c r="AY1920" s="231"/>
      <c r="AZ1920" s="231"/>
      <c r="BA1920" s="231"/>
      <c r="BB1920" s="231"/>
      <c r="BC1920" s="231"/>
      <c r="BD1920" s="231"/>
      <c r="BE1920" s="231"/>
      <c r="BF1920" s="231"/>
      <c r="BG1920" s="231"/>
      <c r="BH1920" s="231"/>
      <c r="BI1920" s="231"/>
      <c r="BJ1920" s="231"/>
      <c r="BK1920" s="231"/>
      <c r="BL1920" s="231"/>
      <c r="BM1920" s="231"/>
      <c r="BN1920" s="231"/>
      <c r="BO1920" s="231"/>
      <c r="BP1920" s="231"/>
      <c r="BQ1920" s="231"/>
      <c r="BR1920" s="231"/>
      <c r="BS1920" s="231"/>
      <c r="BT1920" s="231"/>
      <c r="BU1920" s="231"/>
      <c r="BV1920" s="231"/>
      <c r="BW1920" s="231"/>
      <c r="BX1920" s="231"/>
      <c r="BY1920" s="231"/>
      <c r="BZ1920" s="231"/>
      <c r="CA1920" s="231"/>
      <c r="CB1920" s="231"/>
      <c r="CC1920" s="231"/>
      <c r="CD1920" s="231"/>
      <c r="CE1920" s="231"/>
      <c r="CF1920" s="231"/>
      <c r="CG1920" s="231"/>
      <c r="CH1920" s="231"/>
      <c r="CI1920" s="231"/>
      <c r="CJ1920" s="231"/>
      <c r="CK1920" s="231"/>
      <c r="CL1920" s="231"/>
      <c r="CM1920" s="231"/>
      <c r="CN1920" s="231"/>
      <c r="CO1920" s="231"/>
      <c r="CP1920" s="231"/>
      <c r="CQ1920" s="231"/>
      <c r="CR1920" s="231"/>
      <c r="CS1920" s="231"/>
      <c r="CT1920" s="231"/>
      <c r="CU1920" s="231"/>
      <c r="CV1920" s="231"/>
      <c r="CW1920" s="231"/>
      <c r="CX1920" s="231"/>
      <c r="CY1920" s="231"/>
      <c r="CZ1920" s="231"/>
      <c r="DA1920" s="231"/>
      <c r="DB1920" s="231"/>
      <c r="DC1920" s="231"/>
      <c r="DD1920" s="231"/>
      <c r="DE1920" s="231"/>
      <c r="DF1920" s="231"/>
      <c r="DG1920" s="231"/>
      <c r="DH1920" s="231"/>
      <c r="DI1920" s="231"/>
      <c r="DJ1920" s="231"/>
      <c r="DK1920" s="231"/>
      <c r="DL1920" s="231"/>
      <c r="DM1920" s="231"/>
      <c r="DN1920" s="231"/>
      <c r="DO1920" s="231"/>
      <c r="DP1920" s="231"/>
      <c r="DQ1920" s="231"/>
      <c r="DR1920" s="231"/>
      <c r="DS1920" s="231"/>
      <c r="DT1920" s="231"/>
      <c r="DU1920" s="231"/>
      <c r="DV1920" s="231"/>
      <c r="DW1920" s="231"/>
      <c r="DX1920" s="231"/>
      <c r="DY1920" s="231"/>
      <c r="DZ1920" s="231"/>
      <c r="EA1920" s="231"/>
      <c r="EB1920" s="231"/>
      <c r="EC1920" s="231"/>
      <c r="ED1920" s="231"/>
      <c r="EE1920" s="231"/>
      <c r="EF1920" s="231"/>
      <c r="EG1920" s="231"/>
      <c r="EH1920" s="231"/>
      <c r="EI1920" s="231"/>
      <c r="EJ1920" s="231"/>
      <c r="EK1920" s="231"/>
      <c r="EL1920" s="231"/>
      <c r="EM1920" s="231"/>
      <c r="EN1920" s="231"/>
      <c r="EO1920" s="231"/>
      <c r="EP1920" s="231"/>
      <c r="EQ1920" s="231"/>
      <c r="ER1920" s="231"/>
      <c r="ES1920" s="231"/>
      <c r="ET1920" s="231"/>
      <c r="EU1920" s="231"/>
      <c r="EV1920" s="231"/>
      <c r="EW1920" s="231"/>
      <c r="EX1920" s="231"/>
      <c r="EY1920" s="231"/>
      <c r="EZ1920" s="231"/>
      <c r="FA1920" s="231"/>
      <c r="FB1920" s="231"/>
      <c r="FC1920" s="231"/>
      <c r="FD1920" s="231"/>
      <c r="FE1920" s="231"/>
      <c r="FF1920" s="231"/>
      <c r="FG1920" s="231"/>
      <c r="FH1920" s="231"/>
      <c r="FI1920" s="231"/>
      <c r="FJ1920" s="231"/>
      <c r="FK1920" s="231"/>
      <c r="FL1920" s="231"/>
      <c r="FM1920" s="231"/>
      <c r="FN1920" s="231"/>
      <c r="FO1920" s="231"/>
      <c r="FP1920" s="231"/>
      <c r="FQ1920" s="231"/>
      <c r="FR1920" s="231"/>
      <c r="FS1920" s="231"/>
      <c r="FT1920" s="231"/>
      <c r="FU1920" s="231"/>
      <c r="FV1920" s="231"/>
      <c r="FW1920" s="231"/>
      <c r="FX1920" s="231"/>
      <c r="FY1920" s="231"/>
      <c r="FZ1920" s="231"/>
      <c r="GA1920" s="231"/>
      <c r="GB1920" s="231"/>
      <c r="GC1920" s="231"/>
      <c r="GD1920" s="231"/>
      <c r="GE1920" s="231"/>
      <c r="GF1920" s="231"/>
      <c r="GG1920" s="231"/>
      <c r="GH1920" s="231"/>
      <c r="GI1920" s="231"/>
      <c r="GJ1920" s="231"/>
      <c r="GK1920" s="231"/>
      <c r="GL1920" s="231"/>
      <c r="GM1920" s="231"/>
      <c r="GN1920" s="231"/>
      <c r="GO1920" s="231"/>
      <c r="GP1920" s="231"/>
      <c r="GQ1920" s="231"/>
      <c r="GR1920" s="231"/>
      <c r="GS1920" s="231"/>
      <c r="GT1920" s="231"/>
      <c r="GU1920" s="231"/>
      <c r="GV1920" s="231"/>
      <c r="GW1920" s="231"/>
      <c r="GX1920" s="231"/>
      <c r="GY1920" s="231"/>
      <c r="GZ1920" s="231"/>
      <c r="HA1920" s="231"/>
      <c r="HB1920" s="231"/>
      <c r="HC1920" s="231"/>
      <c r="HD1920" s="231"/>
      <c r="HE1920" s="231"/>
      <c r="HF1920" s="231"/>
      <c r="HG1920" s="231"/>
      <c r="HH1920" s="231"/>
      <c r="HI1920" s="231"/>
      <c r="HJ1920" s="231"/>
      <c r="HK1920" s="231"/>
      <c r="HL1920" s="231"/>
      <c r="HM1920" s="231"/>
    </row>
    <row r="1921" spans="1:221" s="234" customFormat="1" ht="15.75" customHeight="1">
      <c r="A1921" s="231"/>
      <c r="B1921" s="238"/>
      <c r="C1921" s="255"/>
      <c r="D1921" s="746" t="s">
        <v>174</v>
      </c>
      <c r="E1921" s="747"/>
      <c r="F1921" s="747"/>
      <c r="G1921" s="689" t="s">
        <v>1258</v>
      </c>
      <c r="H1921" s="322" t="s">
        <v>1221</v>
      </c>
      <c r="I1921" s="275">
        <v>58</v>
      </c>
      <c r="J1921" s="273">
        <v>518872</v>
      </c>
      <c r="K1921" s="323">
        <f t="shared" ref="K1921:K1932" si="84">ROUND(I1921*J1921,2)</f>
        <v>30094576</v>
      </c>
      <c r="L1921" s="356"/>
      <c r="N1921" s="980"/>
      <c r="O1921" s="231"/>
      <c r="P1921" s="231"/>
      <c r="Q1921" s="231"/>
      <c r="R1921" s="231"/>
      <c r="S1921" s="231"/>
      <c r="T1921" s="231"/>
      <c r="U1921" s="231"/>
      <c r="V1921" s="231"/>
      <c r="W1921" s="231"/>
      <c r="X1921" s="231"/>
      <c r="Y1921" s="231"/>
      <c r="Z1921" s="231"/>
      <c r="AA1921" s="231"/>
      <c r="AB1921" s="231"/>
      <c r="AC1921" s="231"/>
      <c r="AD1921" s="231"/>
      <c r="AE1921" s="231"/>
      <c r="AF1921" s="231"/>
      <c r="AG1921" s="231"/>
      <c r="AH1921" s="231"/>
      <c r="AI1921" s="231"/>
      <c r="AJ1921" s="231"/>
      <c r="AK1921" s="231"/>
      <c r="AL1921" s="231"/>
      <c r="AM1921" s="231"/>
      <c r="AN1921" s="231"/>
      <c r="AO1921" s="231"/>
      <c r="AP1921" s="231"/>
      <c r="AQ1921" s="231"/>
      <c r="AR1921" s="231"/>
      <c r="AS1921" s="231"/>
      <c r="AT1921" s="231"/>
      <c r="AU1921" s="231"/>
      <c r="AV1921" s="231"/>
      <c r="AW1921" s="231"/>
      <c r="AX1921" s="231"/>
      <c r="AY1921" s="231"/>
      <c r="AZ1921" s="231"/>
      <c r="BA1921" s="231"/>
      <c r="BB1921" s="231"/>
      <c r="BC1921" s="231"/>
      <c r="BD1921" s="231"/>
      <c r="BE1921" s="231"/>
      <c r="BF1921" s="231"/>
      <c r="BG1921" s="231"/>
      <c r="BH1921" s="231"/>
      <c r="BI1921" s="231"/>
      <c r="BJ1921" s="231"/>
      <c r="BK1921" s="231"/>
      <c r="BL1921" s="231"/>
      <c r="BM1921" s="231"/>
      <c r="BN1921" s="231"/>
      <c r="BO1921" s="231"/>
      <c r="BP1921" s="231"/>
      <c r="BQ1921" s="231"/>
      <c r="BR1921" s="231"/>
      <c r="BS1921" s="231"/>
      <c r="BT1921" s="231"/>
      <c r="BU1921" s="231"/>
      <c r="BV1921" s="231"/>
      <c r="BW1921" s="231"/>
      <c r="BX1921" s="231"/>
      <c r="BY1921" s="231"/>
      <c r="BZ1921" s="231"/>
      <c r="CA1921" s="231"/>
      <c r="CB1921" s="231"/>
      <c r="CC1921" s="231"/>
      <c r="CD1921" s="231"/>
      <c r="CE1921" s="231"/>
      <c r="CF1921" s="231"/>
      <c r="CG1921" s="231"/>
      <c r="CH1921" s="231"/>
      <c r="CI1921" s="231"/>
      <c r="CJ1921" s="231"/>
      <c r="CK1921" s="231"/>
      <c r="CL1921" s="231"/>
      <c r="CM1921" s="231"/>
      <c r="CN1921" s="231"/>
      <c r="CO1921" s="231"/>
      <c r="CP1921" s="231"/>
      <c r="CQ1921" s="231"/>
      <c r="CR1921" s="231"/>
      <c r="CS1921" s="231"/>
      <c r="CT1921" s="231"/>
      <c r="CU1921" s="231"/>
      <c r="CV1921" s="231"/>
      <c r="CW1921" s="231"/>
      <c r="CX1921" s="231"/>
      <c r="CY1921" s="231"/>
      <c r="CZ1921" s="231"/>
      <c r="DA1921" s="231"/>
      <c r="DB1921" s="231"/>
      <c r="DC1921" s="231"/>
      <c r="DD1921" s="231"/>
      <c r="DE1921" s="231"/>
      <c r="DF1921" s="231"/>
      <c r="DG1921" s="231"/>
      <c r="DH1921" s="231"/>
      <c r="DI1921" s="231"/>
      <c r="DJ1921" s="231"/>
      <c r="DK1921" s="231"/>
      <c r="DL1921" s="231"/>
      <c r="DM1921" s="231"/>
      <c r="DN1921" s="231"/>
      <c r="DO1921" s="231"/>
      <c r="DP1921" s="231"/>
      <c r="DQ1921" s="231"/>
      <c r="DR1921" s="231"/>
      <c r="DS1921" s="231"/>
      <c r="DT1921" s="231"/>
      <c r="DU1921" s="231"/>
      <c r="DV1921" s="231"/>
      <c r="DW1921" s="231"/>
      <c r="DX1921" s="231"/>
      <c r="DY1921" s="231"/>
      <c r="DZ1921" s="231"/>
      <c r="EA1921" s="231"/>
      <c r="EB1921" s="231"/>
      <c r="EC1921" s="231"/>
      <c r="ED1921" s="231"/>
      <c r="EE1921" s="231"/>
      <c r="EF1921" s="231"/>
      <c r="EG1921" s="231"/>
      <c r="EH1921" s="231"/>
      <c r="EI1921" s="231"/>
      <c r="EJ1921" s="231"/>
      <c r="EK1921" s="231"/>
      <c r="EL1921" s="231"/>
      <c r="EM1921" s="231"/>
      <c r="EN1921" s="231"/>
      <c r="EO1921" s="231"/>
      <c r="EP1921" s="231"/>
      <c r="EQ1921" s="231"/>
      <c r="ER1921" s="231"/>
      <c r="ES1921" s="231"/>
      <c r="ET1921" s="231"/>
      <c r="EU1921" s="231"/>
      <c r="EV1921" s="231"/>
      <c r="EW1921" s="231"/>
      <c r="EX1921" s="231"/>
      <c r="EY1921" s="231"/>
      <c r="EZ1921" s="231"/>
      <c r="FA1921" s="231"/>
      <c r="FB1921" s="231"/>
      <c r="FC1921" s="231"/>
      <c r="FD1921" s="231"/>
      <c r="FE1921" s="231"/>
      <c r="FF1921" s="231"/>
      <c r="FG1921" s="231"/>
      <c r="FH1921" s="231"/>
      <c r="FI1921" s="231"/>
      <c r="FJ1921" s="231"/>
      <c r="FK1921" s="231"/>
      <c r="FL1921" s="231"/>
      <c r="FM1921" s="231"/>
      <c r="FN1921" s="231"/>
      <c r="FO1921" s="231"/>
      <c r="FP1921" s="231"/>
      <c r="FQ1921" s="231"/>
      <c r="FR1921" s="231"/>
      <c r="FS1921" s="231"/>
      <c r="FT1921" s="231"/>
      <c r="FU1921" s="231"/>
      <c r="FV1921" s="231"/>
      <c r="FW1921" s="231"/>
      <c r="FX1921" s="231"/>
      <c r="FY1921" s="231"/>
      <c r="FZ1921" s="231"/>
      <c r="GA1921" s="231"/>
      <c r="GB1921" s="231"/>
      <c r="GC1921" s="231"/>
      <c r="GD1921" s="231"/>
      <c r="GE1921" s="231"/>
      <c r="GF1921" s="231"/>
      <c r="GG1921" s="231"/>
      <c r="GH1921" s="231"/>
      <c r="GI1921" s="231"/>
      <c r="GJ1921" s="231"/>
      <c r="GK1921" s="231"/>
      <c r="GL1921" s="231"/>
      <c r="GM1921" s="231"/>
      <c r="GN1921" s="231"/>
      <c r="GO1921" s="231"/>
      <c r="GP1921" s="231"/>
      <c r="GQ1921" s="231"/>
      <c r="GR1921" s="231"/>
      <c r="GS1921" s="231"/>
      <c r="GT1921" s="231"/>
      <c r="GU1921" s="231"/>
      <c r="GV1921" s="231"/>
      <c r="GW1921" s="231"/>
      <c r="GX1921" s="231"/>
      <c r="GY1921" s="231"/>
      <c r="GZ1921" s="231"/>
      <c r="HA1921" s="231"/>
      <c r="HB1921" s="231"/>
      <c r="HC1921" s="231"/>
      <c r="HD1921" s="231"/>
      <c r="HE1921" s="231"/>
      <c r="HF1921" s="231"/>
      <c r="HG1921" s="231"/>
      <c r="HH1921" s="231"/>
      <c r="HI1921" s="231"/>
      <c r="HJ1921" s="231"/>
      <c r="HK1921" s="231"/>
      <c r="HL1921" s="231"/>
      <c r="HM1921" s="231"/>
    </row>
    <row r="1922" spans="1:221" s="234" customFormat="1" ht="15.75" customHeight="1">
      <c r="A1922" s="231"/>
      <c r="B1922" s="238"/>
      <c r="C1922" s="255"/>
      <c r="D1922" s="746" t="s">
        <v>938</v>
      </c>
      <c r="E1922" s="747"/>
      <c r="F1922" s="747"/>
      <c r="G1922" s="689" t="s">
        <v>1259</v>
      </c>
      <c r="H1922" s="322" t="s">
        <v>343</v>
      </c>
      <c r="I1922" s="275">
        <v>1</v>
      </c>
      <c r="J1922" s="273">
        <v>11560071</v>
      </c>
      <c r="K1922" s="323">
        <f t="shared" si="84"/>
        <v>11560071</v>
      </c>
      <c r="L1922" s="356"/>
      <c r="N1922" s="980"/>
      <c r="O1922" s="231"/>
      <c r="P1922" s="231"/>
      <c r="Q1922" s="231"/>
      <c r="R1922" s="231"/>
      <c r="S1922" s="231"/>
      <c r="T1922" s="231"/>
      <c r="U1922" s="231"/>
      <c r="V1922" s="231"/>
      <c r="W1922" s="231"/>
      <c r="X1922" s="231"/>
      <c r="Y1922" s="231"/>
      <c r="Z1922" s="231"/>
      <c r="AA1922" s="231"/>
      <c r="AB1922" s="231"/>
      <c r="AC1922" s="231"/>
      <c r="AD1922" s="231"/>
      <c r="AE1922" s="231"/>
      <c r="AF1922" s="231"/>
      <c r="AG1922" s="231"/>
      <c r="AH1922" s="231"/>
      <c r="AI1922" s="231"/>
      <c r="AJ1922" s="231"/>
      <c r="AK1922" s="231"/>
      <c r="AL1922" s="231"/>
      <c r="AM1922" s="231"/>
      <c r="AN1922" s="231"/>
      <c r="AO1922" s="231"/>
      <c r="AP1922" s="231"/>
      <c r="AQ1922" s="231"/>
      <c r="AR1922" s="231"/>
      <c r="AS1922" s="231"/>
      <c r="AT1922" s="231"/>
      <c r="AU1922" s="231"/>
      <c r="AV1922" s="231"/>
      <c r="AW1922" s="231"/>
      <c r="AX1922" s="231"/>
      <c r="AY1922" s="231"/>
      <c r="AZ1922" s="231"/>
      <c r="BA1922" s="231"/>
      <c r="BB1922" s="231"/>
      <c r="BC1922" s="231"/>
      <c r="BD1922" s="231"/>
      <c r="BE1922" s="231"/>
      <c r="BF1922" s="231"/>
      <c r="BG1922" s="231"/>
      <c r="BH1922" s="231"/>
      <c r="BI1922" s="231"/>
      <c r="BJ1922" s="231"/>
      <c r="BK1922" s="231"/>
      <c r="BL1922" s="231"/>
      <c r="BM1922" s="231"/>
      <c r="BN1922" s="231"/>
      <c r="BO1922" s="231"/>
      <c r="BP1922" s="231"/>
      <c r="BQ1922" s="231"/>
      <c r="BR1922" s="231"/>
      <c r="BS1922" s="231"/>
      <c r="BT1922" s="231"/>
      <c r="BU1922" s="231"/>
      <c r="BV1922" s="231"/>
      <c r="BW1922" s="231"/>
      <c r="BX1922" s="231"/>
      <c r="BY1922" s="231"/>
      <c r="BZ1922" s="231"/>
      <c r="CA1922" s="231"/>
      <c r="CB1922" s="231"/>
      <c r="CC1922" s="231"/>
      <c r="CD1922" s="231"/>
      <c r="CE1922" s="231"/>
      <c r="CF1922" s="231"/>
      <c r="CG1922" s="231"/>
      <c r="CH1922" s="231"/>
      <c r="CI1922" s="231"/>
      <c r="CJ1922" s="231"/>
      <c r="CK1922" s="231"/>
      <c r="CL1922" s="231"/>
      <c r="CM1922" s="231"/>
      <c r="CN1922" s="231"/>
      <c r="CO1922" s="231"/>
      <c r="CP1922" s="231"/>
      <c r="CQ1922" s="231"/>
      <c r="CR1922" s="231"/>
      <c r="CS1922" s="231"/>
      <c r="CT1922" s="231"/>
      <c r="CU1922" s="231"/>
      <c r="CV1922" s="231"/>
      <c r="CW1922" s="231"/>
      <c r="CX1922" s="231"/>
      <c r="CY1922" s="231"/>
      <c r="CZ1922" s="231"/>
      <c r="DA1922" s="231"/>
      <c r="DB1922" s="231"/>
      <c r="DC1922" s="231"/>
      <c r="DD1922" s="231"/>
      <c r="DE1922" s="231"/>
      <c r="DF1922" s="231"/>
      <c r="DG1922" s="231"/>
      <c r="DH1922" s="231"/>
      <c r="DI1922" s="231"/>
      <c r="DJ1922" s="231"/>
      <c r="DK1922" s="231"/>
      <c r="DL1922" s="231"/>
      <c r="DM1922" s="231"/>
      <c r="DN1922" s="231"/>
      <c r="DO1922" s="231"/>
      <c r="DP1922" s="231"/>
      <c r="DQ1922" s="231"/>
      <c r="DR1922" s="231"/>
      <c r="DS1922" s="231"/>
      <c r="DT1922" s="231"/>
      <c r="DU1922" s="231"/>
      <c r="DV1922" s="231"/>
      <c r="DW1922" s="231"/>
      <c r="DX1922" s="231"/>
      <c r="DY1922" s="231"/>
      <c r="DZ1922" s="231"/>
      <c r="EA1922" s="231"/>
      <c r="EB1922" s="231"/>
      <c r="EC1922" s="231"/>
      <c r="ED1922" s="231"/>
      <c r="EE1922" s="231"/>
      <c r="EF1922" s="231"/>
      <c r="EG1922" s="231"/>
      <c r="EH1922" s="231"/>
      <c r="EI1922" s="231"/>
      <c r="EJ1922" s="231"/>
      <c r="EK1922" s="231"/>
      <c r="EL1922" s="231"/>
      <c r="EM1922" s="231"/>
      <c r="EN1922" s="231"/>
      <c r="EO1922" s="231"/>
      <c r="EP1922" s="231"/>
      <c r="EQ1922" s="231"/>
      <c r="ER1922" s="231"/>
      <c r="ES1922" s="231"/>
      <c r="ET1922" s="231"/>
      <c r="EU1922" s="231"/>
      <c r="EV1922" s="231"/>
      <c r="EW1922" s="231"/>
      <c r="EX1922" s="231"/>
      <c r="EY1922" s="231"/>
      <c r="EZ1922" s="231"/>
      <c r="FA1922" s="231"/>
      <c r="FB1922" s="231"/>
      <c r="FC1922" s="231"/>
      <c r="FD1922" s="231"/>
      <c r="FE1922" s="231"/>
      <c r="FF1922" s="231"/>
      <c r="FG1922" s="231"/>
      <c r="FH1922" s="231"/>
      <c r="FI1922" s="231"/>
      <c r="FJ1922" s="231"/>
      <c r="FK1922" s="231"/>
      <c r="FL1922" s="231"/>
      <c r="FM1922" s="231"/>
      <c r="FN1922" s="231"/>
      <c r="FO1922" s="231"/>
      <c r="FP1922" s="231"/>
      <c r="FQ1922" s="231"/>
      <c r="FR1922" s="231"/>
      <c r="FS1922" s="231"/>
      <c r="FT1922" s="231"/>
      <c r="FU1922" s="231"/>
      <c r="FV1922" s="231"/>
      <c r="FW1922" s="231"/>
      <c r="FX1922" s="231"/>
      <c r="FY1922" s="231"/>
      <c r="FZ1922" s="231"/>
      <c r="GA1922" s="231"/>
      <c r="GB1922" s="231"/>
      <c r="GC1922" s="231"/>
      <c r="GD1922" s="231"/>
      <c r="GE1922" s="231"/>
      <c r="GF1922" s="231"/>
      <c r="GG1922" s="231"/>
      <c r="GH1922" s="231"/>
      <c r="GI1922" s="231"/>
      <c r="GJ1922" s="231"/>
      <c r="GK1922" s="231"/>
      <c r="GL1922" s="231"/>
      <c r="GM1922" s="231"/>
      <c r="GN1922" s="231"/>
      <c r="GO1922" s="231"/>
      <c r="GP1922" s="231"/>
      <c r="GQ1922" s="231"/>
      <c r="GR1922" s="231"/>
      <c r="GS1922" s="231"/>
      <c r="GT1922" s="231"/>
      <c r="GU1922" s="231"/>
      <c r="GV1922" s="231"/>
      <c r="GW1922" s="231"/>
      <c r="GX1922" s="231"/>
      <c r="GY1922" s="231"/>
      <c r="GZ1922" s="231"/>
      <c r="HA1922" s="231"/>
      <c r="HB1922" s="231"/>
      <c r="HC1922" s="231"/>
      <c r="HD1922" s="231"/>
      <c r="HE1922" s="231"/>
      <c r="HF1922" s="231"/>
      <c r="HG1922" s="231"/>
      <c r="HH1922" s="231"/>
      <c r="HI1922" s="231"/>
      <c r="HJ1922" s="231"/>
      <c r="HK1922" s="231"/>
      <c r="HL1922" s="231"/>
      <c r="HM1922" s="231"/>
    </row>
    <row r="1923" spans="1:221" s="234" customFormat="1" ht="31.5" customHeight="1">
      <c r="A1923" s="231"/>
      <c r="B1923" s="238"/>
      <c r="C1923" s="255"/>
      <c r="D1923" s="746" t="s">
        <v>939</v>
      </c>
      <c r="E1923" s="747"/>
      <c r="F1923" s="747"/>
      <c r="G1923" s="689" t="s">
        <v>1260</v>
      </c>
      <c r="H1923" s="322" t="s">
        <v>343</v>
      </c>
      <c r="I1923" s="275">
        <v>4</v>
      </c>
      <c r="J1923" s="273">
        <v>3613040</v>
      </c>
      <c r="K1923" s="323">
        <f t="shared" si="84"/>
        <v>14452160</v>
      </c>
      <c r="L1923" s="356"/>
      <c r="N1923" s="980"/>
      <c r="O1923" s="231"/>
      <c r="P1923" s="231"/>
      <c r="Q1923" s="231"/>
      <c r="R1923" s="231"/>
      <c r="S1923" s="231"/>
      <c r="T1923" s="231"/>
      <c r="U1923" s="231"/>
      <c r="V1923" s="231"/>
      <c r="W1923" s="231"/>
      <c r="X1923" s="231"/>
      <c r="Y1923" s="231"/>
      <c r="Z1923" s="231"/>
      <c r="AA1923" s="231"/>
      <c r="AB1923" s="231"/>
      <c r="AC1923" s="231"/>
      <c r="AD1923" s="231"/>
      <c r="AE1923" s="231"/>
      <c r="AF1923" s="231"/>
      <c r="AG1923" s="231"/>
      <c r="AH1923" s="231"/>
      <c r="AI1923" s="231"/>
      <c r="AJ1923" s="231"/>
      <c r="AK1923" s="231"/>
      <c r="AL1923" s="231"/>
      <c r="AM1923" s="231"/>
      <c r="AN1923" s="231"/>
      <c r="AO1923" s="231"/>
      <c r="AP1923" s="231"/>
      <c r="AQ1923" s="231"/>
      <c r="AR1923" s="231"/>
      <c r="AS1923" s="231"/>
      <c r="AT1923" s="231"/>
      <c r="AU1923" s="231"/>
      <c r="AV1923" s="231"/>
      <c r="AW1923" s="231"/>
      <c r="AX1923" s="231"/>
      <c r="AY1923" s="231"/>
      <c r="AZ1923" s="231"/>
      <c r="BA1923" s="231"/>
      <c r="BB1923" s="231"/>
      <c r="BC1923" s="231"/>
      <c r="BD1923" s="231"/>
      <c r="BE1923" s="231"/>
      <c r="BF1923" s="231"/>
      <c r="BG1923" s="231"/>
      <c r="BH1923" s="231"/>
      <c r="BI1923" s="231"/>
      <c r="BJ1923" s="231"/>
      <c r="BK1923" s="231"/>
      <c r="BL1923" s="231"/>
      <c r="BM1923" s="231"/>
      <c r="BN1923" s="231"/>
      <c r="BO1923" s="231"/>
      <c r="BP1923" s="231"/>
      <c r="BQ1923" s="231"/>
      <c r="BR1923" s="231"/>
      <c r="BS1923" s="231"/>
      <c r="BT1923" s="231"/>
      <c r="BU1923" s="231"/>
      <c r="BV1923" s="231"/>
      <c r="BW1923" s="231"/>
      <c r="BX1923" s="231"/>
      <c r="BY1923" s="231"/>
      <c r="BZ1923" s="231"/>
      <c r="CA1923" s="231"/>
      <c r="CB1923" s="231"/>
      <c r="CC1923" s="231"/>
      <c r="CD1923" s="231"/>
      <c r="CE1923" s="231"/>
      <c r="CF1923" s="231"/>
      <c r="CG1923" s="231"/>
      <c r="CH1923" s="231"/>
      <c r="CI1923" s="231"/>
      <c r="CJ1923" s="231"/>
      <c r="CK1923" s="231"/>
      <c r="CL1923" s="231"/>
      <c r="CM1923" s="231"/>
      <c r="CN1923" s="231"/>
      <c r="CO1923" s="231"/>
      <c r="CP1923" s="231"/>
      <c r="CQ1923" s="231"/>
      <c r="CR1923" s="231"/>
      <c r="CS1923" s="231"/>
      <c r="CT1923" s="231"/>
      <c r="CU1923" s="231"/>
      <c r="CV1923" s="231"/>
      <c r="CW1923" s="231"/>
      <c r="CX1923" s="231"/>
      <c r="CY1923" s="231"/>
      <c r="CZ1923" s="231"/>
      <c r="DA1923" s="231"/>
      <c r="DB1923" s="231"/>
      <c r="DC1923" s="231"/>
      <c r="DD1923" s="231"/>
      <c r="DE1923" s="231"/>
      <c r="DF1923" s="231"/>
      <c r="DG1923" s="231"/>
      <c r="DH1923" s="231"/>
      <c r="DI1923" s="231"/>
      <c r="DJ1923" s="231"/>
      <c r="DK1923" s="231"/>
      <c r="DL1923" s="231"/>
      <c r="DM1923" s="231"/>
      <c r="DN1923" s="231"/>
      <c r="DO1923" s="231"/>
      <c r="DP1923" s="231"/>
      <c r="DQ1923" s="231"/>
      <c r="DR1923" s="231"/>
      <c r="DS1923" s="231"/>
      <c r="DT1923" s="231"/>
      <c r="DU1923" s="231"/>
      <c r="DV1923" s="231"/>
      <c r="DW1923" s="231"/>
      <c r="DX1923" s="231"/>
      <c r="DY1923" s="231"/>
      <c r="DZ1923" s="231"/>
      <c r="EA1923" s="231"/>
      <c r="EB1923" s="231"/>
      <c r="EC1923" s="231"/>
      <c r="ED1923" s="231"/>
      <c r="EE1923" s="231"/>
      <c r="EF1923" s="231"/>
      <c r="EG1923" s="231"/>
      <c r="EH1923" s="231"/>
      <c r="EI1923" s="231"/>
      <c r="EJ1923" s="231"/>
      <c r="EK1923" s="231"/>
      <c r="EL1923" s="231"/>
      <c r="EM1923" s="231"/>
      <c r="EN1923" s="231"/>
      <c r="EO1923" s="231"/>
      <c r="EP1923" s="231"/>
      <c r="EQ1923" s="231"/>
      <c r="ER1923" s="231"/>
      <c r="ES1923" s="231"/>
      <c r="ET1923" s="231"/>
      <c r="EU1923" s="231"/>
      <c r="EV1923" s="231"/>
      <c r="EW1923" s="231"/>
      <c r="EX1923" s="231"/>
      <c r="EY1923" s="231"/>
      <c r="EZ1923" s="231"/>
      <c r="FA1923" s="231"/>
      <c r="FB1923" s="231"/>
      <c r="FC1923" s="231"/>
      <c r="FD1923" s="231"/>
      <c r="FE1923" s="231"/>
      <c r="FF1923" s="231"/>
      <c r="FG1923" s="231"/>
      <c r="FH1923" s="231"/>
      <c r="FI1923" s="231"/>
      <c r="FJ1923" s="231"/>
      <c r="FK1923" s="231"/>
      <c r="FL1923" s="231"/>
      <c r="FM1923" s="231"/>
      <c r="FN1923" s="231"/>
      <c r="FO1923" s="231"/>
      <c r="FP1923" s="231"/>
      <c r="FQ1923" s="231"/>
      <c r="FR1923" s="231"/>
      <c r="FS1923" s="231"/>
      <c r="FT1923" s="231"/>
      <c r="FU1923" s="231"/>
      <c r="FV1923" s="231"/>
      <c r="FW1923" s="231"/>
      <c r="FX1923" s="231"/>
      <c r="FY1923" s="231"/>
      <c r="FZ1923" s="231"/>
      <c r="GA1923" s="231"/>
      <c r="GB1923" s="231"/>
      <c r="GC1923" s="231"/>
      <c r="GD1923" s="231"/>
      <c r="GE1923" s="231"/>
      <c r="GF1923" s="231"/>
      <c r="GG1923" s="231"/>
      <c r="GH1923" s="231"/>
      <c r="GI1923" s="231"/>
      <c r="GJ1923" s="231"/>
      <c r="GK1923" s="231"/>
      <c r="GL1923" s="231"/>
      <c r="GM1923" s="231"/>
      <c r="GN1923" s="231"/>
      <c r="GO1923" s="231"/>
      <c r="GP1923" s="231"/>
      <c r="GQ1923" s="231"/>
      <c r="GR1923" s="231"/>
      <c r="GS1923" s="231"/>
      <c r="GT1923" s="231"/>
      <c r="GU1923" s="231"/>
      <c r="GV1923" s="231"/>
      <c r="GW1923" s="231"/>
      <c r="GX1923" s="231"/>
      <c r="GY1923" s="231"/>
      <c r="GZ1923" s="231"/>
      <c r="HA1923" s="231"/>
      <c r="HB1923" s="231"/>
      <c r="HC1923" s="231"/>
      <c r="HD1923" s="231"/>
      <c r="HE1923" s="231"/>
      <c r="HF1923" s="231"/>
      <c r="HG1923" s="231"/>
      <c r="HH1923" s="231"/>
      <c r="HI1923" s="231"/>
      <c r="HJ1923" s="231"/>
      <c r="HK1923" s="231"/>
      <c r="HL1923" s="231"/>
      <c r="HM1923" s="231"/>
    </row>
    <row r="1924" spans="1:221" s="234" customFormat="1" ht="15.75" customHeight="1">
      <c r="A1924" s="231"/>
      <c r="B1924" s="238"/>
      <c r="C1924" s="255"/>
      <c r="D1924" s="746" t="s">
        <v>1261</v>
      </c>
      <c r="E1924" s="747"/>
      <c r="F1924" s="747"/>
      <c r="G1924" s="689" t="s">
        <v>1262</v>
      </c>
      <c r="H1924" s="322" t="s">
        <v>343</v>
      </c>
      <c r="I1924" s="275">
        <v>2</v>
      </c>
      <c r="J1924" s="273">
        <v>5478987</v>
      </c>
      <c r="K1924" s="323">
        <f t="shared" si="84"/>
        <v>10957974</v>
      </c>
      <c r="L1924" s="356"/>
      <c r="N1924" s="980"/>
      <c r="O1924" s="231"/>
      <c r="P1924" s="231"/>
      <c r="Q1924" s="231"/>
      <c r="R1924" s="231"/>
      <c r="S1924" s="231"/>
      <c r="T1924" s="231"/>
      <c r="U1924" s="231"/>
      <c r="V1924" s="231"/>
      <c r="W1924" s="231"/>
      <c r="X1924" s="231"/>
      <c r="Y1924" s="231"/>
      <c r="Z1924" s="231"/>
      <c r="AA1924" s="231"/>
      <c r="AB1924" s="231"/>
      <c r="AC1924" s="231"/>
      <c r="AD1924" s="231"/>
      <c r="AE1924" s="231"/>
      <c r="AF1924" s="231"/>
      <c r="AG1924" s="231"/>
      <c r="AH1924" s="231"/>
      <c r="AI1924" s="231"/>
      <c r="AJ1924" s="231"/>
      <c r="AK1924" s="231"/>
      <c r="AL1924" s="231"/>
      <c r="AM1924" s="231"/>
      <c r="AN1924" s="231"/>
      <c r="AO1924" s="231"/>
      <c r="AP1924" s="231"/>
      <c r="AQ1924" s="231"/>
      <c r="AR1924" s="231"/>
      <c r="AS1924" s="231"/>
      <c r="AT1924" s="231"/>
      <c r="AU1924" s="231"/>
      <c r="AV1924" s="231"/>
      <c r="AW1924" s="231"/>
      <c r="AX1924" s="231"/>
      <c r="AY1924" s="231"/>
      <c r="AZ1924" s="231"/>
      <c r="BA1924" s="231"/>
      <c r="BB1924" s="231"/>
      <c r="BC1924" s="231"/>
      <c r="BD1924" s="231"/>
      <c r="BE1924" s="231"/>
      <c r="BF1924" s="231"/>
      <c r="BG1924" s="231"/>
      <c r="BH1924" s="231"/>
      <c r="BI1924" s="231"/>
      <c r="BJ1924" s="231"/>
      <c r="BK1924" s="231"/>
      <c r="BL1924" s="231"/>
      <c r="BM1924" s="231"/>
      <c r="BN1924" s="231"/>
      <c r="BO1924" s="231"/>
      <c r="BP1924" s="231"/>
      <c r="BQ1924" s="231"/>
      <c r="BR1924" s="231"/>
      <c r="BS1924" s="231"/>
      <c r="BT1924" s="231"/>
      <c r="BU1924" s="231"/>
      <c r="BV1924" s="231"/>
      <c r="BW1924" s="231"/>
      <c r="BX1924" s="231"/>
      <c r="BY1924" s="231"/>
      <c r="BZ1924" s="231"/>
      <c r="CA1924" s="231"/>
      <c r="CB1924" s="231"/>
      <c r="CC1924" s="231"/>
      <c r="CD1924" s="231"/>
      <c r="CE1924" s="231"/>
      <c r="CF1924" s="231"/>
      <c r="CG1924" s="231"/>
      <c r="CH1924" s="231"/>
      <c r="CI1924" s="231"/>
      <c r="CJ1924" s="231"/>
      <c r="CK1924" s="231"/>
      <c r="CL1924" s="231"/>
      <c r="CM1924" s="231"/>
      <c r="CN1924" s="231"/>
      <c r="CO1924" s="231"/>
      <c r="CP1924" s="231"/>
      <c r="CQ1924" s="231"/>
      <c r="CR1924" s="231"/>
      <c r="CS1924" s="231"/>
      <c r="CT1924" s="231"/>
      <c r="CU1924" s="231"/>
      <c r="CV1924" s="231"/>
      <c r="CW1924" s="231"/>
      <c r="CX1924" s="231"/>
      <c r="CY1924" s="231"/>
      <c r="CZ1924" s="231"/>
      <c r="DA1924" s="231"/>
      <c r="DB1924" s="231"/>
      <c r="DC1924" s="231"/>
      <c r="DD1924" s="231"/>
      <c r="DE1924" s="231"/>
      <c r="DF1924" s="231"/>
      <c r="DG1924" s="231"/>
      <c r="DH1924" s="231"/>
      <c r="DI1924" s="231"/>
      <c r="DJ1924" s="231"/>
      <c r="DK1924" s="231"/>
      <c r="DL1924" s="231"/>
      <c r="DM1924" s="231"/>
      <c r="DN1924" s="231"/>
      <c r="DO1924" s="231"/>
      <c r="DP1924" s="231"/>
      <c r="DQ1924" s="231"/>
      <c r="DR1924" s="231"/>
      <c r="DS1924" s="231"/>
      <c r="DT1924" s="231"/>
      <c r="DU1924" s="231"/>
      <c r="DV1924" s="231"/>
      <c r="DW1924" s="231"/>
      <c r="DX1924" s="231"/>
      <c r="DY1924" s="231"/>
      <c r="DZ1924" s="231"/>
      <c r="EA1924" s="231"/>
      <c r="EB1924" s="231"/>
      <c r="EC1924" s="231"/>
      <c r="ED1924" s="231"/>
      <c r="EE1924" s="231"/>
      <c r="EF1924" s="231"/>
      <c r="EG1924" s="231"/>
      <c r="EH1924" s="231"/>
      <c r="EI1924" s="231"/>
      <c r="EJ1924" s="231"/>
      <c r="EK1924" s="231"/>
      <c r="EL1924" s="231"/>
      <c r="EM1924" s="231"/>
      <c r="EN1924" s="231"/>
      <c r="EO1924" s="231"/>
      <c r="EP1924" s="231"/>
      <c r="EQ1924" s="231"/>
      <c r="ER1924" s="231"/>
      <c r="ES1924" s="231"/>
      <c r="ET1924" s="231"/>
      <c r="EU1924" s="231"/>
      <c r="EV1924" s="231"/>
      <c r="EW1924" s="231"/>
      <c r="EX1924" s="231"/>
      <c r="EY1924" s="231"/>
      <c r="EZ1924" s="231"/>
      <c r="FA1924" s="231"/>
      <c r="FB1924" s="231"/>
      <c r="FC1924" s="231"/>
      <c r="FD1924" s="231"/>
      <c r="FE1924" s="231"/>
      <c r="FF1924" s="231"/>
      <c r="FG1924" s="231"/>
      <c r="FH1924" s="231"/>
      <c r="FI1924" s="231"/>
      <c r="FJ1924" s="231"/>
      <c r="FK1924" s="231"/>
      <c r="FL1924" s="231"/>
      <c r="FM1924" s="231"/>
      <c r="FN1924" s="231"/>
      <c r="FO1924" s="231"/>
      <c r="FP1924" s="231"/>
      <c r="FQ1924" s="231"/>
      <c r="FR1924" s="231"/>
      <c r="FS1924" s="231"/>
      <c r="FT1924" s="231"/>
      <c r="FU1924" s="231"/>
      <c r="FV1924" s="231"/>
      <c r="FW1924" s="231"/>
      <c r="FX1924" s="231"/>
      <c r="FY1924" s="231"/>
      <c r="FZ1924" s="231"/>
      <c r="GA1924" s="231"/>
      <c r="GB1924" s="231"/>
      <c r="GC1924" s="231"/>
      <c r="GD1924" s="231"/>
      <c r="GE1924" s="231"/>
      <c r="GF1924" s="231"/>
      <c r="GG1924" s="231"/>
      <c r="GH1924" s="231"/>
      <c r="GI1924" s="231"/>
      <c r="GJ1924" s="231"/>
      <c r="GK1924" s="231"/>
      <c r="GL1924" s="231"/>
      <c r="GM1924" s="231"/>
      <c r="GN1924" s="231"/>
      <c r="GO1924" s="231"/>
      <c r="GP1924" s="231"/>
      <c r="GQ1924" s="231"/>
      <c r="GR1924" s="231"/>
      <c r="GS1924" s="231"/>
      <c r="GT1924" s="231"/>
      <c r="GU1924" s="231"/>
      <c r="GV1924" s="231"/>
      <c r="GW1924" s="231"/>
      <c r="GX1924" s="231"/>
      <c r="GY1924" s="231"/>
      <c r="GZ1924" s="231"/>
      <c r="HA1924" s="231"/>
      <c r="HB1924" s="231"/>
      <c r="HC1924" s="231"/>
      <c r="HD1924" s="231"/>
      <c r="HE1924" s="231"/>
      <c r="HF1924" s="231"/>
      <c r="HG1924" s="231"/>
      <c r="HH1924" s="231"/>
      <c r="HI1924" s="231"/>
      <c r="HJ1924" s="231"/>
      <c r="HK1924" s="231"/>
      <c r="HL1924" s="231"/>
      <c r="HM1924" s="231"/>
    </row>
    <row r="1925" spans="1:221" s="234" customFormat="1" ht="15.75" customHeight="1">
      <c r="A1925" s="231"/>
      <c r="B1925" s="238"/>
      <c r="C1925" s="255"/>
      <c r="D1925" s="746" t="s">
        <v>1263</v>
      </c>
      <c r="E1925" s="747"/>
      <c r="F1925" s="747"/>
      <c r="G1925" s="689" t="s">
        <v>1264</v>
      </c>
      <c r="H1925" s="322" t="s">
        <v>1221</v>
      </c>
      <c r="I1925" s="275">
        <v>193.4</v>
      </c>
      <c r="J1925" s="273">
        <v>124351</v>
      </c>
      <c r="K1925" s="323">
        <f t="shared" si="84"/>
        <v>24049483.399999999</v>
      </c>
      <c r="L1925" s="356"/>
      <c r="N1925" s="980"/>
      <c r="O1925" s="231"/>
      <c r="P1925" s="231"/>
      <c r="Q1925" s="231"/>
      <c r="R1925" s="231"/>
      <c r="S1925" s="231"/>
      <c r="T1925" s="231"/>
      <c r="U1925" s="231"/>
      <c r="V1925" s="231"/>
      <c r="W1925" s="231"/>
      <c r="X1925" s="231"/>
      <c r="Y1925" s="231"/>
      <c r="Z1925" s="231"/>
      <c r="AA1925" s="231"/>
      <c r="AB1925" s="231"/>
      <c r="AC1925" s="231"/>
      <c r="AD1925" s="231"/>
      <c r="AE1925" s="231"/>
      <c r="AF1925" s="231"/>
      <c r="AG1925" s="231"/>
      <c r="AH1925" s="231"/>
      <c r="AI1925" s="231"/>
      <c r="AJ1925" s="231"/>
      <c r="AK1925" s="231"/>
      <c r="AL1925" s="231"/>
      <c r="AM1925" s="231"/>
      <c r="AN1925" s="231"/>
      <c r="AO1925" s="231"/>
      <c r="AP1925" s="231"/>
      <c r="AQ1925" s="231"/>
      <c r="AR1925" s="231"/>
      <c r="AS1925" s="231"/>
      <c r="AT1925" s="231"/>
      <c r="AU1925" s="231"/>
      <c r="AV1925" s="231"/>
      <c r="AW1925" s="231"/>
      <c r="AX1925" s="231"/>
      <c r="AY1925" s="231"/>
      <c r="AZ1925" s="231"/>
      <c r="BA1925" s="231"/>
      <c r="BB1925" s="231"/>
      <c r="BC1925" s="231"/>
      <c r="BD1925" s="231"/>
      <c r="BE1925" s="231"/>
      <c r="BF1925" s="231"/>
      <c r="BG1925" s="231"/>
      <c r="BH1925" s="231"/>
      <c r="BI1925" s="231"/>
      <c r="BJ1925" s="231"/>
      <c r="BK1925" s="231"/>
      <c r="BL1925" s="231"/>
      <c r="BM1925" s="231"/>
      <c r="BN1925" s="231"/>
      <c r="BO1925" s="231"/>
      <c r="BP1925" s="231"/>
      <c r="BQ1925" s="231"/>
      <c r="BR1925" s="231"/>
      <c r="BS1925" s="231"/>
      <c r="BT1925" s="231"/>
      <c r="BU1925" s="231"/>
      <c r="BV1925" s="231"/>
      <c r="BW1925" s="231"/>
      <c r="BX1925" s="231"/>
      <c r="BY1925" s="231"/>
      <c r="BZ1925" s="231"/>
      <c r="CA1925" s="231"/>
      <c r="CB1925" s="231"/>
      <c r="CC1925" s="231"/>
      <c r="CD1925" s="231"/>
      <c r="CE1925" s="231"/>
      <c r="CF1925" s="231"/>
      <c r="CG1925" s="231"/>
      <c r="CH1925" s="231"/>
      <c r="CI1925" s="231"/>
      <c r="CJ1925" s="231"/>
      <c r="CK1925" s="231"/>
      <c r="CL1925" s="231"/>
      <c r="CM1925" s="231"/>
      <c r="CN1925" s="231"/>
      <c r="CO1925" s="231"/>
      <c r="CP1925" s="231"/>
      <c r="CQ1925" s="231"/>
      <c r="CR1925" s="231"/>
      <c r="CS1925" s="231"/>
      <c r="CT1925" s="231"/>
      <c r="CU1925" s="231"/>
      <c r="CV1925" s="231"/>
      <c r="CW1925" s="231"/>
      <c r="CX1925" s="231"/>
      <c r="CY1925" s="231"/>
      <c r="CZ1925" s="231"/>
      <c r="DA1925" s="231"/>
      <c r="DB1925" s="231"/>
      <c r="DC1925" s="231"/>
      <c r="DD1925" s="231"/>
      <c r="DE1925" s="231"/>
      <c r="DF1925" s="231"/>
      <c r="DG1925" s="231"/>
      <c r="DH1925" s="231"/>
      <c r="DI1925" s="231"/>
      <c r="DJ1925" s="231"/>
      <c r="DK1925" s="231"/>
      <c r="DL1925" s="231"/>
      <c r="DM1925" s="231"/>
      <c r="DN1925" s="231"/>
      <c r="DO1925" s="231"/>
      <c r="DP1925" s="231"/>
      <c r="DQ1925" s="231"/>
      <c r="DR1925" s="231"/>
      <c r="DS1925" s="231"/>
      <c r="DT1925" s="231"/>
      <c r="DU1925" s="231"/>
      <c r="DV1925" s="231"/>
      <c r="DW1925" s="231"/>
      <c r="DX1925" s="231"/>
      <c r="DY1925" s="231"/>
      <c r="DZ1925" s="231"/>
      <c r="EA1925" s="231"/>
      <c r="EB1925" s="231"/>
      <c r="EC1925" s="231"/>
      <c r="ED1925" s="231"/>
      <c r="EE1925" s="231"/>
      <c r="EF1925" s="231"/>
      <c r="EG1925" s="231"/>
      <c r="EH1925" s="231"/>
      <c r="EI1925" s="231"/>
      <c r="EJ1925" s="231"/>
      <c r="EK1925" s="231"/>
      <c r="EL1925" s="231"/>
      <c r="EM1925" s="231"/>
      <c r="EN1925" s="231"/>
      <c r="EO1925" s="231"/>
      <c r="EP1925" s="231"/>
      <c r="EQ1925" s="231"/>
      <c r="ER1925" s="231"/>
      <c r="ES1925" s="231"/>
      <c r="ET1925" s="231"/>
      <c r="EU1925" s="231"/>
      <c r="EV1925" s="231"/>
      <c r="EW1925" s="231"/>
      <c r="EX1925" s="231"/>
      <c r="EY1925" s="231"/>
      <c r="EZ1925" s="231"/>
      <c r="FA1925" s="231"/>
      <c r="FB1925" s="231"/>
      <c r="FC1925" s="231"/>
      <c r="FD1925" s="231"/>
      <c r="FE1925" s="231"/>
      <c r="FF1925" s="231"/>
      <c r="FG1925" s="231"/>
      <c r="FH1925" s="231"/>
      <c r="FI1925" s="231"/>
      <c r="FJ1925" s="231"/>
      <c r="FK1925" s="231"/>
      <c r="FL1925" s="231"/>
      <c r="FM1925" s="231"/>
      <c r="FN1925" s="231"/>
      <c r="FO1925" s="231"/>
      <c r="FP1925" s="231"/>
      <c r="FQ1925" s="231"/>
      <c r="FR1925" s="231"/>
      <c r="FS1925" s="231"/>
      <c r="FT1925" s="231"/>
      <c r="FU1925" s="231"/>
      <c r="FV1925" s="231"/>
      <c r="FW1925" s="231"/>
      <c r="FX1925" s="231"/>
      <c r="FY1925" s="231"/>
      <c r="FZ1925" s="231"/>
      <c r="GA1925" s="231"/>
      <c r="GB1925" s="231"/>
      <c r="GC1925" s="231"/>
      <c r="GD1925" s="231"/>
      <c r="GE1925" s="231"/>
      <c r="GF1925" s="231"/>
      <c r="GG1925" s="231"/>
      <c r="GH1925" s="231"/>
      <c r="GI1925" s="231"/>
      <c r="GJ1925" s="231"/>
      <c r="GK1925" s="231"/>
      <c r="GL1925" s="231"/>
      <c r="GM1925" s="231"/>
      <c r="GN1925" s="231"/>
      <c r="GO1925" s="231"/>
      <c r="GP1925" s="231"/>
      <c r="GQ1925" s="231"/>
      <c r="GR1925" s="231"/>
      <c r="GS1925" s="231"/>
      <c r="GT1925" s="231"/>
      <c r="GU1925" s="231"/>
      <c r="GV1925" s="231"/>
      <c r="GW1925" s="231"/>
      <c r="GX1925" s="231"/>
      <c r="GY1925" s="231"/>
      <c r="GZ1925" s="231"/>
      <c r="HA1925" s="231"/>
      <c r="HB1925" s="231"/>
      <c r="HC1925" s="231"/>
      <c r="HD1925" s="231"/>
      <c r="HE1925" s="231"/>
      <c r="HF1925" s="231"/>
      <c r="HG1925" s="231"/>
      <c r="HH1925" s="231"/>
      <c r="HI1925" s="231"/>
      <c r="HJ1925" s="231"/>
      <c r="HK1925" s="231"/>
      <c r="HL1925" s="231"/>
      <c r="HM1925" s="231"/>
    </row>
    <row r="1926" spans="1:221" s="234" customFormat="1" ht="31.5" customHeight="1">
      <c r="A1926" s="231"/>
      <c r="B1926" s="238"/>
      <c r="C1926" s="255"/>
      <c r="D1926" s="746" t="s">
        <v>1265</v>
      </c>
      <c r="E1926" s="747"/>
      <c r="F1926" s="747"/>
      <c r="G1926" s="689" t="s">
        <v>1266</v>
      </c>
      <c r="H1926" s="322" t="s">
        <v>343</v>
      </c>
      <c r="I1926" s="275">
        <v>269</v>
      </c>
      <c r="J1926" s="273">
        <v>280722</v>
      </c>
      <c r="K1926" s="323">
        <f t="shared" si="84"/>
        <v>75514218</v>
      </c>
      <c r="L1926" s="356"/>
      <c r="N1926" s="980"/>
      <c r="O1926" s="231"/>
      <c r="P1926" s="231"/>
      <c r="Q1926" s="231"/>
      <c r="R1926" s="231"/>
      <c r="S1926" s="231"/>
      <c r="T1926" s="231"/>
      <c r="U1926" s="231"/>
      <c r="V1926" s="231"/>
      <c r="W1926" s="231"/>
      <c r="X1926" s="231"/>
      <c r="Y1926" s="231"/>
      <c r="Z1926" s="231"/>
      <c r="AA1926" s="231"/>
      <c r="AB1926" s="231"/>
      <c r="AC1926" s="231"/>
      <c r="AD1926" s="231"/>
      <c r="AE1926" s="231"/>
      <c r="AF1926" s="231"/>
      <c r="AG1926" s="231"/>
      <c r="AH1926" s="231"/>
      <c r="AI1926" s="231"/>
      <c r="AJ1926" s="231"/>
      <c r="AK1926" s="231"/>
      <c r="AL1926" s="231"/>
      <c r="AM1926" s="231"/>
      <c r="AN1926" s="231"/>
      <c r="AO1926" s="231"/>
      <c r="AP1926" s="231"/>
      <c r="AQ1926" s="231"/>
      <c r="AR1926" s="231"/>
      <c r="AS1926" s="231"/>
      <c r="AT1926" s="231"/>
      <c r="AU1926" s="231"/>
      <c r="AV1926" s="231"/>
      <c r="AW1926" s="231"/>
      <c r="AX1926" s="231"/>
      <c r="AY1926" s="231"/>
      <c r="AZ1926" s="231"/>
      <c r="BA1926" s="231"/>
      <c r="BB1926" s="231"/>
      <c r="BC1926" s="231"/>
      <c r="BD1926" s="231"/>
      <c r="BE1926" s="231"/>
      <c r="BF1926" s="231"/>
      <c r="BG1926" s="231"/>
      <c r="BH1926" s="231"/>
      <c r="BI1926" s="231"/>
      <c r="BJ1926" s="231"/>
      <c r="BK1926" s="231"/>
      <c r="BL1926" s="231"/>
      <c r="BM1926" s="231"/>
      <c r="BN1926" s="231"/>
      <c r="BO1926" s="231"/>
      <c r="BP1926" s="231"/>
      <c r="BQ1926" s="231"/>
      <c r="BR1926" s="231"/>
      <c r="BS1926" s="231"/>
      <c r="BT1926" s="231"/>
      <c r="BU1926" s="231"/>
      <c r="BV1926" s="231"/>
      <c r="BW1926" s="231"/>
      <c r="BX1926" s="231"/>
      <c r="BY1926" s="231"/>
      <c r="BZ1926" s="231"/>
      <c r="CA1926" s="231"/>
      <c r="CB1926" s="231"/>
      <c r="CC1926" s="231"/>
      <c r="CD1926" s="231"/>
      <c r="CE1926" s="231"/>
      <c r="CF1926" s="231"/>
      <c r="CG1926" s="231"/>
      <c r="CH1926" s="231"/>
      <c r="CI1926" s="231"/>
      <c r="CJ1926" s="231"/>
      <c r="CK1926" s="231"/>
      <c r="CL1926" s="231"/>
      <c r="CM1926" s="231"/>
      <c r="CN1926" s="231"/>
      <c r="CO1926" s="231"/>
      <c r="CP1926" s="231"/>
      <c r="CQ1926" s="231"/>
      <c r="CR1926" s="231"/>
      <c r="CS1926" s="231"/>
      <c r="CT1926" s="231"/>
      <c r="CU1926" s="231"/>
      <c r="CV1926" s="231"/>
      <c r="CW1926" s="231"/>
      <c r="CX1926" s="231"/>
      <c r="CY1926" s="231"/>
      <c r="CZ1926" s="231"/>
      <c r="DA1926" s="231"/>
      <c r="DB1926" s="231"/>
      <c r="DC1926" s="231"/>
      <c r="DD1926" s="231"/>
      <c r="DE1926" s="231"/>
      <c r="DF1926" s="231"/>
      <c r="DG1926" s="231"/>
      <c r="DH1926" s="231"/>
      <c r="DI1926" s="231"/>
      <c r="DJ1926" s="231"/>
      <c r="DK1926" s="231"/>
      <c r="DL1926" s="231"/>
      <c r="DM1926" s="231"/>
      <c r="DN1926" s="231"/>
      <c r="DO1926" s="231"/>
      <c r="DP1926" s="231"/>
      <c r="DQ1926" s="231"/>
      <c r="DR1926" s="231"/>
      <c r="DS1926" s="231"/>
      <c r="DT1926" s="231"/>
      <c r="DU1926" s="231"/>
      <c r="DV1926" s="231"/>
      <c r="DW1926" s="231"/>
      <c r="DX1926" s="231"/>
      <c r="DY1926" s="231"/>
      <c r="DZ1926" s="231"/>
      <c r="EA1926" s="231"/>
      <c r="EB1926" s="231"/>
      <c r="EC1926" s="231"/>
      <c r="ED1926" s="231"/>
      <c r="EE1926" s="231"/>
      <c r="EF1926" s="231"/>
      <c r="EG1926" s="231"/>
      <c r="EH1926" s="231"/>
      <c r="EI1926" s="231"/>
      <c r="EJ1926" s="231"/>
      <c r="EK1926" s="231"/>
      <c r="EL1926" s="231"/>
      <c r="EM1926" s="231"/>
      <c r="EN1926" s="231"/>
      <c r="EO1926" s="231"/>
      <c r="EP1926" s="231"/>
      <c r="EQ1926" s="231"/>
      <c r="ER1926" s="231"/>
      <c r="ES1926" s="231"/>
      <c r="ET1926" s="231"/>
      <c r="EU1926" s="231"/>
      <c r="EV1926" s="231"/>
      <c r="EW1926" s="231"/>
      <c r="EX1926" s="231"/>
      <c r="EY1926" s="231"/>
      <c r="EZ1926" s="231"/>
      <c r="FA1926" s="231"/>
      <c r="FB1926" s="231"/>
      <c r="FC1926" s="231"/>
      <c r="FD1926" s="231"/>
      <c r="FE1926" s="231"/>
      <c r="FF1926" s="231"/>
      <c r="FG1926" s="231"/>
      <c r="FH1926" s="231"/>
      <c r="FI1926" s="231"/>
      <c r="FJ1926" s="231"/>
      <c r="FK1926" s="231"/>
      <c r="FL1926" s="231"/>
      <c r="FM1926" s="231"/>
      <c r="FN1926" s="231"/>
      <c r="FO1926" s="231"/>
      <c r="FP1926" s="231"/>
      <c r="FQ1926" s="231"/>
      <c r="FR1926" s="231"/>
      <c r="FS1926" s="231"/>
      <c r="FT1926" s="231"/>
      <c r="FU1926" s="231"/>
      <c r="FV1926" s="231"/>
      <c r="FW1926" s="231"/>
      <c r="FX1926" s="231"/>
      <c r="FY1926" s="231"/>
      <c r="FZ1926" s="231"/>
      <c r="GA1926" s="231"/>
      <c r="GB1926" s="231"/>
      <c r="GC1926" s="231"/>
      <c r="GD1926" s="231"/>
      <c r="GE1926" s="231"/>
      <c r="GF1926" s="231"/>
      <c r="GG1926" s="231"/>
      <c r="GH1926" s="231"/>
      <c r="GI1926" s="231"/>
      <c r="GJ1926" s="231"/>
      <c r="GK1926" s="231"/>
      <c r="GL1926" s="231"/>
      <c r="GM1926" s="231"/>
      <c r="GN1926" s="231"/>
      <c r="GO1926" s="231"/>
      <c r="GP1926" s="231"/>
      <c r="GQ1926" s="231"/>
      <c r="GR1926" s="231"/>
      <c r="GS1926" s="231"/>
      <c r="GT1926" s="231"/>
      <c r="GU1926" s="231"/>
      <c r="GV1926" s="231"/>
      <c r="GW1926" s="231"/>
      <c r="GX1926" s="231"/>
      <c r="GY1926" s="231"/>
      <c r="GZ1926" s="231"/>
      <c r="HA1926" s="231"/>
      <c r="HB1926" s="231"/>
      <c r="HC1926" s="231"/>
      <c r="HD1926" s="231"/>
      <c r="HE1926" s="231"/>
      <c r="HF1926" s="231"/>
      <c r="HG1926" s="231"/>
      <c r="HH1926" s="231"/>
      <c r="HI1926" s="231"/>
      <c r="HJ1926" s="231"/>
      <c r="HK1926" s="231"/>
      <c r="HL1926" s="231"/>
      <c r="HM1926" s="231"/>
    </row>
    <row r="1927" spans="1:221" s="234" customFormat="1" ht="15.75" customHeight="1">
      <c r="A1927" s="231"/>
      <c r="B1927" s="238"/>
      <c r="C1927" s="255"/>
      <c r="D1927" s="746" t="s">
        <v>1267</v>
      </c>
      <c r="E1927" s="747"/>
      <c r="F1927" s="747"/>
      <c r="G1927" s="689" t="s">
        <v>1268</v>
      </c>
      <c r="H1927" s="322" t="s">
        <v>343</v>
      </c>
      <c r="I1927" s="275">
        <v>72</v>
      </c>
      <c r="J1927" s="273">
        <v>322267</v>
      </c>
      <c r="K1927" s="323">
        <f t="shared" si="84"/>
        <v>23203224</v>
      </c>
      <c r="L1927" s="356"/>
      <c r="N1927" s="980"/>
      <c r="O1927" s="231"/>
      <c r="P1927" s="231"/>
      <c r="Q1927" s="231"/>
      <c r="R1927" s="231"/>
      <c r="S1927" s="231"/>
      <c r="T1927" s="231"/>
      <c r="U1927" s="231"/>
      <c r="V1927" s="231"/>
      <c r="W1927" s="231"/>
      <c r="X1927" s="231"/>
      <c r="Y1927" s="231"/>
      <c r="Z1927" s="231"/>
      <c r="AA1927" s="231"/>
      <c r="AB1927" s="231"/>
      <c r="AC1927" s="231"/>
      <c r="AD1927" s="231"/>
      <c r="AE1927" s="231"/>
      <c r="AF1927" s="231"/>
      <c r="AG1927" s="231"/>
      <c r="AH1927" s="231"/>
      <c r="AI1927" s="231"/>
      <c r="AJ1927" s="231"/>
      <c r="AK1927" s="231"/>
      <c r="AL1927" s="231"/>
      <c r="AM1927" s="231"/>
      <c r="AN1927" s="231"/>
      <c r="AO1927" s="231"/>
      <c r="AP1927" s="231"/>
      <c r="AQ1927" s="231"/>
      <c r="AR1927" s="231"/>
      <c r="AS1927" s="231"/>
      <c r="AT1927" s="231"/>
      <c r="AU1927" s="231"/>
      <c r="AV1927" s="231"/>
      <c r="AW1927" s="231"/>
      <c r="AX1927" s="231"/>
      <c r="AY1927" s="231"/>
      <c r="AZ1927" s="231"/>
      <c r="BA1927" s="231"/>
      <c r="BB1927" s="231"/>
      <c r="BC1927" s="231"/>
      <c r="BD1927" s="231"/>
      <c r="BE1927" s="231"/>
      <c r="BF1927" s="231"/>
      <c r="BG1927" s="231"/>
      <c r="BH1927" s="231"/>
      <c r="BI1927" s="231"/>
      <c r="BJ1927" s="231"/>
      <c r="BK1927" s="231"/>
      <c r="BL1927" s="231"/>
      <c r="BM1927" s="231"/>
      <c r="BN1927" s="231"/>
      <c r="BO1927" s="231"/>
      <c r="BP1927" s="231"/>
      <c r="BQ1927" s="231"/>
      <c r="BR1927" s="231"/>
      <c r="BS1927" s="231"/>
      <c r="BT1927" s="231"/>
      <c r="BU1927" s="231"/>
      <c r="BV1927" s="231"/>
      <c r="BW1927" s="231"/>
      <c r="BX1927" s="231"/>
      <c r="BY1927" s="231"/>
      <c r="BZ1927" s="231"/>
      <c r="CA1927" s="231"/>
      <c r="CB1927" s="231"/>
      <c r="CC1927" s="231"/>
      <c r="CD1927" s="231"/>
      <c r="CE1927" s="231"/>
      <c r="CF1927" s="231"/>
      <c r="CG1927" s="231"/>
      <c r="CH1927" s="231"/>
      <c r="CI1927" s="231"/>
      <c r="CJ1927" s="231"/>
      <c r="CK1927" s="231"/>
      <c r="CL1927" s="231"/>
      <c r="CM1927" s="231"/>
      <c r="CN1927" s="231"/>
      <c r="CO1927" s="231"/>
      <c r="CP1927" s="231"/>
      <c r="CQ1927" s="231"/>
      <c r="CR1927" s="231"/>
      <c r="CS1927" s="231"/>
      <c r="CT1927" s="231"/>
      <c r="CU1927" s="231"/>
      <c r="CV1927" s="231"/>
      <c r="CW1927" s="231"/>
      <c r="CX1927" s="231"/>
      <c r="CY1927" s="231"/>
      <c r="CZ1927" s="231"/>
      <c r="DA1927" s="231"/>
      <c r="DB1927" s="231"/>
      <c r="DC1927" s="231"/>
      <c r="DD1927" s="231"/>
      <c r="DE1927" s="231"/>
      <c r="DF1927" s="231"/>
      <c r="DG1927" s="231"/>
      <c r="DH1927" s="231"/>
      <c r="DI1927" s="231"/>
      <c r="DJ1927" s="231"/>
      <c r="DK1927" s="231"/>
      <c r="DL1927" s="231"/>
      <c r="DM1927" s="231"/>
      <c r="DN1927" s="231"/>
      <c r="DO1927" s="231"/>
      <c r="DP1927" s="231"/>
      <c r="DQ1927" s="231"/>
      <c r="DR1927" s="231"/>
      <c r="DS1927" s="231"/>
      <c r="DT1927" s="231"/>
      <c r="DU1927" s="231"/>
      <c r="DV1927" s="231"/>
      <c r="DW1927" s="231"/>
      <c r="DX1927" s="231"/>
      <c r="DY1927" s="231"/>
      <c r="DZ1927" s="231"/>
      <c r="EA1927" s="231"/>
      <c r="EB1927" s="231"/>
      <c r="EC1927" s="231"/>
      <c r="ED1927" s="231"/>
      <c r="EE1927" s="231"/>
      <c r="EF1927" s="231"/>
      <c r="EG1927" s="231"/>
      <c r="EH1927" s="231"/>
      <c r="EI1927" s="231"/>
      <c r="EJ1927" s="231"/>
      <c r="EK1927" s="231"/>
      <c r="EL1927" s="231"/>
      <c r="EM1927" s="231"/>
      <c r="EN1927" s="231"/>
      <c r="EO1927" s="231"/>
      <c r="EP1927" s="231"/>
      <c r="EQ1927" s="231"/>
      <c r="ER1927" s="231"/>
      <c r="ES1927" s="231"/>
      <c r="ET1927" s="231"/>
      <c r="EU1927" s="231"/>
      <c r="EV1927" s="231"/>
      <c r="EW1927" s="231"/>
      <c r="EX1927" s="231"/>
      <c r="EY1927" s="231"/>
      <c r="EZ1927" s="231"/>
      <c r="FA1927" s="231"/>
      <c r="FB1927" s="231"/>
      <c r="FC1927" s="231"/>
      <c r="FD1927" s="231"/>
      <c r="FE1927" s="231"/>
      <c r="FF1927" s="231"/>
      <c r="FG1927" s="231"/>
      <c r="FH1927" s="231"/>
      <c r="FI1927" s="231"/>
      <c r="FJ1927" s="231"/>
      <c r="FK1927" s="231"/>
      <c r="FL1927" s="231"/>
      <c r="FM1927" s="231"/>
      <c r="FN1927" s="231"/>
      <c r="FO1927" s="231"/>
      <c r="FP1927" s="231"/>
      <c r="FQ1927" s="231"/>
      <c r="FR1927" s="231"/>
      <c r="FS1927" s="231"/>
      <c r="FT1927" s="231"/>
      <c r="FU1927" s="231"/>
      <c r="FV1927" s="231"/>
      <c r="FW1927" s="231"/>
      <c r="FX1927" s="231"/>
      <c r="FY1927" s="231"/>
      <c r="FZ1927" s="231"/>
      <c r="GA1927" s="231"/>
      <c r="GB1927" s="231"/>
      <c r="GC1927" s="231"/>
      <c r="GD1927" s="231"/>
      <c r="GE1927" s="231"/>
      <c r="GF1927" s="231"/>
      <c r="GG1927" s="231"/>
      <c r="GH1927" s="231"/>
      <c r="GI1927" s="231"/>
      <c r="GJ1927" s="231"/>
      <c r="GK1927" s="231"/>
      <c r="GL1927" s="231"/>
      <c r="GM1927" s="231"/>
      <c r="GN1927" s="231"/>
      <c r="GO1927" s="231"/>
      <c r="GP1927" s="231"/>
      <c r="GQ1927" s="231"/>
      <c r="GR1927" s="231"/>
      <c r="GS1927" s="231"/>
      <c r="GT1927" s="231"/>
      <c r="GU1927" s="231"/>
      <c r="GV1927" s="231"/>
      <c r="GW1927" s="231"/>
      <c r="GX1927" s="231"/>
      <c r="GY1927" s="231"/>
      <c r="GZ1927" s="231"/>
      <c r="HA1927" s="231"/>
      <c r="HB1927" s="231"/>
      <c r="HC1927" s="231"/>
      <c r="HD1927" s="231"/>
      <c r="HE1927" s="231"/>
      <c r="HF1927" s="231"/>
      <c r="HG1927" s="231"/>
      <c r="HH1927" s="231"/>
      <c r="HI1927" s="231"/>
      <c r="HJ1927" s="231"/>
      <c r="HK1927" s="231"/>
      <c r="HL1927" s="231"/>
      <c r="HM1927" s="231"/>
    </row>
    <row r="1928" spans="1:221" s="234" customFormat="1" ht="15.75" customHeight="1">
      <c r="A1928" s="231"/>
      <c r="B1928" s="238"/>
      <c r="C1928" s="255"/>
      <c r="D1928" s="746" t="s">
        <v>1269</v>
      </c>
      <c r="E1928" s="747"/>
      <c r="F1928" s="747"/>
      <c r="G1928" s="689" t="s">
        <v>1270</v>
      </c>
      <c r="H1928" s="322" t="s">
        <v>343</v>
      </c>
      <c r="I1928" s="275">
        <v>20</v>
      </c>
      <c r="J1928" s="273">
        <v>322267</v>
      </c>
      <c r="K1928" s="323">
        <f t="shared" si="84"/>
        <v>6445340</v>
      </c>
      <c r="L1928" s="356"/>
      <c r="N1928" s="980"/>
      <c r="O1928" s="231"/>
      <c r="P1928" s="231"/>
      <c r="Q1928" s="231"/>
      <c r="R1928" s="231"/>
      <c r="S1928" s="231"/>
      <c r="T1928" s="231"/>
      <c r="U1928" s="231"/>
      <c r="V1928" s="231"/>
      <c r="W1928" s="231"/>
      <c r="X1928" s="231"/>
      <c r="Y1928" s="231"/>
      <c r="Z1928" s="231"/>
      <c r="AA1928" s="231"/>
      <c r="AB1928" s="231"/>
      <c r="AC1928" s="231"/>
      <c r="AD1928" s="231"/>
      <c r="AE1928" s="231"/>
      <c r="AF1928" s="231"/>
      <c r="AG1928" s="231"/>
      <c r="AH1928" s="231"/>
      <c r="AI1928" s="231"/>
      <c r="AJ1928" s="231"/>
      <c r="AK1928" s="231"/>
      <c r="AL1928" s="231"/>
      <c r="AM1928" s="231"/>
      <c r="AN1928" s="231"/>
      <c r="AO1928" s="231"/>
      <c r="AP1928" s="231"/>
      <c r="AQ1928" s="231"/>
      <c r="AR1928" s="231"/>
      <c r="AS1928" s="231"/>
      <c r="AT1928" s="231"/>
      <c r="AU1928" s="231"/>
      <c r="AV1928" s="231"/>
      <c r="AW1928" s="231"/>
      <c r="AX1928" s="231"/>
      <c r="AY1928" s="231"/>
      <c r="AZ1928" s="231"/>
      <c r="BA1928" s="231"/>
      <c r="BB1928" s="231"/>
      <c r="BC1928" s="231"/>
      <c r="BD1928" s="231"/>
      <c r="BE1928" s="231"/>
      <c r="BF1928" s="231"/>
      <c r="BG1928" s="231"/>
      <c r="BH1928" s="231"/>
      <c r="BI1928" s="231"/>
      <c r="BJ1928" s="231"/>
      <c r="BK1928" s="231"/>
      <c r="BL1928" s="231"/>
      <c r="BM1928" s="231"/>
      <c r="BN1928" s="231"/>
      <c r="BO1928" s="231"/>
      <c r="BP1928" s="231"/>
      <c r="BQ1928" s="231"/>
      <c r="BR1928" s="231"/>
      <c r="BS1928" s="231"/>
      <c r="BT1928" s="231"/>
      <c r="BU1928" s="231"/>
      <c r="BV1928" s="231"/>
      <c r="BW1928" s="231"/>
      <c r="BX1928" s="231"/>
      <c r="BY1928" s="231"/>
      <c r="BZ1928" s="231"/>
      <c r="CA1928" s="231"/>
      <c r="CB1928" s="231"/>
      <c r="CC1928" s="231"/>
      <c r="CD1928" s="231"/>
      <c r="CE1928" s="231"/>
      <c r="CF1928" s="231"/>
      <c r="CG1928" s="231"/>
      <c r="CH1928" s="231"/>
      <c r="CI1928" s="231"/>
      <c r="CJ1928" s="231"/>
      <c r="CK1928" s="231"/>
      <c r="CL1928" s="231"/>
      <c r="CM1928" s="231"/>
      <c r="CN1928" s="231"/>
      <c r="CO1928" s="231"/>
      <c r="CP1928" s="231"/>
      <c r="CQ1928" s="231"/>
      <c r="CR1928" s="231"/>
      <c r="CS1928" s="231"/>
      <c r="CT1928" s="231"/>
      <c r="CU1928" s="231"/>
      <c r="CV1928" s="231"/>
      <c r="CW1928" s="231"/>
      <c r="CX1928" s="231"/>
      <c r="CY1928" s="231"/>
      <c r="CZ1928" s="231"/>
      <c r="DA1928" s="231"/>
      <c r="DB1928" s="231"/>
      <c r="DC1928" s="231"/>
      <c r="DD1928" s="231"/>
      <c r="DE1928" s="231"/>
      <c r="DF1928" s="231"/>
      <c r="DG1928" s="231"/>
      <c r="DH1928" s="231"/>
      <c r="DI1928" s="231"/>
      <c r="DJ1928" s="231"/>
      <c r="DK1928" s="231"/>
      <c r="DL1928" s="231"/>
      <c r="DM1928" s="231"/>
      <c r="DN1928" s="231"/>
      <c r="DO1928" s="231"/>
      <c r="DP1928" s="231"/>
      <c r="DQ1928" s="231"/>
      <c r="DR1928" s="231"/>
      <c r="DS1928" s="231"/>
      <c r="DT1928" s="231"/>
      <c r="DU1928" s="231"/>
      <c r="DV1928" s="231"/>
      <c r="DW1928" s="231"/>
      <c r="DX1928" s="231"/>
      <c r="DY1928" s="231"/>
      <c r="DZ1928" s="231"/>
      <c r="EA1928" s="231"/>
      <c r="EB1928" s="231"/>
      <c r="EC1928" s="231"/>
      <c r="ED1928" s="231"/>
      <c r="EE1928" s="231"/>
      <c r="EF1928" s="231"/>
      <c r="EG1928" s="231"/>
      <c r="EH1928" s="231"/>
      <c r="EI1928" s="231"/>
      <c r="EJ1928" s="231"/>
      <c r="EK1928" s="231"/>
      <c r="EL1928" s="231"/>
      <c r="EM1928" s="231"/>
      <c r="EN1928" s="231"/>
      <c r="EO1928" s="231"/>
      <c r="EP1928" s="231"/>
      <c r="EQ1928" s="231"/>
      <c r="ER1928" s="231"/>
      <c r="ES1928" s="231"/>
      <c r="ET1928" s="231"/>
      <c r="EU1928" s="231"/>
      <c r="EV1928" s="231"/>
      <c r="EW1928" s="231"/>
      <c r="EX1928" s="231"/>
      <c r="EY1928" s="231"/>
      <c r="EZ1928" s="231"/>
      <c r="FA1928" s="231"/>
      <c r="FB1928" s="231"/>
      <c r="FC1928" s="231"/>
      <c r="FD1928" s="231"/>
      <c r="FE1928" s="231"/>
      <c r="FF1928" s="231"/>
      <c r="FG1928" s="231"/>
      <c r="FH1928" s="231"/>
      <c r="FI1928" s="231"/>
      <c r="FJ1928" s="231"/>
      <c r="FK1928" s="231"/>
      <c r="FL1928" s="231"/>
      <c r="FM1928" s="231"/>
      <c r="FN1928" s="231"/>
      <c r="FO1928" s="231"/>
      <c r="FP1928" s="231"/>
      <c r="FQ1928" s="231"/>
      <c r="FR1928" s="231"/>
      <c r="FS1928" s="231"/>
      <c r="FT1928" s="231"/>
      <c r="FU1928" s="231"/>
      <c r="FV1928" s="231"/>
      <c r="FW1928" s="231"/>
      <c r="FX1928" s="231"/>
      <c r="FY1928" s="231"/>
      <c r="FZ1928" s="231"/>
      <c r="GA1928" s="231"/>
      <c r="GB1928" s="231"/>
      <c r="GC1928" s="231"/>
      <c r="GD1928" s="231"/>
      <c r="GE1928" s="231"/>
      <c r="GF1928" s="231"/>
      <c r="GG1928" s="231"/>
      <c r="GH1928" s="231"/>
      <c r="GI1928" s="231"/>
      <c r="GJ1928" s="231"/>
      <c r="GK1928" s="231"/>
      <c r="GL1928" s="231"/>
      <c r="GM1928" s="231"/>
      <c r="GN1928" s="231"/>
      <c r="GO1928" s="231"/>
      <c r="GP1928" s="231"/>
      <c r="GQ1928" s="231"/>
      <c r="GR1928" s="231"/>
      <c r="GS1928" s="231"/>
      <c r="GT1928" s="231"/>
      <c r="GU1928" s="231"/>
      <c r="GV1928" s="231"/>
      <c r="GW1928" s="231"/>
      <c r="GX1928" s="231"/>
      <c r="GY1928" s="231"/>
      <c r="GZ1928" s="231"/>
      <c r="HA1928" s="231"/>
      <c r="HB1928" s="231"/>
      <c r="HC1928" s="231"/>
      <c r="HD1928" s="231"/>
      <c r="HE1928" s="231"/>
      <c r="HF1928" s="231"/>
      <c r="HG1928" s="231"/>
      <c r="HH1928" s="231"/>
      <c r="HI1928" s="231"/>
      <c r="HJ1928" s="231"/>
      <c r="HK1928" s="231"/>
      <c r="HL1928" s="231"/>
      <c r="HM1928" s="231"/>
    </row>
    <row r="1929" spans="1:221" s="234" customFormat="1" ht="15.75" customHeight="1">
      <c r="A1929" s="231"/>
      <c r="B1929" s="238"/>
      <c r="C1929" s="255"/>
      <c r="D1929" s="746" t="s">
        <v>1271</v>
      </c>
      <c r="E1929" s="747"/>
      <c r="F1929" s="747"/>
      <c r="G1929" s="689" t="s">
        <v>1272</v>
      </c>
      <c r="H1929" s="322" t="s">
        <v>343</v>
      </c>
      <c r="I1929" s="275">
        <v>21</v>
      </c>
      <c r="J1929" s="273">
        <v>195241</v>
      </c>
      <c r="K1929" s="323">
        <f t="shared" si="84"/>
        <v>4100061</v>
      </c>
      <c r="L1929" s="356"/>
      <c r="N1929" s="980"/>
      <c r="O1929" s="231"/>
      <c r="P1929" s="231"/>
      <c r="Q1929" s="231"/>
      <c r="R1929" s="231"/>
      <c r="S1929" s="231"/>
      <c r="T1929" s="231"/>
      <c r="U1929" s="231"/>
      <c r="V1929" s="231"/>
      <c r="W1929" s="231"/>
      <c r="X1929" s="231"/>
      <c r="Y1929" s="231"/>
      <c r="Z1929" s="231"/>
      <c r="AA1929" s="231"/>
      <c r="AB1929" s="231"/>
      <c r="AC1929" s="231"/>
      <c r="AD1929" s="231"/>
      <c r="AE1929" s="231"/>
      <c r="AF1929" s="231"/>
      <c r="AG1929" s="231"/>
      <c r="AH1929" s="231"/>
      <c r="AI1929" s="231"/>
      <c r="AJ1929" s="231"/>
      <c r="AK1929" s="231"/>
      <c r="AL1929" s="231"/>
      <c r="AM1929" s="231"/>
      <c r="AN1929" s="231"/>
      <c r="AO1929" s="231"/>
      <c r="AP1929" s="231"/>
      <c r="AQ1929" s="231"/>
      <c r="AR1929" s="231"/>
      <c r="AS1929" s="231"/>
      <c r="AT1929" s="231"/>
      <c r="AU1929" s="231"/>
      <c r="AV1929" s="231"/>
      <c r="AW1929" s="231"/>
      <c r="AX1929" s="231"/>
      <c r="AY1929" s="231"/>
      <c r="AZ1929" s="231"/>
      <c r="BA1929" s="231"/>
      <c r="BB1929" s="231"/>
      <c r="BC1929" s="231"/>
      <c r="BD1929" s="231"/>
      <c r="BE1929" s="231"/>
      <c r="BF1929" s="231"/>
      <c r="BG1929" s="231"/>
      <c r="BH1929" s="231"/>
      <c r="BI1929" s="231"/>
      <c r="BJ1929" s="231"/>
      <c r="BK1929" s="231"/>
      <c r="BL1929" s="231"/>
      <c r="BM1929" s="231"/>
      <c r="BN1929" s="231"/>
      <c r="BO1929" s="231"/>
      <c r="BP1929" s="231"/>
      <c r="BQ1929" s="231"/>
      <c r="BR1929" s="231"/>
      <c r="BS1929" s="231"/>
      <c r="BT1929" s="231"/>
      <c r="BU1929" s="231"/>
      <c r="BV1929" s="231"/>
      <c r="BW1929" s="231"/>
      <c r="BX1929" s="231"/>
      <c r="BY1929" s="231"/>
      <c r="BZ1929" s="231"/>
      <c r="CA1929" s="231"/>
      <c r="CB1929" s="231"/>
      <c r="CC1929" s="231"/>
      <c r="CD1929" s="231"/>
      <c r="CE1929" s="231"/>
      <c r="CF1929" s="231"/>
      <c r="CG1929" s="231"/>
      <c r="CH1929" s="231"/>
      <c r="CI1929" s="231"/>
      <c r="CJ1929" s="231"/>
      <c r="CK1929" s="231"/>
      <c r="CL1929" s="231"/>
      <c r="CM1929" s="231"/>
      <c r="CN1929" s="231"/>
      <c r="CO1929" s="231"/>
      <c r="CP1929" s="231"/>
      <c r="CQ1929" s="231"/>
      <c r="CR1929" s="231"/>
      <c r="CS1929" s="231"/>
      <c r="CT1929" s="231"/>
      <c r="CU1929" s="231"/>
      <c r="CV1929" s="231"/>
      <c r="CW1929" s="231"/>
      <c r="CX1929" s="231"/>
      <c r="CY1929" s="231"/>
      <c r="CZ1929" s="231"/>
      <c r="DA1929" s="231"/>
      <c r="DB1929" s="231"/>
      <c r="DC1929" s="231"/>
      <c r="DD1929" s="231"/>
      <c r="DE1929" s="231"/>
      <c r="DF1929" s="231"/>
      <c r="DG1929" s="231"/>
      <c r="DH1929" s="231"/>
      <c r="DI1929" s="231"/>
      <c r="DJ1929" s="231"/>
      <c r="DK1929" s="231"/>
      <c r="DL1929" s="231"/>
      <c r="DM1929" s="231"/>
      <c r="DN1929" s="231"/>
      <c r="DO1929" s="231"/>
      <c r="DP1929" s="231"/>
      <c r="DQ1929" s="231"/>
      <c r="DR1929" s="231"/>
      <c r="DS1929" s="231"/>
      <c r="DT1929" s="231"/>
      <c r="DU1929" s="231"/>
      <c r="DV1929" s="231"/>
      <c r="DW1929" s="231"/>
      <c r="DX1929" s="231"/>
      <c r="DY1929" s="231"/>
      <c r="DZ1929" s="231"/>
      <c r="EA1929" s="231"/>
      <c r="EB1929" s="231"/>
      <c r="EC1929" s="231"/>
      <c r="ED1929" s="231"/>
      <c r="EE1929" s="231"/>
      <c r="EF1929" s="231"/>
      <c r="EG1929" s="231"/>
      <c r="EH1929" s="231"/>
      <c r="EI1929" s="231"/>
      <c r="EJ1929" s="231"/>
      <c r="EK1929" s="231"/>
      <c r="EL1929" s="231"/>
      <c r="EM1929" s="231"/>
      <c r="EN1929" s="231"/>
      <c r="EO1929" s="231"/>
      <c r="EP1929" s="231"/>
      <c r="EQ1929" s="231"/>
      <c r="ER1929" s="231"/>
      <c r="ES1929" s="231"/>
      <c r="ET1929" s="231"/>
      <c r="EU1929" s="231"/>
      <c r="EV1929" s="231"/>
      <c r="EW1929" s="231"/>
      <c r="EX1929" s="231"/>
      <c r="EY1929" s="231"/>
      <c r="EZ1929" s="231"/>
      <c r="FA1929" s="231"/>
      <c r="FB1929" s="231"/>
      <c r="FC1929" s="231"/>
      <c r="FD1929" s="231"/>
      <c r="FE1929" s="231"/>
      <c r="FF1929" s="231"/>
      <c r="FG1929" s="231"/>
      <c r="FH1929" s="231"/>
      <c r="FI1929" s="231"/>
      <c r="FJ1929" s="231"/>
      <c r="FK1929" s="231"/>
      <c r="FL1929" s="231"/>
      <c r="FM1929" s="231"/>
      <c r="FN1929" s="231"/>
      <c r="FO1929" s="231"/>
      <c r="FP1929" s="231"/>
      <c r="FQ1929" s="231"/>
      <c r="FR1929" s="231"/>
      <c r="FS1929" s="231"/>
      <c r="FT1929" s="231"/>
      <c r="FU1929" s="231"/>
      <c r="FV1929" s="231"/>
      <c r="FW1929" s="231"/>
      <c r="FX1929" s="231"/>
      <c r="FY1929" s="231"/>
      <c r="FZ1929" s="231"/>
      <c r="GA1929" s="231"/>
      <c r="GB1929" s="231"/>
      <c r="GC1929" s="231"/>
      <c r="GD1929" s="231"/>
      <c r="GE1929" s="231"/>
      <c r="GF1929" s="231"/>
      <c r="GG1929" s="231"/>
      <c r="GH1929" s="231"/>
      <c r="GI1929" s="231"/>
      <c r="GJ1929" s="231"/>
      <c r="GK1929" s="231"/>
      <c r="GL1929" s="231"/>
      <c r="GM1929" s="231"/>
      <c r="GN1929" s="231"/>
      <c r="GO1929" s="231"/>
      <c r="GP1929" s="231"/>
      <c r="GQ1929" s="231"/>
      <c r="GR1929" s="231"/>
      <c r="GS1929" s="231"/>
      <c r="GT1929" s="231"/>
      <c r="GU1929" s="231"/>
      <c r="GV1929" s="231"/>
      <c r="GW1929" s="231"/>
      <c r="GX1929" s="231"/>
      <c r="GY1929" s="231"/>
      <c r="GZ1929" s="231"/>
      <c r="HA1929" s="231"/>
      <c r="HB1929" s="231"/>
      <c r="HC1929" s="231"/>
      <c r="HD1929" s="231"/>
      <c r="HE1929" s="231"/>
      <c r="HF1929" s="231"/>
      <c r="HG1929" s="231"/>
      <c r="HH1929" s="231"/>
      <c r="HI1929" s="231"/>
      <c r="HJ1929" s="231"/>
      <c r="HK1929" s="231"/>
      <c r="HL1929" s="231"/>
      <c r="HM1929" s="231"/>
    </row>
    <row r="1930" spans="1:221" s="234" customFormat="1" ht="15.75" customHeight="1">
      <c r="A1930" s="231"/>
      <c r="B1930" s="238"/>
      <c r="C1930" s="255"/>
      <c r="D1930" s="746" t="s">
        <v>1273</v>
      </c>
      <c r="E1930" s="747"/>
      <c r="F1930" s="747"/>
      <c r="G1930" s="689" t="s">
        <v>571</v>
      </c>
      <c r="H1930" s="322" t="s">
        <v>343</v>
      </c>
      <c r="I1930" s="275">
        <v>30</v>
      </c>
      <c r="J1930" s="273">
        <v>332273</v>
      </c>
      <c r="K1930" s="323">
        <f t="shared" si="84"/>
        <v>9968190</v>
      </c>
      <c r="L1930" s="356"/>
      <c r="N1930" s="980"/>
      <c r="O1930" s="231"/>
      <c r="P1930" s="231"/>
      <c r="Q1930" s="231"/>
      <c r="R1930" s="231"/>
      <c r="S1930" s="231"/>
      <c r="T1930" s="231"/>
      <c r="U1930" s="231"/>
      <c r="V1930" s="231"/>
      <c r="W1930" s="231"/>
      <c r="X1930" s="231"/>
      <c r="Y1930" s="231"/>
      <c r="Z1930" s="231"/>
      <c r="AA1930" s="231"/>
      <c r="AB1930" s="231"/>
      <c r="AC1930" s="231"/>
      <c r="AD1930" s="231"/>
      <c r="AE1930" s="231"/>
      <c r="AF1930" s="231"/>
      <c r="AG1930" s="231"/>
      <c r="AH1930" s="231"/>
      <c r="AI1930" s="231"/>
      <c r="AJ1930" s="231"/>
      <c r="AK1930" s="231"/>
      <c r="AL1930" s="231"/>
      <c r="AM1930" s="231"/>
      <c r="AN1930" s="231"/>
      <c r="AO1930" s="231"/>
      <c r="AP1930" s="231"/>
      <c r="AQ1930" s="231"/>
      <c r="AR1930" s="231"/>
      <c r="AS1930" s="231"/>
      <c r="AT1930" s="231"/>
      <c r="AU1930" s="231"/>
      <c r="AV1930" s="231"/>
      <c r="AW1930" s="231"/>
      <c r="AX1930" s="231"/>
      <c r="AY1930" s="231"/>
      <c r="AZ1930" s="231"/>
      <c r="BA1930" s="231"/>
      <c r="BB1930" s="231"/>
      <c r="BC1930" s="231"/>
      <c r="BD1930" s="231"/>
      <c r="BE1930" s="231"/>
      <c r="BF1930" s="231"/>
      <c r="BG1930" s="231"/>
      <c r="BH1930" s="231"/>
      <c r="BI1930" s="231"/>
      <c r="BJ1930" s="231"/>
      <c r="BK1930" s="231"/>
      <c r="BL1930" s="231"/>
      <c r="BM1930" s="231"/>
      <c r="BN1930" s="231"/>
      <c r="BO1930" s="231"/>
      <c r="BP1930" s="231"/>
      <c r="BQ1930" s="231"/>
      <c r="BR1930" s="231"/>
      <c r="BS1930" s="231"/>
      <c r="BT1930" s="231"/>
      <c r="BU1930" s="231"/>
      <c r="BV1930" s="231"/>
      <c r="BW1930" s="231"/>
      <c r="BX1930" s="231"/>
      <c r="BY1930" s="231"/>
      <c r="BZ1930" s="231"/>
      <c r="CA1930" s="231"/>
      <c r="CB1930" s="231"/>
      <c r="CC1930" s="231"/>
      <c r="CD1930" s="231"/>
      <c r="CE1930" s="231"/>
      <c r="CF1930" s="231"/>
      <c r="CG1930" s="231"/>
      <c r="CH1930" s="231"/>
      <c r="CI1930" s="231"/>
      <c r="CJ1930" s="231"/>
      <c r="CK1930" s="231"/>
      <c r="CL1930" s="231"/>
      <c r="CM1930" s="231"/>
      <c r="CN1930" s="231"/>
      <c r="CO1930" s="231"/>
      <c r="CP1930" s="231"/>
      <c r="CQ1930" s="231"/>
      <c r="CR1930" s="231"/>
      <c r="CS1930" s="231"/>
      <c r="CT1930" s="231"/>
      <c r="CU1930" s="231"/>
      <c r="CV1930" s="231"/>
      <c r="CW1930" s="231"/>
      <c r="CX1930" s="231"/>
      <c r="CY1930" s="231"/>
      <c r="CZ1930" s="231"/>
      <c r="DA1930" s="231"/>
      <c r="DB1930" s="231"/>
      <c r="DC1930" s="231"/>
      <c r="DD1930" s="231"/>
      <c r="DE1930" s="231"/>
      <c r="DF1930" s="231"/>
      <c r="DG1930" s="231"/>
      <c r="DH1930" s="231"/>
      <c r="DI1930" s="231"/>
      <c r="DJ1930" s="231"/>
      <c r="DK1930" s="231"/>
      <c r="DL1930" s="231"/>
      <c r="DM1930" s="231"/>
      <c r="DN1930" s="231"/>
      <c r="DO1930" s="231"/>
      <c r="DP1930" s="231"/>
      <c r="DQ1930" s="231"/>
      <c r="DR1930" s="231"/>
      <c r="DS1930" s="231"/>
      <c r="DT1930" s="231"/>
      <c r="DU1930" s="231"/>
      <c r="DV1930" s="231"/>
      <c r="DW1930" s="231"/>
      <c r="DX1930" s="231"/>
      <c r="DY1930" s="231"/>
      <c r="DZ1930" s="231"/>
      <c r="EA1930" s="231"/>
      <c r="EB1930" s="231"/>
      <c r="EC1930" s="231"/>
      <c r="ED1930" s="231"/>
      <c r="EE1930" s="231"/>
      <c r="EF1930" s="231"/>
      <c r="EG1930" s="231"/>
      <c r="EH1930" s="231"/>
      <c r="EI1930" s="231"/>
      <c r="EJ1930" s="231"/>
      <c r="EK1930" s="231"/>
      <c r="EL1930" s="231"/>
      <c r="EM1930" s="231"/>
      <c r="EN1930" s="231"/>
      <c r="EO1930" s="231"/>
      <c r="EP1930" s="231"/>
      <c r="EQ1930" s="231"/>
      <c r="ER1930" s="231"/>
      <c r="ES1930" s="231"/>
      <c r="ET1930" s="231"/>
      <c r="EU1930" s="231"/>
      <c r="EV1930" s="231"/>
      <c r="EW1930" s="231"/>
      <c r="EX1930" s="231"/>
      <c r="EY1930" s="231"/>
      <c r="EZ1930" s="231"/>
      <c r="FA1930" s="231"/>
      <c r="FB1930" s="231"/>
      <c r="FC1930" s="231"/>
      <c r="FD1930" s="231"/>
      <c r="FE1930" s="231"/>
      <c r="FF1930" s="231"/>
      <c r="FG1930" s="231"/>
      <c r="FH1930" s="231"/>
      <c r="FI1930" s="231"/>
      <c r="FJ1930" s="231"/>
      <c r="FK1930" s="231"/>
      <c r="FL1930" s="231"/>
      <c r="FM1930" s="231"/>
      <c r="FN1930" s="231"/>
      <c r="FO1930" s="231"/>
      <c r="FP1930" s="231"/>
      <c r="FQ1930" s="231"/>
      <c r="FR1930" s="231"/>
      <c r="FS1930" s="231"/>
      <c r="FT1930" s="231"/>
      <c r="FU1930" s="231"/>
      <c r="FV1930" s="231"/>
      <c r="FW1930" s="231"/>
      <c r="FX1930" s="231"/>
      <c r="FY1930" s="231"/>
      <c r="FZ1930" s="231"/>
      <c r="GA1930" s="231"/>
      <c r="GB1930" s="231"/>
      <c r="GC1930" s="231"/>
      <c r="GD1930" s="231"/>
      <c r="GE1930" s="231"/>
      <c r="GF1930" s="231"/>
      <c r="GG1930" s="231"/>
      <c r="GH1930" s="231"/>
      <c r="GI1930" s="231"/>
      <c r="GJ1930" s="231"/>
      <c r="GK1930" s="231"/>
      <c r="GL1930" s="231"/>
      <c r="GM1930" s="231"/>
      <c r="GN1930" s="231"/>
      <c r="GO1930" s="231"/>
      <c r="GP1930" s="231"/>
      <c r="GQ1930" s="231"/>
      <c r="GR1930" s="231"/>
      <c r="GS1930" s="231"/>
      <c r="GT1930" s="231"/>
      <c r="GU1930" s="231"/>
      <c r="GV1930" s="231"/>
      <c r="GW1930" s="231"/>
      <c r="GX1930" s="231"/>
      <c r="GY1930" s="231"/>
      <c r="GZ1930" s="231"/>
      <c r="HA1930" s="231"/>
      <c r="HB1930" s="231"/>
      <c r="HC1930" s="231"/>
      <c r="HD1930" s="231"/>
      <c r="HE1930" s="231"/>
      <c r="HF1930" s="231"/>
      <c r="HG1930" s="231"/>
      <c r="HH1930" s="231"/>
      <c r="HI1930" s="231"/>
      <c r="HJ1930" s="231"/>
      <c r="HK1930" s="231"/>
      <c r="HL1930" s="231"/>
      <c r="HM1930" s="231"/>
    </row>
    <row r="1931" spans="1:221" s="234" customFormat="1" ht="15.75" customHeight="1">
      <c r="A1931" s="231"/>
      <c r="B1931" s="238"/>
      <c r="C1931" s="255"/>
      <c r="D1931" s="746" t="s">
        <v>1274</v>
      </c>
      <c r="E1931" s="747"/>
      <c r="F1931" s="747"/>
      <c r="G1931" s="689" t="s">
        <v>1275</v>
      </c>
      <c r="H1931" s="322" t="s">
        <v>343</v>
      </c>
      <c r="I1931" s="275">
        <v>8</v>
      </c>
      <c r="J1931" s="273">
        <v>1244113</v>
      </c>
      <c r="K1931" s="323">
        <f t="shared" si="84"/>
        <v>9952904</v>
      </c>
      <c r="L1931" s="356"/>
      <c r="N1931" s="980"/>
      <c r="O1931" s="231"/>
      <c r="P1931" s="231"/>
      <c r="Q1931" s="231"/>
      <c r="R1931" s="231"/>
      <c r="S1931" s="231"/>
      <c r="T1931" s="231"/>
      <c r="U1931" s="231"/>
      <c r="V1931" s="231"/>
      <c r="W1931" s="231"/>
      <c r="X1931" s="231"/>
      <c r="Y1931" s="231"/>
      <c r="Z1931" s="231"/>
      <c r="AA1931" s="231"/>
      <c r="AB1931" s="231"/>
      <c r="AC1931" s="231"/>
      <c r="AD1931" s="231"/>
      <c r="AE1931" s="231"/>
      <c r="AF1931" s="231"/>
      <c r="AG1931" s="231"/>
      <c r="AH1931" s="231"/>
      <c r="AI1931" s="231"/>
      <c r="AJ1931" s="231"/>
      <c r="AK1931" s="231"/>
      <c r="AL1931" s="231"/>
      <c r="AM1931" s="231"/>
      <c r="AN1931" s="231"/>
      <c r="AO1931" s="231"/>
      <c r="AP1931" s="231"/>
      <c r="AQ1931" s="231"/>
      <c r="AR1931" s="231"/>
      <c r="AS1931" s="231"/>
      <c r="AT1931" s="231"/>
      <c r="AU1931" s="231"/>
      <c r="AV1931" s="231"/>
      <c r="AW1931" s="231"/>
      <c r="AX1931" s="231"/>
      <c r="AY1931" s="231"/>
      <c r="AZ1931" s="231"/>
      <c r="BA1931" s="231"/>
      <c r="BB1931" s="231"/>
      <c r="BC1931" s="231"/>
      <c r="BD1931" s="231"/>
      <c r="BE1931" s="231"/>
      <c r="BF1931" s="231"/>
      <c r="BG1931" s="231"/>
      <c r="BH1931" s="231"/>
      <c r="BI1931" s="231"/>
      <c r="BJ1931" s="231"/>
      <c r="BK1931" s="231"/>
      <c r="BL1931" s="231"/>
      <c r="BM1931" s="231"/>
      <c r="BN1931" s="231"/>
      <c r="BO1931" s="231"/>
      <c r="BP1931" s="231"/>
      <c r="BQ1931" s="231"/>
      <c r="BR1931" s="231"/>
      <c r="BS1931" s="231"/>
      <c r="BT1931" s="231"/>
      <c r="BU1931" s="231"/>
      <c r="BV1931" s="231"/>
      <c r="BW1931" s="231"/>
      <c r="BX1931" s="231"/>
      <c r="BY1931" s="231"/>
      <c r="BZ1931" s="231"/>
      <c r="CA1931" s="231"/>
      <c r="CB1931" s="231"/>
      <c r="CC1931" s="231"/>
      <c r="CD1931" s="231"/>
      <c r="CE1931" s="231"/>
      <c r="CF1931" s="231"/>
      <c r="CG1931" s="231"/>
      <c r="CH1931" s="231"/>
      <c r="CI1931" s="231"/>
      <c r="CJ1931" s="231"/>
      <c r="CK1931" s="231"/>
      <c r="CL1931" s="231"/>
      <c r="CM1931" s="231"/>
      <c r="CN1931" s="231"/>
      <c r="CO1931" s="231"/>
      <c r="CP1931" s="231"/>
      <c r="CQ1931" s="231"/>
      <c r="CR1931" s="231"/>
      <c r="CS1931" s="231"/>
      <c r="CT1931" s="231"/>
      <c r="CU1931" s="231"/>
      <c r="CV1931" s="231"/>
      <c r="CW1931" s="231"/>
      <c r="CX1931" s="231"/>
      <c r="CY1931" s="231"/>
      <c r="CZ1931" s="231"/>
      <c r="DA1931" s="231"/>
      <c r="DB1931" s="231"/>
      <c r="DC1931" s="231"/>
      <c r="DD1931" s="231"/>
      <c r="DE1931" s="231"/>
      <c r="DF1931" s="231"/>
      <c r="DG1931" s="231"/>
      <c r="DH1931" s="231"/>
      <c r="DI1931" s="231"/>
      <c r="DJ1931" s="231"/>
      <c r="DK1931" s="231"/>
      <c r="DL1931" s="231"/>
      <c r="DM1931" s="231"/>
      <c r="DN1931" s="231"/>
      <c r="DO1931" s="231"/>
      <c r="DP1931" s="231"/>
      <c r="DQ1931" s="231"/>
      <c r="DR1931" s="231"/>
      <c r="DS1931" s="231"/>
      <c r="DT1931" s="231"/>
      <c r="DU1931" s="231"/>
      <c r="DV1931" s="231"/>
      <c r="DW1931" s="231"/>
      <c r="DX1931" s="231"/>
      <c r="DY1931" s="231"/>
      <c r="DZ1931" s="231"/>
      <c r="EA1931" s="231"/>
      <c r="EB1931" s="231"/>
      <c r="EC1931" s="231"/>
      <c r="ED1931" s="231"/>
      <c r="EE1931" s="231"/>
      <c r="EF1931" s="231"/>
      <c r="EG1931" s="231"/>
      <c r="EH1931" s="231"/>
      <c r="EI1931" s="231"/>
      <c r="EJ1931" s="231"/>
      <c r="EK1931" s="231"/>
      <c r="EL1931" s="231"/>
      <c r="EM1931" s="231"/>
      <c r="EN1931" s="231"/>
      <c r="EO1931" s="231"/>
      <c r="EP1931" s="231"/>
      <c r="EQ1931" s="231"/>
      <c r="ER1931" s="231"/>
      <c r="ES1931" s="231"/>
      <c r="ET1931" s="231"/>
      <c r="EU1931" s="231"/>
      <c r="EV1931" s="231"/>
      <c r="EW1931" s="231"/>
      <c r="EX1931" s="231"/>
      <c r="EY1931" s="231"/>
      <c r="EZ1931" s="231"/>
      <c r="FA1931" s="231"/>
      <c r="FB1931" s="231"/>
      <c r="FC1931" s="231"/>
      <c r="FD1931" s="231"/>
      <c r="FE1931" s="231"/>
      <c r="FF1931" s="231"/>
      <c r="FG1931" s="231"/>
      <c r="FH1931" s="231"/>
      <c r="FI1931" s="231"/>
      <c r="FJ1931" s="231"/>
      <c r="FK1931" s="231"/>
      <c r="FL1931" s="231"/>
      <c r="FM1931" s="231"/>
      <c r="FN1931" s="231"/>
      <c r="FO1931" s="231"/>
      <c r="FP1931" s="231"/>
      <c r="FQ1931" s="231"/>
      <c r="FR1931" s="231"/>
      <c r="FS1931" s="231"/>
      <c r="FT1931" s="231"/>
      <c r="FU1931" s="231"/>
      <c r="FV1931" s="231"/>
      <c r="FW1931" s="231"/>
      <c r="FX1931" s="231"/>
      <c r="FY1931" s="231"/>
      <c r="FZ1931" s="231"/>
      <c r="GA1931" s="231"/>
      <c r="GB1931" s="231"/>
      <c r="GC1931" s="231"/>
      <c r="GD1931" s="231"/>
      <c r="GE1931" s="231"/>
      <c r="GF1931" s="231"/>
      <c r="GG1931" s="231"/>
      <c r="GH1931" s="231"/>
      <c r="GI1931" s="231"/>
      <c r="GJ1931" s="231"/>
      <c r="GK1931" s="231"/>
      <c r="GL1931" s="231"/>
      <c r="GM1931" s="231"/>
      <c r="GN1931" s="231"/>
      <c r="GO1931" s="231"/>
      <c r="GP1931" s="231"/>
      <c r="GQ1931" s="231"/>
      <c r="GR1931" s="231"/>
      <c r="GS1931" s="231"/>
      <c r="GT1931" s="231"/>
      <c r="GU1931" s="231"/>
      <c r="GV1931" s="231"/>
      <c r="GW1931" s="231"/>
      <c r="GX1931" s="231"/>
      <c r="GY1931" s="231"/>
      <c r="GZ1931" s="231"/>
      <c r="HA1931" s="231"/>
      <c r="HB1931" s="231"/>
      <c r="HC1931" s="231"/>
      <c r="HD1931" s="231"/>
      <c r="HE1931" s="231"/>
      <c r="HF1931" s="231"/>
      <c r="HG1931" s="231"/>
      <c r="HH1931" s="231"/>
      <c r="HI1931" s="231"/>
      <c r="HJ1931" s="231"/>
      <c r="HK1931" s="231"/>
      <c r="HL1931" s="231"/>
      <c r="HM1931" s="231"/>
    </row>
    <row r="1932" spans="1:221" s="234" customFormat="1" ht="31.5" customHeight="1">
      <c r="A1932" s="231"/>
      <c r="B1932" s="238"/>
      <c r="C1932" s="255"/>
      <c r="D1932" s="746" t="s">
        <v>1276</v>
      </c>
      <c r="E1932" s="747"/>
      <c r="F1932" s="747"/>
      <c r="G1932" s="689" t="s">
        <v>1277</v>
      </c>
      <c r="H1932" s="322" t="s">
        <v>343</v>
      </c>
      <c r="I1932" s="275">
        <v>20</v>
      </c>
      <c r="J1932" s="273">
        <v>208954</v>
      </c>
      <c r="K1932" s="323">
        <f t="shared" si="84"/>
        <v>4179080</v>
      </c>
      <c r="L1932" s="356"/>
      <c r="N1932" s="980"/>
      <c r="O1932" s="231"/>
      <c r="P1932" s="231"/>
      <c r="Q1932" s="231"/>
      <c r="R1932" s="231"/>
      <c r="S1932" s="231"/>
      <c r="T1932" s="231"/>
      <c r="U1932" s="231"/>
      <c r="V1932" s="231"/>
      <c r="W1932" s="231"/>
      <c r="X1932" s="231"/>
      <c r="Y1932" s="231"/>
      <c r="Z1932" s="231"/>
      <c r="AA1932" s="231"/>
      <c r="AB1932" s="231"/>
      <c r="AC1932" s="231"/>
      <c r="AD1932" s="231"/>
      <c r="AE1932" s="231"/>
      <c r="AF1932" s="231"/>
      <c r="AG1932" s="231"/>
      <c r="AH1932" s="231"/>
      <c r="AI1932" s="231"/>
      <c r="AJ1932" s="231"/>
      <c r="AK1932" s="231"/>
      <c r="AL1932" s="231"/>
      <c r="AM1932" s="231"/>
      <c r="AN1932" s="231"/>
      <c r="AO1932" s="231"/>
      <c r="AP1932" s="231"/>
      <c r="AQ1932" s="231"/>
      <c r="AR1932" s="231"/>
      <c r="AS1932" s="231"/>
      <c r="AT1932" s="231"/>
      <c r="AU1932" s="231"/>
      <c r="AV1932" s="231"/>
      <c r="AW1932" s="231"/>
      <c r="AX1932" s="231"/>
      <c r="AY1932" s="231"/>
      <c r="AZ1932" s="231"/>
      <c r="BA1932" s="231"/>
      <c r="BB1932" s="231"/>
      <c r="BC1932" s="231"/>
      <c r="BD1932" s="231"/>
      <c r="BE1932" s="231"/>
      <c r="BF1932" s="231"/>
      <c r="BG1932" s="231"/>
      <c r="BH1932" s="231"/>
      <c r="BI1932" s="231"/>
      <c r="BJ1932" s="231"/>
      <c r="BK1932" s="231"/>
      <c r="BL1932" s="231"/>
      <c r="BM1932" s="231"/>
      <c r="BN1932" s="231"/>
      <c r="BO1932" s="231"/>
      <c r="BP1932" s="231"/>
      <c r="BQ1932" s="231"/>
      <c r="BR1932" s="231"/>
      <c r="BS1932" s="231"/>
      <c r="BT1932" s="231"/>
      <c r="BU1932" s="231"/>
      <c r="BV1932" s="231"/>
      <c r="BW1932" s="231"/>
      <c r="BX1932" s="231"/>
      <c r="BY1932" s="231"/>
      <c r="BZ1932" s="231"/>
      <c r="CA1932" s="231"/>
      <c r="CB1932" s="231"/>
      <c r="CC1932" s="231"/>
      <c r="CD1932" s="231"/>
      <c r="CE1932" s="231"/>
      <c r="CF1932" s="231"/>
      <c r="CG1932" s="231"/>
      <c r="CH1932" s="231"/>
      <c r="CI1932" s="231"/>
      <c r="CJ1932" s="231"/>
      <c r="CK1932" s="231"/>
      <c r="CL1932" s="231"/>
      <c r="CM1932" s="231"/>
      <c r="CN1932" s="231"/>
      <c r="CO1932" s="231"/>
      <c r="CP1932" s="231"/>
      <c r="CQ1932" s="231"/>
      <c r="CR1932" s="231"/>
      <c r="CS1932" s="231"/>
      <c r="CT1932" s="231"/>
      <c r="CU1932" s="231"/>
      <c r="CV1932" s="231"/>
      <c r="CW1932" s="231"/>
      <c r="CX1932" s="231"/>
      <c r="CY1932" s="231"/>
      <c r="CZ1932" s="231"/>
      <c r="DA1932" s="231"/>
      <c r="DB1932" s="231"/>
      <c r="DC1932" s="231"/>
      <c r="DD1932" s="231"/>
      <c r="DE1932" s="231"/>
      <c r="DF1932" s="231"/>
      <c r="DG1932" s="231"/>
      <c r="DH1932" s="231"/>
      <c r="DI1932" s="231"/>
      <c r="DJ1932" s="231"/>
      <c r="DK1932" s="231"/>
      <c r="DL1932" s="231"/>
      <c r="DM1932" s="231"/>
      <c r="DN1932" s="231"/>
      <c r="DO1932" s="231"/>
      <c r="DP1932" s="231"/>
      <c r="DQ1932" s="231"/>
      <c r="DR1932" s="231"/>
      <c r="DS1932" s="231"/>
      <c r="DT1932" s="231"/>
      <c r="DU1932" s="231"/>
      <c r="DV1932" s="231"/>
      <c r="DW1932" s="231"/>
      <c r="DX1932" s="231"/>
      <c r="DY1932" s="231"/>
      <c r="DZ1932" s="231"/>
      <c r="EA1932" s="231"/>
      <c r="EB1932" s="231"/>
      <c r="EC1932" s="231"/>
      <c r="ED1932" s="231"/>
      <c r="EE1932" s="231"/>
      <c r="EF1932" s="231"/>
      <c r="EG1932" s="231"/>
      <c r="EH1932" s="231"/>
      <c r="EI1932" s="231"/>
      <c r="EJ1932" s="231"/>
      <c r="EK1932" s="231"/>
      <c r="EL1932" s="231"/>
      <c r="EM1932" s="231"/>
      <c r="EN1932" s="231"/>
      <c r="EO1932" s="231"/>
      <c r="EP1932" s="231"/>
      <c r="EQ1932" s="231"/>
      <c r="ER1932" s="231"/>
      <c r="ES1932" s="231"/>
      <c r="ET1932" s="231"/>
      <c r="EU1932" s="231"/>
      <c r="EV1932" s="231"/>
      <c r="EW1932" s="231"/>
      <c r="EX1932" s="231"/>
      <c r="EY1932" s="231"/>
      <c r="EZ1932" s="231"/>
      <c r="FA1932" s="231"/>
      <c r="FB1932" s="231"/>
      <c r="FC1932" s="231"/>
      <c r="FD1932" s="231"/>
      <c r="FE1932" s="231"/>
      <c r="FF1932" s="231"/>
      <c r="FG1932" s="231"/>
      <c r="FH1932" s="231"/>
      <c r="FI1932" s="231"/>
      <c r="FJ1932" s="231"/>
      <c r="FK1932" s="231"/>
      <c r="FL1932" s="231"/>
      <c r="FM1932" s="231"/>
      <c r="FN1932" s="231"/>
      <c r="FO1932" s="231"/>
      <c r="FP1932" s="231"/>
      <c r="FQ1932" s="231"/>
      <c r="FR1932" s="231"/>
      <c r="FS1932" s="231"/>
      <c r="FT1932" s="231"/>
      <c r="FU1932" s="231"/>
      <c r="FV1932" s="231"/>
      <c r="FW1932" s="231"/>
      <c r="FX1932" s="231"/>
      <c r="FY1932" s="231"/>
      <c r="FZ1932" s="231"/>
      <c r="GA1932" s="231"/>
      <c r="GB1932" s="231"/>
      <c r="GC1932" s="231"/>
      <c r="GD1932" s="231"/>
      <c r="GE1932" s="231"/>
      <c r="GF1932" s="231"/>
      <c r="GG1932" s="231"/>
      <c r="GH1932" s="231"/>
      <c r="GI1932" s="231"/>
      <c r="GJ1932" s="231"/>
      <c r="GK1932" s="231"/>
      <c r="GL1932" s="231"/>
      <c r="GM1932" s="231"/>
      <c r="GN1932" s="231"/>
      <c r="GO1932" s="231"/>
      <c r="GP1932" s="231"/>
      <c r="GQ1932" s="231"/>
      <c r="GR1932" s="231"/>
      <c r="GS1932" s="231"/>
      <c r="GT1932" s="231"/>
      <c r="GU1932" s="231"/>
      <c r="GV1932" s="231"/>
      <c r="GW1932" s="231"/>
      <c r="GX1932" s="231"/>
      <c r="GY1932" s="231"/>
      <c r="GZ1932" s="231"/>
      <c r="HA1932" s="231"/>
      <c r="HB1932" s="231"/>
      <c r="HC1932" s="231"/>
      <c r="HD1932" s="231"/>
      <c r="HE1932" s="231"/>
      <c r="HF1932" s="231"/>
      <c r="HG1932" s="231"/>
      <c r="HH1932" s="231"/>
      <c r="HI1932" s="231"/>
      <c r="HJ1932" s="231"/>
      <c r="HK1932" s="231"/>
      <c r="HL1932" s="231"/>
      <c r="HM1932" s="231"/>
    </row>
    <row r="1933" spans="1:221" s="234" customFormat="1" ht="15.75" customHeight="1">
      <c r="A1933" s="231"/>
      <c r="B1933" s="238"/>
      <c r="C1933" s="255"/>
      <c r="D1933" s="738"/>
      <c r="E1933" s="738"/>
      <c r="F1933" s="738"/>
      <c r="G1933" s="738"/>
      <c r="H1933" s="738"/>
      <c r="I1933" s="738"/>
      <c r="J1933" s="745"/>
      <c r="K1933" s="279">
        <f>SUM(K1921:K1932)</f>
        <v>224477281.40000001</v>
      </c>
      <c r="L1933" s="356"/>
      <c r="N1933" s="980"/>
      <c r="O1933" s="231"/>
      <c r="P1933" s="231"/>
      <c r="Q1933" s="231"/>
      <c r="R1933" s="231"/>
      <c r="S1933" s="231"/>
      <c r="T1933" s="231"/>
      <c r="U1933" s="231"/>
      <c r="V1933" s="231"/>
      <c r="W1933" s="231"/>
      <c r="X1933" s="231"/>
      <c r="Y1933" s="231"/>
      <c r="Z1933" s="231"/>
      <c r="AA1933" s="231"/>
      <c r="AB1933" s="231"/>
      <c r="AC1933" s="231"/>
      <c r="AD1933" s="231"/>
      <c r="AE1933" s="231"/>
      <c r="AF1933" s="231"/>
      <c r="AG1933" s="231"/>
      <c r="AH1933" s="231"/>
      <c r="AI1933" s="231"/>
      <c r="AJ1933" s="231"/>
      <c r="AK1933" s="231"/>
      <c r="AL1933" s="231"/>
      <c r="AM1933" s="231"/>
      <c r="AN1933" s="231"/>
      <c r="AO1933" s="231"/>
      <c r="AP1933" s="231"/>
      <c r="AQ1933" s="231"/>
      <c r="AR1933" s="231"/>
      <c r="AS1933" s="231"/>
      <c r="AT1933" s="231"/>
      <c r="AU1933" s="231"/>
      <c r="AV1933" s="231"/>
      <c r="AW1933" s="231"/>
      <c r="AX1933" s="231"/>
      <c r="AY1933" s="231"/>
      <c r="AZ1933" s="231"/>
      <c r="BA1933" s="231"/>
      <c r="BB1933" s="231"/>
      <c r="BC1933" s="231"/>
      <c r="BD1933" s="231"/>
      <c r="BE1933" s="231"/>
      <c r="BF1933" s="231"/>
      <c r="BG1933" s="231"/>
      <c r="BH1933" s="231"/>
      <c r="BI1933" s="231"/>
      <c r="BJ1933" s="231"/>
      <c r="BK1933" s="231"/>
      <c r="BL1933" s="231"/>
      <c r="BM1933" s="231"/>
      <c r="BN1933" s="231"/>
      <c r="BO1933" s="231"/>
      <c r="BP1933" s="231"/>
      <c r="BQ1933" s="231"/>
      <c r="BR1933" s="231"/>
      <c r="BS1933" s="231"/>
      <c r="BT1933" s="231"/>
      <c r="BU1933" s="231"/>
      <c r="BV1933" s="231"/>
      <c r="BW1933" s="231"/>
      <c r="BX1933" s="231"/>
      <c r="BY1933" s="231"/>
      <c r="BZ1933" s="231"/>
      <c r="CA1933" s="231"/>
      <c r="CB1933" s="231"/>
      <c r="CC1933" s="231"/>
      <c r="CD1933" s="231"/>
      <c r="CE1933" s="231"/>
      <c r="CF1933" s="231"/>
      <c r="CG1933" s="231"/>
      <c r="CH1933" s="231"/>
      <c r="CI1933" s="231"/>
      <c r="CJ1933" s="231"/>
      <c r="CK1933" s="231"/>
      <c r="CL1933" s="231"/>
      <c r="CM1933" s="231"/>
      <c r="CN1933" s="231"/>
      <c r="CO1933" s="231"/>
      <c r="CP1933" s="231"/>
      <c r="CQ1933" s="231"/>
      <c r="CR1933" s="231"/>
      <c r="CS1933" s="231"/>
      <c r="CT1933" s="231"/>
      <c r="CU1933" s="231"/>
      <c r="CV1933" s="231"/>
      <c r="CW1933" s="231"/>
      <c r="CX1933" s="231"/>
      <c r="CY1933" s="231"/>
      <c r="CZ1933" s="231"/>
      <c r="DA1933" s="231"/>
      <c r="DB1933" s="231"/>
      <c r="DC1933" s="231"/>
      <c r="DD1933" s="231"/>
      <c r="DE1933" s="231"/>
      <c r="DF1933" s="231"/>
      <c r="DG1933" s="231"/>
      <c r="DH1933" s="231"/>
      <c r="DI1933" s="231"/>
      <c r="DJ1933" s="231"/>
      <c r="DK1933" s="231"/>
      <c r="DL1933" s="231"/>
      <c r="DM1933" s="231"/>
      <c r="DN1933" s="231"/>
      <c r="DO1933" s="231"/>
      <c r="DP1933" s="231"/>
      <c r="DQ1933" s="231"/>
      <c r="DR1933" s="231"/>
      <c r="DS1933" s="231"/>
      <c r="DT1933" s="231"/>
      <c r="DU1933" s="231"/>
      <c r="DV1933" s="231"/>
      <c r="DW1933" s="231"/>
      <c r="DX1933" s="231"/>
      <c r="DY1933" s="231"/>
      <c r="DZ1933" s="231"/>
      <c r="EA1933" s="231"/>
      <c r="EB1933" s="231"/>
      <c r="EC1933" s="231"/>
      <c r="ED1933" s="231"/>
      <c r="EE1933" s="231"/>
      <c r="EF1933" s="231"/>
      <c r="EG1933" s="231"/>
      <c r="EH1933" s="231"/>
      <c r="EI1933" s="231"/>
      <c r="EJ1933" s="231"/>
      <c r="EK1933" s="231"/>
      <c r="EL1933" s="231"/>
      <c r="EM1933" s="231"/>
      <c r="EN1933" s="231"/>
      <c r="EO1933" s="231"/>
      <c r="EP1933" s="231"/>
      <c r="EQ1933" s="231"/>
      <c r="ER1933" s="231"/>
      <c r="ES1933" s="231"/>
      <c r="ET1933" s="231"/>
      <c r="EU1933" s="231"/>
      <c r="EV1933" s="231"/>
      <c r="EW1933" s="231"/>
      <c r="EX1933" s="231"/>
      <c r="EY1933" s="231"/>
      <c r="EZ1933" s="231"/>
      <c r="FA1933" s="231"/>
      <c r="FB1933" s="231"/>
      <c r="FC1933" s="231"/>
      <c r="FD1933" s="231"/>
      <c r="FE1933" s="231"/>
      <c r="FF1933" s="231"/>
      <c r="FG1933" s="231"/>
      <c r="FH1933" s="231"/>
      <c r="FI1933" s="231"/>
      <c r="FJ1933" s="231"/>
      <c r="FK1933" s="231"/>
      <c r="FL1933" s="231"/>
      <c r="FM1933" s="231"/>
      <c r="FN1933" s="231"/>
      <c r="FO1933" s="231"/>
      <c r="FP1933" s="231"/>
      <c r="FQ1933" s="231"/>
      <c r="FR1933" s="231"/>
      <c r="FS1933" s="231"/>
      <c r="FT1933" s="231"/>
      <c r="FU1933" s="231"/>
      <c r="FV1933" s="231"/>
      <c r="FW1933" s="231"/>
      <c r="FX1933" s="231"/>
      <c r="FY1933" s="231"/>
      <c r="FZ1933" s="231"/>
      <c r="GA1933" s="231"/>
      <c r="GB1933" s="231"/>
      <c r="GC1933" s="231"/>
      <c r="GD1933" s="231"/>
      <c r="GE1933" s="231"/>
      <c r="GF1933" s="231"/>
      <c r="GG1933" s="231"/>
      <c r="GH1933" s="231"/>
      <c r="GI1933" s="231"/>
      <c r="GJ1933" s="231"/>
      <c r="GK1933" s="231"/>
      <c r="GL1933" s="231"/>
      <c r="GM1933" s="231"/>
      <c r="GN1933" s="231"/>
      <c r="GO1933" s="231"/>
      <c r="GP1933" s="231"/>
      <c r="GQ1933" s="231"/>
      <c r="GR1933" s="231"/>
      <c r="GS1933" s="231"/>
      <c r="GT1933" s="231"/>
      <c r="GU1933" s="231"/>
      <c r="GV1933" s="231"/>
      <c r="GW1933" s="231"/>
      <c r="GX1933" s="231"/>
      <c r="GY1933" s="231"/>
      <c r="GZ1933" s="231"/>
      <c r="HA1933" s="231"/>
      <c r="HB1933" s="231"/>
      <c r="HC1933" s="231"/>
      <c r="HD1933" s="231"/>
      <c r="HE1933" s="231"/>
      <c r="HF1933" s="231"/>
      <c r="HG1933" s="231"/>
      <c r="HH1933" s="231"/>
      <c r="HI1933" s="231"/>
      <c r="HJ1933" s="231"/>
      <c r="HK1933" s="231"/>
      <c r="HL1933" s="231"/>
      <c r="HM1933" s="231"/>
    </row>
    <row r="1934" spans="1:221" s="234" customFormat="1" ht="18" customHeight="1">
      <c r="A1934" s="231"/>
      <c r="B1934" s="238"/>
      <c r="C1934" s="255"/>
      <c r="D1934" s="740"/>
      <c r="E1934" s="740"/>
      <c r="F1934" s="740"/>
      <c r="G1934" s="741"/>
      <c r="H1934" s="738"/>
      <c r="I1934" s="738"/>
      <c r="J1934" s="738"/>
      <c r="K1934" s="744"/>
      <c r="L1934" s="356"/>
      <c r="N1934" s="980"/>
      <c r="O1934" s="231"/>
      <c r="P1934" s="231"/>
      <c r="Q1934" s="231"/>
      <c r="R1934" s="231"/>
      <c r="S1934" s="231"/>
      <c r="T1934" s="231"/>
      <c r="U1934" s="231"/>
      <c r="V1934" s="231"/>
      <c r="W1934" s="231"/>
      <c r="X1934" s="231"/>
      <c r="Y1934" s="231"/>
      <c r="Z1934" s="231"/>
      <c r="AA1934" s="231"/>
      <c r="AB1934" s="231"/>
      <c r="AC1934" s="231"/>
      <c r="AD1934" s="231"/>
      <c r="AE1934" s="231"/>
      <c r="AF1934" s="231"/>
      <c r="AG1934" s="231"/>
      <c r="AH1934" s="231"/>
      <c r="AI1934" s="231"/>
      <c r="AJ1934" s="231"/>
      <c r="AK1934" s="231"/>
      <c r="AL1934" s="231"/>
      <c r="AM1934" s="231"/>
      <c r="AN1934" s="231"/>
      <c r="AO1934" s="231"/>
      <c r="AP1934" s="231"/>
      <c r="AQ1934" s="231"/>
      <c r="AR1934" s="231"/>
      <c r="AS1934" s="231"/>
      <c r="AT1934" s="231"/>
      <c r="AU1934" s="231"/>
      <c r="AV1934" s="231"/>
      <c r="AW1934" s="231"/>
      <c r="AX1934" s="231"/>
      <c r="AY1934" s="231"/>
      <c r="AZ1934" s="231"/>
      <c r="BA1934" s="231"/>
      <c r="BB1934" s="231"/>
      <c r="BC1934" s="231"/>
      <c r="BD1934" s="231"/>
      <c r="BE1934" s="231"/>
      <c r="BF1934" s="231"/>
      <c r="BG1934" s="231"/>
      <c r="BH1934" s="231"/>
      <c r="BI1934" s="231"/>
      <c r="BJ1934" s="231"/>
      <c r="BK1934" s="231"/>
      <c r="BL1934" s="231"/>
      <c r="BM1934" s="231"/>
      <c r="BN1934" s="231"/>
      <c r="BO1934" s="231"/>
      <c r="BP1934" s="231"/>
      <c r="BQ1934" s="231"/>
      <c r="BR1934" s="231"/>
      <c r="BS1934" s="231"/>
      <c r="BT1934" s="231"/>
      <c r="BU1934" s="231"/>
      <c r="BV1934" s="231"/>
      <c r="BW1934" s="231"/>
      <c r="BX1934" s="231"/>
      <c r="BY1934" s="231"/>
      <c r="BZ1934" s="231"/>
      <c r="CA1934" s="231"/>
      <c r="CB1934" s="231"/>
      <c r="CC1934" s="231"/>
      <c r="CD1934" s="231"/>
      <c r="CE1934" s="231"/>
      <c r="CF1934" s="231"/>
      <c r="CG1934" s="231"/>
      <c r="CH1934" s="231"/>
      <c r="CI1934" s="231"/>
      <c r="CJ1934" s="231"/>
      <c r="CK1934" s="231"/>
      <c r="CL1934" s="231"/>
      <c r="CM1934" s="231"/>
      <c r="CN1934" s="231"/>
      <c r="CO1934" s="231"/>
      <c r="CP1934" s="231"/>
      <c r="CQ1934" s="231"/>
      <c r="CR1934" s="231"/>
      <c r="CS1934" s="231"/>
      <c r="CT1934" s="231"/>
      <c r="CU1934" s="231"/>
      <c r="CV1934" s="231"/>
      <c r="CW1934" s="231"/>
      <c r="CX1934" s="231"/>
      <c r="CY1934" s="231"/>
      <c r="CZ1934" s="231"/>
      <c r="DA1934" s="231"/>
      <c r="DB1934" s="231"/>
      <c r="DC1934" s="231"/>
      <c r="DD1934" s="231"/>
      <c r="DE1934" s="231"/>
      <c r="DF1934" s="231"/>
      <c r="DG1934" s="231"/>
      <c r="DH1934" s="231"/>
      <c r="DI1934" s="231"/>
      <c r="DJ1934" s="231"/>
      <c r="DK1934" s="231"/>
      <c r="DL1934" s="231"/>
      <c r="DM1934" s="231"/>
      <c r="DN1934" s="231"/>
      <c r="DO1934" s="231"/>
      <c r="DP1934" s="231"/>
      <c r="DQ1934" s="231"/>
      <c r="DR1934" s="231"/>
      <c r="DS1934" s="231"/>
      <c r="DT1934" s="231"/>
      <c r="DU1934" s="231"/>
      <c r="DV1934" s="231"/>
      <c r="DW1934" s="231"/>
      <c r="DX1934" s="231"/>
      <c r="DY1934" s="231"/>
      <c r="DZ1934" s="231"/>
      <c r="EA1934" s="231"/>
      <c r="EB1934" s="231"/>
      <c r="EC1934" s="231"/>
      <c r="ED1934" s="231"/>
      <c r="EE1934" s="231"/>
      <c r="EF1934" s="231"/>
      <c r="EG1934" s="231"/>
      <c r="EH1934" s="231"/>
      <c r="EI1934" s="231"/>
      <c r="EJ1934" s="231"/>
      <c r="EK1934" s="231"/>
      <c r="EL1934" s="231"/>
      <c r="EM1934" s="231"/>
      <c r="EN1934" s="231"/>
      <c r="EO1934" s="231"/>
      <c r="EP1934" s="231"/>
      <c r="EQ1934" s="231"/>
      <c r="ER1934" s="231"/>
      <c r="ES1934" s="231"/>
      <c r="ET1934" s="231"/>
      <c r="EU1934" s="231"/>
      <c r="EV1934" s="231"/>
      <c r="EW1934" s="231"/>
      <c r="EX1934" s="231"/>
      <c r="EY1934" s="231"/>
      <c r="EZ1934" s="231"/>
      <c r="FA1934" s="231"/>
      <c r="FB1934" s="231"/>
      <c r="FC1934" s="231"/>
      <c r="FD1934" s="231"/>
      <c r="FE1934" s="231"/>
      <c r="FF1934" s="231"/>
      <c r="FG1934" s="231"/>
      <c r="FH1934" s="231"/>
      <c r="FI1934" s="231"/>
      <c r="FJ1934" s="231"/>
      <c r="FK1934" s="231"/>
      <c r="FL1934" s="231"/>
      <c r="FM1934" s="231"/>
      <c r="FN1934" s="231"/>
      <c r="FO1934" s="231"/>
      <c r="FP1934" s="231"/>
      <c r="FQ1934" s="231"/>
      <c r="FR1934" s="231"/>
      <c r="FS1934" s="231"/>
      <c r="FT1934" s="231"/>
      <c r="FU1934" s="231"/>
      <c r="FV1934" s="231"/>
      <c r="FW1934" s="231"/>
      <c r="FX1934" s="231"/>
      <c r="FY1934" s="231"/>
      <c r="FZ1934" s="231"/>
      <c r="GA1934" s="231"/>
      <c r="GB1934" s="231"/>
      <c r="GC1934" s="231"/>
      <c r="GD1934" s="231"/>
      <c r="GE1934" s="231"/>
      <c r="GF1934" s="231"/>
      <c r="GG1934" s="231"/>
      <c r="GH1934" s="231"/>
      <c r="GI1934" s="231"/>
      <c r="GJ1934" s="231"/>
      <c r="GK1934" s="231"/>
      <c r="GL1934" s="231"/>
      <c r="GM1934" s="231"/>
      <c r="GN1934" s="231"/>
      <c r="GO1934" s="231"/>
      <c r="GP1934" s="231"/>
      <c r="GQ1934" s="231"/>
      <c r="GR1934" s="231"/>
      <c r="GS1934" s="231"/>
      <c r="GT1934" s="231"/>
      <c r="GU1934" s="231"/>
      <c r="GV1934" s="231"/>
      <c r="GW1934" s="231"/>
      <c r="GX1934" s="231"/>
      <c r="GY1934" s="231"/>
      <c r="GZ1934" s="231"/>
      <c r="HA1934" s="231"/>
      <c r="HB1934" s="231"/>
      <c r="HC1934" s="231"/>
      <c r="HD1934" s="231"/>
      <c r="HE1934" s="231"/>
      <c r="HF1934" s="231"/>
      <c r="HG1934" s="231"/>
      <c r="HH1934" s="231"/>
      <c r="HI1934" s="231"/>
      <c r="HJ1934" s="231"/>
      <c r="HK1934" s="231"/>
      <c r="HL1934" s="231"/>
      <c r="HM1934" s="231"/>
    </row>
    <row r="1935" spans="1:221" s="234" customFormat="1" ht="15.75" customHeight="1">
      <c r="A1935" s="231"/>
      <c r="B1935" s="238"/>
      <c r="C1935" s="255"/>
      <c r="D1935" s="262">
        <v>2.7</v>
      </c>
      <c r="E1935" s="262"/>
      <c r="F1935" s="262"/>
      <c r="G1935" s="263" t="s">
        <v>1278</v>
      </c>
      <c r="H1935" s="264"/>
      <c r="I1935" s="383"/>
      <c r="J1935" s="383"/>
      <c r="K1935" s="384"/>
      <c r="L1935" s="356"/>
      <c r="N1935" s="980"/>
      <c r="O1935" s="231"/>
      <c r="P1935" s="231"/>
      <c r="Q1935" s="231"/>
      <c r="R1935" s="231"/>
      <c r="S1935" s="231"/>
      <c r="T1935" s="231"/>
      <c r="U1935" s="231"/>
      <c r="V1935" s="231"/>
      <c r="W1935" s="231"/>
      <c r="X1935" s="231"/>
      <c r="Y1935" s="231"/>
      <c r="Z1935" s="231"/>
      <c r="AA1935" s="231"/>
      <c r="AB1935" s="231"/>
      <c r="AC1935" s="231"/>
      <c r="AD1935" s="231"/>
      <c r="AE1935" s="231"/>
      <c r="AF1935" s="231"/>
      <c r="AG1935" s="231"/>
      <c r="AH1935" s="231"/>
      <c r="AI1935" s="231"/>
      <c r="AJ1935" s="231"/>
      <c r="AK1935" s="231"/>
      <c r="AL1935" s="231"/>
      <c r="AM1935" s="231"/>
      <c r="AN1935" s="231"/>
      <c r="AO1935" s="231"/>
      <c r="AP1935" s="231"/>
      <c r="AQ1935" s="231"/>
      <c r="AR1935" s="231"/>
      <c r="AS1935" s="231"/>
      <c r="AT1935" s="231"/>
      <c r="AU1935" s="231"/>
      <c r="AV1935" s="231"/>
      <c r="AW1935" s="231"/>
      <c r="AX1935" s="231"/>
      <c r="AY1935" s="231"/>
      <c r="AZ1935" s="231"/>
      <c r="BA1935" s="231"/>
      <c r="BB1935" s="231"/>
      <c r="BC1935" s="231"/>
      <c r="BD1935" s="231"/>
      <c r="BE1935" s="231"/>
      <c r="BF1935" s="231"/>
      <c r="BG1935" s="231"/>
      <c r="BH1935" s="231"/>
      <c r="BI1935" s="231"/>
      <c r="BJ1935" s="231"/>
      <c r="BK1935" s="231"/>
      <c r="BL1935" s="231"/>
      <c r="BM1935" s="231"/>
      <c r="BN1935" s="231"/>
      <c r="BO1935" s="231"/>
      <c r="BP1935" s="231"/>
      <c r="BQ1935" s="231"/>
      <c r="BR1935" s="231"/>
      <c r="BS1935" s="231"/>
      <c r="BT1935" s="231"/>
      <c r="BU1935" s="231"/>
      <c r="BV1935" s="231"/>
      <c r="BW1935" s="231"/>
      <c r="BX1935" s="231"/>
      <c r="BY1935" s="231"/>
      <c r="BZ1935" s="231"/>
      <c r="CA1935" s="231"/>
      <c r="CB1935" s="231"/>
      <c r="CC1935" s="231"/>
      <c r="CD1935" s="231"/>
      <c r="CE1935" s="231"/>
      <c r="CF1935" s="231"/>
      <c r="CG1935" s="231"/>
      <c r="CH1935" s="231"/>
      <c r="CI1935" s="231"/>
      <c r="CJ1935" s="231"/>
      <c r="CK1935" s="231"/>
      <c r="CL1935" s="231"/>
      <c r="CM1935" s="231"/>
      <c r="CN1935" s="231"/>
      <c r="CO1935" s="231"/>
      <c r="CP1935" s="231"/>
      <c r="CQ1935" s="231"/>
      <c r="CR1935" s="231"/>
      <c r="CS1935" s="231"/>
      <c r="CT1935" s="231"/>
      <c r="CU1935" s="231"/>
      <c r="CV1935" s="231"/>
      <c r="CW1935" s="231"/>
      <c r="CX1935" s="231"/>
      <c r="CY1935" s="231"/>
      <c r="CZ1935" s="231"/>
      <c r="DA1935" s="231"/>
      <c r="DB1935" s="231"/>
      <c r="DC1935" s="231"/>
      <c r="DD1935" s="231"/>
      <c r="DE1935" s="231"/>
      <c r="DF1935" s="231"/>
      <c r="DG1935" s="231"/>
      <c r="DH1935" s="231"/>
      <c r="DI1935" s="231"/>
      <c r="DJ1935" s="231"/>
      <c r="DK1935" s="231"/>
      <c r="DL1935" s="231"/>
      <c r="DM1935" s="231"/>
      <c r="DN1935" s="231"/>
      <c r="DO1935" s="231"/>
      <c r="DP1935" s="231"/>
      <c r="DQ1935" s="231"/>
      <c r="DR1935" s="231"/>
      <c r="DS1935" s="231"/>
      <c r="DT1935" s="231"/>
      <c r="DU1935" s="231"/>
      <c r="DV1935" s="231"/>
      <c r="DW1935" s="231"/>
      <c r="DX1935" s="231"/>
      <c r="DY1935" s="231"/>
      <c r="DZ1935" s="231"/>
      <c r="EA1935" s="231"/>
      <c r="EB1935" s="231"/>
      <c r="EC1935" s="231"/>
      <c r="ED1935" s="231"/>
      <c r="EE1935" s="231"/>
      <c r="EF1935" s="231"/>
      <c r="EG1935" s="231"/>
      <c r="EH1935" s="231"/>
      <c r="EI1935" s="231"/>
      <c r="EJ1935" s="231"/>
      <c r="EK1935" s="231"/>
      <c r="EL1935" s="231"/>
      <c r="EM1935" s="231"/>
      <c r="EN1935" s="231"/>
      <c r="EO1935" s="231"/>
      <c r="EP1935" s="231"/>
      <c r="EQ1935" s="231"/>
      <c r="ER1935" s="231"/>
      <c r="ES1935" s="231"/>
      <c r="ET1935" s="231"/>
      <c r="EU1935" s="231"/>
      <c r="EV1935" s="231"/>
      <c r="EW1935" s="231"/>
      <c r="EX1935" s="231"/>
      <c r="EY1935" s="231"/>
      <c r="EZ1935" s="231"/>
      <c r="FA1935" s="231"/>
      <c r="FB1935" s="231"/>
      <c r="FC1935" s="231"/>
      <c r="FD1935" s="231"/>
      <c r="FE1935" s="231"/>
      <c r="FF1935" s="231"/>
      <c r="FG1935" s="231"/>
      <c r="FH1935" s="231"/>
      <c r="FI1935" s="231"/>
      <c r="FJ1935" s="231"/>
      <c r="FK1935" s="231"/>
      <c r="FL1935" s="231"/>
      <c r="FM1935" s="231"/>
      <c r="FN1935" s="231"/>
      <c r="FO1935" s="231"/>
      <c r="FP1935" s="231"/>
      <c r="FQ1935" s="231"/>
      <c r="FR1935" s="231"/>
      <c r="FS1935" s="231"/>
      <c r="FT1935" s="231"/>
      <c r="FU1935" s="231"/>
      <c r="FV1935" s="231"/>
      <c r="FW1935" s="231"/>
      <c r="FX1935" s="231"/>
      <c r="FY1935" s="231"/>
      <c r="FZ1935" s="231"/>
      <c r="GA1935" s="231"/>
      <c r="GB1935" s="231"/>
      <c r="GC1935" s="231"/>
      <c r="GD1935" s="231"/>
      <c r="GE1935" s="231"/>
      <c r="GF1935" s="231"/>
      <c r="GG1935" s="231"/>
      <c r="GH1935" s="231"/>
      <c r="GI1935" s="231"/>
      <c r="GJ1935" s="231"/>
      <c r="GK1935" s="231"/>
      <c r="GL1935" s="231"/>
      <c r="GM1935" s="231"/>
      <c r="GN1935" s="231"/>
      <c r="GO1935" s="231"/>
      <c r="GP1935" s="231"/>
      <c r="GQ1935" s="231"/>
      <c r="GR1935" s="231"/>
      <c r="GS1935" s="231"/>
      <c r="GT1935" s="231"/>
      <c r="GU1935" s="231"/>
      <c r="GV1935" s="231"/>
      <c r="GW1935" s="231"/>
      <c r="GX1935" s="231"/>
      <c r="GY1935" s="231"/>
      <c r="GZ1935" s="231"/>
      <c r="HA1935" s="231"/>
      <c r="HB1935" s="231"/>
      <c r="HC1935" s="231"/>
      <c r="HD1935" s="231"/>
      <c r="HE1935" s="231"/>
      <c r="HF1935" s="231"/>
      <c r="HG1935" s="231"/>
      <c r="HH1935" s="231"/>
      <c r="HI1935" s="231"/>
      <c r="HJ1935" s="231"/>
      <c r="HK1935" s="231"/>
      <c r="HL1935" s="231"/>
      <c r="HM1935" s="231"/>
    </row>
    <row r="1936" spans="1:221" s="234" customFormat="1" ht="15.75" customHeight="1">
      <c r="A1936" s="231"/>
      <c r="B1936" s="238"/>
      <c r="C1936" s="255"/>
      <c r="D1936" s="746" t="s">
        <v>177</v>
      </c>
      <c r="E1936" s="747"/>
      <c r="F1936" s="747"/>
      <c r="G1936" s="689" t="s">
        <v>1279</v>
      </c>
      <c r="H1936" s="322" t="s">
        <v>343</v>
      </c>
      <c r="I1936" s="275">
        <v>30</v>
      </c>
      <c r="J1936" s="273">
        <v>48318</v>
      </c>
      <c r="K1936" s="323">
        <f>ROUND(I1936*J1936,2)</f>
        <v>1449540</v>
      </c>
      <c r="L1936" s="356"/>
      <c r="N1936" s="980"/>
      <c r="O1936" s="231"/>
      <c r="P1936" s="231"/>
      <c r="Q1936" s="231"/>
      <c r="R1936" s="231"/>
      <c r="S1936" s="231"/>
      <c r="T1936" s="231"/>
      <c r="U1936" s="231"/>
      <c r="V1936" s="231"/>
      <c r="W1936" s="231"/>
      <c r="X1936" s="231"/>
      <c r="Y1936" s="231"/>
      <c r="Z1936" s="231"/>
      <c r="AA1936" s="231"/>
      <c r="AB1936" s="231"/>
      <c r="AC1936" s="231"/>
      <c r="AD1936" s="231"/>
      <c r="AE1936" s="231"/>
      <c r="AF1936" s="231"/>
      <c r="AG1936" s="231"/>
      <c r="AH1936" s="231"/>
      <c r="AI1936" s="231"/>
      <c r="AJ1936" s="231"/>
      <c r="AK1936" s="231"/>
      <c r="AL1936" s="231"/>
      <c r="AM1936" s="231"/>
      <c r="AN1936" s="231"/>
      <c r="AO1936" s="231"/>
      <c r="AP1936" s="231"/>
      <c r="AQ1936" s="231"/>
      <c r="AR1936" s="231"/>
      <c r="AS1936" s="231"/>
      <c r="AT1936" s="231"/>
      <c r="AU1936" s="231"/>
      <c r="AV1936" s="231"/>
      <c r="AW1936" s="231"/>
      <c r="AX1936" s="231"/>
      <c r="AY1936" s="231"/>
      <c r="AZ1936" s="231"/>
      <c r="BA1936" s="231"/>
      <c r="BB1936" s="231"/>
      <c r="BC1936" s="231"/>
      <c r="BD1936" s="231"/>
      <c r="BE1936" s="231"/>
      <c r="BF1936" s="231"/>
      <c r="BG1936" s="231"/>
      <c r="BH1936" s="231"/>
      <c r="BI1936" s="231"/>
      <c r="BJ1936" s="231"/>
      <c r="BK1936" s="231"/>
      <c r="BL1936" s="231"/>
      <c r="BM1936" s="231"/>
      <c r="BN1936" s="231"/>
      <c r="BO1936" s="231"/>
      <c r="BP1936" s="231"/>
      <c r="BQ1936" s="231"/>
      <c r="BR1936" s="231"/>
      <c r="BS1936" s="231"/>
      <c r="BT1936" s="231"/>
      <c r="BU1936" s="231"/>
      <c r="BV1936" s="231"/>
      <c r="BW1936" s="231"/>
      <c r="BX1936" s="231"/>
      <c r="BY1936" s="231"/>
      <c r="BZ1936" s="231"/>
      <c r="CA1936" s="231"/>
      <c r="CB1936" s="231"/>
      <c r="CC1936" s="231"/>
      <c r="CD1936" s="231"/>
      <c r="CE1936" s="231"/>
      <c r="CF1936" s="231"/>
      <c r="CG1936" s="231"/>
      <c r="CH1936" s="231"/>
      <c r="CI1936" s="231"/>
      <c r="CJ1936" s="231"/>
      <c r="CK1936" s="231"/>
      <c r="CL1936" s="231"/>
      <c r="CM1936" s="231"/>
      <c r="CN1936" s="231"/>
      <c r="CO1936" s="231"/>
      <c r="CP1936" s="231"/>
      <c r="CQ1936" s="231"/>
      <c r="CR1936" s="231"/>
      <c r="CS1936" s="231"/>
      <c r="CT1936" s="231"/>
      <c r="CU1936" s="231"/>
      <c r="CV1936" s="231"/>
      <c r="CW1936" s="231"/>
      <c r="CX1936" s="231"/>
      <c r="CY1936" s="231"/>
      <c r="CZ1936" s="231"/>
      <c r="DA1936" s="231"/>
      <c r="DB1936" s="231"/>
      <c r="DC1936" s="231"/>
      <c r="DD1936" s="231"/>
      <c r="DE1936" s="231"/>
      <c r="DF1936" s="231"/>
      <c r="DG1936" s="231"/>
      <c r="DH1936" s="231"/>
      <c r="DI1936" s="231"/>
      <c r="DJ1936" s="231"/>
      <c r="DK1936" s="231"/>
      <c r="DL1936" s="231"/>
      <c r="DM1936" s="231"/>
      <c r="DN1936" s="231"/>
      <c r="DO1936" s="231"/>
      <c r="DP1936" s="231"/>
      <c r="DQ1936" s="231"/>
      <c r="DR1936" s="231"/>
      <c r="DS1936" s="231"/>
      <c r="DT1936" s="231"/>
      <c r="DU1936" s="231"/>
      <c r="DV1936" s="231"/>
      <c r="DW1936" s="231"/>
      <c r="DX1936" s="231"/>
      <c r="DY1936" s="231"/>
      <c r="DZ1936" s="231"/>
      <c r="EA1936" s="231"/>
      <c r="EB1936" s="231"/>
      <c r="EC1936" s="231"/>
      <c r="ED1936" s="231"/>
      <c r="EE1936" s="231"/>
      <c r="EF1936" s="231"/>
      <c r="EG1936" s="231"/>
      <c r="EH1936" s="231"/>
      <c r="EI1936" s="231"/>
      <c r="EJ1936" s="231"/>
      <c r="EK1936" s="231"/>
      <c r="EL1936" s="231"/>
      <c r="EM1936" s="231"/>
      <c r="EN1936" s="231"/>
      <c r="EO1936" s="231"/>
      <c r="EP1936" s="231"/>
      <c r="EQ1936" s="231"/>
      <c r="ER1936" s="231"/>
      <c r="ES1936" s="231"/>
      <c r="ET1936" s="231"/>
      <c r="EU1936" s="231"/>
      <c r="EV1936" s="231"/>
      <c r="EW1936" s="231"/>
      <c r="EX1936" s="231"/>
      <c r="EY1936" s="231"/>
      <c r="EZ1936" s="231"/>
      <c r="FA1936" s="231"/>
      <c r="FB1936" s="231"/>
      <c r="FC1936" s="231"/>
      <c r="FD1936" s="231"/>
      <c r="FE1936" s="231"/>
      <c r="FF1936" s="231"/>
      <c r="FG1936" s="231"/>
      <c r="FH1936" s="231"/>
      <c r="FI1936" s="231"/>
      <c r="FJ1936" s="231"/>
      <c r="FK1936" s="231"/>
      <c r="FL1936" s="231"/>
      <c r="FM1936" s="231"/>
      <c r="FN1936" s="231"/>
      <c r="FO1936" s="231"/>
      <c r="FP1936" s="231"/>
      <c r="FQ1936" s="231"/>
      <c r="FR1936" s="231"/>
      <c r="FS1936" s="231"/>
      <c r="FT1936" s="231"/>
      <c r="FU1936" s="231"/>
      <c r="FV1936" s="231"/>
      <c r="FW1936" s="231"/>
      <c r="FX1936" s="231"/>
      <c r="FY1936" s="231"/>
      <c r="FZ1936" s="231"/>
      <c r="GA1936" s="231"/>
      <c r="GB1936" s="231"/>
      <c r="GC1936" s="231"/>
      <c r="GD1936" s="231"/>
      <c r="GE1936" s="231"/>
      <c r="GF1936" s="231"/>
      <c r="GG1936" s="231"/>
      <c r="GH1936" s="231"/>
      <c r="GI1936" s="231"/>
      <c r="GJ1936" s="231"/>
      <c r="GK1936" s="231"/>
      <c r="GL1936" s="231"/>
      <c r="GM1936" s="231"/>
      <c r="GN1936" s="231"/>
      <c r="GO1936" s="231"/>
      <c r="GP1936" s="231"/>
      <c r="GQ1936" s="231"/>
      <c r="GR1936" s="231"/>
      <c r="GS1936" s="231"/>
      <c r="GT1936" s="231"/>
      <c r="GU1936" s="231"/>
      <c r="GV1936" s="231"/>
      <c r="GW1936" s="231"/>
      <c r="GX1936" s="231"/>
      <c r="GY1936" s="231"/>
      <c r="GZ1936" s="231"/>
      <c r="HA1936" s="231"/>
      <c r="HB1936" s="231"/>
      <c r="HC1936" s="231"/>
      <c r="HD1936" s="231"/>
      <c r="HE1936" s="231"/>
      <c r="HF1936" s="231"/>
      <c r="HG1936" s="231"/>
      <c r="HH1936" s="231"/>
      <c r="HI1936" s="231"/>
      <c r="HJ1936" s="231"/>
      <c r="HK1936" s="231"/>
      <c r="HL1936" s="231"/>
      <c r="HM1936" s="231"/>
    </row>
    <row r="1937" spans="2:14" ht="31.5" customHeight="1">
      <c r="B1937" s="238"/>
      <c r="C1937" s="255"/>
      <c r="D1937" s="746" t="s">
        <v>179</v>
      </c>
      <c r="E1937" s="747"/>
      <c r="F1937" s="747"/>
      <c r="G1937" s="689" t="s">
        <v>1280</v>
      </c>
      <c r="H1937" s="322" t="s">
        <v>343</v>
      </c>
      <c r="I1937" s="275">
        <v>12</v>
      </c>
      <c r="J1937" s="273">
        <v>344064</v>
      </c>
      <c r="K1937" s="323">
        <f>ROUND(I1937*J1937,2)</f>
        <v>4128768</v>
      </c>
      <c r="L1937" s="356"/>
    </row>
    <row r="1938" spans="2:14" ht="15.75" customHeight="1">
      <c r="B1938" s="238"/>
      <c r="C1938" s="255"/>
      <c r="D1938" s="738"/>
      <c r="E1938" s="738"/>
      <c r="F1938" s="738"/>
      <c r="G1938" s="738"/>
      <c r="H1938" s="738"/>
      <c r="I1938" s="738"/>
      <c r="J1938" s="745" t="s">
        <v>119</v>
      </c>
      <c r="K1938" s="279">
        <f>SUM(K1936:K1937)</f>
        <v>5578308</v>
      </c>
      <c r="L1938" s="356"/>
    </row>
    <row r="1939" spans="2:14" ht="18" customHeight="1">
      <c r="B1939" s="238"/>
      <c r="C1939" s="255"/>
      <c r="D1939" s="740"/>
      <c r="E1939" s="740"/>
      <c r="F1939" s="740"/>
      <c r="G1939" s="741"/>
      <c r="H1939" s="738"/>
      <c r="I1939" s="738"/>
      <c r="J1939" s="738"/>
      <c r="K1939" s="744"/>
      <c r="L1939" s="356"/>
    </row>
    <row r="1940" spans="2:14" ht="15.75" customHeight="1">
      <c r="B1940" s="238"/>
      <c r="C1940" s="255"/>
      <c r="D1940" s="738"/>
      <c r="E1940" s="738"/>
      <c r="F1940" s="738"/>
      <c r="G1940" s="401"/>
      <c r="H1940" s="252"/>
      <c r="I1940" s="253"/>
      <c r="J1940" s="251"/>
      <c r="K1940" s="254"/>
      <c r="L1940" s="356"/>
    </row>
    <row r="1941" spans="2:14" ht="15.75" customHeight="1">
      <c r="B1941" s="238"/>
      <c r="C1941" s="255"/>
      <c r="D1941" s="420" t="s">
        <v>1281</v>
      </c>
      <c r="E1941" s="421"/>
      <c r="F1941" s="421"/>
      <c r="G1941" s="422" t="s">
        <v>630</v>
      </c>
      <c r="H1941" s="423"/>
      <c r="I1941" s="424"/>
      <c r="J1941" s="425"/>
      <c r="K1941" s="426">
        <f>SUM(K1942:K1943)</f>
        <v>85492149.409999996</v>
      </c>
      <c r="L1941" s="356"/>
    </row>
    <row r="1942" spans="2:14" ht="31.5" customHeight="1">
      <c r="B1942" s="238"/>
      <c r="C1942" s="255"/>
      <c r="D1942" s="678" t="s">
        <v>1282</v>
      </c>
      <c r="E1942" s="678"/>
      <c r="F1942" s="678"/>
      <c r="G1942" s="726" t="s">
        <v>1283</v>
      </c>
      <c r="H1942" s="679" t="s">
        <v>98</v>
      </c>
      <c r="I1942" s="275">
        <v>1</v>
      </c>
      <c r="J1942" s="748">
        <v>65796565.301000133</v>
      </c>
      <c r="K1942" s="683">
        <f>ROUND(I1942*J1942,2)</f>
        <v>65796565.299999997</v>
      </c>
      <c r="L1942" s="356"/>
    </row>
    <row r="1943" spans="2:14" ht="31.5" customHeight="1">
      <c r="B1943" s="238"/>
      <c r="C1943" s="255"/>
      <c r="D1943" s="678" t="s">
        <v>1284</v>
      </c>
      <c r="E1943" s="678"/>
      <c r="F1943" s="678"/>
      <c r="G1943" s="726" t="s">
        <v>1285</v>
      </c>
      <c r="H1943" s="679" t="s">
        <v>98</v>
      </c>
      <c r="I1943" s="275">
        <v>1</v>
      </c>
      <c r="J1943" s="748">
        <v>19695584.109999999</v>
      </c>
      <c r="K1943" s="683">
        <f>ROUND(I1943*J1943,2)</f>
        <v>19695584.109999999</v>
      </c>
      <c r="L1943" s="356"/>
    </row>
    <row r="1944" spans="2:14" ht="15.75" customHeight="1">
      <c r="B1944" s="238"/>
      <c r="C1944" s="255"/>
      <c r="D1944" s="749"/>
      <c r="E1944" s="749"/>
      <c r="F1944" s="749"/>
      <c r="G1944" s="517"/>
      <c r="H1944" s="518"/>
      <c r="I1944" s="519"/>
      <c r="J1944" s="709"/>
      <c r="K1944" s="684"/>
      <c r="L1944" s="356"/>
    </row>
    <row r="1945" spans="2:14" ht="15.75" customHeight="1">
      <c r="B1945" s="238"/>
      <c r="C1945" s="255"/>
      <c r="D1945" s="420" t="s">
        <v>1286</v>
      </c>
      <c r="E1945" s="421"/>
      <c r="F1945" s="421"/>
      <c r="G1945" s="422" t="s">
        <v>1287</v>
      </c>
      <c r="H1945" s="423"/>
      <c r="I1945" s="424"/>
      <c r="J1945" s="425"/>
      <c r="K1945" s="426">
        <f>+K1946</f>
        <v>8500000</v>
      </c>
      <c r="L1945" s="356"/>
    </row>
    <row r="1946" spans="2:14" ht="15.75" customHeight="1">
      <c r="B1946" s="238"/>
      <c r="C1946" s="255"/>
      <c r="D1946" s="318" t="s">
        <v>1288</v>
      </c>
      <c r="E1946" s="251"/>
      <c r="F1946" s="251"/>
      <c r="G1946" s="531" t="s">
        <v>1289</v>
      </c>
      <c r="H1946" s="251" t="s">
        <v>98</v>
      </c>
      <c r="I1946" s="275">
        <v>1</v>
      </c>
      <c r="J1946" s="273">
        <v>8500000</v>
      </c>
      <c r="K1946" s="274">
        <f>ROUND(I1946*J1946,2)</f>
        <v>8500000</v>
      </c>
      <c r="L1946" s="356"/>
    </row>
    <row r="1947" spans="2:14" ht="15.75" customHeight="1" thickBot="1">
      <c r="B1947" s="238"/>
      <c r="C1947" s="255"/>
      <c r="D1947" s="444"/>
      <c r="E1947" s="444"/>
      <c r="F1947" s="444"/>
      <c r="G1947" s="445"/>
      <c r="H1947" s="446"/>
      <c r="I1947" s="446"/>
      <c r="J1947" s="357"/>
      <c r="K1947" s="447"/>
      <c r="L1947" s="356"/>
    </row>
    <row r="1948" spans="2:14" s="456" customFormat="1" ht="27.75" customHeight="1" thickBot="1">
      <c r="B1948" s="448"/>
      <c r="C1948" s="449"/>
      <c r="D1948" s="232"/>
      <c r="E1948" s="232"/>
      <c r="F1948" s="232"/>
      <c r="G1948" s="729" t="s">
        <v>18</v>
      </c>
      <c r="H1948" s="730"/>
      <c r="I1948" s="731"/>
      <c r="J1948" s="732"/>
      <c r="K1948" s="733">
        <f>SUM(K1864:K1938)/2</f>
        <v>2220501466.5900002</v>
      </c>
      <c r="L1948" s="455"/>
      <c r="N1948" s="986"/>
    </row>
    <row r="1949" spans="2:14" s="456" customFormat="1" ht="27.75" customHeight="1" thickBot="1">
      <c r="B1949" s="448"/>
      <c r="C1949" s="449"/>
      <c r="D1949" s="232"/>
      <c r="E1949" s="232"/>
      <c r="F1949" s="232"/>
      <c r="G1949" s="457" t="s">
        <v>19</v>
      </c>
      <c r="H1949" s="458"/>
      <c r="I1949" s="459"/>
      <c r="J1949" s="460"/>
      <c r="K1949" s="461">
        <f>+K1948+K1945+K1941</f>
        <v>2314493616</v>
      </c>
      <c r="L1949" s="455"/>
      <c r="M1949" s="355"/>
      <c r="N1949" s="986"/>
    </row>
    <row r="1950" spans="2:14" s="456" customFormat="1" ht="15" customHeight="1" thickBot="1">
      <c r="B1950" s="448"/>
      <c r="C1950" s="449"/>
      <c r="D1950" s="232"/>
      <c r="E1950" s="232"/>
      <c r="F1950" s="232"/>
      <c r="G1950" s="232"/>
      <c r="H1950" s="232"/>
      <c r="I1950" s="232"/>
      <c r="J1950" s="463"/>
      <c r="K1950" s="464"/>
      <c r="L1950" s="455"/>
      <c r="N1950" s="986"/>
    </row>
    <row r="1951" spans="2:14" s="456" customFormat="1" ht="15" customHeight="1">
      <c r="B1951" s="448"/>
      <c r="C1951" s="465"/>
      <c r="D1951" s="466"/>
      <c r="E1951" s="466"/>
      <c r="F1951" s="466"/>
      <c r="G1951" s="466"/>
      <c r="H1951" s="466"/>
      <c r="I1951" s="466"/>
      <c r="J1951" s="467"/>
      <c r="K1951" s="468"/>
      <c r="L1951" s="455"/>
      <c r="N1951" s="986"/>
    </row>
    <row r="1952" spans="2:14" s="456" customFormat="1" ht="40.5" customHeight="1">
      <c r="B1952" s="448"/>
      <c r="C1952" s="781" t="s">
        <v>20</v>
      </c>
      <c r="D1952" s="782"/>
      <c r="E1952" s="782"/>
      <c r="F1952" s="782"/>
      <c r="G1952" s="783"/>
      <c r="H1952" s="784" t="s">
        <v>97</v>
      </c>
      <c r="I1952" s="785"/>
      <c r="J1952" s="786"/>
      <c r="K1952" s="90" t="s">
        <v>21</v>
      </c>
      <c r="L1952" s="455"/>
      <c r="N1952" s="986"/>
    </row>
    <row r="1953" spans="2:14" s="456" customFormat="1" ht="40.5" customHeight="1">
      <c r="B1953" s="448"/>
      <c r="C1953" s="781" t="s">
        <v>635</v>
      </c>
      <c r="D1953" s="782"/>
      <c r="E1953" s="782"/>
      <c r="F1953" s="782"/>
      <c r="G1953" s="783"/>
      <c r="H1953" s="787" t="s">
        <v>23</v>
      </c>
      <c r="I1953" s="788"/>
      <c r="J1953" s="469" t="s">
        <v>24</v>
      </c>
      <c r="K1953" s="470">
        <v>0.24</v>
      </c>
      <c r="L1953" s="455"/>
      <c r="N1953" s="986"/>
    </row>
    <row r="1954" spans="2:14" s="456" customFormat="1" ht="40.5" customHeight="1">
      <c r="B1954" s="448"/>
      <c r="C1954" s="781" t="s">
        <v>26</v>
      </c>
      <c r="D1954" s="782"/>
      <c r="E1954" s="782"/>
      <c r="F1954" s="782"/>
      <c r="G1954" s="783"/>
      <c r="H1954" s="789" t="s">
        <v>636</v>
      </c>
      <c r="I1954" s="790"/>
      <c r="J1954" s="469" t="s">
        <v>28</v>
      </c>
      <c r="K1954" s="470">
        <v>0.01</v>
      </c>
      <c r="L1954" s="455"/>
      <c r="N1954" s="986"/>
    </row>
    <row r="1955" spans="2:14" s="456" customFormat="1" ht="24.75" customHeight="1">
      <c r="B1955" s="448"/>
      <c r="C1955" s="471"/>
      <c r="D1955" s="472"/>
      <c r="E1955" s="473"/>
      <c r="F1955" s="473"/>
      <c r="G1955" s="474"/>
      <c r="H1955" s="784" t="s">
        <v>79</v>
      </c>
      <c r="I1955" s="786"/>
      <c r="J1955" s="469" t="s">
        <v>30</v>
      </c>
      <c r="K1955" s="470">
        <v>0.05</v>
      </c>
      <c r="L1955" s="455"/>
      <c r="N1955" s="986"/>
    </row>
    <row r="1956" spans="2:14" s="456" customFormat="1" ht="24.75" customHeight="1" thickBot="1">
      <c r="B1956" s="448"/>
      <c r="C1956" s="532"/>
      <c r="D1956" s="533"/>
      <c r="E1956" s="533"/>
      <c r="F1956" s="533"/>
      <c r="G1956" s="534"/>
      <c r="H1956" s="792" t="s">
        <v>31</v>
      </c>
      <c r="I1956" s="793"/>
      <c r="J1956" s="535" t="s">
        <v>32</v>
      </c>
      <c r="K1956" s="536">
        <v>0.3</v>
      </c>
      <c r="L1956" s="455"/>
      <c r="N1956" s="986"/>
    </row>
    <row r="1957" spans="2:14" ht="15.75" customHeight="1">
      <c r="B1957" s="238"/>
      <c r="C1957" s="443"/>
      <c r="D1957" s="353"/>
      <c r="E1957" s="353"/>
      <c r="F1957" s="353"/>
      <c r="G1957" s="353"/>
      <c r="J1957" s="715"/>
      <c r="K1957" s="719"/>
      <c r="L1957" s="356"/>
    </row>
    <row r="1958" spans="2:14" ht="18" customHeight="1">
      <c r="B1958" s="238"/>
      <c r="C1958" s="443"/>
      <c r="K1958" s="654"/>
      <c r="L1958" s="356"/>
      <c r="M1958" s="750"/>
    </row>
    <row r="1959" spans="2:14" ht="15.75" customHeight="1" thickBot="1">
      <c r="B1959" s="238"/>
      <c r="C1959" s="443"/>
      <c r="D1959" s="431"/>
      <c r="E1959" s="431"/>
      <c r="F1959" s="431"/>
      <c r="G1959" s="775"/>
      <c r="H1959" s="775"/>
      <c r="I1959" s="775"/>
      <c r="J1959" s="775"/>
      <c r="K1959" s="751"/>
      <c r="L1959" s="356"/>
    </row>
    <row r="1960" spans="2:14" s="456" customFormat="1" ht="42.75" customHeight="1" thickBot="1">
      <c r="B1960" s="448"/>
      <c r="C1960" s="794" t="s">
        <v>1290</v>
      </c>
      <c r="D1960" s="795"/>
      <c r="E1960" s="795"/>
      <c r="F1960" s="795"/>
      <c r="G1960" s="795"/>
      <c r="H1960" s="795"/>
      <c r="I1960" s="796"/>
      <c r="J1960" s="752"/>
      <c r="K1960" s="753">
        <f>+K1949+K1851+K1615+K1043+K819+K659+K434</f>
        <v>43358441429</v>
      </c>
      <c r="L1960" s="455"/>
      <c r="M1960" s="754"/>
      <c r="N1960" s="986"/>
    </row>
    <row r="1961" spans="2:14" ht="15.75" customHeight="1" thickBot="1">
      <c r="B1961" s="755"/>
      <c r="C1961" s="756"/>
      <c r="D1961" s="757"/>
      <c r="E1961" s="757"/>
      <c r="F1961" s="757"/>
      <c r="G1961" s="758"/>
      <c r="H1961" s="759"/>
      <c r="I1961" s="759"/>
      <c r="J1961" s="759"/>
      <c r="K1961" s="760"/>
      <c r="L1961" s="761"/>
    </row>
    <row r="1962" spans="2:14" ht="15.75" customHeight="1" thickTop="1">
      <c r="D1962" s="762"/>
      <c r="E1962" s="762"/>
      <c r="F1962" s="762"/>
      <c r="G1962" s="762"/>
      <c r="H1962" s="763"/>
      <c r="I1962" s="764"/>
      <c r="J1962" s="764"/>
      <c r="K1962" s="765"/>
    </row>
    <row r="1963" spans="2:14" ht="15.75" customHeight="1">
      <c r="D1963" s="431"/>
      <c r="E1963" s="431"/>
      <c r="F1963" s="431"/>
      <c r="G1963" s="775"/>
      <c r="H1963" s="775"/>
      <c r="I1963" s="775"/>
      <c r="J1963" s="775"/>
      <c r="K1963" s="765"/>
    </row>
    <row r="1964" spans="2:14" ht="15.75" customHeight="1">
      <c r="D1964" s="431"/>
      <c r="E1964" s="431"/>
      <c r="F1964" s="431"/>
      <c r="G1964" s="775"/>
      <c r="H1964" s="775"/>
      <c r="I1964" s="775"/>
      <c r="J1964" s="766"/>
      <c r="K1964" s="765"/>
    </row>
    <row r="1965" spans="2:14" ht="15.75" customHeight="1">
      <c r="D1965" s="431"/>
      <c r="E1965" s="431"/>
      <c r="F1965" s="431"/>
      <c r="G1965" s="775"/>
      <c r="H1965" s="775"/>
      <c r="I1965" s="775"/>
      <c r="J1965" s="766"/>
      <c r="K1965" s="765"/>
    </row>
    <row r="1966" spans="2:14" ht="15.75" customHeight="1">
      <c r="D1966" s="431"/>
      <c r="E1966" s="431"/>
      <c r="F1966" s="431"/>
      <c r="G1966" s="775"/>
      <c r="H1966" s="775"/>
      <c r="I1966" s="775"/>
      <c r="J1966" s="766"/>
      <c r="K1966" s="765"/>
    </row>
    <row r="1967" spans="2:14" ht="15.75" customHeight="1">
      <c r="D1967" s="431"/>
      <c r="E1967" s="431"/>
      <c r="F1967" s="431"/>
      <c r="G1967" s="775"/>
      <c r="H1967" s="775"/>
      <c r="I1967" s="775"/>
      <c r="J1967" s="775"/>
      <c r="K1967" s="765"/>
    </row>
    <row r="1968" spans="2:14" ht="15.75" customHeight="1">
      <c r="D1968" s="353"/>
      <c r="E1968" s="353"/>
      <c r="F1968" s="353"/>
      <c r="G1968" s="434"/>
      <c r="H1968" s="435"/>
      <c r="I1968" s="436"/>
      <c r="J1968" s="428"/>
      <c r="K1968" s="436"/>
    </row>
    <row r="1969" spans="1:221" s="357" customFormat="1" ht="15.75" customHeight="1">
      <c r="A1969" s="231"/>
      <c r="B1969" s="231"/>
      <c r="C1969" s="353"/>
      <c r="D1969" s="767"/>
      <c r="E1969" s="767"/>
      <c r="F1969" s="767"/>
      <c r="G1969" s="768"/>
      <c r="H1969" s="768"/>
      <c r="I1969" s="769"/>
      <c r="J1969" s="354"/>
      <c r="K1969" s="765"/>
      <c r="M1969" s="234"/>
      <c r="N1969" s="980"/>
      <c r="O1969" s="231"/>
      <c r="P1969" s="231"/>
      <c r="Q1969" s="231"/>
      <c r="R1969" s="231"/>
      <c r="S1969" s="231"/>
      <c r="T1969" s="231"/>
      <c r="U1969" s="231"/>
      <c r="V1969" s="231"/>
      <c r="W1969" s="231"/>
      <c r="X1969" s="231"/>
      <c r="Y1969" s="231"/>
      <c r="Z1969" s="231"/>
      <c r="AA1969" s="231"/>
      <c r="AB1969" s="231"/>
      <c r="AC1969" s="231"/>
      <c r="AD1969" s="231"/>
      <c r="AE1969" s="231"/>
      <c r="AF1969" s="231"/>
      <c r="AG1969" s="231"/>
      <c r="AH1969" s="231"/>
      <c r="AI1969" s="231"/>
      <c r="AJ1969" s="231"/>
      <c r="AK1969" s="231"/>
      <c r="AL1969" s="231"/>
      <c r="AM1969" s="231"/>
      <c r="AN1969" s="231"/>
      <c r="AO1969" s="231"/>
      <c r="AP1969" s="231"/>
      <c r="AQ1969" s="231"/>
      <c r="AR1969" s="231"/>
      <c r="AS1969" s="231"/>
      <c r="AT1969" s="231"/>
      <c r="AU1969" s="231"/>
      <c r="AV1969" s="231"/>
      <c r="AW1969" s="231"/>
      <c r="AX1969" s="231"/>
      <c r="AY1969" s="231"/>
      <c r="AZ1969" s="231"/>
      <c r="BA1969" s="231"/>
      <c r="BB1969" s="231"/>
      <c r="BC1969" s="231"/>
      <c r="BD1969" s="231"/>
      <c r="BE1969" s="231"/>
      <c r="BF1969" s="231"/>
      <c r="BG1969" s="231"/>
      <c r="BH1969" s="231"/>
      <c r="BI1969" s="231"/>
      <c r="BJ1969" s="231"/>
      <c r="BK1969" s="231"/>
      <c r="BL1969" s="231"/>
      <c r="BM1969" s="231"/>
      <c r="BN1969" s="231"/>
      <c r="BO1969" s="231"/>
      <c r="BP1969" s="231"/>
      <c r="BQ1969" s="231"/>
      <c r="BR1969" s="231"/>
      <c r="BS1969" s="231"/>
      <c r="BT1969" s="231"/>
      <c r="BU1969" s="231"/>
      <c r="BV1969" s="231"/>
      <c r="BW1969" s="231"/>
      <c r="BX1969" s="231"/>
      <c r="BY1969" s="231"/>
      <c r="BZ1969" s="231"/>
      <c r="CA1969" s="231"/>
      <c r="CB1969" s="231"/>
      <c r="CC1969" s="231"/>
      <c r="CD1969" s="231"/>
      <c r="CE1969" s="231"/>
      <c r="CF1969" s="231"/>
      <c r="CG1969" s="231"/>
      <c r="CH1969" s="231"/>
      <c r="CI1969" s="231"/>
      <c r="CJ1969" s="231"/>
      <c r="CK1969" s="231"/>
      <c r="CL1969" s="231"/>
      <c r="CM1969" s="231"/>
      <c r="CN1969" s="231"/>
      <c r="CO1969" s="231"/>
      <c r="CP1969" s="231"/>
      <c r="CQ1969" s="231"/>
      <c r="CR1969" s="231"/>
      <c r="CS1969" s="231"/>
      <c r="CT1969" s="231"/>
      <c r="CU1969" s="231"/>
      <c r="CV1969" s="231"/>
      <c r="CW1969" s="231"/>
      <c r="CX1969" s="231"/>
      <c r="CY1969" s="231"/>
      <c r="CZ1969" s="231"/>
      <c r="DA1969" s="231"/>
      <c r="DB1969" s="231"/>
      <c r="DC1969" s="231"/>
      <c r="DD1969" s="231"/>
      <c r="DE1969" s="231"/>
      <c r="DF1969" s="231"/>
      <c r="DG1969" s="231"/>
      <c r="DH1969" s="231"/>
      <c r="DI1969" s="231"/>
      <c r="DJ1969" s="231"/>
      <c r="DK1969" s="231"/>
      <c r="DL1969" s="231"/>
      <c r="DM1969" s="231"/>
      <c r="DN1969" s="231"/>
      <c r="DO1969" s="231"/>
      <c r="DP1969" s="231"/>
      <c r="DQ1969" s="231"/>
      <c r="DR1969" s="231"/>
      <c r="DS1969" s="231"/>
      <c r="DT1969" s="231"/>
      <c r="DU1969" s="231"/>
      <c r="DV1969" s="231"/>
      <c r="DW1969" s="231"/>
      <c r="DX1969" s="231"/>
      <c r="DY1969" s="231"/>
      <c r="DZ1969" s="231"/>
      <c r="EA1969" s="231"/>
      <c r="EB1969" s="231"/>
      <c r="EC1969" s="231"/>
      <c r="ED1969" s="231"/>
      <c r="EE1969" s="231"/>
      <c r="EF1969" s="231"/>
      <c r="EG1969" s="231"/>
      <c r="EH1969" s="231"/>
      <c r="EI1969" s="231"/>
      <c r="EJ1969" s="231"/>
      <c r="EK1969" s="231"/>
      <c r="EL1969" s="231"/>
      <c r="EM1969" s="231"/>
      <c r="EN1969" s="231"/>
      <c r="EO1969" s="231"/>
      <c r="EP1969" s="231"/>
      <c r="EQ1969" s="231"/>
      <c r="ER1969" s="231"/>
      <c r="ES1969" s="231"/>
      <c r="ET1969" s="231"/>
      <c r="EU1969" s="231"/>
      <c r="EV1969" s="231"/>
      <c r="EW1969" s="231"/>
      <c r="EX1969" s="231"/>
      <c r="EY1969" s="231"/>
      <c r="EZ1969" s="231"/>
      <c r="FA1969" s="231"/>
      <c r="FB1969" s="231"/>
      <c r="FC1969" s="231"/>
      <c r="FD1969" s="231"/>
      <c r="FE1969" s="231"/>
      <c r="FF1969" s="231"/>
      <c r="FG1969" s="231"/>
      <c r="FH1969" s="231"/>
      <c r="FI1969" s="231"/>
      <c r="FJ1969" s="231"/>
      <c r="FK1969" s="231"/>
      <c r="FL1969" s="231"/>
      <c r="FM1969" s="231"/>
      <c r="FN1969" s="231"/>
      <c r="FO1969" s="231"/>
      <c r="FP1969" s="231"/>
      <c r="FQ1969" s="231"/>
      <c r="FR1969" s="231"/>
      <c r="FS1969" s="231"/>
      <c r="FT1969" s="231"/>
      <c r="FU1969" s="231"/>
      <c r="FV1969" s="231"/>
      <c r="FW1969" s="231"/>
      <c r="FX1969" s="231"/>
      <c r="FY1969" s="231"/>
      <c r="FZ1969" s="231"/>
      <c r="GA1969" s="231"/>
      <c r="GB1969" s="231"/>
      <c r="GC1969" s="231"/>
      <c r="GD1969" s="231"/>
      <c r="GE1969" s="231"/>
      <c r="GF1969" s="231"/>
      <c r="GG1969" s="231"/>
      <c r="GH1969" s="231"/>
      <c r="GI1969" s="231"/>
      <c r="GJ1969" s="231"/>
      <c r="GK1969" s="231"/>
      <c r="GL1969" s="231"/>
      <c r="GM1969" s="231"/>
      <c r="GN1969" s="231"/>
      <c r="GO1969" s="231"/>
      <c r="GP1969" s="231"/>
      <c r="GQ1969" s="231"/>
      <c r="GR1969" s="231"/>
      <c r="GS1969" s="231"/>
      <c r="GT1969" s="231"/>
      <c r="GU1969" s="231"/>
      <c r="GV1969" s="231"/>
      <c r="GW1969" s="231"/>
      <c r="GX1969" s="231"/>
      <c r="GY1969" s="231"/>
      <c r="GZ1969" s="231"/>
      <c r="HA1969" s="231"/>
      <c r="HB1969" s="231"/>
      <c r="HC1969" s="231"/>
      <c r="HD1969" s="231"/>
      <c r="HE1969" s="231"/>
      <c r="HF1969" s="231"/>
      <c r="HG1969" s="231"/>
      <c r="HH1969" s="231"/>
      <c r="HI1969" s="231"/>
      <c r="HJ1969" s="231"/>
      <c r="HK1969" s="231"/>
      <c r="HL1969" s="231"/>
      <c r="HM1969" s="231"/>
    </row>
    <row r="1970" spans="1:221" s="357" customFormat="1" ht="15.75" customHeight="1">
      <c r="A1970" s="231"/>
      <c r="B1970" s="231"/>
      <c r="C1970" s="353"/>
      <c r="D1970" s="428"/>
      <c r="E1970" s="428"/>
      <c r="F1970" s="428"/>
      <c r="G1970" s="429"/>
      <c r="H1970" s="428"/>
      <c r="I1970" s="736"/>
      <c r="J1970" s="770"/>
      <c r="K1970" s="737"/>
      <c r="M1970" s="234"/>
      <c r="N1970" s="980"/>
      <c r="O1970" s="231"/>
      <c r="P1970" s="231"/>
      <c r="Q1970" s="231"/>
      <c r="R1970" s="231"/>
      <c r="S1970" s="231"/>
      <c r="T1970" s="231"/>
      <c r="U1970" s="231"/>
      <c r="V1970" s="231"/>
      <c r="W1970" s="231"/>
      <c r="X1970" s="231"/>
      <c r="Y1970" s="231"/>
      <c r="Z1970" s="231"/>
      <c r="AA1970" s="231"/>
      <c r="AB1970" s="231"/>
      <c r="AC1970" s="231"/>
      <c r="AD1970" s="231"/>
      <c r="AE1970" s="231"/>
      <c r="AF1970" s="231"/>
      <c r="AG1970" s="231"/>
      <c r="AH1970" s="231"/>
      <c r="AI1970" s="231"/>
      <c r="AJ1970" s="231"/>
      <c r="AK1970" s="231"/>
      <c r="AL1970" s="231"/>
      <c r="AM1970" s="231"/>
      <c r="AN1970" s="231"/>
      <c r="AO1970" s="231"/>
      <c r="AP1970" s="231"/>
      <c r="AQ1970" s="231"/>
      <c r="AR1970" s="231"/>
      <c r="AS1970" s="231"/>
      <c r="AT1970" s="231"/>
      <c r="AU1970" s="231"/>
      <c r="AV1970" s="231"/>
      <c r="AW1970" s="231"/>
      <c r="AX1970" s="231"/>
      <c r="AY1970" s="231"/>
      <c r="AZ1970" s="231"/>
      <c r="BA1970" s="231"/>
      <c r="BB1970" s="231"/>
      <c r="BC1970" s="231"/>
      <c r="BD1970" s="231"/>
      <c r="BE1970" s="231"/>
      <c r="BF1970" s="231"/>
      <c r="BG1970" s="231"/>
      <c r="BH1970" s="231"/>
      <c r="BI1970" s="231"/>
      <c r="BJ1970" s="231"/>
      <c r="BK1970" s="231"/>
      <c r="BL1970" s="231"/>
      <c r="BM1970" s="231"/>
      <c r="BN1970" s="231"/>
      <c r="BO1970" s="231"/>
      <c r="BP1970" s="231"/>
      <c r="BQ1970" s="231"/>
      <c r="BR1970" s="231"/>
      <c r="BS1970" s="231"/>
      <c r="BT1970" s="231"/>
      <c r="BU1970" s="231"/>
      <c r="BV1970" s="231"/>
      <c r="BW1970" s="231"/>
      <c r="BX1970" s="231"/>
      <c r="BY1970" s="231"/>
      <c r="BZ1970" s="231"/>
      <c r="CA1970" s="231"/>
      <c r="CB1970" s="231"/>
      <c r="CC1970" s="231"/>
      <c r="CD1970" s="231"/>
      <c r="CE1970" s="231"/>
      <c r="CF1970" s="231"/>
      <c r="CG1970" s="231"/>
      <c r="CH1970" s="231"/>
      <c r="CI1970" s="231"/>
      <c r="CJ1970" s="231"/>
      <c r="CK1970" s="231"/>
      <c r="CL1970" s="231"/>
      <c r="CM1970" s="231"/>
      <c r="CN1970" s="231"/>
      <c r="CO1970" s="231"/>
      <c r="CP1970" s="231"/>
      <c r="CQ1970" s="231"/>
      <c r="CR1970" s="231"/>
      <c r="CS1970" s="231"/>
      <c r="CT1970" s="231"/>
      <c r="CU1970" s="231"/>
      <c r="CV1970" s="231"/>
      <c r="CW1970" s="231"/>
      <c r="CX1970" s="231"/>
      <c r="CY1970" s="231"/>
      <c r="CZ1970" s="231"/>
      <c r="DA1970" s="231"/>
      <c r="DB1970" s="231"/>
      <c r="DC1970" s="231"/>
      <c r="DD1970" s="231"/>
      <c r="DE1970" s="231"/>
      <c r="DF1970" s="231"/>
      <c r="DG1970" s="231"/>
      <c r="DH1970" s="231"/>
      <c r="DI1970" s="231"/>
      <c r="DJ1970" s="231"/>
      <c r="DK1970" s="231"/>
      <c r="DL1970" s="231"/>
      <c r="DM1970" s="231"/>
      <c r="DN1970" s="231"/>
      <c r="DO1970" s="231"/>
      <c r="DP1970" s="231"/>
      <c r="DQ1970" s="231"/>
      <c r="DR1970" s="231"/>
      <c r="DS1970" s="231"/>
      <c r="DT1970" s="231"/>
      <c r="DU1970" s="231"/>
      <c r="DV1970" s="231"/>
      <c r="DW1970" s="231"/>
      <c r="DX1970" s="231"/>
      <c r="DY1970" s="231"/>
      <c r="DZ1970" s="231"/>
      <c r="EA1970" s="231"/>
      <c r="EB1970" s="231"/>
      <c r="EC1970" s="231"/>
      <c r="ED1970" s="231"/>
      <c r="EE1970" s="231"/>
      <c r="EF1970" s="231"/>
      <c r="EG1970" s="231"/>
      <c r="EH1970" s="231"/>
      <c r="EI1970" s="231"/>
      <c r="EJ1970" s="231"/>
      <c r="EK1970" s="231"/>
      <c r="EL1970" s="231"/>
      <c r="EM1970" s="231"/>
      <c r="EN1970" s="231"/>
      <c r="EO1970" s="231"/>
      <c r="EP1970" s="231"/>
      <c r="EQ1970" s="231"/>
      <c r="ER1970" s="231"/>
      <c r="ES1970" s="231"/>
      <c r="ET1970" s="231"/>
      <c r="EU1970" s="231"/>
      <c r="EV1970" s="231"/>
      <c r="EW1970" s="231"/>
      <c r="EX1970" s="231"/>
      <c r="EY1970" s="231"/>
      <c r="EZ1970" s="231"/>
      <c r="FA1970" s="231"/>
      <c r="FB1970" s="231"/>
      <c r="FC1970" s="231"/>
      <c r="FD1970" s="231"/>
      <c r="FE1970" s="231"/>
      <c r="FF1970" s="231"/>
      <c r="FG1970" s="231"/>
      <c r="FH1970" s="231"/>
      <c r="FI1970" s="231"/>
      <c r="FJ1970" s="231"/>
      <c r="FK1970" s="231"/>
      <c r="FL1970" s="231"/>
      <c r="FM1970" s="231"/>
      <c r="FN1970" s="231"/>
      <c r="FO1970" s="231"/>
      <c r="FP1970" s="231"/>
      <c r="FQ1970" s="231"/>
      <c r="FR1970" s="231"/>
      <c r="FS1970" s="231"/>
      <c r="FT1970" s="231"/>
      <c r="FU1970" s="231"/>
      <c r="FV1970" s="231"/>
      <c r="FW1970" s="231"/>
      <c r="FX1970" s="231"/>
      <c r="FY1970" s="231"/>
      <c r="FZ1970" s="231"/>
      <c r="GA1970" s="231"/>
      <c r="GB1970" s="231"/>
      <c r="GC1970" s="231"/>
      <c r="GD1970" s="231"/>
      <c r="GE1970" s="231"/>
      <c r="GF1970" s="231"/>
      <c r="GG1970" s="231"/>
      <c r="GH1970" s="231"/>
      <c r="GI1970" s="231"/>
      <c r="GJ1970" s="231"/>
      <c r="GK1970" s="231"/>
      <c r="GL1970" s="231"/>
      <c r="GM1970" s="231"/>
      <c r="GN1970" s="231"/>
      <c r="GO1970" s="231"/>
      <c r="GP1970" s="231"/>
      <c r="GQ1970" s="231"/>
      <c r="GR1970" s="231"/>
      <c r="GS1970" s="231"/>
      <c r="GT1970" s="231"/>
      <c r="GU1970" s="231"/>
      <c r="GV1970" s="231"/>
      <c r="GW1970" s="231"/>
      <c r="GX1970" s="231"/>
      <c r="GY1970" s="231"/>
      <c r="GZ1970" s="231"/>
      <c r="HA1970" s="231"/>
      <c r="HB1970" s="231"/>
      <c r="HC1970" s="231"/>
      <c r="HD1970" s="231"/>
      <c r="HE1970" s="231"/>
      <c r="HF1970" s="231"/>
      <c r="HG1970" s="231"/>
      <c r="HH1970" s="231"/>
      <c r="HI1970" s="231"/>
      <c r="HJ1970" s="231"/>
      <c r="HK1970" s="231"/>
      <c r="HL1970" s="231"/>
      <c r="HM1970" s="231"/>
    </row>
    <row r="1971" spans="1:221" s="357" customFormat="1" ht="15.75" customHeight="1">
      <c r="A1971" s="231"/>
      <c r="B1971" s="231"/>
      <c r="C1971" s="353"/>
      <c r="D1971" s="428"/>
      <c r="E1971" s="428"/>
      <c r="F1971" s="428"/>
      <c r="G1971" s="429"/>
      <c r="H1971" s="428"/>
      <c r="I1971" s="736"/>
      <c r="J1971" s="770"/>
      <c r="K1971" s="737"/>
      <c r="M1971" s="234"/>
      <c r="N1971" s="980"/>
      <c r="O1971" s="231"/>
      <c r="P1971" s="231"/>
      <c r="Q1971" s="231"/>
      <c r="R1971" s="231"/>
      <c r="S1971" s="231"/>
      <c r="T1971" s="231"/>
      <c r="U1971" s="231"/>
      <c r="V1971" s="231"/>
      <c r="W1971" s="231"/>
      <c r="X1971" s="231"/>
      <c r="Y1971" s="231"/>
      <c r="Z1971" s="231"/>
      <c r="AA1971" s="231"/>
      <c r="AB1971" s="231"/>
      <c r="AC1971" s="231"/>
      <c r="AD1971" s="231"/>
      <c r="AE1971" s="231"/>
      <c r="AF1971" s="231"/>
      <c r="AG1971" s="231"/>
      <c r="AH1971" s="231"/>
      <c r="AI1971" s="231"/>
      <c r="AJ1971" s="231"/>
      <c r="AK1971" s="231"/>
      <c r="AL1971" s="231"/>
      <c r="AM1971" s="231"/>
      <c r="AN1971" s="231"/>
      <c r="AO1971" s="231"/>
      <c r="AP1971" s="231"/>
      <c r="AQ1971" s="231"/>
      <c r="AR1971" s="231"/>
      <c r="AS1971" s="231"/>
      <c r="AT1971" s="231"/>
      <c r="AU1971" s="231"/>
      <c r="AV1971" s="231"/>
      <c r="AW1971" s="231"/>
      <c r="AX1971" s="231"/>
      <c r="AY1971" s="231"/>
      <c r="AZ1971" s="231"/>
      <c r="BA1971" s="231"/>
      <c r="BB1971" s="231"/>
      <c r="BC1971" s="231"/>
      <c r="BD1971" s="231"/>
      <c r="BE1971" s="231"/>
      <c r="BF1971" s="231"/>
      <c r="BG1971" s="231"/>
      <c r="BH1971" s="231"/>
      <c r="BI1971" s="231"/>
      <c r="BJ1971" s="231"/>
      <c r="BK1971" s="231"/>
      <c r="BL1971" s="231"/>
      <c r="BM1971" s="231"/>
      <c r="BN1971" s="231"/>
      <c r="BO1971" s="231"/>
      <c r="BP1971" s="231"/>
      <c r="BQ1971" s="231"/>
      <c r="BR1971" s="231"/>
      <c r="BS1971" s="231"/>
      <c r="BT1971" s="231"/>
      <c r="BU1971" s="231"/>
      <c r="BV1971" s="231"/>
      <c r="BW1971" s="231"/>
      <c r="BX1971" s="231"/>
      <c r="BY1971" s="231"/>
      <c r="BZ1971" s="231"/>
      <c r="CA1971" s="231"/>
      <c r="CB1971" s="231"/>
      <c r="CC1971" s="231"/>
      <c r="CD1971" s="231"/>
      <c r="CE1971" s="231"/>
      <c r="CF1971" s="231"/>
      <c r="CG1971" s="231"/>
      <c r="CH1971" s="231"/>
      <c r="CI1971" s="231"/>
      <c r="CJ1971" s="231"/>
      <c r="CK1971" s="231"/>
      <c r="CL1971" s="231"/>
      <c r="CM1971" s="231"/>
      <c r="CN1971" s="231"/>
      <c r="CO1971" s="231"/>
      <c r="CP1971" s="231"/>
      <c r="CQ1971" s="231"/>
      <c r="CR1971" s="231"/>
      <c r="CS1971" s="231"/>
      <c r="CT1971" s="231"/>
      <c r="CU1971" s="231"/>
      <c r="CV1971" s="231"/>
      <c r="CW1971" s="231"/>
      <c r="CX1971" s="231"/>
      <c r="CY1971" s="231"/>
      <c r="CZ1971" s="231"/>
      <c r="DA1971" s="231"/>
      <c r="DB1971" s="231"/>
      <c r="DC1971" s="231"/>
      <c r="DD1971" s="231"/>
      <c r="DE1971" s="231"/>
      <c r="DF1971" s="231"/>
      <c r="DG1971" s="231"/>
      <c r="DH1971" s="231"/>
      <c r="DI1971" s="231"/>
      <c r="DJ1971" s="231"/>
      <c r="DK1971" s="231"/>
      <c r="DL1971" s="231"/>
      <c r="DM1971" s="231"/>
      <c r="DN1971" s="231"/>
      <c r="DO1971" s="231"/>
      <c r="DP1971" s="231"/>
      <c r="DQ1971" s="231"/>
      <c r="DR1971" s="231"/>
      <c r="DS1971" s="231"/>
      <c r="DT1971" s="231"/>
      <c r="DU1971" s="231"/>
      <c r="DV1971" s="231"/>
      <c r="DW1971" s="231"/>
      <c r="DX1971" s="231"/>
      <c r="DY1971" s="231"/>
      <c r="DZ1971" s="231"/>
      <c r="EA1971" s="231"/>
      <c r="EB1971" s="231"/>
      <c r="EC1971" s="231"/>
      <c r="ED1971" s="231"/>
      <c r="EE1971" s="231"/>
      <c r="EF1971" s="231"/>
      <c r="EG1971" s="231"/>
      <c r="EH1971" s="231"/>
      <c r="EI1971" s="231"/>
      <c r="EJ1971" s="231"/>
      <c r="EK1971" s="231"/>
      <c r="EL1971" s="231"/>
      <c r="EM1971" s="231"/>
      <c r="EN1971" s="231"/>
      <c r="EO1971" s="231"/>
      <c r="EP1971" s="231"/>
      <c r="EQ1971" s="231"/>
      <c r="ER1971" s="231"/>
      <c r="ES1971" s="231"/>
      <c r="ET1971" s="231"/>
      <c r="EU1971" s="231"/>
      <c r="EV1971" s="231"/>
      <c r="EW1971" s="231"/>
      <c r="EX1971" s="231"/>
      <c r="EY1971" s="231"/>
      <c r="EZ1971" s="231"/>
      <c r="FA1971" s="231"/>
      <c r="FB1971" s="231"/>
      <c r="FC1971" s="231"/>
      <c r="FD1971" s="231"/>
      <c r="FE1971" s="231"/>
      <c r="FF1971" s="231"/>
      <c r="FG1971" s="231"/>
      <c r="FH1971" s="231"/>
      <c r="FI1971" s="231"/>
      <c r="FJ1971" s="231"/>
      <c r="FK1971" s="231"/>
      <c r="FL1971" s="231"/>
      <c r="FM1971" s="231"/>
      <c r="FN1971" s="231"/>
      <c r="FO1971" s="231"/>
      <c r="FP1971" s="231"/>
      <c r="FQ1971" s="231"/>
      <c r="FR1971" s="231"/>
      <c r="FS1971" s="231"/>
      <c r="FT1971" s="231"/>
      <c r="FU1971" s="231"/>
      <c r="FV1971" s="231"/>
      <c r="FW1971" s="231"/>
      <c r="FX1971" s="231"/>
      <c r="FY1971" s="231"/>
      <c r="FZ1971" s="231"/>
      <c r="GA1971" s="231"/>
      <c r="GB1971" s="231"/>
      <c r="GC1971" s="231"/>
      <c r="GD1971" s="231"/>
      <c r="GE1971" s="231"/>
      <c r="GF1971" s="231"/>
      <c r="GG1971" s="231"/>
      <c r="GH1971" s="231"/>
      <c r="GI1971" s="231"/>
      <c r="GJ1971" s="231"/>
      <c r="GK1971" s="231"/>
      <c r="GL1971" s="231"/>
      <c r="GM1971" s="231"/>
      <c r="GN1971" s="231"/>
      <c r="GO1971" s="231"/>
      <c r="GP1971" s="231"/>
      <c r="GQ1971" s="231"/>
      <c r="GR1971" s="231"/>
      <c r="GS1971" s="231"/>
      <c r="GT1971" s="231"/>
      <c r="GU1971" s="231"/>
      <c r="GV1971" s="231"/>
      <c r="GW1971" s="231"/>
      <c r="GX1971" s="231"/>
      <c r="GY1971" s="231"/>
      <c r="GZ1971" s="231"/>
      <c r="HA1971" s="231"/>
      <c r="HB1971" s="231"/>
      <c r="HC1971" s="231"/>
      <c r="HD1971" s="231"/>
      <c r="HE1971" s="231"/>
      <c r="HF1971" s="231"/>
      <c r="HG1971" s="231"/>
      <c r="HH1971" s="231"/>
      <c r="HI1971" s="231"/>
      <c r="HJ1971" s="231"/>
      <c r="HK1971" s="231"/>
      <c r="HL1971" s="231"/>
      <c r="HM1971" s="231"/>
    </row>
    <row r="1972" spans="1:221" s="357" customFormat="1" ht="15.75" customHeight="1">
      <c r="A1972" s="231"/>
      <c r="B1972" s="231"/>
      <c r="C1972" s="353"/>
      <c r="D1972" s="353"/>
      <c r="E1972" s="353"/>
      <c r="F1972" s="353"/>
      <c r="G1972" s="434"/>
      <c r="H1972" s="435"/>
      <c r="I1972" s="436"/>
      <c r="J1972" s="428"/>
      <c r="K1972" s="436"/>
      <c r="M1972" s="234"/>
      <c r="N1972" s="980"/>
      <c r="O1972" s="231"/>
      <c r="P1972" s="231"/>
      <c r="Q1972" s="231"/>
      <c r="R1972" s="231"/>
      <c r="S1972" s="231"/>
      <c r="T1972" s="231"/>
      <c r="U1972" s="231"/>
      <c r="V1972" s="231"/>
      <c r="W1972" s="231"/>
      <c r="X1972" s="231"/>
      <c r="Y1972" s="231"/>
      <c r="Z1972" s="231"/>
      <c r="AA1972" s="231"/>
      <c r="AB1972" s="231"/>
      <c r="AC1972" s="231"/>
      <c r="AD1972" s="231"/>
      <c r="AE1972" s="231"/>
      <c r="AF1972" s="231"/>
      <c r="AG1972" s="231"/>
      <c r="AH1972" s="231"/>
      <c r="AI1972" s="231"/>
      <c r="AJ1972" s="231"/>
      <c r="AK1972" s="231"/>
      <c r="AL1972" s="231"/>
      <c r="AM1972" s="231"/>
      <c r="AN1972" s="231"/>
      <c r="AO1972" s="231"/>
      <c r="AP1972" s="231"/>
      <c r="AQ1972" s="231"/>
      <c r="AR1972" s="231"/>
      <c r="AS1972" s="231"/>
      <c r="AT1972" s="231"/>
      <c r="AU1972" s="231"/>
      <c r="AV1972" s="231"/>
      <c r="AW1972" s="231"/>
      <c r="AX1972" s="231"/>
      <c r="AY1972" s="231"/>
      <c r="AZ1972" s="231"/>
      <c r="BA1972" s="231"/>
      <c r="BB1972" s="231"/>
      <c r="BC1972" s="231"/>
      <c r="BD1972" s="231"/>
      <c r="BE1972" s="231"/>
      <c r="BF1972" s="231"/>
      <c r="BG1972" s="231"/>
      <c r="BH1972" s="231"/>
      <c r="BI1972" s="231"/>
      <c r="BJ1972" s="231"/>
      <c r="BK1972" s="231"/>
      <c r="BL1972" s="231"/>
      <c r="BM1972" s="231"/>
      <c r="BN1972" s="231"/>
      <c r="BO1972" s="231"/>
      <c r="BP1972" s="231"/>
      <c r="BQ1972" s="231"/>
      <c r="BR1972" s="231"/>
      <c r="BS1972" s="231"/>
      <c r="BT1972" s="231"/>
      <c r="BU1972" s="231"/>
      <c r="BV1972" s="231"/>
      <c r="BW1972" s="231"/>
      <c r="BX1972" s="231"/>
      <c r="BY1972" s="231"/>
      <c r="BZ1972" s="231"/>
      <c r="CA1972" s="231"/>
      <c r="CB1972" s="231"/>
      <c r="CC1972" s="231"/>
      <c r="CD1972" s="231"/>
      <c r="CE1972" s="231"/>
      <c r="CF1972" s="231"/>
      <c r="CG1972" s="231"/>
      <c r="CH1972" s="231"/>
      <c r="CI1972" s="231"/>
      <c r="CJ1972" s="231"/>
      <c r="CK1972" s="231"/>
      <c r="CL1972" s="231"/>
      <c r="CM1972" s="231"/>
      <c r="CN1972" s="231"/>
      <c r="CO1972" s="231"/>
      <c r="CP1972" s="231"/>
      <c r="CQ1972" s="231"/>
      <c r="CR1972" s="231"/>
      <c r="CS1972" s="231"/>
      <c r="CT1972" s="231"/>
      <c r="CU1972" s="231"/>
      <c r="CV1972" s="231"/>
      <c r="CW1972" s="231"/>
      <c r="CX1972" s="231"/>
      <c r="CY1972" s="231"/>
      <c r="CZ1972" s="231"/>
      <c r="DA1972" s="231"/>
      <c r="DB1972" s="231"/>
      <c r="DC1972" s="231"/>
      <c r="DD1972" s="231"/>
      <c r="DE1972" s="231"/>
      <c r="DF1972" s="231"/>
      <c r="DG1972" s="231"/>
      <c r="DH1972" s="231"/>
      <c r="DI1972" s="231"/>
      <c r="DJ1972" s="231"/>
      <c r="DK1972" s="231"/>
      <c r="DL1972" s="231"/>
      <c r="DM1972" s="231"/>
      <c r="DN1972" s="231"/>
      <c r="DO1972" s="231"/>
      <c r="DP1972" s="231"/>
      <c r="DQ1972" s="231"/>
      <c r="DR1972" s="231"/>
      <c r="DS1972" s="231"/>
      <c r="DT1972" s="231"/>
      <c r="DU1972" s="231"/>
      <c r="DV1972" s="231"/>
      <c r="DW1972" s="231"/>
      <c r="DX1972" s="231"/>
      <c r="DY1972" s="231"/>
      <c r="DZ1972" s="231"/>
      <c r="EA1972" s="231"/>
      <c r="EB1972" s="231"/>
      <c r="EC1972" s="231"/>
      <c r="ED1972" s="231"/>
      <c r="EE1972" s="231"/>
      <c r="EF1972" s="231"/>
      <c r="EG1972" s="231"/>
      <c r="EH1972" s="231"/>
      <c r="EI1972" s="231"/>
      <c r="EJ1972" s="231"/>
      <c r="EK1972" s="231"/>
      <c r="EL1972" s="231"/>
      <c r="EM1972" s="231"/>
      <c r="EN1972" s="231"/>
      <c r="EO1972" s="231"/>
      <c r="EP1972" s="231"/>
      <c r="EQ1972" s="231"/>
      <c r="ER1972" s="231"/>
      <c r="ES1972" s="231"/>
      <c r="ET1972" s="231"/>
      <c r="EU1972" s="231"/>
      <c r="EV1972" s="231"/>
      <c r="EW1972" s="231"/>
      <c r="EX1972" s="231"/>
      <c r="EY1972" s="231"/>
      <c r="EZ1972" s="231"/>
      <c r="FA1972" s="231"/>
      <c r="FB1972" s="231"/>
      <c r="FC1972" s="231"/>
      <c r="FD1972" s="231"/>
      <c r="FE1972" s="231"/>
      <c r="FF1972" s="231"/>
      <c r="FG1972" s="231"/>
      <c r="FH1972" s="231"/>
      <c r="FI1972" s="231"/>
      <c r="FJ1972" s="231"/>
      <c r="FK1972" s="231"/>
      <c r="FL1972" s="231"/>
      <c r="FM1972" s="231"/>
      <c r="FN1972" s="231"/>
      <c r="FO1972" s="231"/>
      <c r="FP1972" s="231"/>
      <c r="FQ1972" s="231"/>
      <c r="FR1972" s="231"/>
      <c r="FS1972" s="231"/>
      <c r="FT1972" s="231"/>
      <c r="FU1972" s="231"/>
      <c r="FV1972" s="231"/>
      <c r="FW1972" s="231"/>
      <c r="FX1972" s="231"/>
      <c r="FY1972" s="231"/>
      <c r="FZ1972" s="231"/>
      <c r="GA1972" s="231"/>
      <c r="GB1972" s="231"/>
      <c r="GC1972" s="231"/>
      <c r="GD1972" s="231"/>
      <c r="GE1972" s="231"/>
      <c r="GF1972" s="231"/>
      <c r="GG1972" s="231"/>
      <c r="GH1972" s="231"/>
      <c r="GI1972" s="231"/>
      <c r="GJ1972" s="231"/>
      <c r="GK1972" s="231"/>
      <c r="GL1972" s="231"/>
      <c r="GM1972" s="231"/>
      <c r="GN1972" s="231"/>
      <c r="GO1972" s="231"/>
      <c r="GP1972" s="231"/>
      <c r="GQ1972" s="231"/>
      <c r="GR1972" s="231"/>
      <c r="GS1972" s="231"/>
      <c r="GT1972" s="231"/>
      <c r="GU1972" s="231"/>
      <c r="GV1972" s="231"/>
      <c r="GW1972" s="231"/>
      <c r="GX1972" s="231"/>
      <c r="GY1972" s="231"/>
      <c r="GZ1972" s="231"/>
      <c r="HA1972" s="231"/>
      <c r="HB1972" s="231"/>
      <c r="HC1972" s="231"/>
      <c r="HD1972" s="231"/>
      <c r="HE1972" s="231"/>
      <c r="HF1972" s="231"/>
      <c r="HG1972" s="231"/>
      <c r="HH1972" s="231"/>
      <c r="HI1972" s="231"/>
      <c r="HJ1972" s="231"/>
      <c r="HK1972" s="231"/>
      <c r="HL1972" s="231"/>
      <c r="HM1972" s="231"/>
    </row>
    <row r="1973" spans="1:221" s="357" customFormat="1" ht="15.75" customHeight="1">
      <c r="A1973" s="231"/>
      <c r="B1973" s="231"/>
      <c r="C1973" s="353"/>
      <c r="D1973" s="767"/>
      <c r="E1973" s="767"/>
      <c r="F1973" s="767"/>
      <c r="G1973" s="768"/>
      <c r="H1973" s="768"/>
      <c r="I1973" s="769"/>
      <c r="J1973" s="354"/>
      <c r="K1973" s="765"/>
      <c r="M1973" s="234"/>
      <c r="N1973" s="980"/>
      <c r="O1973" s="231"/>
      <c r="P1973" s="231"/>
      <c r="Q1973" s="231"/>
      <c r="R1973" s="231"/>
      <c r="S1973" s="231"/>
      <c r="T1973" s="231"/>
      <c r="U1973" s="231"/>
      <c r="V1973" s="231"/>
      <c r="W1973" s="231"/>
      <c r="X1973" s="231"/>
      <c r="Y1973" s="231"/>
      <c r="Z1973" s="231"/>
      <c r="AA1973" s="231"/>
      <c r="AB1973" s="231"/>
      <c r="AC1973" s="231"/>
      <c r="AD1973" s="231"/>
      <c r="AE1973" s="231"/>
      <c r="AF1973" s="231"/>
      <c r="AG1973" s="231"/>
      <c r="AH1973" s="231"/>
      <c r="AI1973" s="231"/>
      <c r="AJ1973" s="231"/>
      <c r="AK1973" s="231"/>
      <c r="AL1973" s="231"/>
      <c r="AM1973" s="231"/>
      <c r="AN1973" s="231"/>
      <c r="AO1973" s="231"/>
      <c r="AP1973" s="231"/>
      <c r="AQ1973" s="231"/>
      <c r="AR1973" s="231"/>
      <c r="AS1973" s="231"/>
      <c r="AT1973" s="231"/>
      <c r="AU1973" s="231"/>
      <c r="AV1973" s="231"/>
      <c r="AW1973" s="231"/>
      <c r="AX1973" s="231"/>
      <c r="AY1973" s="231"/>
      <c r="AZ1973" s="231"/>
      <c r="BA1973" s="231"/>
      <c r="BB1973" s="231"/>
      <c r="BC1973" s="231"/>
      <c r="BD1973" s="231"/>
      <c r="BE1973" s="231"/>
      <c r="BF1973" s="231"/>
      <c r="BG1973" s="231"/>
      <c r="BH1973" s="231"/>
      <c r="BI1973" s="231"/>
      <c r="BJ1973" s="231"/>
      <c r="BK1973" s="231"/>
      <c r="BL1973" s="231"/>
      <c r="BM1973" s="231"/>
      <c r="BN1973" s="231"/>
      <c r="BO1973" s="231"/>
      <c r="BP1973" s="231"/>
      <c r="BQ1973" s="231"/>
      <c r="BR1973" s="231"/>
      <c r="BS1973" s="231"/>
      <c r="BT1973" s="231"/>
      <c r="BU1973" s="231"/>
      <c r="BV1973" s="231"/>
      <c r="BW1973" s="231"/>
      <c r="BX1973" s="231"/>
      <c r="BY1973" s="231"/>
      <c r="BZ1973" s="231"/>
      <c r="CA1973" s="231"/>
      <c r="CB1973" s="231"/>
      <c r="CC1973" s="231"/>
      <c r="CD1973" s="231"/>
      <c r="CE1973" s="231"/>
      <c r="CF1973" s="231"/>
      <c r="CG1973" s="231"/>
      <c r="CH1973" s="231"/>
      <c r="CI1973" s="231"/>
      <c r="CJ1973" s="231"/>
      <c r="CK1973" s="231"/>
      <c r="CL1973" s="231"/>
      <c r="CM1973" s="231"/>
      <c r="CN1973" s="231"/>
      <c r="CO1973" s="231"/>
      <c r="CP1973" s="231"/>
      <c r="CQ1973" s="231"/>
      <c r="CR1973" s="231"/>
      <c r="CS1973" s="231"/>
      <c r="CT1973" s="231"/>
      <c r="CU1973" s="231"/>
      <c r="CV1973" s="231"/>
      <c r="CW1973" s="231"/>
      <c r="CX1973" s="231"/>
      <c r="CY1973" s="231"/>
      <c r="CZ1973" s="231"/>
      <c r="DA1973" s="231"/>
      <c r="DB1973" s="231"/>
      <c r="DC1973" s="231"/>
      <c r="DD1973" s="231"/>
      <c r="DE1973" s="231"/>
      <c r="DF1973" s="231"/>
      <c r="DG1973" s="231"/>
      <c r="DH1973" s="231"/>
      <c r="DI1973" s="231"/>
      <c r="DJ1973" s="231"/>
      <c r="DK1973" s="231"/>
      <c r="DL1973" s="231"/>
      <c r="DM1973" s="231"/>
      <c r="DN1973" s="231"/>
      <c r="DO1973" s="231"/>
      <c r="DP1973" s="231"/>
      <c r="DQ1973" s="231"/>
      <c r="DR1973" s="231"/>
      <c r="DS1973" s="231"/>
      <c r="DT1973" s="231"/>
      <c r="DU1973" s="231"/>
      <c r="DV1973" s="231"/>
      <c r="DW1973" s="231"/>
      <c r="DX1973" s="231"/>
      <c r="DY1973" s="231"/>
      <c r="DZ1973" s="231"/>
      <c r="EA1973" s="231"/>
      <c r="EB1973" s="231"/>
      <c r="EC1973" s="231"/>
      <c r="ED1973" s="231"/>
      <c r="EE1973" s="231"/>
      <c r="EF1973" s="231"/>
      <c r="EG1973" s="231"/>
      <c r="EH1973" s="231"/>
      <c r="EI1973" s="231"/>
      <c r="EJ1973" s="231"/>
      <c r="EK1973" s="231"/>
      <c r="EL1973" s="231"/>
      <c r="EM1973" s="231"/>
      <c r="EN1973" s="231"/>
      <c r="EO1973" s="231"/>
      <c r="EP1973" s="231"/>
      <c r="EQ1973" s="231"/>
      <c r="ER1973" s="231"/>
      <c r="ES1973" s="231"/>
      <c r="ET1973" s="231"/>
      <c r="EU1973" s="231"/>
      <c r="EV1973" s="231"/>
      <c r="EW1973" s="231"/>
      <c r="EX1973" s="231"/>
      <c r="EY1973" s="231"/>
      <c r="EZ1973" s="231"/>
      <c r="FA1973" s="231"/>
      <c r="FB1973" s="231"/>
      <c r="FC1973" s="231"/>
      <c r="FD1973" s="231"/>
      <c r="FE1973" s="231"/>
      <c r="FF1973" s="231"/>
      <c r="FG1973" s="231"/>
      <c r="FH1973" s="231"/>
      <c r="FI1973" s="231"/>
      <c r="FJ1973" s="231"/>
      <c r="FK1973" s="231"/>
      <c r="FL1973" s="231"/>
      <c r="FM1973" s="231"/>
      <c r="FN1973" s="231"/>
      <c r="FO1973" s="231"/>
      <c r="FP1973" s="231"/>
      <c r="FQ1973" s="231"/>
      <c r="FR1973" s="231"/>
      <c r="FS1973" s="231"/>
      <c r="FT1973" s="231"/>
      <c r="FU1973" s="231"/>
      <c r="FV1973" s="231"/>
      <c r="FW1973" s="231"/>
      <c r="FX1973" s="231"/>
      <c r="FY1973" s="231"/>
      <c r="FZ1973" s="231"/>
      <c r="GA1973" s="231"/>
      <c r="GB1973" s="231"/>
      <c r="GC1973" s="231"/>
      <c r="GD1973" s="231"/>
      <c r="GE1973" s="231"/>
      <c r="GF1973" s="231"/>
      <c r="GG1973" s="231"/>
      <c r="GH1973" s="231"/>
      <c r="GI1973" s="231"/>
      <c r="GJ1973" s="231"/>
      <c r="GK1973" s="231"/>
      <c r="GL1973" s="231"/>
      <c r="GM1973" s="231"/>
      <c r="GN1973" s="231"/>
      <c r="GO1973" s="231"/>
      <c r="GP1973" s="231"/>
      <c r="GQ1973" s="231"/>
      <c r="GR1973" s="231"/>
      <c r="GS1973" s="231"/>
      <c r="GT1973" s="231"/>
      <c r="GU1973" s="231"/>
      <c r="GV1973" s="231"/>
      <c r="GW1973" s="231"/>
      <c r="GX1973" s="231"/>
      <c r="GY1973" s="231"/>
      <c r="GZ1973" s="231"/>
      <c r="HA1973" s="231"/>
      <c r="HB1973" s="231"/>
      <c r="HC1973" s="231"/>
      <c r="HD1973" s="231"/>
      <c r="HE1973" s="231"/>
      <c r="HF1973" s="231"/>
      <c r="HG1973" s="231"/>
      <c r="HH1973" s="231"/>
      <c r="HI1973" s="231"/>
      <c r="HJ1973" s="231"/>
      <c r="HK1973" s="231"/>
      <c r="HL1973" s="231"/>
      <c r="HM1973" s="231"/>
    </row>
    <row r="1974" spans="1:221" s="357" customFormat="1" ht="15.75" customHeight="1">
      <c r="A1974" s="231"/>
      <c r="B1974" s="231"/>
      <c r="C1974" s="353"/>
      <c r="D1974" s="428"/>
      <c r="E1974" s="428"/>
      <c r="F1974" s="428"/>
      <c r="G1974" s="429"/>
      <c r="H1974" s="428"/>
      <c r="I1974" s="736"/>
      <c r="J1974" s="770"/>
      <c r="K1974" s="737"/>
      <c r="M1974" s="234"/>
      <c r="N1974" s="980"/>
      <c r="O1974" s="231"/>
      <c r="P1974" s="231"/>
      <c r="Q1974" s="231"/>
      <c r="R1974" s="231"/>
      <c r="S1974" s="231"/>
      <c r="T1974" s="231"/>
      <c r="U1974" s="231"/>
      <c r="V1974" s="231"/>
      <c r="W1974" s="231"/>
      <c r="X1974" s="231"/>
      <c r="Y1974" s="231"/>
      <c r="Z1974" s="231"/>
      <c r="AA1974" s="231"/>
      <c r="AB1974" s="231"/>
      <c r="AC1974" s="231"/>
      <c r="AD1974" s="231"/>
      <c r="AE1974" s="231"/>
      <c r="AF1974" s="231"/>
      <c r="AG1974" s="231"/>
      <c r="AH1974" s="231"/>
      <c r="AI1974" s="231"/>
      <c r="AJ1974" s="231"/>
      <c r="AK1974" s="231"/>
      <c r="AL1974" s="231"/>
      <c r="AM1974" s="231"/>
      <c r="AN1974" s="231"/>
      <c r="AO1974" s="231"/>
      <c r="AP1974" s="231"/>
      <c r="AQ1974" s="231"/>
      <c r="AR1974" s="231"/>
      <c r="AS1974" s="231"/>
      <c r="AT1974" s="231"/>
      <c r="AU1974" s="231"/>
      <c r="AV1974" s="231"/>
      <c r="AW1974" s="231"/>
      <c r="AX1974" s="231"/>
      <c r="AY1974" s="231"/>
      <c r="AZ1974" s="231"/>
      <c r="BA1974" s="231"/>
      <c r="BB1974" s="231"/>
      <c r="BC1974" s="231"/>
      <c r="BD1974" s="231"/>
      <c r="BE1974" s="231"/>
      <c r="BF1974" s="231"/>
      <c r="BG1974" s="231"/>
      <c r="BH1974" s="231"/>
      <c r="BI1974" s="231"/>
      <c r="BJ1974" s="231"/>
      <c r="BK1974" s="231"/>
      <c r="BL1974" s="231"/>
      <c r="BM1974" s="231"/>
      <c r="BN1974" s="231"/>
      <c r="BO1974" s="231"/>
      <c r="BP1974" s="231"/>
      <c r="BQ1974" s="231"/>
      <c r="BR1974" s="231"/>
      <c r="BS1974" s="231"/>
      <c r="BT1974" s="231"/>
      <c r="BU1974" s="231"/>
      <c r="BV1974" s="231"/>
      <c r="BW1974" s="231"/>
      <c r="BX1974" s="231"/>
      <c r="BY1974" s="231"/>
      <c r="BZ1974" s="231"/>
      <c r="CA1974" s="231"/>
      <c r="CB1974" s="231"/>
      <c r="CC1974" s="231"/>
      <c r="CD1974" s="231"/>
      <c r="CE1974" s="231"/>
      <c r="CF1974" s="231"/>
      <c r="CG1974" s="231"/>
      <c r="CH1974" s="231"/>
      <c r="CI1974" s="231"/>
      <c r="CJ1974" s="231"/>
      <c r="CK1974" s="231"/>
      <c r="CL1974" s="231"/>
      <c r="CM1974" s="231"/>
      <c r="CN1974" s="231"/>
      <c r="CO1974" s="231"/>
      <c r="CP1974" s="231"/>
      <c r="CQ1974" s="231"/>
      <c r="CR1974" s="231"/>
      <c r="CS1974" s="231"/>
      <c r="CT1974" s="231"/>
      <c r="CU1974" s="231"/>
      <c r="CV1974" s="231"/>
      <c r="CW1974" s="231"/>
      <c r="CX1974" s="231"/>
      <c r="CY1974" s="231"/>
      <c r="CZ1974" s="231"/>
      <c r="DA1974" s="231"/>
      <c r="DB1974" s="231"/>
      <c r="DC1974" s="231"/>
      <c r="DD1974" s="231"/>
      <c r="DE1974" s="231"/>
      <c r="DF1974" s="231"/>
      <c r="DG1974" s="231"/>
      <c r="DH1974" s="231"/>
      <c r="DI1974" s="231"/>
      <c r="DJ1974" s="231"/>
      <c r="DK1974" s="231"/>
      <c r="DL1974" s="231"/>
      <c r="DM1974" s="231"/>
      <c r="DN1974" s="231"/>
      <c r="DO1974" s="231"/>
      <c r="DP1974" s="231"/>
      <c r="DQ1974" s="231"/>
      <c r="DR1974" s="231"/>
      <c r="DS1974" s="231"/>
      <c r="DT1974" s="231"/>
      <c r="DU1974" s="231"/>
      <c r="DV1974" s="231"/>
      <c r="DW1974" s="231"/>
      <c r="DX1974" s="231"/>
      <c r="DY1974" s="231"/>
      <c r="DZ1974" s="231"/>
      <c r="EA1974" s="231"/>
      <c r="EB1974" s="231"/>
      <c r="EC1974" s="231"/>
      <c r="ED1974" s="231"/>
      <c r="EE1974" s="231"/>
      <c r="EF1974" s="231"/>
      <c r="EG1974" s="231"/>
      <c r="EH1974" s="231"/>
      <c r="EI1974" s="231"/>
      <c r="EJ1974" s="231"/>
      <c r="EK1974" s="231"/>
      <c r="EL1974" s="231"/>
      <c r="EM1974" s="231"/>
      <c r="EN1974" s="231"/>
      <c r="EO1974" s="231"/>
      <c r="EP1974" s="231"/>
      <c r="EQ1974" s="231"/>
      <c r="ER1974" s="231"/>
      <c r="ES1974" s="231"/>
      <c r="ET1974" s="231"/>
      <c r="EU1974" s="231"/>
      <c r="EV1974" s="231"/>
      <c r="EW1974" s="231"/>
      <c r="EX1974" s="231"/>
      <c r="EY1974" s="231"/>
      <c r="EZ1974" s="231"/>
      <c r="FA1974" s="231"/>
      <c r="FB1974" s="231"/>
      <c r="FC1974" s="231"/>
      <c r="FD1974" s="231"/>
      <c r="FE1974" s="231"/>
      <c r="FF1974" s="231"/>
      <c r="FG1974" s="231"/>
      <c r="FH1974" s="231"/>
      <c r="FI1974" s="231"/>
      <c r="FJ1974" s="231"/>
      <c r="FK1974" s="231"/>
      <c r="FL1974" s="231"/>
      <c r="FM1974" s="231"/>
      <c r="FN1974" s="231"/>
      <c r="FO1974" s="231"/>
      <c r="FP1974" s="231"/>
      <c r="FQ1974" s="231"/>
      <c r="FR1974" s="231"/>
      <c r="FS1974" s="231"/>
      <c r="FT1974" s="231"/>
      <c r="FU1974" s="231"/>
      <c r="FV1974" s="231"/>
      <c r="FW1974" s="231"/>
      <c r="FX1974" s="231"/>
      <c r="FY1974" s="231"/>
      <c r="FZ1974" s="231"/>
      <c r="GA1974" s="231"/>
      <c r="GB1974" s="231"/>
      <c r="GC1974" s="231"/>
      <c r="GD1974" s="231"/>
      <c r="GE1974" s="231"/>
      <c r="GF1974" s="231"/>
      <c r="GG1974" s="231"/>
      <c r="GH1974" s="231"/>
      <c r="GI1974" s="231"/>
      <c r="GJ1974" s="231"/>
      <c r="GK1974" s="231"/>
      <c r="GL1974" s="231"/>
      <c r="GM1974" s="231"/>
      <c r="GN1974" s="231"/>
      <c r="GO1974" s="231"/>
      <c r="GP1974" s="231"/>
      <c r="GQ1974" s="231"/>
      <c r="GR1974" s="231"/>
      <c r="GS1974" s="231"/>
      <c r="GT1974" s="231"/>
      <c r="GU1974" s="231"/>
      <c r="GV1974" s="231"/>
      <c r="GW1974" s="231"/>
      <c r="GX1974" s="231"/>
      <c r="GY1974" s="231"/>
      <c r="GZ1974" s="231"/>
      <c r="HA1974" s="231"/>
      <c r="HB1974" s="231"/>
      <c r="HC1974" s="231"/>
      <c r="HD1974" s="231"/>
      <c r="HE1974" s="231"/>
      <c r="HF1974" s="231"/>
      <c r="HG1974" s="231"/>
      <c r="HH1974" s="231"/>
      <c r="HI1974" s="231"/>
      <c r="HJ1974" s="231"/>
      <c r="HK1974" s="231"/>
      <c r="HL1974" s="231"/>
      <c r="HM1974" s="231"/>
    </row>
    <row r="1975" spans="1:221" s="357" customFormat="1" ht="15.75" customHeight="1">
      <c r="A1975" s="231"/>
      <c r="B1975" s="231"/>
      <c r="C1975" s="353"/>
      <c r="D1975" s="444"/>
      <c r="E1975" s="444"/>
      <c r="F1975" s="444"/>
      <c r="G1975" s="445"/>
      <c r="H1975" s="446"/>
      <c r="I1975" s="446"/>
      <c r="K1975" s="771"/>
      <c r="M1975" s="234"/>
      <c r="N1975" s="980"/>
      <c r="O1975" s="231"/>
      <c r="P1975" s="231"/>
      <c r="Q1975" s="231"/>
      <c r="R1975" s="231"/>
      <c r="S1975" s="231"/>
      <c r="T1975" s="231"/>
      <c r="U1975" s="231"/>
      <c r="V1975" s="231"/>
      <c r="W1975" s="231"/>
      <c r="X1975" s="231"/>
      <c r="Y1975" s="231"/>
      <c r="Z1975" s="231"/>
      <c r="AA1975" s="231"/>
      <c r="AB1975" s="231"/>
      <c r="AC1975" s="231"/>
      <c r="AD1975" s="231"/>
      <c r="AE1975" s="231"/>
      <c r="AF1975" s="231"/>
      <c r="AG1975" s="231"/>
      <c r="AH1975" s="231"/>
      <c r="AI1975" s="231"/>
      <c r="AJ1975" s="231"/>
      <c r="AK1975" s="231"/>
      <c r="AL1975" s="231"/>
      <c r="AM1975" s="231"/>
      <c r="AN1975" s="231"/>
      <c r="AO1975" s="231"/>
      <c r="AP1975" s="231"/>
      <c r="AQ1975" s="231"/>
      <c r="AR1975" s="231"/>
      <c r="AS1975" s="231"/>
      <c r="AT1975" s="231"/>
      <c r="AU1975" s="231"/>
      <c r="AV1975" s="231"/>
      <c r="AW1975" s="231"/>
      <c r="AX1975" s="231"/>
      <c r="AY1975" s="231"/>
      <c r="AZ1975" s="231"/>
      <c r="BA1975" s="231"/>
      <c r="BB1975" s="231"/>
      <c r="BC1975" s="231"/>
      <c r="BD1975" s="231"/>
      <c r="BE1975" s="231"/>
      <c r="BF1975" s="231"/>
      <c r="BG1975" s="231"/>
      <c r="BH1975" s="231"/>
      <c r="BI1975" s="231"/>
      <c r="BJ1975" s="231"/>
      <c r="BK1975" s="231"/>
      <c r="BL1975" s="231"/>
      <c r="BM1975" s="231"/>
      <c r="BN1975" s="231"/>
      <c r="BO1975" s="231"/>
      <c r="BP1975" s="231"/>
      <c r="BQ1975" s="231"/>
      <c r="BR1975" s="231"/>
      <c r="BS1975" s="231"/>
      <c r="BT1975" s="231"/>
      <c r="BU1975" s="231"/>
      <c r="BV1975" s="231"/>
      <c r="BW1975" s="231"/>
      <c r="BX1975" s="231"/>
      <c r="BY1975" s="231"/>
      <c r="BZ1975" s="231"/>
      <c r="CA1975" s="231"/>
      <c r="CB1975" s="231"/>
      <c r="CC1975" s="231"/>
      <c r="CD1975" s="231"/>
      <c r="CE1975" s="231"/>
      <c r="CF1975" s="231"/>
      <c r="CG1975" s="231"/>
      <c r="CH1975" s="231"/>
      <c r="CI1975" s="231"/>
      <c r="CJ1975" s="231"/>
      <c r="CK1975" s="231"/>
      <c r="CL1975" s="231"/>
      <c r="CM1975" s="231"/>
      <c r="CN1975" s="231"/>
      <c r="CO1975" s="231"/>
      <c r="CP1975" s="231"/>
      <c r="CQ1975" s="231"/>
      <c r="CR1975" s="231"/>
      <c r="CS1975" s="231"/>
      <c r="CT1975" s="231"/>
      <c r="CU1975" s="231"/>
      <c r="CV1975" s="231"/>
      <c r="CW1975" s="231"/>
      <c r="CX1975" s="231"/>
      <c r="CY1975" s="231"/>
      <c r="CZ1975" s="231"/>
      <c r="DA1975" s="231"/>
      <c r="DB1975" s="231"/>
      <c r="DC1975" s="231"/>
      <c r="DD1975" s="231"/>
      <c r="DE1975" s="231"/>
      <c r="DF1975" s="231"/>
      <c r="DG1975" s="231"/>
      <c r="DH1975" s="231"/>
      <c r="DI1975" s="231"/>
      <c r="DJ1975" s="231"/>
      <c r="DK1975" s="231"/>
      <c r="DL1975" s="231"/>
      <c r="DM1975" s="231"/>
      <c r="DN1975" s="231"/>
      <c r="DO1975" s="231"/>
      <c r="DP1975" s="231"/>
      <c r="DQ1975" s="231"/>
      <c r="DR1975" s="231"/>
      <c r="DS1975" s="231"/>
      <c r="DT1975" s="231"/>
      <c r="DU1975" s="231"/>
      <c r="DV1975" s="231"/>
      <c r="DW1975" s="231"/>
      <c r="DX1975" s="231"/>
      <c r="DY1975" s="231"/>
      <c r="DZ1975" s="231"/>
      <c r="EA1975" s="231"/>
      <c r="EB1975" s="231"/>
      <c r="EC1975" s="231"/>
      <c r="ED1975" s="231"/>
      <c r="EE1975" s="231"/>
      <c r="EF1975" s="231"/>
      <c r="EG1975" s="231"/>
      <c r="EH1975" s="231"/>
      <c r="EI1975" s="231"/>
      <c r="EJ1975" s="231"/>
      <c r="EK1975" s="231"/>
      <c r="EL1975" s="231"/>
      <c r="EM1975" s="231"/>
      <c r="EN1975" s="231"/>
      <c r="EO1975" s="231"/>
      <c r="EP1975" s="231"/>
      <c r="EQ1975" s="231"/>
      <c r="ER1975" s="231"/>
      <c r="ES1975" s="231"/>
      <c r="ET1975" s="231"/>
      <c r="EU1975" s="231"/>
      <c r="EV1975" s="231"/>
      <c r="EW1975" s="231"/>
      <c r="EX1975" s="231"/>
      <c r="EY1975" s="231"/>
      <c r="EZ1975" s="231"/>
      <c r="FA1975" s="231"/>
      <c r="FB1975" s="231"/>
      <c r="FC1975" s="231"/>
      <c r="FD1975" s="231"/>
      <c r="FE1975" s="231"/>
      <c r="FF1975" s="231"/>
      <c r="FG1975" s="231"/>
      <c r="FH1975" s="231"/>
      <c r="FI1975" s="231"/>
      <c r="FJ1975" s="231"/>
      <c r="FK1975" s="231"/>
      <c r="FL1975" s="231"/>
      <c r="FM1975" s="231"/>
      <c r="FN1975" s="231"/>
      <c r="FO1975" s="231"/>
      <c r="FP1975" s="231"/>
      <c r="FQ1975" s="231"/>
      <c r="FR1975" s="231"/>
      <c r="FS1975" s="231"/>
      <c r="FT1975" s="231"/>
      <c r="FU1975" s="231"/>
      <c r="FV1975" s="231"/>
      <c r="FW1975" s="231"/>
      <c r="FX1975" s="231"/>
      <c r="FY1975" s="231"/>
      <c r="FZ1975" s="231"/>
      <c r="GA1975" s="231"/>
      <c r="GB1975" s="231"/>
      <c r="GC1975" s="231"/>
      <c r="GD1975" s="231"/>
      <c r="GE1975" s="231"/>
      <c r="GF1975" s="231"/>
      <c r="GG1975" s="231"/>
      <c r="GH1975" s="231"/>
      <c r="GI1975" s="231"/>
      <c r="GJ1975" s="231"/>
      <c r="GK1975" s="231"/>
      <c r="GL1975" s="231"/>
      <c r="GM1975" s="231"/>
      <c r="GN1975" s="231"/>
      <c r="GO1975" s="231"/>
      <c r="GP1975" s="231"/>
      <c r="GQ1975" s="231"/>
      <c r="GR1975" s="231"/>
      <c r="GS1975" s="231"/>
      <c r="GT1975" s="231"/>
      <c r="GU1975" s="231"/>
      <c r="GV1975" s="231"/>
      <c r="GW1975" s="231"/>
      <c r="GX1975" s="231"/>
      <c r="GY1975" s="231"/>
      <c r="GZ1975" s="231"/>
      <c r="HA1975" s="231"/>
      <c r="HB1975" s="231"/>
      <c r="HC1975" s="231"/>
      <c r="HD1975" s="231"/>
      <c r="HE1975" s="231"/>
      <c r="HF1975" s="231"/>
      <c r="HG1975" s="231"/>
      <c r="HH1975" s="231"/>
      <c r="HI1975" s="231"/>
      <c r="HJ1975" s="231"/>
      <c r="HK1975" s="231"/>
      <c r="HL1975" s="231"/>
      <c r="HM1975" s="231"/>
    </row>
    <row r="1976" spans="1:221" s="357" customFormat="1" ht="18" customHeight="1">
      <c r="A1976" s="231"/>
      <c r="B1976" s="231"/>
      <c r="C1976" s="353"/>
      <c r="D1976" s="762"/>
      <c r="E1976" s="762"/>
      <c r="F1976" s="762"/>
      <c r="G1976" s="791"/>
      <c r="H1976" s="791"/>
      <c r="I1976" s="791"/>
      <c r="J1976" s="791"/>
      <c r="K1976" s="772"/>
      <c r="M1976" s="234"/>
      <c r="N1976" s="980"/>
      <c r="O1976" s="231"/>
      <c r="P1976" s="231"/>
      <c r="Q1976" s="231"/>
      <c r="R1976" s="231"/>
      <c r="S1976" s="231"/>
      <c r="T1976" s="231"/>
      <c r="U1976" s="231"/>
      <c r="V1976" s="231"/>
      <c r="W1976" s="231"/>
      <c r="X1976" s="231"/>
      <c r="Y1976" s="231"/>
      <c r="Z1976" s="231"/>
      <c r="AA1976" s="231"/>
      <c r="AB1976" s="231"/>
      <c r="AC1976" s="231"/>
      <c r="AD1976" s="231"/>
      <c r="AE1976" s="231"/>
      <c r="AF1976" s="231"/>
      <c r="AG1976" s="231"/>
      <c r="AH1976" s="231"/>
      <c r="AI1976" s="231"/>
      <c r="AJ1976" s="231"/>
      <c r="AK1976" s="231"/>
      <c r="AL1976" s="231"/>
      <c r="AM1976" s="231"/>
      <c r="AN1976" s="231"/>
      <c r="AO1976" s="231"/>
      <c r="AP1976" s="231"/>
      <c r="AQ1976" s="231"/>
      <c r="AR1976" s="231"/>
      <c r="AS1976" s="231"/>
      <c r="AT1976" s="231"/>
      <c r="AU1976" s="231"/>
      <c r="AV1976" s="231"/>
      <c r="AW1976" s="231"/>
      <c r="AX1976" s="231"/>
      <c r="AY1976" s="231"/>
      <c r="AZ1976" s="231"/>
      <c r="BA1976" s="231"/>
      <c r="BB1976" s="231"/>
      <c r="BC1976" s="231"/>
      <c r="BD1976" s="231"/>
      <c r="BE1976" s="231"/>
      <c r="BF1976" s="231"/>
      <c r="BG1976" s="231"/>
      <c r="BH1976" s="231"/>
      <c r="BI1976" s="231"/>
      <c r="BJ1976" s="231"/>
      <c r="BK1976" s="231"/>
      <c r="BL1976" s="231"/>
      <c r="BM1976" s="231"/>
      <c r="BN1976" s="231"/>
      <c r="BO1976" s="231"/>
      <c r="BP1976" s="231"/>
      <c r="BQ1976" s="231"/>
      <c r="BR1976" s="231"/>
      <c r="BS1976" s="231"/>
      <c r="BT1976" s="231"/>
      <c r="BU1976" s="231"/>
      <c r="BV1976" s="231"/>
      <c r="BW1976" s="231"/>
      <c r="BX1976" s="231"/>
      <c r="BY1976" s="231"/>
      <c r="BZ1976" s="231"/>
      <c r="CA1976" s="231"/>
      <c r="CB1976" s="231"/>
      <c r="CC1976" s="231"/>
      <c r="CD1976" s="231"/>
      <c r="CE1976" s="231"/>
      <c r="CF1976" s="231"/>
      <c r="CG1976" s="231"/>
      <c r="CH1976" s="231"/>
      <c r="CI1976" s="231"/>
      <c r="CJ1976" s="231"/>
      <c r="CK1976" s="231"/>
      <c r="CL1976" s="231"/>
      <c r="CM1976" s="231"/>
      <c r="CN1976" s="231"/>
      <c r="CO1976" s="231"/>
      <c r="CP1976" s="231"/>
      <c r="CQ1976" s="231"/>
      <c r="CR1976" s="231"/>
      <c r="CS1976" s="231"/>
      <c r="CT1976" s="231"/>
      <c r="CU1976" s="231"/>
      <c r="CV1976" s="231"/>
      <c r="CW1976" s="231"/>
      <c r="CX1976" s="231"/>
      <c r="CY1976" s="231"/>
      <c r="CZ1976" s="231"/>
      <c r="DA1976" s="231"/>
      <c r="DB1976" s="231"/>
      <c r="DC1976" s="231"/>
      <c r="DD1976" s="231"/>
      <c r="DE1976" s="231"/>
      <c r="DF1976" s="231"/>
      <c r="DG1976" s="231"/>
      <c r="DH1976" s="231"/>
      <c r="DI1976" s="231"/>
      <c r="DJ1976" s="231"/>
      <c r="DK1976" s="231"/>
      <c r="DL1976" s="231"/>
      <c r="DM1976" s="231"/>
      <c r="DN1976" s="231"/>
      <c r="DO1976" s="231"/>
      <c r="DP1976" s="231"/>
      <c r="DQ1976" s="231"/>
      <c r="DR1976" s="231"/>
      <c r="DS1976" s="231"/>
      <c r="DT1976" s="231"/>
      <c r="DU1976" s="231"/>
      <c r="DV1976" s="231"/>
      <c r="DW1976" s="231"/>
      <c r="DX1976" s="231"/>
      <c r="DY1976" s="231"/>
      <c r="DZ1976" s="231"/>
      <c r="EA1976" s="231"/>
      <c r="EB1976" s="231"/>
      <c r="EC1976" s="231"/>
      <c r="ED1976" s="231"/>
      <c r="EE1976" s="231"/>
      <c r="EF1976" s="231"/>
      <c r="EG1976" s="231"/>
      <c r="EH1976" s="231"/>
      <c r="EI1976" s="231"/>
      <c r="EJ1976" s="231"/>
      <c r="EK1976" s="231"/>
      <c r="EL1976" s="231"/>
      <c r="EM1976" s="231"/>
      <c r="EN1976" s="231"/>
      <c r="EO1976" s="231"/>
      <c r="EP1976" s="231"/>
      <c r="EQ1976" s="231"/>
      <c r="ER1976" s="231"/>
      <c r="ES1976" s="231"/>
      <c r="ET1976" s="231"/>
      <c r="EU1976" s="231"/>
      <c r="EV1976" s="231"/>
      <c r="EW1976" s="231"/>
      <c r="EX1976" s="231"/>
      <c r="EY1976" s="231"/>
      <c r="EZ1976" s="231"/>
      <c r="FA1976" s="231"/>
      <c r="FB1976" s="231"/>
      <c r="FC1976" s="231"/>
      <c r="FD1976" s="231"/>
      <c r="FE1976" s="231"/>
      <c r="FF1976" s="231"/>
      <c r="FG1976" s="231"/>
      <c r="FH1976" s="231"/>
      <c r="FI1976" s="231"/>
      <c r="FJ1976" s="231"/>
      <c r="FK1976" s="231"/>
      <c r="FL1976" s="231"/>
      <c r="FM1976" s="231"/>
      <c r="FN1976" s="231"/>
      <c r="FO1976" s="231"/>
      <c r="FP1976" s="231"/>
      <c r="FQ1976" s="231"/>
      <c r="FR1976" s="231"/>
      <c r="FS1976" s="231"/>
      <c r="FT1976" s="231"/>
      <c r="FU1976" s="231"/>
      <c r="FV1976" s="231"/>
      <c r="FW1976" s="231"/>
      <c r="FX1976" s="231"/>
      <c r="FY1976" s="231"/>
      <c r="FZ1976" s="231"/>
      <c r="GA1976" s="231"/>
      <c r="GB1976" s="231"/>
      <c r="GC1976" s="231"/>
      <c r="GD1976" s="231"/>
      <c r="GE1976" s="231"/>
      <c r="GF1976" s="231"/>
      <c r="GG1976" s="231"/>
      <c r="GH1976" s="231"/>
      <c r="GI1976" s="231"/>
      <c r="GJ1976" s="231"/>
      <c r="GK1976" s="231"/>
      <c r="GL1976" s="231"/>
      <c r="GM1976" s="231"/>
      <c r="GN1976" s="231"/>
      <c r="GO1976" s="231"/>
      <c r="GP1976" s="231"/>
      <c r="GQ1976" s="231"/>
      <c r="GR1976" s="231"/>
      <c r="GS1976" s="231"/>
      <c r="GT1976" s="231"/>
      <c r="GU1976" s="231"/>
      <c r="GV1976" s="231"/>
      <c r="GW1976" s="231"/>
      <c r="GX1976" s="231"/>
      <c r="GY1976" s="231"/>
      <c r="GZ1976" s="231"/>
      <c r="HA1976" s="231"/>
      <c r="HB1976" s="231"/>
      <c r="HC1976" s="231"/>
      <c r="HD1976" s="231"/>
      <c r="HE1976" s="231"/>
      <c r="HF1976" s="231"/>
      <c r="HG1976" s="231"/>
      <c r="HH1976" s="231"/>
      <c r="HI1976" s="231"/>
      <c r="HJ1976" s="231"/>
      <c r="HK1976" s="231"/>
      <c r="HL1976" s="231"/>
      <c r="HM1976" s="231"/>
    </row>
  </sheetData>
  <mergeCells count="98">
    <mergeCell ref="C6:K6"/>
    <mergeCell ref="C7:K7"/>
    <mergeCell ref="C8:K8"/>
    <mergeCell ref="C9:C10"/>
    <mergeCell ref="D9:D10"/>
    <mergeCell ref="E9:F9"/>
    <mergeCell ref="G9:G10"/>
    <mergeCell ref="H9:H10"/>
    <mergeCell ref="I9:I10"/>
    <mergeCell ref="J9:J10"/>
    <mergeCell ref="H441:I441"/>
    <mergeCell ref="K9:K10"/>
    <mergeCell ref="G117:J117"/>
    <mergeCell ref="G149:J149"/>
    <mergeCell ref="G193:J193"/>
    <mergeCell ref="D413:J413"/>
    <mergeCell ref="C437:G437"/>
    <mergeCell ref="H437:J437"/>
    <mergeCell ref="C438:G438"/>
    <mergeCell ref="H438:I438"/>
    <mergeCell ref="C439:G439"/>
    <mergeCell ref="H439:I439"/>
    <mergeCell ref="H440:I440"/>
    <mergeCell ref="H666:I666"/>
    <mergeCell ref="H442:I442"/>
    <mergeCell ref="C443:K443"/>
    <mergeCell ref="C444:K444"/>
    <mergeCell ref="D640:J640"/>
    <mergeCell ref="C662:G662"/>
    <mergeCell ref="H662:J662"/>
    <mergeCell ref="C663:G663"/>
    <mergeCell ref="H663:I663"/>
    <mergeCell ref="C664:G664"/>
    <mergeCell ref="H664:I664"/>
    <mergeCell ref="H665:I665"/>
    <mergeCell ref="G831:K831"/>
    <mergeCell ref="H667:I667"/>
    <mergeCell ref="C669:K669"/>
    <mergeCell ref="C822:G822"/>
    <mergeCell ref="H822:J822"/>
    <mergeCell ref="C823:G823"/>
    <mergeCell ref="H823:I823"/>
    <mergeCell ref="C824:G824"/>
    <mergeCell ref="H824:I824"/>
    <mergeCell ref="H825:I825"/>
    <mergeCell ref="H826:I826"/>
    <mergeCell ref="C830:K830"/>
    <mergeCell ref="D871:I871"/>
    <mergeCell ref="D1025:J1025"/>
    <mergeCell ref="C1046:G1046"/>
    <mergeCell ref="H1046:J1046"/>
    <mergeCell ref="C1047:G1047"/>
    <mergeCell ref="H1047:I1047"/>
    <mergeCell ref="C1620:G1620"/>
    <mergeCell ref="H1620:I1620"/>
    <mergeCell ref="C1048:G1048"/>
    <mergeCell ref="H1048:I1048"/>
    <mergeCell ref="H1049:I1049"/>
    <mergeCell ref="H1050:I1050"/>
    <mergeCell ref="H1051:I1051"/>
    <mergeCell ref="C1053:K1053"/>
    <mergeCell ref="D1596:J1596"/>
    <mergeCell ref="C1618:G1618"/>
    <mergeCell ref="H1618:J1618"/>
    <mergeCell ref="C1619:G1619"/>
    <mergeCell ref="H1619:I1619"/>
    <mergeCell ref="H1858:I1858"/>
    <mergeCell ref="H1621:I1621"/>
    <mergeCell ref="H1622:I1622"/>
    <mergeCell ref="H1623:I1623"/>
    <mergeCell ref="C1625:K1625"/>
    <mergeCell ref="D1836:J1836"/>
    <mergeCell ref="C1854:G1854"/>
    <mergeCell ref="H1854:J1854"/>
    <mergeCell ref="G1967:J1967"/>
    <mergeCell ref="G1976:J1976"/>
    <mergeCell ref="C1954:G1954"/>
    <mergeCell ref="H1954:I1954"/>
    <mergeCell ref="H1955:I1955"/>
    <mergeCell ref="H1956:I1956"/>
    <mergeCell ref="G1959:J1959"/>
    <mergeCell ref="C1960:I1960"/>
    <mergeCell ref="C3:F3"/>
    <mergeCell ref="G1963:J1963"/>
    <mergeCell ref="G1964:I1964"/>
    <mergeCell ref="G1965:I1965"/>
    <mergeCell ref="G1966:I1966"/>
    <mergeCell ref="H1859:I1859"/>
    <mergeCell ref="C1861:K1861"/>
    <mergeCell ref="C1952:G1952"/>
    <mergeCell ref="H1952:J1952"/>
    <mergeCell ref="C1953:G1953"/>
    <mergeCell ref="H1953:I1953"/>
    <mergeCell ref="C1855:G1855"/>
    <mergeCell ref="H1855:I1855"/>
    <mergeCell ref="C1856:G1856"/>
    <mergeCell ref="H1856:I1856"/>
    <mergeCell ref="H1857:I1857"/>
  </mergeCells>
  <pageMargins left="0.7" right="0.7" top="0.75" bottom="0.75" header="0.511811023622047" footer="0.511811023622047"/>
  <pageSetup paperSize="9" scale="38"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11E91D-4187-48F3-A1F5-7DC86A1223FC}">
  <dimension ref="A1:M63"/>
  <sheetViews>
    <sheetView showGridLines="0" view="pageBreakPreview" zoomScale="70" zoomScaleNormal="100" zoomScaleSheetLayoutView="70" zoomScalePageLayoutView="91" workbookViewId="0">
      <selection activeCell="C3" sqref="C3:F4"/>
    </sheetView>
  </sheetViews>
  <sheetFormatPr baseColWidth="10" defaultColWidth="11.44140625" defaultRowHeight="13.8"/>
  <cols>
    <col min="1" max="2" width="3.44140625" style="3" customWidth="1"/>
    <col min="3" max="3" width="7.5546875" style="3" customWidth="1"/>
    <col min="4" max="4" width="15.44140625" style="3" customWidth="1"/>
    <col min="5" max="5" width="16.109375" style="112" customWidth="1"/>
    <col min="6" max="6" width="17.44140625" style="3" customWidth="1"/>
    <col min="7" max="7" width="73.44140625" style="3" customWidth="1"/>
    <col min="8" max="8" width="8.5546875" style="3" customWidth="1"/>
    <col min="9" max="9" width="18.5546875" style="3" customWidth="1"/>
    <col min="10" max="10" width="23.5546875" style="3" customWidth="1"/>
    <col min="11" max="11" width="30" style="3" customWidth="1"/>
    <col min="12" max="12" width="3.44140625" style="3" customWidth="1"/>
    <col min="13" max="13" width="2.5546875" style="3" customWidth="1"/>
    <col min="14" max="16384" width="11.44140625" style="3"/>
  </cols>
  <sheetData>
    <row r="1" spans="1:13" ht="16.2" thickBot="1">
      <c r="A1" s="1"/>
      <c r="B1" s="1"/>
      <c r="C1" s="1"/>
      <c r="D1" s="1"/>
      <c r="E1" s="2"/>
      <c r="F1" s="1"/>
      <c r="G1" s="1"/>
      <c r="H1" s="1"/>
      <c r="I1" s="1"/>
      <c r="J1" s="1"/>
      <c r="K1" s="1"/>
      <c r="L1" s="1"/>
      <c r="M1" s="1"/>
    </row>
    <row r="2" spans="1:13" ht="16.2" thickTop="1">
      <c r="A2" s="1"/>
      <c r="B2" s="4"/>
      <c r="C2" s="5"/>
      <c r="D2" s="5"/>
      <c r="E2" s="6"/>
      <c r="F2" s="5"/>
      <c r="G2" s="5"/>
      <c r="H2" s="5"/>
      <c r="I2" s="5"/>
      <c r="J2" s="5"/>
      <c r="K2" s="5"/>
      <c r="L2" s="7"/>
      <c r="M2" s="1"/>
    </row>
    <row r="3" spans="1:13" ht="26.25" customHeight="1">
      <c r="A3" s="1"/>
      <c r="B3" s="8"/>
      <c r="C3" s="773" t="s">
        <v>0</v>
      </c>
      <c r="D3" s="774"/>
      <c r="E3" s="774"/>
      <c r="F3" s="774"/>
      <c r="G3" s="1"/>
      <c r="H3" s="1"/>
      <c r="I3" s="1"/>
      <c r="J3" s="1"/>
      <c r="K3" s="1"/>
      <c r="L3" s="9"/>
      <c r="M3" s="1"/>
    </row>
    <row r="4" spans="1:13" ht="15.6">
      <c r="A4" s="1"/>
      <c r="B4" s="8"/>
      <c r="C4" s="10"/>
      <c r="D4" s="11" t="s">
        <v>1</v>
      </c>
      <c r="E4" s="10"/>
      <c r="F4" s="11"/>
      <c r="G4" s="1"/>
      <c r="H4" s="1"/>
      <c r="I4" s="1"/>
      <c r="J4" s="1"/>
      <c r="K4" s="1"/>
      <c r="L4" s="9"/>
      <c r="M4" s="1"/>
    </row>
    <row r="5" spans="1:13" ht="15.6">
      <c r="A5" s="1"/>
      <c r="B5" s="8"/>
      <c r="C5" s="864" t="s">
        <v>2</v>
      </c>
      <c r="D5" s="864"/>
      <c r="E5" s="864"/>
      <c r="F5" s="864"/>
      <c r="G5" s="864"/>
      <c r="H5" s="864"/>
      <c r="I5" s="864"/>
      <c r="J5" s="864"/>
      <c r="K5" s="864"/>
      <c r="L5" s="9"/>
      <c r="M5" s="1"/>
    </row>
    <row r="6" spans="1:13" ht="16.2" thickBot="1">
      <c r="A6" s="1"/>
      <c r="B6" s="8"/>
      <c r="C6" s="865" t="s">
        <v>3</v>
      </c>
      <c r="D6" s="865"/>
      <c r="E6" s="865"/>
      <c r="F6" s="865"/>
      <c r="G6" s="865"/>
      <c r="H6" s="865"/>
      <c r="I6" s="865"/>
      <c r="J6" s="865"/>
      <c r="K6" s="865"/>
      <c r="L6" s="9"/>
      <c r="M6" s="1"/>
    </row>
    <row r="7" spans="1:13" s="15" customFormat="1" ht="16.5" customHeight="1">
      <c r="A7" s="12"/>
      <c r="B7" s="13"/>
      <c r="C7" s="866" t="s">
        <v>4</v>
      </c>
      <c r="D7" s="867"/>
      <c r="E7" s="867"/>
      <c r="F7" s="867"/>
      <c r="G7" s="867"/>
      <c r="H7" s="867"/>
      <c r="I7" s="867"/>
      <c r="J7" s="867"/>
      <c r="K7" s="868"/>
      <c r="L7" s="14"/>
      <c r="M7" s="12"/>
    </row>
    <row r="8" spans="1:13" ht="74.25" customHeight="1" thickBot="1">
      <c r="A8" s="1"/>
      <c r="B8" s="16"/>
      <c r="C8" s="869"/>
      <c r="D8" s="870"/>
      <c r="E8" s="870"/>
      <c r="F8" s="870"/>
      <c r="G8" s="870"/>
      <c r="H8" s="870"/>
      <c r="I8" s="870"/>
      <c r="J8" s="870"/>
      <c r="K8" s="871"/>
      <c r="L8" s="9"/>
      <c r="M8" s="1"/>
    </row>
    <row r="9" spans="1:13" ht="34.5" customHeight="1">
      <c r="A9" s="1"/>
      <c r="B9" s="16"/>
      <c r="C9" s="872" t="s">
        <v>5</v>
      </c>
      <c r="D9" s="873"/>
      <c r="E9" s="873"/>
      <c r="F9" s="873"/>
      <c r="G9" s="873"/>
      <c r="H9" s="873"/>
      <c r="I9" s="873"/>
      <c r="J9" s="873"/>
      <c r="K9" s="874"/>
      <c r="L9" s="9"/>
      <c r="M9" s="1"/>
    </row>
    <row r="10" spans="1:13" ht="30" customHeight="1" thickBot="1">
      <c r="A10" s="1"/>
      <c r="B10" s="16"/>
      <c r="C10" s="862"/>
      <c r="D10" s="862"/>
      <c r="E10" s="862"/>
      <c r="F10" s="862"/>
      <c r="G10" s="862"/>
      <c r="H10" s="862"/>
      <c r="I10" s="862"/>
      <c r="J10" s="862"/>
      <c r="K10" s="863"/>
      <c r="L10" s="9"/>
      <c r="M10" s="1"/>
    </row>
    <row r="11" spans="1:13" ht="30" customHeight="1">
      <c r="A11" s="1"/>
      <c r="B11" s="8"/>
      <c r="C11" s="855" t="s">
        <v>6</v>
      </c>
      <c r="D11" s="857" t="s">
        <v>7</v>
      </c>
      <c r="E11" s="859" t="s">
        <v>8</v>
      </c>
      <c r="F11" s="859"/>
      <c r="G11" s="855" t="s">
        <v>9</v>
      </c>
      <c r="H11" s="857" t="s">
        <v>10</v>
      </c>
      <c r="I11" s="857" t="s">
        <v>11</v>
      </c>
      <c r="J11" s="860" t="s">
        <v>12</v>
      </c>
      <c r="K11" s="836" t="s">
        <v>13</v>
      </c>
      <c r="L11" s="9"/>
      <c r="M11" s="1"/>
    </row>
    <row r="12" spans="1:13" ht="30" customHeight="1" thickBot="1">
      <c r="A12" s="1"/>
      <c r="B12" s="8"/>
      <c r="C12" s="856"/>
      <c r="D12" s="858"/>
      <c r="E12" s="17" t="s">
        <v>14</v>
      </c>
      <c r="F12" s="17" t="s">
        <v>15</v>
      </c>
      <c r="G12" s="856"/>
      <c r="H12" s="858"/>
      <c r="I12" s="858"/>
      <c r="J12" s="861"/>
      <c r="K12" s="837"/>
      <c r="L12" s="9"/>
      <c r="M12" s="1"/>
    </row>
    <row r="13" spans="1:13" ht="30" customHeight="1" thickBot="1">
      <c r="A13" s="1"/>
      <c r="B13" s="8"/>
      <c r="C13" s="18"/>
      <c r="D13" s="19"/>
      <c r="E13" s="19"/>
      <c r="F13" s="19"/>
      <c r="G13" s="19"/>
      <c r="H13" s="19"/>
      <c r="I13" s="19"/>
      <c r="J13" s="19"/>
      <c r="K13" s="20"/>
      <c r="L13" s="9"/>
      <c r="M13" s="1"/>
    </row>
    <row r="14" spans="1:13" ht="30" customHeight="1">
      <c r="A14" s="1"/>
      <c r="B14" s="8"/>
      <c r="C14" s="21"/>
      <c r="D14" s="22"/>
      <c r="E14" s="22"/>
      <c r="F14" s="22"/>
      <c r="G14" s="23"/>
      <c r="H14" s="22"/>
      <c r="I14" s="24"/>
      <c r="J14" s="25"/>
      <c r="K14" s="26"/>
      <c r="L14" s="9"/>
      <c r="M14" s="1"/>
    </row>
    <row r="15" spans="1:13" ht="30" customHeight="1" thickBot="1">
      <c r="A15" s="1"/>
      <c r="B15" s="8"/>
      <c r="C15" s="27" t="s">
        <v>16</v>
      </c>
      <c r="D15" s="28"/>
      <c r="E15" s="28"/>
      <c r="F15" s="28"/>
      <c r="G15" s="29"/>
      <c r="H15" s="28"/>
      <c r="I15" s="24"/>
      <c r="J15" s="30"/>
      <c r="K15" s="31"/>
      <c r="L15" s="9"/>
      <c r="M15" s="1"/>
    </row>
    <row r="16" spans="1:13" ht="30" customHeight="1" thickBot="1">
      <c r="A16" s="1"/>
      <c r="B16" s="8"/>
      <c r="C16" s="18"/>
      <c r="D16" s="19"/>
      <c r="E16" s="19"/>
      <c r="F16" s="19"/>
      <c r="G16" s="19"/>
      <c r="H16" s="19"/>
      <c r="I16" s="19"/>
      <c r="J16" s="19"/>
      <c r="K16" s="20"/>
      <c r="L16" s="9"/>
      <c r="M16" s="1"/>
    </row>
    <row r="17" spans="1:13" ht="30" customHeight="1">
      <c r="A17" s="1"/>
      <c r="B17" s="8"/>
      <c r="C17" s="21"/>
      <c r="D17" s="22"/>
      <c r="E17" s="22"/>
      <c r="F17" s="22"/>
      <c r="G17" s="32"/>
      <c r="H17" s="22"/>
      <c r="I17" s="24"/>
      <c r="J17" s="25"/>
      <c r="K17" s="33"/>
      <c r="L17" s="9"/>
      <c r="M17" s="1"/>
    </row>
    <row r="18" spans="1:13" ht="30" customHeight="1">
      <c r="A18" s="1"/>
      <c r="B18" s="8"/>
      <c r="C18" s="21"/>
      <c r="D18" s="22"/>
      <c r="E18" s="22"/>
      <c r="F18" s="22"/>
      <c r="G18" s="32"/>
      <c r="H18" s="22"/>
      <c r="I18" s="24"/>
      <c r="J18" s="25"/>
      <c r="K18" s="33"/>
      <c r="L18" s="9"/>
      <c r="M18" s="1"/>
    </row>
    <row r="19" spans="1:13" s="1" customFormat="1" ht="30" customHeight="1">
      <c r="B19" s="8"/>
      <c r="C19" s="21"/>
      <c r="D19" s="34"/>
      <c r="E19" s="34"/>
      <c r="F19" s="34"/>
      <c r="G19" s="35"/>
      <c r="H19" s="34"/>
      <c r="I19" s="24"/>
      <c r="J19" s="25"/>
      <c r="K19" s="33"/>
      <c r="L19" s="9"/>
    </row>
    <row r="20" spans="1:13" ht="30" customHeight="1">
      <c r="B20" s="36"/>
      <c r="C20" s="21"/>
      <c r="D20" s="22"/>
      <c r="E20" s="22"/>
      <c r="F20" s="22"/>
      <c r="G20" s="32"/>
      <c r="H20" s="22"/>
      <c r="I20" s="24"/>
      <c r="J20" s="25"/>
      <c r="K20" s="33"/>
      <c r="L20" s="37"/>
    </row>
    <row r="21" spans="1:13" ht="30" customHeight="1" thickBot="1">
      <c r="A21" s="1"/>
      <c r="B21" s="8"/>
      <c r="C21" s="27" t="s">
        <v>16</v>
      </c>
      <c r="D21" s="38"/>
      <c r="E21" s="39"/>
      <c r="F21" s="38"/>
      <c r="G21" s="38"/>
      <c r="H21" s="38"/>
      <c r="I21" s="24"/>
      <c r="J21" s="38"/>
      <c r="K21" s="31"/>
      <c r="L21" s="9"/>
      <c r="M21" s="1"/>
    </row>
    <row r="22" spans="1:13" ht="30" customHeight="1" thickBot="1">
      <c r="A22" s="1"/>
      <c r="B22" s="8"/>
      <c r="C22" s="18"/>
      <c r="D22" s="19"/>
      <c r="E22" s="19"/>
      <c r="F22" s="19"/>
      <c r="G22" s="19"/>
      <c r="H22" s="19"/>
      <c r="I22" s="19"/>
      <c r="J22" s="19"/>
      <c r="K22" s="20"/>
      <c r="L22" s="9"/>
      <c r="M22" s="1"/>
    </row>
    <row r="23" spans="1:13" ht="30" customHeight="1">
      <c r="A23" s="1"/>
      <c r="B23" s="8"/>
      <c r="C23" s="21"/>
      <c r="D23" s="40"/>
      <c r="E23" s="40"/>
      <c r="F23" s="40"/>
      <c r="G23" s="41"/>
      <c r="H23" s="40"/>
      <c r="I23" s="24"/>
      <c r="J23" s="25"/>
      <c r="K23" s="33"/>
      <c r="L23" s="9"/>
      <c r="M23" s="1"/>
    </row>
    <row r="24" spans="1:13" ht="30" customHeight="1">
      <c r="A24" s="1"/>
      <c r="B24" s="8"/>
      <c r="C24" s="21"/>
      <c r="D24" s="22"/>
      <c r="E24" s="22"/>
      <c r="F24" s="22"/>
      <c r="G24" s="41"/>
      <c r="H24" s="40"/>
      <c r="I24" s="24"/>
      <c r="J24" s="25"/>
      <c r="K24" s="33"/>
      <c r="L24" s="9"/>
      <c r="M24" s="1"/>
    </row>
    <row r="25" spans="1:13" ht="30" customHeight="1">
      <c r="A25" s="1"/>
      <c r="B25" s="8"/>
      <c r="C25" s="21"/>
      <c r="D25" s="40"/>
      <c r="E25" s="40"/>
      <c r="F25" s="40"/>
      <c r="G25" s="41"/>
      <c r="H25" s="40"/>
      <c r="I25" s="24"/>
      <c r="J25" s="25"/>
      <c r="K25" s="33"/>
      <c r="L25" s="9"/>
      <c r="M25" s="1"/>
    </row>
    <row r="26" spans="1:13" s="1" customFormat="1" ht="30" customHeight="1">
      <c r="B26" s="8"/>
      <c r="C26" s="21"/>
      <c r="D26" s="34"/>
      <c r="E26" s="34"/>
      <c r="F26" s="34"/>
      <c r="G26" s="42"/>
      <c r="H26" s="34"/>
      <c r="I26" s="24"/>
      <c r="J26" s="25"/>
      <c r="K26" s="33"/>
      <c r="L26" s="9"/>
    </row>
    <row r="27" spans="1:13" ht="30" customHeight="1">
      <c r="A27" s="1"/>
      <c r="B27" s="8"/>
      <c r="C27" s="21"/>
      <c r="D27" s="40"/>
      <c r="E27" s="40"/>
      <c r="F27" s="40"/>
      <c r="G27" s="41"/>
      <c r="H27" s="40"/>
      <c r="I27" s="24"/>
      <c r="J27" s="43"/>
      <c r="K27" s="33"/>
      <c r="L27" s="9"/>
      <c r="M27" s="1"/>
    </row>
    <row r="28" spans="1:13" s="1" customFormat="1" ht="30" customHeight="1">
      <c r="B28" s="8"/>
      <c r="C28" s="44"/>
      <c r="D28" s="34"/>
      <c r="E28" s="34"/>
      <c r="F28" s="34"/>
      <c r="G28" s="42"/>
      <c r="H28" s="34"/>
      <c r="I28" s="24"/>
      <c r="J28" s="43"/>
      <c r="K28" s="33"/>
      <c r="L28" s="9"/>
    </row>
    <row r="29" spans="1:13" ht="30" customHeight="1">
      <c r="A29" s="1"/>
      <c r="B29" s="8"/>
      <c r="C29" s="21"/>
      <c r="D29" s="40"/>
      <c r="E29" s="22"/>
      <c r="F29" s="40"/>
      <c r="G29" s="41"/>
      <c r="H29" s="40"/>
      <c r="I29" s="24"/>
      <c r="J29" s="25"/>
      <c r="K29" s="33"/>
      <c r="L29" s="9"/>
      <c r="M29" s="1"/>
    </row>
    <row r="30" spans="1:13" ht="30" customHeight="1">
      <c r="A30" s="1"/>
      <c r="B30" s="8"/>
      <c r="C30" s="21"/>
      <c r="D30" s="40"/>
      <c r="E30" s="40"/>
      <c r="F30" s="40"/>
      <c r="G30" s="41"/>
      <c r="H30" s="45"/>
      <c r="I30" s="24"/>
      <c r="J30" s="25"/>
      <c r="K30" s="33"/>
      <c r="L30" s="9"/>
      <c r="M30" s="1"/>
    </row>
    <row r="31" spans="1:13" ht="30" customHeight="1" thickBot="1">
      <c r="A31" s="1"/>
      <c r="B31" s="8"/>
      <c r="C31" s="46" t="s">
        <v>16</v>
      </c>
      <c r="D31" s="47"/>
      <c r="E31" s="47"/>
      <c r="F31" s="47"/>
      <c r="G31" s="48"/>
      <c r="H31" s="47"/>
      <c r="I31" s="24"/>
      <c r="J31" s="49"/>
      <c r="K31" s="50"/>
      <c r="L31" s="9"/>
      <c r="M31" s="1"/>
    </row>
    <row r="32" spans="1:13" ht="30" customHeight="1" thickBot="1">
      <c r="A32" s="1"/>
      <c r="B32" s="8"/>
      <c r="C32" s="18"/>
      <c r="D32" s="19"/>
      <c r="E32" s="19"/>
      <c r="F32" s="19"/>
      <c r="G32" s="19"/>
      <c r="H32" s="19"/>
      <c r="I32" s="19"/>
      <c r="J32" s="19"/>
      <c r="K32" s="20"/>
      <c r="L32" s="9"/>
      <c r="M32" s="1"/>
    </row>
    <row r="33" spans="1:13" ht="30" customHeight="1">
      <c r="A33" s="1"/>
      <c r="B33" s="8"/>
      <c r="C33" s="21"/>
      <c r="D33" s="40"/>
      <c r="E33" s="40"/>
      <c r="F33" s="40"/>
      <c r="G33" s="41"/>
      <c r="H33" s="40"/>
      <c r="I33" s="24"/>
      <c r="J33" s="25"/>
      <c r="K33" s="33"/>
      <c r="L33" s="9"/>
      <c r="M33" s="1"/>
    </row>
    <row r="34" spans="1:13" ht="30" customHeight="1">
      <c r="A34" s="1"/>
      <c r="B34" s="8"/>
      <c r="C34" s="21"/>
      <c r="D34" s="40"/>
      <c r="E34" s="40"/>
      <c r="F34" s="40"/>
      <c r="G34" s="41"/>
      <c r="H34" s="40"/>
      <c r="I34" s="24"/>
      <c r="J34" s="25"/>
      <c r="K34" s="33"/>
      <c r="L34" s="9"/>
      <c r="M34" s="1"/>
    </row>
    <row r="35" spans="1:13" ht="30" customHeight="1">
      <c r="A35" s="1"/>
      <c r="B35" s="8"/>
      <c r="C35" s="51"/>
      <c r="D35" s="40"/>
      <c r="E35" s="40"/>
      <c r="F35" s="40"/>
      <c r="G35" s="41"/>
      <c r="H35" s="40"/>
      <c r="I35" s="24"/>
      <c r="J35" s="25"/>
      <c r="K35" s="33"/>
      <c r="L35" s="9"/>
      <c r="M35" s="1"/>
    </row>
    <row r="36" spans="1:13" ht="30" customHeight="1" thickBot="1">
      <c r="A36" s="1"/>
      <c r="B36" s="8"/>
      <c r="C36" s="27" t="s">
        <v>16</v>
      </c>
      <c r="D36" s="52"/>
      <c r="E36" s="52"/>
      <c r="F36" s="52"/>
      <c r="G36" s="53"/>
      <c r="H36" s="54"/>
      <c r="I36" s="24"/>
      <c r="J36" s="30"/>
      <c r="K36" s="31"/>
      <c r="L36" s="9"/>
      <c r="M36" s="1"/>
    </row>
    <row r="37" spans="1:13" ht="30" customHeight="1" thickBot="1">
      <c r="A37" s="1"/>
      <c r="B37" s="8"/>
      <c r="C37" s="18"/>
      <c r="D37" s="19"/>
      <c r="E37" s="19"/>
      <c r="F37" s="19"/>
      <c r="G37" s="19"/>
      <c r="H37" s="19"/>
      <c r="I37" s="19"/>
      <c r="J37" s="19"/>
      <c r="K37" s="20"/>
      <c r="L37" s="9"/>
      <c r="M37" s="1"/>
    </row>
    <row r="38" spans="1:13" ht="30" customHeight="1">
      <c r="A38" s="1"/>
      <c r="B38" s="8"/>
      <c r="C38" s="21"/>
      <c r="D38" s="40"/>
      <c r="E38" s="40"/>
      <c r="F38" s="40"/>
      <c r="G38" s="41"/>
      <c r="H38" s="40"/>
      <c r="I38" s="24"/>
      <c r="J38" s="25"/>
      <c r="K38" s="33"/>
      <c r="L38" s="9"/>
      <c r="M38" s="1"/>
    </row>
    <row r="39" spans="1:13" ht="30" customHeight="1" thickBot="1">
      <c r="A39" s="1"/>
      <c r="B39" s="8"/>
      <c r="C39" s="27" t="s">
        <v>16</v>
      </c>
      <c r="D39" s="52"/>
      <c r="E39" s="52"/>
      <c r="F39" s="52"/>
      <c r="G39" s="55"/>
      <c r="H39" s="54"/>
      <c r="I39" s="24"/>
      <c r="J39" s="30"/>
      <c r="K39" s="31"/>
      <c r="L39" s="9"/>
      <c r="M39" s="1"/>
    </row>
    <row r="40" spans="1:13" s="60" customFormat="1" ht="30" customHeight="1" thickBot="1">
      <c r="A40" s="56"/>
      <c r="B40" s="57"/>
      <c r="C40" s="838" t="s">
        <v>17</v>
      </c>
      <c r="D40" s="839"/>
      <c r="E40" s="839"/>
      <c r="F40" s="839"/>
      <c r="G40" s="839"/>
      <c r="H40" s="839"/>
      <c r="I40" s="839"/>
      <c r="J40" s="840"/>
      <c r="K40" s="58"/>
      <c r="L40" s="59"/>
      <c r="M40" s="56"/>
    </row>
    <row r="41" spans="1:13" s="60" customFormat="1" ht="16.2" thickBot="1">
      <c r="A41" s="56"/>
      <c r="B41" s="57"/>
      <c r="C41" s="61"/>
      <c r="D41" s="61"/>
      <c r="E41" s="61"/>
      <c r="F41" s="61"/>
      <c r="G41" s="61"/>
      <c r="H41" s="61"/>
      <c r="I41" s="61"/>
      <c r="J41" s="61"/>
      <c r="K41" s="62"/>
      <c r="L41" s="59"/>
      <c r="M41" s="56"/>
    </row>
    <row r="42" spans="1:13" s="60" customFormat="1" ht="30" customHeight="1">
      <c r="A42" s="56"/>
      <c r="B42" s="57"/>
      <c r="C42" s="63"/>
      <c r="D42" s="64"/>
      <c r="E42" s="63"/>
      <c r="F42" s="63"/>
      <c r="G42" s="841"/>
      <c r="H42" s="842"/>
      <c r="I42" s="843"/>
      <c r="J42" s="65"/>
      <c r="K42" s="66"/>
      <c r="L42" s="59"/>
      <c r="M42" s="56"/>
    </row>
    <row r="43" spans="1:13" s="60" customFormat="1" ht="30" customHeight="1">
      <c r="A43" s="56"/>
      <c r="B43" s="57"/>
      <c r="C43" s="63"/>
      <c r="D43" s="64"/>
      <c r="E43" s="63"/>
      <c r="F43" s="63"/>
      <c r="G43" s="67"/>
      <c r="H43" s="68"/>
      <c r="I43" s="69"/>
      <c r="J43" s="70"/>
      <c r="K43" s="71"/>
      <c r="L43" s="59"/>
      <c r="M43" s="56"/>
    </row>
    <row r="44" spans="1:13" s="60" customFormat="1" ht="30" customHeight="1">
      <c r="A44" s="56"/>
      <c r="B44" s="57"/>
      <c r="C44" s="63"/>
      <c r="D44" s="72"/>
      <c r="E44" s="72"/>
      <c r="F44" s="72"/>
      <c r="G44" s="67"/>
      <c r="H44" s="73"/>
      <c r="I44" s="74"/>
      <c r="J44" s="75"/>
      <c r="K44" s="71"/>
      <c r="L44" s="59"/>
      <c r="M44" s="56"/>
    </row>
    <row r="45" spans="1:13" s="60" customFormat="1" ht="30" customHeight="1">
      <c r="A45" s="56"/>
      <c r="B45" s="57"/>
      <c r="C45" s="63"/>
      <c r="D45" s="72"/>
      <c r="E45" s="72"/>
      <c r="F45" s="72"/>
      <c r="G45" s="76" t="s">
        <v>18</v>
      </c>
      <c r="H45" s="73"/>
      <c r="I45" s="74"/>
      <c r="J45" s="75"/>
      <c r="K45" s="77"/>
      <c r="L45" s="59"/>
      <c r="M45" s="56"/>
    </row>
    <row r="46" spans="1:13" s="60" customFormat="1" ht="30" customHeight="1">
      <c r="A46" s="56"/>
      <c r="B46" s="57"/>
      <c r="C46" s="63"/>
      <c r="D46" s="64"/>
      <c r="E46" s="63"/>
      <c r="F46" s="63"/>
      <c r="G46" s="78"/>
      <c r="H46" s="73"/>
      <c r="I46" s="74"/>
      <c r="J46" s="79"/>
      <c r="K46" s="71"/>
      <c r="L46" s="59"/>
      <c r="M46" s="56"/>
    </row>
    <row r="47" spans="1:13" s="60" customFormat="1" ht="30" customHeight="1">
      <c r="A47" s="56"/>
      <c r="B47" s="57"/>
      <c r="C47" s="63"/>
      <c r="D47" s="64"/>
      <c r="E47" s="63"/>
      <c r="F47" s="63"/>
      <c r="G47" s="78"/>
      <c r="H47" s="73"/>
      <c r="I47" s="74"/>
      <c r="J47" s="79"/>
      <c r="K47" s="71"/>
      <c r="L47" s="59"/>
      <c r="M47" s="56"/>
    </row>
    <row r="48" spans="1:13" s="60" customFormat="1" ht="30" customHeight="1" thickBot="1">
      <c r="A48" s="56"/>
      <c r="B48" s="57"/>
      <c r="C48" s="63"/>
      <c r="D48" s="64"/>
      <c r="E48" s="63"/>
      <c r="F48" s="63"/>
      <c r="G48" s="80"/>
      <c r="H48" s="73"/>
      <c r="I48" s="74"/>
      <c r="J48" s="79"/>
      <c r="K48" s="77"/>
      <c r="L48" s="59"/>
      <c r="M48" s="56"/>
    </row>
    <row r="49" spans="1:13" s="60" customFormat="1" ht="30" customHeight="1" thickBot="1">
      <c r="A49" s="56"/>
      <c r="B49" s="57"/>
      <c r="C49" s="63"/>
      <c r="D49" s="64"/>
      <c r="E49" s="63"/>
      <c r="F49" s="63"/>
      <c r="G49" s="81" t="s">
        <v>19</v>
      </c>
      <c r="H49" s="82"/>
      <c r="I49" s="83"/>
      <c r="J49" s="84"/>
      <c r="K49" s="58"/>
      <c r="L49" s="59"/>
      <c r="M49" s="56"/>
    </row>
    <row r="50" spans="1:13" s="60" customFormat="1" ht="16.2" thickBot="1">
      <c r="A50" s="56"/>
      <c r="B50" s="57"/>
      <c r="C50" s="63"/>
      <c r="D50" s="64"/>
      <c r="E50" s="64"/>
      <c r="F50" s="64"/>
      <c r="G50" s="63"/>
      <c r="H50" s="63"/>
      <c r="I50" s="85"/>
      <c r="J50" s="86"/>
      <c r="K50" s="87"/>
      <c r="L50" s="59"/>
      <c r="M50" s="56"/>
    </row>
    <row r="51" spans="1:13" s="60" customFormat="1" ht="15.6">
      <c r="A51" s="56"/>
      <c r="B51" s="57"/>
      <c r="C51" s="88"/>
      <c r="D51" s="844"/>
      <c r="E51" s="844"/>
      <c r="F51" s="844"/>
      <c r="G51" s="844"/>
      <c r="H51" s="844"/>
      <c r="I51" s="844"/>
      <c r="J51" s="844"/>
      <c r="K51" s="845"/>
      <c r="L51" s="89"/>
      <c r="M51" s="56"/>
    </row>
    <row r="52" spans="1:13" s="60" customFormat="1" ht="46.5" customHeight="1">
      <c r="A52" s="56"/>
      <c r="B52" s="57"/>
      <c r="C52" s="848" t="s">
        <v>20</v>
      </c>
      <c r="D52" s="849"/>
      <c r="E52" s="849"/>
      <c r="F52" s="849"/>
      <c r="G52" s="849"/>
      <c r="H52" s="854" t="s">
        <v>9</v>
      </c>
      <c r="I52" s="854"/>
      <c r="J52" s="854"/>
      <c r="K52" s="90" t="s">
        <v>21</v>
      </c>
      <c r="L52" s="91"/>
      <c r="M52" s="56"/>
    </row>
    <row r="53" spans="1:13" s="60" customFormat="1" ht="32.25" customHeight="1">
      <c r="A53" s="56"/>
      <c r="B53" s="57"/>
      <c r="C53" s="848" t="s">
        <v>22</v>
      </c>
      <c r="D53" s="849"/>
      <c r="E53" s="849"/>
      <c r="F53" s="849"/>
      <c r="G53" s="849"/>
      <c r="H53" s="850" t="s">
        <v>23</v>
      </c>
      <c r="I53" s="850"/>
      <c r="J53" s="92" t="s">
        <v>24</v>
      </c>
      <c r="K53" s="93" t="s">
        <v>25</v>
      </c>
      <c r="L53" s="94"/>
      <c r="M53" s="56"/>
    </row>
    <row r="54" spans="1:13" s="60" customFormat="1" ht="30" customHeight="1">
      <c r="A54" s="56"/>
      <c r="B54" s="57"/>
      <c r="C54" s="848" t="s">
        <v>26</v>
      </c>
      <c r="D54" s="849"/>
      <c r="E54" s="849"/>
      <c r="F54" s="849"/>
      <c r="G54" s="849"/>
      <c r="H54" s="851" t="s">
        <v>27</v>
      </c>
      <c r="I54" s="852"/>
      <c r="J54" s="92" t="s">
        <v>28</v>
      </c>
      <c r="K54" s="93" t="s">
        <v>25</v>
      </c>
      <c r="L54" s="91"/>
      <c r="M54" s="56"/>
    </row>
    <row r="55" spans="1:13" s="98" customFormat="1" ht="58.5" customHeight="1">
      <c r="A55" s="56"/>
      <c r="B55" s="57"/>
      <c r="C55" s="95"/>
      <c r="D55" s="96"/>
      <c r="E55" s="96"/>
      <c r="F55" s="96"/>
      <c r="G55" s="97"/>
      <c r="H55" s="853" t="s">
        <v>29</v>
      </c>
      <c r="I55" s="850"/>
      <c r="J55" s="92" t="s">
        <v>30</v>
      </c>
      <c r="K55" s="93" t="s">
        <v>25</v>
      </c>
      <c r="L55" s="59"/>
      <c r="M55" s="56"/>
    </row>
    <row r="56" spans="1:13" ht="57.75" customHeight="1">
      <c r="A56" s="1"/>
      <c r="B56" s="8"/>
      <c r="C56" s="99"/>
      <c r="D56" s="100"/>
      <c r="E56" s="100"/>
      <c r="F56" s="100"/>
      <c r="G56" s="101"/>
      <c r="H56" s="850" t="s">
        <v>31</v>
      </c>
      <c r="I56" s="850"/>
      <c r="J56" s="92" t="s">
        <v>32</v>
      </c>
      <c r="K56" s="93" t="s">
        <v>25</v>
      </c>
      <c r="L56" s="9"/>
      <c r="M56" s="1"/>
    </row>
    <row r="57" spans="1:13" ht="16.2" thickBot="1">
      <c r="A57" s="1"/>
      <c r="B57" s="8"/>
      <c r="C57" s="99"/>
      <c r="D57" s="102"/>
      <c r="E57" s="102"/>
      <c r="F57" s="100"/>
      <c r="G57" s="103"/>
      <c r="H57" s="846"/>
      <c r="I57" s="846"/>
      <c r="J57" s="846"/>
      <c r="K57" s="847"/>
      <c r="L57" s="9"/>
      <c r="M57" s="1"/>
    </row>
    <row r="58" spans="1:13" ht="47.25" customHeight="1">
      <c r="A58" s="1"/>
      <c r="B58" s="8"/>
      <c r="C58" s="104"/>
      <c r="D58" s="105"/>
      <c r="E58" s="105"/>
      <c r="F58" s="104"/>
      <c r="G58" s="105"/>
      <c r="H58" s="104"/>
      <c r="I58" s="104"/>
      <c r="J58" s="104"/>
      <c r="K58" s="104"/>
      <c r="L58" s="9"/>
      <c r="M58" s="1"/>
    </row>
    <row r="59" spans="1:13" ht="47.25" customHeight="1">
      <c r="A59" s="1"/>
      <c r="B59" s="8"/>
      <c r="C59" s="105"/>
      <c r="D59" s="105"/>
      <c r="E59" s="105"/>
      <c r="F59" s="105"/>
      <c r="G59" s="106" t="s">
        <v>33</v>
      </c>
      <c r="H59" s="105"/>
      <c r="I59" s="105"/>
      <c r="J59" s="105"/>
      <c r="K59" s="105"/>
      <c r="L59" s="9"/>
      <c r="M59" s="1"/>
    </row>
    <row r="60" spans="1:13" ht="16.2" thickBot="1">
      <c r="A60" s="1"/>
      <c r="B60" s="107"/>
      <c r="C60" s="108"/>
      <c r="D60" s="108"/>
      <c r="E60" s="109"/>
      <c r="F60" s="108"/>
      <c r="G60" s="110"/>
      <c r="H60" s="108"/>
      <c r="I60" s="108"/>
      <c r="J60" s="108"/>
      <c r="K60" s="108"/>
      <c r="L60" s="111"/>
      <c r="M60" s="1"/>
    </row>
    <row r="61" spans="1:13" ht="16.2" thickTop="1">
      <c r="A61" s="1"/>
      <c r="B61" s="1"/>
      <c r="C61" s="1"/>
      <c r="D61" s="1"/>
      <c r="E61" s="2"/>
      <c r="F61" s="1"/>
      <c r="G61" s="1"/>
      <c r="H61" s="1"/>
      <c r="I61" s="1"/>
      <c r="J61" s="1"/>
      <c r="K61" s="1"/>
      <c r="L61" s="1"/>
      <c r="M61" s="1"/>
    </row>
    <row r="63" spans="1:13">
      <c r="H63" s="113"/>
    </row>
  </sheetData>
  <mergeCells count="26">
    <mergeCell ref="C3:F3"/>
    <mergeCell ref="C5:K5"/>
    <mergeCell ref="C6:K6"/>
    <mergeCell ref="C7:K8"/>
    <mergeCell ref="C9:K9"/>
    <mergeCell ref="G11:G12"/>
    <mergeCell ref="H11:H12"/>
    <mergeCell ref="I11:I12"/>
    <mergeCell ref="J11:J12"/>
    <mergeCell ref="C10:K10"/>
    <mergeCell ref="K11:K12"/>
    <mergeCell ref="C40:J40"/>
    <mergeCell ref="G42:I42"/>
    <mergeCell ref="D51:K51"/>
    <mergeCell ref="H57:K57"/>
    <mergeCell ref="C53:G53"/>
    <mergeCell ref="H53:I53"/>
    <mergeCell ref="C54:G54"/>
    <mergeCell ref="H54:I54"/>
    <mergeCell ref="H55:I55"/>
    <mergeCell ref="H56:I56"/>
    <mergeCell ref="C52:G52"/>
    <mergeCell ref="H52:J52"/>
    <mergeCell ref="C11:C12"/>
    <mergeCell ref="D11:D12"/>
    <mergeCell ref="E11:F11"/>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C7F643-EBE9-4BB0-B489-016B0CCE7EAF}">
  <dimension ref="B1:P91"/>
  <sheetViews>
    <sheetView showGridLines="0" view="pageBreakPreview" zoomScale="80" zoomScaleNormal="80" zoomScaleSheetLayoutView="80" workbookViewId="0">
      <selection activeCell="D12" sqref="D12:K13"/>
    </sheetView>
  </sheetViews>
  <sheetFormatPr baseColWidth="10" defaultColWidth="11.44140625" defaultRowHeight="13.8"/>
  <cols>
    <col min="1" max="2" width="3.44140625" style="114" customWidth="1"/>
    <col min="3" max="3" width="12.44140625" style="114" customWidth="1"/>
    <col min="4" max="4" width="18" style="114" customWidth="1"/>
    <col min="5" max="11" width="11.44140625" style="114"/>
    <col min="12" max="12" width="17.44140625" style="114" customWidth="1"/>
    <col min="13" max="14" width="11.44140625" style="114"/>
    <col min="15" max="15" width="20" style="114" customWidth="1"/>
    <col min="16" max="17" width="3.44140625" style="114" customWidth="1"/>
    <col min="18" max="16384" width="11.44140625" style="114"/>
  </cols>
  <sheetData>
    <row r="1" spans="2:16" ht="14.4" thickBot="1"/>
    <row r="2" spans="2:16" ht="14.4" thickTop="1">
      <c r="B2" s="115"/>
      <c r="C2" s="116"/>
      <c r="D2" s="116"/>
      <c r="E2" s="116"/>
      <c r="F2" s="116"/>
      <c r="G2" s="116"/>
      <c r="H2" s="116"/>
      <c r="I2" s="116"/>
      <c r="J2" s="116"/>
      <c r="K2" s="116"/>
      <c r="L2" s="116"/>
      <c r="M2" s="116"/>
      <c r="N2" s="116"/>
      <c r="O2" s="116"/>
      <c r="P2" s="117"/>
    </row>
    <row r="3" spans="2:16" ht="36.75" customHeight="1">
      <c r="B3" s="118"/>
      <c r="C3" s="947" t="s">
        <v>34</v>
      </c>
      <c r="D3" s="948"/>
      <c r="E3" s="948"/>
      <c r="F3" s="948"/>
      <c r="P3" s="119"/>
    </row>
    <row r="4" spans="2:16">
      <c r="B4" s="118"/>
      <c r="C4" s="120"/>
      <c r="D4" s="121" t="s">
        <v>35</v>
      </c>
      <c r="E4" s="120"/>
      <c r="F4" s="122"/>
      <c r="P4" s="119"/>
    </row>
    <row r="5" spans="2:16">
      <c r="B5" s="118"/>
      <c r="C5" s="123"/>
      <c r="D5" s="124"/>
      <c r="E5" s="123"/>
      <c r="F5" s="124"/>
      <c r="P5" s="119"/>
    </row>
    <row r="6" spans="2:16" ht="48" customHeight="1">
      <c r="B6" s="118"/>
      <c r="C6" s="949" t="s">
        <v>36</v>
      </c>
      <c r="D6" s="949"/>
      <c r="E6" s="949"/>
      <c r="F6" s="949"/>
      <c r="G6" s="949"/>
      <c r="H6" s="949"/>
      <c r="I6" s="949"/>
      <c r="J6" s="949"/>
      <c r="K6" s="949"/>
      <c r="L6" s="949"/>
      <c r="M6" s="949"/>
      <c r="N6" s="949"/>
      <c r="O6" s="949"/>
      <c r="P6" s="125"/>
    </row>
    <row r="7" spans="2:16" ht="15" thickBot="1">
      <c r="B7" s="118"/>
      <c r="C7" s="126"/>
      <c r="D7" s="126"/>
      <c r="E7" s="126"/>
      <c r="F7" s="126"/>
      <c r="G7" s="126"/>
      <c r="H7" s="126"/>
      <c r="I7" s="126"/>
      <c r="J7" s="126"/>
      <c r="K7" s="126"/>
      <c r="L7" s="126"/>
      <c r="M7" s="126"/>
      <c r="N7" s="126"/>
      <c r="O7" s="126"/>
      <c r="P7" s="119"/>
    </row>
    <row r="8" spans="2:16" ht="14.4">
      <c r="B8" s="118"/>
      <c r="C8" s="950"/>
      <c r="D8" s="952"/>
      <c r="E8" s="953"/>
      <c r="F8" s="953"/>
      <c r="G8" s="953"/>
      <c r="H8" s="953"/>
      <c r="I8" s="953"/>
      <c r="J8" s="953"/>
      <c r="K8" s="954"/>
      <c r="L8" s="955"/>
      <c r="M8" s="956"/>
      <c r="N8" s="956"/>
      <c r="O8" s="957"/>
      <c r="P8" s="127"/>
    </row>
    <row r="9" spans="2:16" ht="14.4">
      <c r="B9" s="118"/>
      <c r="C9" s="951"/>
      <c r="D9" s="961" t="s">
        <v>37</v>
      </c>
      <c r="E9" s="962"/>
      <c r="F9" s="962"/>
      <c r="G9" s="962"/>
      <c r="H9" s="962"/>
      <c r="I9" s="962"/>
      <c r="J9" s="962"/>
      <c r="K9" s="963"/>
      <c r="L9" s="958"/>
      <c r="M9" s="959"/>
      <c r="N9" s="959"/>
      <c r="O9" s="960"/>
      <c r="P9" s="127"/>
    </row>
    <row r="10" spans="2:16" ht="14.4">
      <c r="B10" s="118"/>
      <c r="C10" s="951"/>
      <c r="D10" s="961"/>
      <c r="E10" s="962"/>
      <c r="F10" s="962"/>
      <c r="G10" s="962"/>
      <c r="H10" s="962"/>
      <c r="I10" s="962"/>
      <c r="J10" s="962"/>
      <c r="K10" s="963"/>
      <c r="L10" s="964" t="s">
        <v>38</v>
      </c>
      <c r="M10" s="966"/>
      <c r="N10" s="967"/>
      <c r="O10" s="968"/>
      <c r="P10" s="127"/>
    </row>
    <row r="11" spans="2:16" ht="14.4">
      <c r="B11" s="118"/>
      <c r="C11" s="951"/>
      <c r="D11" s="961" t="s">
        <v>39</v>
      </c>
      <c r="E11" s="962"/>
      <c r="F11" s="962"/>
      <c r="G11" s="962"/>
      <c r="H11" s="962"/>
      <c r="I11" s="962"/>
      <c r="J11" s="962"/>
      <c r="K11" s="963"/>
      <c r="L11" s="965"/>
      <c r="M11" s="969"/>
      <c r="N11" s="970"/>
      <c r="O11" s="971"/>
      <c r="P11" s="128"/>
    </row>
    <row r="12" spans="2:16" ht="12.75" customHeight="1">
      <c r="B12" s="118"/>
      <c r="C12" s="951"/>
      <c r="D12" s="972"/>
      <c r="E12" s="973"/>
      <c r="F12" s="973"/>
      <c r="G12" s="973"/>
      <c r="H12" s="973"/>
      <c r="I12" s="973"/>
      <c r="J12" s="973"/>
      <c r="K12" s="974"/>
      <c r="L12" s="964" t="s">
        <v>40</v>
      </c>
      <c r="M12" s="964">
        <v>1</v>
      </c>
      <c r="N12" s="964" t="s">
        <v>41</v>
      </c>
      <c r="O12" s="976">
        <v>1</v>
      </c>
      <c r="P12" s="127"/>
    </row>
    <row r="13" spans="2:16">
      <c r="B13" s="118"/>
      <c r="C13" s="951"/>
      <c r="D13" s="972"/>
      <c r="E13" s="973"/>
      <c r="F13" s="973"/>
      <c r="G13" s="973"/>
      <c r="H13" s="973"/>
      <c r="I13" s="973"/>
      <c r="J13" s="973"/>
      <c r="K13" s="974"/>
      <c r="L13" s="975"/>
      <c r="M13" s="975"/>
      <c r="N13" s="975"/>
      <c r="O13" s="977"/>
      <c r="P13" s="127"/>
    </row>
    <row r="14" spans="2:16" ht="14.4">
      <c r="B14" s="118"/>
      <c r="C14" s="951"/>
      <c r="D14" s="961" t="s">
        <v>42</v>
      </c>
      <c r="E14" s="962"/>
      <c r="F14" s="962"/>
      <c r="G14" s="962"/>
      <c r="H14" s="962"/>
      <c r="I14" s="962"/>
      <c r="J14" s="962"/>
      <c r="K14" s="963"/>
      <c r="L14" s="975"/>
      <c r="M14" s="975"/>
      <c r="N14" s="975"/>
      <c r="O14" s="977"/>
      <c r="P14" s="127"/>
    </row>
    <row r="15" spans="2:16" ht="15" thickBot="1">
      <c r="B15" s="118"/>
      <c r="C15" s="129"/>
      <c r="D15" s="130"/>
      <c r="E15" s="130"/>
      <c r="F15" s="130"/>
      <c r="G15" s="130"/>
      <c r="H15" s="130"/>
      <c r="I15" s="130"/>
      <c r="J15" s="130"/>
      <c r="K15" s="130"/>
      <c r="L15" s="130"/>
      <c r="M15" s="131"/>
      <c r="N15" s="131"/>
      <c r="O15" s="132"/>
      <c r="P15" s="133"/>
    </row>
    <row r="16" spans="2:16" ht="14.4">
      <c r="B16" s="118"/>
      <c r="C16" s="134"/>
      <c r="D16" s="135"/>
      <c r="E16" s="135"/>
      <c r="F16" s="135"/>
      <c r="G16" s="135"/>
      <c r="H16" s="135"/>
      <c r="I16" s="135"/>
      <c r="J16" s="135"/>
      <c r="K16" s="135"/>
      <c r="L16" s="136" t="s">
        <v>43</v>
      </c>
      <c r="M16" s="137" t="s">
        <v>44</v>
      </c>
      <c r="N16" s="137" t="s">
        <v>45</v>
      </c>
      <c r="O16" s="138" t="s">
        <v>46</v>
      </c>
      <c r="P16" s="128"/>
    </row>
    <row r="17" spans="2:16" ht="14.4">
      <c r="B17" s="118"/>
      <c r="C17" s="139"/>
      <c r="D17" s="140"/>
      <c r="E17" s="140"/>
      <c r="F17" s="140"/>
      <c r="G17" s="140"/>
      <c r="H17" s="140"/>
      <c r="I17" s="140"/>
      <c r="J17" s="140"/>
      <c r="K17" s="140"/>
      <c r="L17" s="141"/>
      <c r="M17" s="142"/>
      <c r="N17" s="142"/>
      <c r="O17" s="143"/>
      <c r="P17" s="144"/>
    </row>
    <row r="18" spans="2:16" ht="18" customHeight="1">
      <c r="B18" s="118"/>
      <c r="C18" s="930" t="s">
        <v>47</v>
      </c>
      <c r="D18" s="931"/>
      <c r="E18" s="931"/>
      <c r="F18" s="931"/>
      <c r="G18" s="140"/>
      <c r="H18" s="140"/>
      <c r="I18" s="140" t="s">
        <v>48</v>
      </c>
      <c r="J18" s="126"/>
      <c r="K18" s="140"/>
      <c r="L18" s="141"/>
      <c r="M18" s="126"/>
      <c r="N18" s="126"/>
      <c r="O18" s="145"/>
      <c r="P18" s="144"/>
    </row>
    <row r="19" spans="2:16" ht="14.4">
      <c r="B19" s="118"/>
      <c r="C19" s="146"/>
      <c r="D19" s="147"/>
      <c r="E19" s="147"/>
      <c r="F19" s="147"/>
      <c r="G19" s="147"/>
      <c r="H19" s="147"/>
      <c r="I19" s="147"/>
      <c r="J19" s="147"/>
      <c r="K19" s="147"/>
      <c r="L19" s="147"/>
      <c r="M19" s="147"/>
      <c r="N19" s="147"/>
      <c r="O19" s="148"/>
      <c r="P19" s="149"/>
    </row>
    <row r="20" spans="2:16" ht="15" thickBot="1">
      <c r="B20" s="118"/>
      <c r="C20" s="150"/>
      <c r="D20" s="151"/>
      <c r="E20" s="151"/>
      <c r="F20" s="151"/>
      <c r="G20" s="151"/>
      <c r="H20" s="151"/>
      <c r="I20" s="151"/>
      <c r="J20" s="151"/>
      <c r="K20" s="151"/>
      <c r="L20" s="151"/>
      <c r="M20" s="151"/>
      <c r="N20" s="151"/>
      <c r="O20" s="152"/>
      <c r="P20" s="119"/>
    </row>
    <row r="21" spans="2:16" ht="15" thickBot="1">
      <c r="B21" s="118"/>
      <c r="C21" s="153"/>
      <c r="D21" s="154"/>
      <c r="E21" s="154"/>
      <c r="F21" s="154"/>
      <c r="G21" s="154"/>
      <c r="H21" s="154"/>
      <c r="I21" s="126"/>
      <c r="J21" s="126"/>
      <c r="K21" s="154"/>
      <c r="L21" s="154"/>
      <c r="M21" s="154"/>
      <c r="N21" s="154"/>
      <c r="O21" s="155"/>
      <c r="P21" s="119"/>
    </row>
    <row r="22" spans="2:16" ht="14.4">
      <c r="B22" s="118"/>
      <c r="C22" s="932" t="s">
        <v>49</v>
      </c>
      <c r="D22" s="933"/>
      <c r="E22" s="933"/>
      <c r="F22" s="933"/>
      <c r="G22" s="933"/>
      <c r="H22" s="933"/>
      <c r="I22" s="933"/>
      <c r="J22" s="933"/>
      <c r="K22" s="933"/>
      <c r="L22" s="933"/>
      <c r="M22" s="933"/>
      <c r="N22" s="933"/>
      <c r="O22" s="934"/>
      <c r="P22" s="156"/>
    </row>
    <row r="23" spans="2:16" ht="15" thickBot="1">
      <c r="B23" s="118"/>
      <c r="C23" s="157"/>
      <c r="D23" s="126"/>
      <c r="E23" s="126"/>
      <c r="F23" s="126"/>
      <c r="G23" s="126"/>
      <c r="H23" s="126"/>
      <c r="I23" s="126"/>
      <c r="J23" s="126"/>
      <c r="K23" s="126"/>
      <c r="L23" s="126"/>
      <c r="M23" s="126"/>
      <c r="N23" s="126"/>
      <c r="O23" s="158"/>
      <c r="P23" s="119"/>
    </row>
    <row r="24" spans="2:16">
      <c r="B24" s="118"/>
      <c r="C24" s="159" t="s">
        <v>50</v>
      </c>
      <c r="D24" s="935" t="s">
        <v>9</v>
      </c>
      <c r="E24" s="936"/>
      <c r="F24" s="936"/>
      <c r="G24" s="936"/>
      <c r="H24" s="936"/>
      <c r="I24" s="936"/>
      <c r="J24" s="936"/>
      <c r="K24" s="936"/>
      <c r="L24" s="937"/>
      <c r="M24" s="938" t="s">
        <v>51</v>
      </c>
      <c r="N24" s="939"/>
      <c r="O24" s="159" t="s">
        <v>11</v>
      </c>
      <c r="P24" s="160"/>
    </row>
    <row r="25" spans="2:16" ht="14.4" thickBot="1">
      <c r="B25" s="118"/>
      <c r="C25" s="161"/>
      <c r="D25" s="940"/>
      <c r="E25" s="941"/>
      <c r="F25" s="941"/>
      <c r="G25" s="941"/>
      <c r="H25" s="941"/>
      <c r="I25" s="941"/>
      <c r="J25" s="941"/>
      <c r="K25" s="941"/>
      <c r="L25" s="942"/>
      <c r="M25" s="940"/>
      <c r="N25" s="942"/>
      <c r="O25" s="162"/>
      <c r="P25" s="163"/>
    </row>
    <row r="26" spans="2:16">
      <c r="B26" s="118"/>
      <c r="C26" s="895" t="s">
        <v>52</v>
      </c>
      <c r="D26" s="896"/>
      <c r="E26" s="896"/>
      <c r="F26" s="896"/>
      <c r="G26" s="896"/>
      <c r="H26" s="896"/>
      <c r="I26" s="896"/>
      <c r="J26" s="896"/>
      <c r="K26" s="896"/>
      <c r="L26" s="896"/>
      <c r="M26" s="896"/>
      <c r="N26" s="896"/>
      <c r="O26" s="897"/>
      <c r="P26" s="164"/>
    </row>
    <row r="27" spans="2:16">
      <c r="B27" s="118"/>
      <c r="C27" s="898"/>
      <c r="D27" s="899"/>
      <c r="E27" s="899"/>
      <c r="F27" s="899"/>
      <c r="G27" s="899"/>
      <c r="H27" s="899"/>
      <c r="I27" s="899"/>
      <c r="J27" s="899"/>
      <c r="K27" s="899"/>
      <c r="L27" s="899"/>
      <c r="M27" s="899"/>
      <c r="N27" s="899"/>
      <c r="O27" s="900"/>
      <c r="P27" s="164"/>
    </row>
    <row r="28" spans="2:16" ht="14.4" thickBot="1">
      <c r="B28" s="118"/>
      <c r="C28" s="901"/>
      <c r="D28" s="902"/>
      <c r="E28" s="902"/>
      <c r="F28" s="902"/>
      <c r="G28" s="902"/>
      <c r="H28" s="902"/>
      <c r="I28" s="902"/>
      <c r="J28" s="902"/>
      <c r="K28" s="902"/>
      <c r="L28" s="902"/>
      <c r="M28" s="902"/>
      <c r="N28" s="902"/>
      <c r="O28" s="903"/>
      <c r="P28" s="164"/>
    </row>
    <row r="29" spans="2:16" ht="14.4">
      <c r="B29" s="118"/>
      <c r="C29" s="904" t="s">
        <v>9</v>
      </c>
      <c r="D29" s="943"/>
      <c r="E29" s="943"/>
      <c r="F29" s="943"/>
      <c r="G29" s="944"/>
      <c r="H29" s="918" t="s">
        <v>53</v>
      </c>
      <c r="I29" s="943"/>
      <c r="J29" s="945" t="s">
        <v>54</v>
      </c>
      <c r="K29" s="946"/>
      <c r="L29" s="165" t="s">
        <v>55</v>
      </c>
      <c r="M29" s="918" t="s">
        <v>56</v>
      </c>
      <c r="N29" s="919"/>
      <c r="O29" s="166" t="s">
        <v>57</v>
      </c>
      <c r="P29" s="167"/>
    </row>
    <row r="30" spans="2:16" ht="14.4">
      <c r="B30" s="118"/>
      <c r="C30" s="908"/>
      <c r="D30" s="909"/>
      <c r="E30" s="909"/>
      <c r="F30" s="909"/>
      <c r="G30" s="926"/>
      <c r="H30" s="929"/>
      <c r="I30" s="926"/>
      <c r="J30" s="929"/>
      <c r="K30" s="926"/>
      <c r="L30" s="168"/>
      <c r="M30" s="921"/>
      <c r="N30" s="922"/>
      <c r="O30" s="169"/>
      <c r="P30" s="170"/>
    </row>
    <row r="31" spans="2:16" ht="14.4">
      <c r="B31" s="118"/>
      <c r="C31" s="171"/>
      <c r="D31" s="172"/>
      <c r="E31" s="172"/>
      <c r="F31" s="172"/>
      <c r="G31" s="173"/>
      <c r="H31" s="174"/>
      <c r="I31" s="173"/>
      <c r="J31" s="174"/>
      <c r="K31" s="173"/>
      <c r="L31" s="168"/>
      <c r="M31" s="921"/>
      <c r="N31" s="922"/>
      <c r="O31" s="169"/>
      <c r="P31" s="170"/>
    </row>
    <row r="32" spans="2:16" ht="15" thickBot="1">
      <c r="B32" s="118"/>
      <c r="C32" s="910"/>
      <c r="D32" s="911"/>
      <c r="E32" s="911"/>
      <c r="F32" s="911"/>
      <c r="G32" s="920"/>
      <c r="H32" s="923"/>
      <c r="I32" s="920"/>
      <c r="J32" s="923"/>
      <c r="K32" s="920"/>
      <c r="L32" s="175"/>
      <c r="M32" s="924"/>
      <c r="N32" s="925"/>
      <c r="O32" s="169"/>
      <c r="P32" s="170"/>
    </row>
    <row r="33" spans="2:16" ht="15" thickBot="1">
      <c r="B33" s="118"/>
      <c r="C33" s="886" t="s">
        <v>58</v>
      </c>
      <c r="D33" s="887"/>
      <c r="E33" s="887"/>
      <c r="F33" s="887"/>
      <c r="G33" s="887"/>
      <c r="H33" s="887"/>
      <c r="I33" s="887"/>
      <c r="J33" s="887"/>
      <c r="K33" s="887"/>
      <c r="L33" s="887"/>
      <c r="M33" s="887"/>
      <c r="N33" s="888"/>
      <c r="O33" s="176"/>
      <c r="P33" s="177"/>
    </row>
    <row r="34" spans="2:16" ht="13.5" customHeight="1">
      <c r="B34" s="118"/>
      <c r="C34" s="895" t="s">
        <v>59</v>
      </c>
      <c r="D34" s="896"/>
      <c r="E34" s="896"/>
      <c r="F34" s="896"/>
      <c r="G34" s="896"/>
      <c r="H34" s="896"/>
      <c r="I34" s="896"/>
      <c r="J34" s="896"/>
      <c r="K34" s="896"/>
      <c r="L34" s="896"/>
      <c r="M34" s="896"/>
      <c r="N34" s="896"/>
      <c r="O34" s="897"/>
      <c r="P34" s="164"/>
    </row>
    <row r="35" spans="2:16">
      <c r="B35" s="118"/>
      <c r="C35" s="898"/>
      <c r="D35" s="899"/>
      <c r="E35" s="899"/>
      <c r="F35" s="899"/>
      <c r="G35" s="899"/>
      <c r="H35" s="899"/>
      <c r="I35" s="899"/>
      <c r="J35" s="899"/>
      <c r="K35" s="899"/>
      <c r="L35" s="899"/>
      <c r="M35" s="899"/>
      <c r="N35" s="899"/>
      <c r="O35" s="900"/>
      <c r="P35" s="164"/>
    </row>
    <row r="36" spans="2:16" ht="14.4" thickBot="1">
      <c r="B36" s="118"/>
      <c r="C36" s="901"/>
      <c r="D36" s="902"/>
      <c r="E36" s="902"/>
      <c r="F36" s="902"/>
      <c r="G36" s="902"/>
      <c r="H36" s="902"/>
      <c r="I36" s="902"/>
      <c r="J36" s="902"/>
      <c r="K36" s="902"/>
      <c r="L36" s="902"/>
      <c r="M36" s="902"/>
      <c r="N36" s="902"/>
      <c r="O36" s="903"/>
      <c r="P36" s="164"/>
    </row>
    <row r="37" spans="2:16" ht="14.4">
      <c r="B37" s="118"/>
      <c r="C37" s="904" t="s">
        <v>9</v>
      </c>
      <c r="D37" s="905"/>
      <c r="E37" s="905"/>
      <c r="F37" s="905"/>
      <c r="G37" s="905"/>
      <c r="H37" s="905"/>
      <c r="I37" s="905"/>
      <c r="J37" s="919"/>
      <c r="K37" s="178" t="s">
        <v>51</v>
      </c>
      <c r="L37" s="165" t="s">
        <v>11</v>
      </c>
      <c r="M37" s="918" t="s">
        <v>60</v>
      </c>
      <c r="N37" s="919"/>
      <c r="O37" s="166" t="s">
        <v>57</v>
      </c>
      <c r="P37" s="167"/>
    </row>
    <row r="38" spans="2:16" ht="14.4">
      <c r="B38" s="118"/>
      <c r="C38" s="908"/>
      <c r="D38" s="909"/>
      <c r="E38" s="909"/>
      <c r="F38" s="909"/>
      <c r="G38" s="909"/>
      <c r="H38" s="909"/>
      <c r="I38" s="909"/>
      <c r="J38" s="926"/>
      <c r="K38" s="179"/>
      <c r="L38" s="180"/>
      <c r="M38" s="927"/>
      <c r="N38" s="928"/>
      <c r="O38" s="169"/>
      <c r="P38" s="170"/>
    </row>
    <row r="39" spans="2:16" ht="15" thickBot="1">
      <c r="B39" s="118"/>
      <c r="C39" s="910"/>
      <c r="D39" s="911"/>
      <c r="E39" s="911"/>
      <c r="F39" s="911"/>
      <c r="G39" s="911"/>
      <c r="H39" s="911"/>
      <c r="I39" s="911"/>
      <c r="J39" s="920"/>
      <c r="K39" s="172"/>
      <c r="L39" s="181"/>
      <c r="M39" s="912"/>
      <c r="N39" s="913"/>
      <c r="O39" s="182"/>
      <c r="P39" s="170"/>
    </row>
    <row r="40" spans="2:16" ht="15" thickBot="1">
      <c r="B40" s="118"/>
      <c r="C40" s="886" t="s">
        <v>58</v>
      </c>
      <c r="D40" s="887"/>
      <c r="E40" s="887"/>
      <c r="F40" s="887"/>
      <c r="G40" s="887"/>
      <c r="H40" s="887"/>
      <c r="I40" s="887"/>
      <c r="J40" s="887"/>
      <c r="K40" s="887"/>
      <c r="L40" s="887"/>
      <c r="M40" s="887"/>
      <c r="N40" s="888"/>
      <c r="O40" s="183">
        <v>0</v>
      </c>
      <c r="P40" s="170"/>
    </row>
    <row r="41" spans="2:16">
      <c r="B41" s="118"/>
      <c r="C41" s="895" t="s">
        <v>61</v>
      </c>
      <c r="D41" s="896"/>
      <c r="E41" s="896"/>
      <c r="F41" s="896"/>
      <c r="G41" s="896"/>
      <c r="H41" s="896"/>
      <c r="I41" s="896"/>
      <c r="J41" s="896"/>
      <c r="K41" s="896"/>
      <c r="L41" s="896"/>
      <c r="M41" s="896"/>
      <c r="N41" s="896"/>
      <c r="O41" s="897"/>
      <c r="P41" s="164"/>
    </row>
    <row r="42" spans="2:16">
      <c r="B42" s="118"/>
      <c r="C42" s="898"/>
      <c r="D42" s="899"/>
      <c r="E42" s="899"/>
      <c r="F42" s="899"/>
      <c r="G42" s="899"/>
      <c r="H42" s="899"/>
      <c r="I42" s="899"/>
      <c r="J42" s="899"/>
      <c r="K42" s="899"/>
      <c r="L42" s="899"/>
      <c r="M42" s="899"/>
      <c r="N42" s="899"/>
      <c r="O42" s="900"/>
      <c r="P42" s="164"/>
    </row>
    <row r="43" spans="2:16" ht="14.4" thickBot="1">
      <c r="B43" s="118"/>
      <c r="C43" s="901"/>
      <c r="D43" s="902"/>
      <c r="E43" s="902"/>
      <c r="F43" s="902"/>
      <c r="G43" s="902"/>
      <c r="H43" s="902"/>
      <c r="I43" s="902"/>
      <c r="J43" s="902"/>
      <c r="K43" s="902"/>
      <c r="L43" s="902"/>
      <c r="M43" s="902"/>
      <c r="N43" s="902"/>
      <c r="O43" s="903"/>
      <c r="P43" s="164"/>
    </row>
    <row r="44" spans="2:16" ht="16.8">
      <c r="B44" s="118"/>
      <c r="C44" s="904" t="s">
        <v>62</v>
      </c>
      <c r="D44" s="905"/>
      <c r="E44" s="905"/>
      <c r="F44" s="905"/>
      <c r="G44" s="905"/>
      <c r="H44" s="905"/>
      <c r="I44" s="905"/>
      <c r="J44" s="165" t="s">
        <v>63</v>
      </c>
      <c r="K44" s="184" t="s">
        <v>64</v>
      </c>
      <c r="L44" s="185" t="s">
        <v>65</v>
      </c>
      <c r="M44" s="918" t="s">
        <v>66</v>
      </c>
      <c r="N44" s="919"/>
      <c r="O44" s="166" t="s">
        <v>57</v>
      </c>
      <c r="P44" s="167"/>
    </row>
    <row r="45" spans="2:16" ht="14.4">
      <c r="B45" s="118"/>
      <c r="C45" s="908"/>
      <c r="D45" s="909"/>
      <c r="E45" s="909"/>
      <c r="F45" s="909"/>
      <c r="G45" s="909"/>
      <c r="H45" s="909"/>
      <c r="I45" s="909"/>
      <c r="J45" s="186"/>
      <c r="K45" s="187"/>
      <c r="L45" s="186"/>
      <c r="M45" s="916"/>
      <c r="N45" s="917"/>
      <c r="O45" s="169"/>
      <c r="P45" s="170"/>
    </row>
    <row r="46" spans="2:16" ht="15" thickBot="1">
      <c r="B46" s="118"/>
      <c r="C46" s="910"/>
      <c r="D46" s="911"/>
      <c r="E46" s="911"/>
      <c r="F46" s="911"/>
      <c r="G46" s="911"/>
      <c r="H46" s="911"/>
      <c r="I46" s="911"/>
      <c r="J46" s="188"/>
      <c r="K46" s="189"/>
      <c r="L46" s="188"/>
      <c r="M46" s="912"/>
      <c r="N46" s="913"/>
      <c r="O46" s="190"/>
      <c r="P46" s="170"/>
    </row>
    <row r="47" spans="2:16" ht="15" thickBot="1">
      <c r="B47" s="118"/>
      <c r="C47" s="886" t="s">
        <v>58</v>
      </c>
      <c r="D47" s="887"/>
      <c r="E47" s="887"/>
      <c r="F47" s="887"/>
      <c r="G47" s="887"/>
      <c r="H47" s="887"/>
      <c r="I47" s="887"/>
      <c r="J47" s="887"/>
      <c r="K47" s="887"/>
      <c r="L47" s="887"/>
      <c r="M47" s="887"/>
      <c r="N47" s="888"/>
      <c r="O47" s="176"/>
      <c r="P47" s="177"/>
    </row>
    <row r="48" spans="2:16">
      <c r="B48" s="118"/>
      <c r="C48" s="895" t="s">
        <v>67</v>
      </c>
      <c r="D48" s="896"/>
      <c r="E48" s="896"/>
      <c r="F48" s="896"/>
      <c r="G48" s="896"/>
      <c r="H48" s="896"/>
      <c r="I48" s="896"/>
      <c r="J48" s="896"/>
      <c r="K48" s="896"/>
      <c r="L48" s="896"/>
      <c r="M48" s="896"/>
      <c r="N48" s="896"/>
      <c r="O48" s="897"/>
      <c r="P48" s="164"/>
    </row>
    <row r="49" spans="2:16">
      <c r="B49" s="118"/>
      <c r="C49" s="898"/>
      <c r="D49" s="899"/>
      <c r="E49" s="899"/>
      <c r="F49" s="899"/>
      <c r="G49" s="899"/>
      <c r="H49" s="899"/>
      <c r="I49" s="899"/>
      <c r="J49" s="899"/>
      <c r="K49" s="899"/>
      <c r="L49" s="899"/>
      <c r="M49" s="899"/>
      <c r="N49" s="899"/>
      <c r="O49" s="900"/>
      <c r="P49" s="164"/>
    </row>
    <row r="50" spans="2:16" ht="14.4" thickBot="1">
      <c r="B50" s="118"/>
      <c r="C50" s="901"/>
      <c r="D50" s="902"/>
      <c r="E50" s="902"/>
      <c r="F50" s="902"/>
      <c r="G50" s="902"/>
      <c r="H50" s="902"/>
      <c r="I50" s="902"/>
      <c r="J50" s="902"/>
      <c r="K50" s="902"/>
      <c r="L50" s="902"/>
      <c r="M50" s="902"/>
      <c r="N50" s="902"/>
      <c r="O50" s="903"/>
      <c r="P50" s="164"/>
    </row>
    <row r="51" spans="2:16" ht="28.2">
      <c r="B51" s="118"/>
      <c r="C51" s="904" t="s">
        <v>68</v>
      </c>
      <c r="D51" s="905"/>
      <c r="E51" s="905"/>
      <c r="F51" s="905"/>
      <c r="G51" s="905"/>
      <c r="H51" s="905"/>
      <c r="I51" s="905"/>
      <c r="J51" s="165" t="s">
        <v>69</v>
      </c>
      <c r="K51" s="191" t="s">
        <v>70</v>
      </c>
      <c r="L51" s="192" t="s">
        <v>71</v>
      </c>
      <c r="M51" s="906" t="s">
        <v>56</v>
      </c>
      <c r="N51" s="907"/>
      <c r="O51" s="193" t="s">
        <v>57</v>
      </c>
      <c r="P51" s="194"/>
    </row>
    <row r="52" spans="2:16" ht="14.4">
      <c r="B52" s="118"/>
      <c r="C52" s="195"/>
      <c r="D52" s="196"/>
      <c r="E52" s="196"/>
      <c r="F52" s="196"/>
      <c r="G52" s="196"/>
      <c r="H52" s="196"/>
      <c r="I52" s="196"/>
      <c r="J52" s="197"/>
      <c r="K52" s="198"/>
      <c r="L52" s="199"/>
      <c r="M52" s="914"/>
      <c r="N52" s="915"/>
      <c r="O52" s="200"/>
      <c r="P52" s="201"/>
    </row>
    <row r="53" spans="2:16" ht="14.4">
      <c r="B53" s="118"/>
      <c r="C53" s="195"/>
      <c r="D53" s="196"/>
      <c r="E53" s="196"/>
      <c r="F53" s="196"/>
      <c r="G53" s="196"/>
      <c r="H53" s="196"/>
      <c r="I53" s="196"/>
      <c r="J53" s="197"/>
      <c r="K53" s="198"/>
      <c r="L53" s="199"/>
      <c r="M53" s="914"/>
      <c r="N53" s="915"/>
      <c r="O53" s="200"/>
      <c r="P53" s="201"/>
    </row>
    <row r="54" spans="2:16" ht="14.4">
      <c r="B54" s="118"/>
      <c r="C54" s="195"/>
      <c r="D54" s="196"/>
      <c r="E54" s="196"/>
      <c r="F54" s="196"/>
      <c r="G54" s="196"/>
      <c r="H54" s="196"/>
      <c r="I54" s="196"/>
      <c r="J54" s="197"/>
      <c r="K54" s="198"/>
      <c r="L54" s="199"/>
      <c r="M54" s="916"/>
      <c r="N54" s="917"/>
      <c r="O54" s="200"/>
      <c r="P54" s="201"/>
    </row>
    <row r="55" spans="2:16" ht="15" thickBot="1">
      <c r="B55" s="118"/>
      <c r="C55" s="910"/>
      <c r="D55" s="911"/>
      <c r="E55" s="911"/>
      <c r="F55" s="911"/>
      <c r="G55" s="911"/>
      <c r="H55" s="911"/>
      <c r="I55" s="911"/>
      <c r="J55" s="188"/>
      <c r="K55" s="189"/>
      <c r="L55" s="188"/>
      <c r="M55" s="912"/>
      <c r="N55" s="913"/>
      <c r="O55" s="190"/>
      <c r="P55" s="170"/>
    </row>
    <row r="56" spans="2:16" ht="15" thickBot="1">
      <c r="B56" s="118"/>
      <c r="C56" s="886" t="s">
        <v>58</v>
      </c>
      <c r="D56" s="887"/>
      <c r="E56" s="887"/>
      <c r="F56" s="887"/>
      <c r="G56" s="887"/>
      <c r="H56" s="887"/>
      <c r="I56" s="887"/>
      <c r="J56" s="887"/>
      <c r="K56" s="887"/>
      <c r="L56" s="887"/>
      <c r="M56" s="887"/>
      <c r="N56" s="888"/>
      <c r="O56" s="183"/>
      <c r="P56" s="170"/>
    </row>
    <row r="57" spans="2:16" ht="15" thickBot="1">
      <c r="B57" s="118"/>
      <c r="C57" s="157"/>
      <c r="D57" s="126"/>
      <c r="E57" s="126"/>
      <c r="F57" s="126"/>
      <c r="G57" s="126"/>
      <c r="H57" s="126"/>
      <c r="I57" s="126"/>
      <c r="J57" s="126"/>
      <c r="K57" s="126"/>
      <c r="L57" s="126"/>
      <c r="M57" s="126"/>
      <c r="N57" s="126"/>
      <c r="O57" s="158"/>
      <c r="P57" s="119"/>
    </row>
    <row r="58" spans="2:16" ht="15" thickBot="1">
      <c r="B58" s="118"/>
      <c r="C58" s="889" t="s">
        <v>72</v>
      </c>
      <c r="D58" s="890"/>
      <c r="E58" s="890"/>
      <c r="F58" s="890"/>
      <c r="G58" s="890"/>
      <c r="H58" s="890"/>
      <c r="I58" s="890"/>
      <c r="J58" s="890"/>
      <c r="K58" s="890"/>
      <c r="L58" s="890"/>
      <c r="M58" s="890"/>
      <c r="N58" s="891"/>
      <c r="O58" s="202"/>
      <c r="P58" s="203"/>
    </row>
    <row r="59" spans="2:16">
      <c r="B59" s="118"/>
      <c r="C59" s="895" t="s">
        <v>73</v>
      </c>
      <c r="D59" s="896"/>
      <c r="E59" s="896"/>
      <c r="F59" s="896"/>
      <c r="G59" s="896"/>
      <c r="H59" s="896"/>
      <c r="I59" s="896"/>
      <c r="J59" s="896"/>
      <c r="K59" s="896"/>
      <c r="L59" s="896"/>
      <c r="M59" s="896"/>
      <c r="N59" s="896"/>
      <c r="O59" s="897"/>
      <c r="P59" s="164"/>
    </row>
    <row r="60" spans="2:16">
      <c r="B60" s="118"/>
      <c r="C60" s="898"/>
      <c r="D60" s="899"/>
      <c r="E60" s="899"/>
      <c r="F60" s="899"/>
      <c r="G60" s="899"/>
      <c r="H60" s="899"/>
      <c r="I60" s="899"/>
      <c r="J60" s="899"/>
      <c r="K60" s="899"/>
      <c r="L60" s="899"/>
      <c r="M60" s="899"/>
      <c r="N60" s="899"/>
      <c r="O60" s="900"/>
      <c r="P60" s="164"/>
    </row>
    <row r="61" spans="2:16" ht="14.4" thickBot="1">
      <c r="B61" s="118"/>
      <c r="C61" s="901"/>
      <c r="D61" s="902"/>
      <c r="E61" s="902"/>
      <c r="F61" s="902"/>
      <c r="G61" s="902"/>
      <c r="H61" s="902"/>
      <c r="I61" s="902"/>
      <c r="J61" s="902"/>
      <c r="K61" s="902"/>
      <c r="L61" s="902"/>
      <c r="M61" s="902"/>
      <c r="N61" s="902"/>
      <c r="O61" s="903"/>
      <c r="P61" s="164"/>
    </row>
    <row r="62" spans="2:16" ht="14.4">
      <c r="B62" s="118"/>
      <c r="C62" s="904" t="s">
        <v>74</v>
      </c>
      <c r="D62" s="905"/>
      <c r="E62" s="905"/>
      <c r="F62" s="905"/>
      <c r="G62" s="905"/>
      <c r="H62" s="905"/>
      <c r="I62" s="905"/>
      <c r="J62" s="184"/>
      <c r="K62" s="204"/>
      <c r="L62" s="192" t="s">
        <v>75</v>
      </c>
      <c r="M62" s="906" t="s">
        <v>76</v>
      </c>
      <c r="N62" s="907"/>
      <c r="O62" s="193"/>
      <c r="P62" s="194"/>
    </row>
    <row r="63" spans="2:16" ht="14.4">
      <c r="B63" s="118"/>
      <c r="C63" s="908" t="s">
        <v>77</v>
      </c>
      <c r="D63" s="909"/>
      <c r="E63" s="909"/>
      <c r="F63" s="909"/>
      <c r="G63" s="909"/>
      <c r="H63" s="909"/>
      <c r="I63" s="909"/>
      <c r="J63" s="205"/>
      <c r="K63" s="206"/>
      <c r="L63" s="207"/>
      <c r="M63" s="882"/>
      <c r="N63" s="883"/>
      <c r="O63" s="208"/>
      <c r="P63" s="209"/>
    </row>
    <row r="64" spans="2:16" ht="14.4">
      <c r="B64" s="118"/>
      <c r="C64" s="171" t="s">
        <v>78</v>
      </c>
      <c r="D64" s="172"/>
      <c r="E64" s="172"/>
      <c r="F64" s="172"/>
      <c r="G64" s="172"/>
      <c r="H64" s="172"/>
      <c r="I64" s="172"/>
      <c r="J64" s="205"/>
      <c r="K64" s="206"/>
      <c r="L64" s="207"/>
      <c r="M64" s="882"/>
      <c r="N64" s="883"/>
      <c r="O64" s="208"/>
      <c r="P64" s="209"/>
    </row>
    <row r="65" spans="2:16" ht="15" thickBot="1">
      <c r="B65" s="118"/>
      <c r="C65" s="150" t="s">
        <v>79</v>
      </c>
      <c r="D65" s="151"/>
      <c r="E65" s="151"/>
      <c r="F65" s="151"/>
      <c r="G65" s="151"/>
      <c r="H65" s="151"/>
      <c r="I65" s="151"/>
      <c r="J65" s="210"/>
      <c r="K65" s="211"/>
      <c r="L65" s="207"/>
      <c r="M65" s="884"/>
      <c r="N65" s="885"/>
      <c r="O65" s="208"/>
      <c r="P65" s="209"/>
    </row>
    <row r="66" spans="2:16" ht="15" thickBot="1">
      <c r="B66" s="118"/>
      <c r="C66" s="886" t="s">
        <v>58</v>
      </c>
      <c r="D66" s="887"/>
      <c r="E66" s="887"/>
      <c r="F66" s="887"/>
      <c r="G66" s="887"/>
      <c r="H66" s="887"/>
      <c r="I66" s="887"/>
      <c r="J66" s="887"/>
      <c r="K66" s="887"/>
      <c r="L66" s="887"/>
      <c r="M66" s="887"/>
      <c r="N66" s="888"/>
      <c r="O66" s="212"/>
      <c r="P66" s="213"/>
    </row>
    <row r="67" spans="2:16" ht="15" thickBot="1">
      <c r="B67" s="118"/>
      <c r="C67" s="157"/>
      <c r="D67" s="126"/>
      <c r="E67" s="126"/>
      <c r="F67" s="126"/>
      <c r="G67" s="126"/>
      <c r="H67" s="126"/>
      <c r="I67" s="126"/>
      <c r="J67" s="126"/>
      <c r="K67" s="126"/>
      <c r="L67" s="126"/>
      <c r="M67" s="126"/>
      <c r="N67" s="126"/>
      <c r="O67" s="158"/>
      <c r="P67" s="119"/>
    </row>
    <row r="68" spans="2:16" ht="15" thickBot="1">
      <c r="B68" s="118"/>
      <c r="C68" s="889" t="s">
        <v>80</v>
      </c>
      <c r="D68" s="890"/>
      <c r="E68" s="890"/>
      <c r="F68" s="890"/>
      <c r="G68" s="890"/>
      <c r="H68" s="890"/>
      <c r="I68" s="890"/>
      <c r="J68" s="890"/>
      <c r="K68" s="890"/>
      <c r="L68" s="890"/>
      <c r="M68" s="890"/>
      <c r="N68" s="891"/>
      <c r="O68" s="214"/>
      <c r="P68" s="213"/>
    </row>
    <row r="69" spans="2:16" ht="14.4">
      <c r="B69" s="118"/>
      <c r="C69" s="157"/>
      <c r="D69" s="126"/>
      <c r="E69" s="126"/>
      <c r="F69" s="126"/>
      <c r="G69" s="126"/>
      <c r="H69" s="126"/>
      <c r="I69" s="126"/>
      <c r="J69" s="126"/>
      <c r="K69" s="126"/>
      <c r="L69" s="126"/>
      <c r="M69" s="126"/>
      <c r="N69" s="126"/>
      <c r="O69" s="158"/>
      <c r="P69" s="119"/>
    </row>
    <row r="70" spans="2:16" ht="14.4">
      <c r="B70" s="118"/>
      <c r="C70" s="157"/>
      <c r="D70" s="126"/>
      <c r="E70" s="126"/>
      <c r="F70" s="126"/>
      <c r="G70" s="126"/>
      <c r="H70" s="215" t="s">
        <v>81</v>
      </c>
      <c r="I70" s="215"/>
      <c r="J70" s="215"/>
      <c r="K70" s="215"/>
      <c r="L70" s="126"/>
      <c r="M70" s="126"/>
      <c r="N70" s="126"/>
      <c r="O70" s="158"/>
      <c r="P70" s="119"/>
    </row>
    <row r="71" spans="2:16" ht="14.4">
      <c r="B71" s="118"/>
      <c r="C71" s="157"/>
      <c r="D71" s="126"/>
      <c r="E71" s="126"/>
      <c r="F71" s="126"/>
      <c r="G71" s="126"/>
      <c r="H71" s="215" t="s">
        <v>82</v>
      </c>
      <c r="I71" s="126"/>
      <c r="J71" s="126"/>
      <c r="K71" s="126"/>
      <c r="L71" s="126"/>
      <c r="M71" s="126"/>
      <c r="N71" s="126"/>
      <c r="O71" s="158"/>
      <c r="P71" s="216"/>
    </row>
    <row r="72" spans="2:16" ht="14.4">
      <c r="B72" s="118"/>
      <c r="C72" s="157"/>
      <c r="D72" s="126"/>
      <c r="E72" s="126"/>
      <c r="F72" s="126"/>
      <c r="G72" s="126"/>
      <c r="H72" s="215" t="s">
        <v>83</v>
      </c>
      <c r="I72" s="126"/>
      <c r="J72" s="126"/>
      <c r="K72" s="126"/>
      <c r="L72" s="126"/>
      <c r="M72" s="126"/>
      <c r="N72" s="126"/>
      <c r="O72" s="158"/>
      <c r="P72" s="216"/>
    </row>
    <row r="73" spans="2:16" ht="14.4">
      <c r="B73" s="118"/>
      <c r="C73" s="139"/>
      <c r="D73" s="217"/>
      <c r="E73" s="217"/>
      <c r="F73" s="217"/>
      <c r="G73" s="217"/>
      <c r="H73" s="215" t="s">
        <v>84</v>
      </c>
      <c r="I73" s="217"/>
      <c r="J73" s="217"/>
      <c r="K73" s="217"/>
      <c r="L73" s="217"/>
      <c r="M73" s="217"/>
      <c r="N73" s="217"/>
      <c r="O73" s="218"/>
      <c r="P73" s="219"/>
    </row>
    <row r="74" spans="2:16" ht="14.4">
      <c r="B74" s="118"/>
      <c r="C74" s="157"/>
      <c r="D74" s="126"/>
      <c r="E74" s="126"/>
      <c r="F74" s="126"/>
      <c r="G74" s="126"/>
      <c r="H74" s="126" t="s">
        <v>85</v>
      </c>
      <c r="I74" s="126"/>
      <c r="J74" s="126"/>
      <c r="K74" s="126"/>
      <c r="L74" s="126"/>
      <c r="M74" s="126"/>
      <c r="N74" s="126"/>
      <c r="O74" s="158"/>
      <c r="P74" s="119"/>
    </row>
    <row r="75" spans="2:16" ht="14.4">
      <c r="B75" s="118"/>
      <c r="C75" s="220" t="s">
        <v>86</v>
      </c>
      <c r="D75" s="221"/>
      <c r="E75" s="221"/>
      <c r="F75" s="221"/>
      <c r="G75" s="221"/>
      <c r="H75" s="221"/>
      <c r="I75" s="221"/>
      <c r="J75" s="221"/>
      <c r="K75" s="221"/>
      <c r="L75" s="221"/>
      <c r="M75" s="221"/>
      <c r="N75" s="221"/>
      <c r="O75" s="222"/>
      <c r="P75" s="119"/>
    </row>
    <row r="76" spans="2:16" ht="14.4">
      <c r="B76" s="118"/>
      <c r="C76" s="892"/>
      <c r="D76" s="893"/>
      <c r="E76" s="893"/>
      <c r="F76" s="893"/>
      <c r="G76" s="893"/>
      <c r="H76" s="893"/>
      <c r="I76" s="893"/>
      <c r="J76" s="893"/>
      <c r="K76" s="893"/>
      <c r="L76" s="893"/>
      <c r="M76" s="893"/>
      <c r="N76" s="893"/>
      <c r="O76" s="894"/>
      <c r="P76" s="219"/>
    </row>
    <row r="77" spans="2:16" ht="14.4">
      <c r="B77" s="118"/>
      <c r="C77" s="892"/>
      <c r="D77" s="893"/>
      <c r="E77" s="893"/>
      <c r="F77" s="893"/>
      <c r="G77" s="893"/>
      <c r="H77" s="893"/>
      <c r="I77" s="893"/>
      <c r="J77" s="893"/>
      <c r="K77" s="893"/>
      <c r="L77" s="893"/>
      <c r="M77" s="893"/>
      <c r="N77" s="893"/>
      <c r="O77" s="894"/>
      <c r="P77" s="219"/>
    </row>
    <row r="78" spans="2:16" ht="14.4">
      <c r="B78" s="118"/>
      <c r="C78" s="139"/>
      <c r="D78" s="217"/>
      <c r="E78" s="217"/>
      <c r="F78" s="217"/>
      <c r="G78" s="217"/>
      <c r="H78" s="217"/>
      <c r="I78" s="217"/>
      <c r="J78" s="217"/>
      <c r="K78" s="217"/>
      <c r="L78" s="217"/>
      <c r="M78" s="217"/>
      <c r="N78" s="217"/>
      <c r="O78" s="218"/>
      <c r="P78" s="219"/>
    </row>
    <row r="79" spans="2:16" ht="14.4">
      <c r="B79" s="118"/>
      <c r="C79" s="223" t="s">
        <v>87</v>
      </c>
      <c r="D79" s="217"/>
      <c r="E79" s="217"/>
      <c r="F79" s="217"/>
      <c r="G79" s="217"/>
      <c r="H79" s="217"/>
      <c r="I79" s="217"/>
      <c r="J79" s="217"/>
      <c r="K79" s="217"/>
      <c r="L79" s="217"/>
      <c r="M79" s="217"/>
      <c r="N79" s="217"/>
      <c r="O79" s="218"/>
      <c r="P79" s="219"/>
    </row>
    <row r="80" spans="2:16" ht="12.75" customHeight="1">
      <c r="B80" s="118"/>
      <c r="C80" s="875" t="s">
        <v>88</v>
      </c>
      <c r="D80" s="876"/>
      <c r="E80" s="876"/>
      <c r="F80" s="876"/>
      <c r="G80" s="876"/>
      <c r="H80" s="876"/>
      <c r="I80" s="876"/>
      <c r="J80" s="876"/>
      <c r="K80" s="876"/>
      <c r="L80" s="876"/>
      <c r="M80" s="876"/>
      <c r="N80" s="876"/>
      <c r="O80" s="877"/>
      <c r="P80" s="224"/>
    </row>
    <row r="81" spans="2:16" ht="28.5" customHeight="1">
      <c r="B81" s="118"/>
      <c r="C81" s="875"/>
      <c r="D81" s="876"/>
      <c r="E81" s="876"/>
      <c r="F81" s="876"/>
      <c r="G81" s="876"/>
      <c r="H81" s="876"/>
      <c r="I81" s="876"/>
      <c r="J81" s="876"/>
      <c r="K81" s="876"/>
      <c r="L81" s="876"/>
      <c r="M81" s="876"/>
      <c r="N81" s="876"/>
      <c r="O81" s="877"/>
      <c r="P81" s="224"/>
    </row>
    <row r="82" spans="2:16" ht="13.35" customHeight="1">
      <c r="B82" s="118"/>
      <c r="C82" s="875" t="s">
        <v>89</v>
      </c>
      <c r="D82" s="876"/>
      <c r="E82" s="876"/>
      <c r="F82" s="876"/>
      <c r="G82" s="876"/>
      <c r="H82" s="876"/>
      <c r="I82" s="876"/>
      <c r="J82" s="876"/>
      <c r="K82" s="876"/>
      <c r="L82" s="876"/>
      <c r="M82" s="876"/>
      <c r="N82" s="876"/>
      <c r="O82" s="877"/>
      <c r="P82" s="224"/>
    </row>
    <row r="83" spans="2:16" ht="45" customHeight="1">
      <c r="B83" s="118"/>
      <c r="C83" s="875"/>
      <c r="D83" s="876"/>
      <c r="E83" s="876"/>
      <c r="F83" s="876"/>
      <c r="G83" s="876"/>
      <c r="H83" s="876"/>
      <c r="I83" s="876"/>
      <c r="J83" s="876"/>
      <c r="K83" s="876"/>
      <c r="L83" s="876"/>
      <c r="M83" s="876"/>
      <c r="N83" s="876"/>
      <c r="O83" s="877"/>
      <c r="P83" s="224"/>
    </row>
    <row r="84" spans="2:16" ht="14.4">
      <c r="B84" s="118"/>
      <c r="C84" s="139"/>
      <c r="D84" s="217"/>
      <c r="E84" s="217"/>
      <c r="F84" s="217"/>
      <c r="G84" s="217"/>
      <c r="H84" s="217"/>
      <c r="I84" s="217"/>
      <c r="J84" s="217"/>
      <c r="K84" s="217"/>
      <c r="L84" s="217"/>
      <c r="M84" s="217"/>
      <c r="N84" s="217"/>
      <c r="O84" s="218"/>
      <c r="P84" s="219"/>
    </row>
    <row r="85" spans="2:16" ht="14.4">
      <c r="B85" s="118"/>
      <c r="C85" s="157"/>
      <c r="D85" s="126"/>
      <c r="E85" s="126"/>
      <c r="F85" s="126"/>
      <c r="G85" s="126"/>
      <c r="H85" s="215" t="s">
        <v>81</v>
      </c>
      <c r="I85" s="126"/>
      <c r="J85" s="126"/>
      <c r="K85" s="126"/>
      <c r="L85" s="126"/>
      <c r="M85" s="126"/>
      <c r="N85" s="126"/>
      <c r="O85" s="158"/>
      <c r="P85" s="119"/>
    </row>
    <row r="86" spans="2:16" ht="14.4">
      <c r="B86" s="118"/>
      <c r="C86" s="157"/>
      <c r="D86" s="126"/>
      <c r="E86" s="126"/>
      <c r="F86" s="126"/>
      <c r="G86" s="126"/>
      <c r="H86" s="126" t="s">
        <v>82</v>
      </c>
      <c r="I86" s="172"/>
      <c r="J86" s="172"/>
      <c r="K86" s="172"/>
      <c r="L86" s="126"/>
      <c r="M86" s="126"/>
      <c r="N86" s="126"/>
      <c r="O86" s="158"/>
      <c r="P86" s="119"/>
    </row>
    <row r="87" spans="2:16" ht="14.4">
      <c r="B87" s="118"/>
      <c r="C87" s="157"/>
      <c r="D87" s="126"/>
      <c r="E87" s="126"/>
      <c r="F87" s="126"/>
      <c r="G87" s="126"/>
      <c r="H87" s="126" t="s">
        <v>90</v>
      </c>
      <c r="I87" s="225"/>
      <c r="J87" s="225"/>
      <c r="K87" s="225"/>
      <c r="L87" s="126"/>
      <c r="M87" s="126"/>
      <c r="N87" s="126"/>
      <c r="O87" s="158"/>
      <c r="P87" s="119"/>
    </row>
    <row r="88" spans="2:16" ht="14.4">
      <c r="B88" s="118"/>
      <c r="C88" s="226"/>
      <c r="D88" s="217"/>
      <c r="E88" s="217"/>
      <c r="F88" s="217"/>
      <c r="G88" s="217"/>
      <c r="H88" s="126" t="s">
        <v>91</v>
      </c>
      <c r="I88" s="126"/>
      <c r="J88" s="126"/>
      <c r="K88" s="126"/>
      <c r="L88" s="217"/>
      <c r="M88" s="217"/>
      <c r="N88" s="217"/>
      <c r="O88" s="218"/>
      <c r="P88" s="219"/>
    </row>
    <row r="89" spans="2:16" ht="18.75" customHeight="1" thickBot="1">
      <c r="B89" s="118"/>
      <c r="C89" s="878"/>
      <c r="D89" s="879"/>
      <c r="E89" s="879"/>
      <c r="F89" s="189"/>
      <c r="G89" s="189"/>
      <c r="H89" s="189"/>
      <c r="I89" s="189"/>
      <c r="J89" s="189"/>
      <c r="K89" s="880"/>
      <c r="L89" s="880"/>
      <c r="M89" s="880"/>
      <c r="N89" s="880"/>
      <c r="O89" s="881"/>
      <c r="P89" s="227"/>
    </row>
    <row r="90" spans="2:16" ht="14.4" thickBot="1">
      <c r="B90" s="228"/>
      <c r="C90" s="229"/>
      <c r="D90" s="229"/>
      <c r="E90" s="229"/>
      <c r="F90" s="229"/>
      <c r="G90" s="229"/>
      <c r="H90" s="229"/>
      <c r="I90" s="229"/>
      <c r="J90" s="229"/>
      <c r="K90" s="229"/>
      <c r="L90" s="229"/>
      <c r="M90" s="229"/>
      <c r="N90" s="229"/>
      <c r="O90" s="229"/>
      <c r="P90" s="230"/>
    </row>
    <row r="91" spans="2:16" ht="14.4" thickTop="1"/>
  </sheetData>
  <mergeCells count="7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0:O81"/>
    <mergeCell ref="C82:O83"/>
    <mergeCell ref="C89:E89"/>
    <mergeCell ref="K89:O89"/>
    <mergeCell ref="M64:N64"/>
    <mergeCell ref="M65:N65"/>
    <mergeCell ref="C66:N66"/>
    <mergeCell ref="C68:N68"/>
    <mergeCell ref="C76:O76"/>
    <mergeCell ref="C77:O77"/>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OFICIAL(Entidad)</vt:lpstr>
      <vt:lpstr>PROPUESTA ECONOMICA(Proponente)</vt:lpstr>
      <vt:lpstr>INDICAR CÓDIGO DEL ITEM DE PAGO</vt:lpstr>
      <vt:lpstr>_GoBack</vt:lpstr>
      <vt:lpstr>'INDICAR CÓDIGO DEL ITEM DE PAGO'!Área_de_impresión</vt:lpstr>
      <vt:lpstr>'PRESUPUESTO OFICIAL(Entidad)'!Área_de_impresión</vt:lpstr>
      <vt:lpstr>'PROPUESTA ECONOMICA(Proponente)'!Área_de_impresión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Erwin william Duran Osorno</dc:creator>
  <cp:lastModifiedBy>Sleider Martínez</cp:lastModifiedBy>
  <dcterms:created xsi:type="dcterms:W3CDTF">2026-09-22T20:15:02Z</dcterms:created>
  <dcterms:modified xsi:type="dcterms:W3CDTF">2026-10-07T20:45:40Z</dcterms:modified>
</cp:coreProperties>
</file>