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RGIOS.LOPEZ\Downloads\"/>
    </mc:Choice>
  </mc:AlternateContent>
  <xr:revisionPtr revIDLastSave="0" documentId="13_ncr:1_{D904FC49-D260-4BBD-AE85-240E6A386338}" xr6:coauthVersionLast="36" xr6:coauthVersionMax="47" xr10:uidLastSave="{00000000-0000-0000-0000-000000000000}"/>
  <bookViews>
    <workbookView xWindow="0" yWindow="0" windowWidth="28800" windowHeight="12105" tabRatio="788" xr2:uid="{F39AF91B-E362-4E56-AC66-369D63114933}"/>
  </bookViews>
  <sheets>
    <sheet name="PRESUPUESTO" sheetId="1" r:id="rId1"/>
    <sheet name="MEMORIAS" sheetId="4" state="hidden" r:id="rId2"/>
  </sheets>
  <externalReferences>
    <externalReference r:id="rId3"/>
  </externalReferences>
  <definedNames>
    <definedName name="_xlnm.Print_Area" localSheetId="1">MEMORIAS!$A$1:$S$236</definedName>
    <definedName name="_xlnm.Print_Area" localSheetId="0">PRESUPUESTO!$B$1:$H$115</definedName>
    <definedName name="ASDF">#REF!</definedName>
    <definedName name="DWQ">#REF!</definedName>
    <definedName name="EQU">#REF!</definedName>
    <definedName name="EQUIPOS">#REF!</definedName>
    <definedName name="ESTACION">#REF!</definedName>
    <definedName name="ITEM">#REF!</definedName>
    <definedName name="ITEMS">#REF!</definedName>
    <definedName name="MAN">#REF!</definedName>
    <definedName name="MANO_DE_OBRA">#REF!</definedName>
    <definedName name="MARIO">#REF!</definedName>
    <definedName name="MAT">#REF!</definedName>
    <definedName name="MAT_APU">[1]INSUMOS!$A$4:$D$1142</definedName>
    <definedName name="MATERIALES">#REF!</definedName>
    <definedName name="PPTO">#REF!</definedName>
    <definedName name="_xlnm.Print_Titles" localSheetId="0">PRESUPUESTO!$4:$6</definedName>
    <definedName name="TRA">#REF!</definedName>
    <definedName name="TRANSPORTE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0" i="1" l="1"/>
  <c r="C8" i="1" l="1"/>
  <c r="S196" i="4" l="1"/>
  <c r="S195" i="4"/>
  <c r="C190" i="4"/>
  <c r="D190" i="4"/>
  <c r="S210" i="4"/>
  <c r="S209" i="4"/>
  <c r="S208" i="4"/>
  <c r="S207" i="4"/>
  <c r="S206" i="4"/>
  <c r="S205" i="4"/>
  <c r="S204" i="4"/>
  <c r="S203" i="4"/>
  <c r="S202" i="4"/>
  <c r="S201" i="4"/>
  <c r="S200" i="4"/>
  <c r="S199" i="4"/>
  <c r="S198" i="4"/>
  <c r="S197" i="4"/>
  <c r="S126" i="4"/>
  <c r="C121" i="4"/>
  <c r="D121" i="4"/>
  <c r="S127" i="4"/>
  <c r="R126" i="4"/>
  <c r="C94" i="4"/>
  <c r="R100" i="4"/>
  <c r="S100" i="4" s="1"/>
  <c r="R99" i="4"/>
  <c r="S99" i="4" s="1"/>
  <c r="D94" i="4"/>
  <c r="S220" i="4" l="1"/>
  <c r="S142" i="4"/>
  <c r="S115" i="4"/>
  <c r="R76" i="4" l="1"/>
  <c r="S76" i="4" s="1"/>
  <c r="R77" i="4"/>
  <c r="S77" i="4" s="1"/>
  <c r="R75" i="4"/>
  <c r="S75" i="4" s="1"/>
  <c r="R74" i="4"/>
  <c r="S74" i="4" s="1"/>
  <c r="D68" i="4"/>
  <c r="C68" i="4"/>
  <c r="S87" i="4"/>
  <c r="S86" i="4"/>
  <c r="S85" i="4"/>
  <c r="S84" i="4"/>
  <c r="S83" i="4"/>
  <c r="S82" i="4"/>
  <c r="S81" i="4"/>
  <c r="S80" i="4"/>
  <c r="R73" i="4"/>
  <c r="S73" i="4" s="1"/>
  <c r="C154" i="4"/>
  <c r="D154" i="4"/>
  <c r="S174" i="4"/>
  <c r="S173" i="4"/>
  <c r="S172" i="4"/>
  <c r="S171" i="4"/>
  <c r="S170" i="4"/>
  <c r="S169" i="4"/>
  <c r="S168" i="4"/>
  <c r="S167" i="4"/>
  <c r="S166" i="4"/>
  <c r="S165" i="4"/>
  <c r="S164" i="4"/>
  <c r="S163" i="4"/>
  <c r="S162" i="4"/>
  <c r="S161" i="4"/>
  <c r="S160" i="4"/>
  <c r="O52" i="4"/>
  <c r="R52" i="4" s="1"/>
  <c r="S52" i="4" s="1"/>
  <c r="C42" i="4"/>
  <c r="D42" i="4"/>
  <c r="S61" i="4"/>
  <c r="S60" i="4"/>
  <c r="S59" i="4"/>
  <c r="S58" i="4"/>
  <c r="S57" i="4"/>
  <c r="S56" i="4"/>
  <c r="S55" i="4"/>
  <c r="S54" i="4"/>
  <c r="R53" i="4"/>
  <c r="S53" i="4" s="1"/>
  <c r="R51" i="4"/>
  <c r="S51" i="4" s="1"/>
  <c r="R50" i="4"/>
  <c r="S50" i="4" s="1"/>
  <c r="R49" i="4"/>
  <c r="S49" i="4" s="1"/>
  <c r="R48" i="4"/>
  <c r="S48" i="4" s="1"/>
  <c r="R47" i="4"/>
  <c r="S47" i="4" s="1"/>
  <c r="C7" i="4"/>
  <c r="D7" i="4"/>
  <c r="R27" i="4"/>
  <c r="S27" i="4" s="1"/>
  <c r="R26" i="4"/>
  <c r="S26" i="4" s="1"/>
  <c r="R25" i="4"/>
  <c r="S25" i="4" s="1"/>
  <c r="R19" i="4"/>
  <c r="S19" i="4" s="1"/>
  <c r="R20" i="4"/>
  <c r="S20" i="4" s="1"/>
  <c r="R21" i="4"/>
  <c r="S21" i="4" s="1"/>
  <c r="R22" i="4"/>
  <c r="S22" i="4" s="1"/>
  <c r="R23" i="4"/>
  <c r="S23" i="4" s="1"/>
  <c r="R24" i="4"/>
  <c r="S24" i="4" s="1"/>
  <c r="R18" i="4"/>
  <c r="S18" i="4" s="1"/>
  <c r="R17" i="4"/>
  <c r="S17" i="4" s="1"/>
  <c r="R16" i="4"/>
  <c r="S16" i="4" s="1"/>
  <c r="R14" i="4"/>
  <c r="S14" i="4" s="1"/>
  <c r="R15" i="4"/>
  <c r="S15" i="4" s="1"/>
  <c r="R13" i="4"/>
  <c r="S13" i="4" s="1"/>
  <c r="R12" i="4"/>
  <c r="S12" i="4" s="1"/>
  <c r="S89" i="4" l="1"/>
  <c r="S184" i="4"/>
  <c r="S63" i="4"/>
  <c r="S37" i="4"/>
</calcChain>
</file>

<file path=xl/sharedStrings.xml><?xml version="1.0" encoding="utf-8"?>
<sst xmlns="http://schemas.openxmlformats.org/spreadsheetml/2006/main" count="432" uniqueCount="231">
  <si>
    <t>ITEM</t>
  </si>
  <si>
    <t>ACTIVIDAD</t>
  </si>
  <si>
    <t>UND</t>
  </si>
  <si>
    <t>CANTIDAD</t>
  </si>
  <si>
    <t>VR. UNIT.</t>
  </si>
  <si>
    <t>VR. TOTAL</t>
  </si>
  <si>
    <t>ML</t>
  </si>
  <si>
    <t>M2</t>
  </si>
  <si>
    <t>M3</t>
  </si>
  <si>
    <t>Desmonte de Muros en ladrillo o bloque</t>
  </si>
  <si>
    <t>Desmonte de Muros en sistema liviano incluye estructura metálica</t>
  </si>
  <si>
    <t>Desmonte de Enchape de Pared y/o Piso</t>
  </si>
  <si>
    <t>Desmonte de Guarda Escoba</t>
  </si>
  <si>
    <t>Desmonte de cielo raso en cualquier material conservando la estructura portante</t>
  </si>
  <si>
    <t>Desmonte de cielo raso en cualquier material y estructura portante</t>
  </si>
  <si>
    <t>Desmonte de lámparas Iluminación largas, Cuadradas, Redondas, Reflectores</t>
  </si>
  <si>
    <t>UN</t>
  </si>
  <si>
    <t>Desmonte Puertas y Marcos</t>
  </si>
  <si>
    <t>Desmonte de ventanas</t>
  </si>
  <si>
    <t>Desmonte de Divisiones modulares, acrílicas o en vidrio</t>
  </si>
  <si>
    <t>Desmonte Aparatos Sanitarios</t>
  </si>
  <si>
    <t>Desmonte de puntos hidrosanitarios. Incluye retiro de red hidrosanitaria en una longitud hasta 1,5 m</t>
  </si>
  <si>
    <t>Desmonte y montaje de Cortinas, Velos, Persianas y Soportes</t>
  </si>
  <si>
    <t>Desmonte de salida eléctrica. Incluye retiro de aparato, caja, tapa, tuberia y cableado hasta 1,5 m y regateo a que haya lugar</t>
  </si>
  <si>
    <t>Desmonte de Cableado Eléctrico. Incluye tuberia y demas accesorios eléctricos</t>
  </si>
  <si>
    <t>SUBTOTAL</t>
  </si>
  <si>
    <t>Suministro e Instalación de Cielo Raso Plano en Dry Wall Incluye Estructura Metálica</t>
  </si>
  <si>
    <t>Reposición e instalación de marcos para inspección cielo raso 60x 60 en aluminio color por definir</t>
  </si>
  <si>
    <t>Reposición e instalación de Salida doble de voz y/o datos categoría 6A certificado</t>
  </si>
  <si>
    <t>Reposición e instalación de cableado UTP categoría 6A -100 % cobre</t>
  </si>
  <si>
    <t>Reposición e instalación de cableado HDMI</t>
  </si>
  <si>
    <t>Mantenimiento y reposición e instalación de estuco y vinilo 3 manos</t>
  </si>
  <si>
    <t>Suministro e instalación de división en vidrio templado 10 mm</t>
  </si>
  <si>
    <t>Suministro e instalación de Puerta en Vidrio Templado Laminado 10mm</t>
  </si>
  <si>
    <t>Mantenimiento y RESANES GENERALES</t>
  </si>
  <si>
    <t>Mantenimiento y reposición e instalación de TOPE DE PISO PARA PUERTA</t>
  </si>
  <si>
    <t>Aseo general permanente en las obras de mantenimiento</t>
  </si>
  <si>
    <t>Retiro de escombros a lugar autorizado por autoridades ambientales</t>
  </si>
  <si>
    <t>1.01</t>
  </si>
  <si>
    <t>1.02</t>
  </si>
  <si>
    <t>1.03</t>
  </si>
  <si>
    <t>1.04</t>
  </si>
  <si>
    <t>1.05</t>
  </si>
  <si>
    <t>1.06</t>
  </si>
  <si>
    <t>1.0  ACTIVIDADES  PRELIMINARES</t>
  </si>
  <si>
    <t>.</t>
  </si>
  <si>
    <t>OBSERVACIONES:</t>
  </si>
  <si>
    <t>TOTAL ÍTEM</t>
  </si>
  <si>
    <t>ESPESOR</t>
  </si>
  <si>
    <t>ALTO</t>
  </si>
  <si>
    <t>ANCHO</t>
  </si>
  <si>
    <t>LARGO</t>
  </si>
  <si>
    <t xml:space="preserve">CANTIDAD TOTAL EJECUTADA </t>
  </si>
  <si>
    <t xml:space="preserve">CANTIDAD </t>
  </si>
  <si>
    <t>DIMENSIONES</t>
  </si>
  <si>
    <t>DESCRIPCION DE LA LOCALIZACIÓN / LUGAR /  SITIO EJECUCION</t>
  </si>
  <si>
    <t>FECHA DE REALIZACION FICHA</t>
  </si>
  <si>
    <t>UNIDAD DE MEDIDA</t>
  </si>
  <si>
    <t>ELABORACIÓN DE LOS ESTUDIOS Y DISEÑOS TÉCNICOS PARA LA ADECUACIÓN DE LAS ÁREAS DESTINADAS A LOS  SERVICIOS DE ONCOLOGÍA, CARDIOLOGIA Y UNIDAD DE DIAGNOSTICO PARA PROCEDIMIENTOS INVASIVOS DEL HOSPITAL CENTRAL DE LA POLICIA NACIONAL</t>
  </si>
  <si>
    <t>OBJETO:</t>
  </si>
  <si>
    <t>MEMORIA DE CALCULO DE CANTIDADES DE OBRA</t>
  </si>
  <si>
    <t>DIRECCION DE SANIDAD DE LA POLICIA NACIONAL</t>
  </si>
  <si>
    <t>MUROS EN MAMPOSTERIA</t>
  </si>
  <si>
    <t>MURO 1</t>
  </si>
  <si>
    <t>MURO 2</t>
  </si>
  <si>
    <t>MURO 3</t>
  </si>
  <si>
    <t>MURO 4</t>
  </si>
  <si>
    <t>MURO 5</t>
  </si>
  <si>
    <t>MURO 6</t>
  </si>
  <si>
    <t>MURO 7</t>
  </si>
  <si>
    <t>MURO 8</t>
  </si>
  <si>
    <t>MURO 9</t>
  </si>
  <si>
    <t>MURO 10</t>
  </si>
  <si>
    <t>MURO 11</t>
  </si>
  <si>
    <t>MURO 12</t>
  </si>
  <si>
    <t>MURO 13</t>
  </si>
  <si>
    <t>MURO 14</t>
  </si>
  <si>
    <t>MURO 15</t>
  </si>
  <si>
    <t>MUROS EN DRYWALL</t>
  </si>
  <si>
    <t>27*4</t>
  </si>
  <si>
    <t>CIELO RASO</t>
  </si>
  <si>
    <t>PUERTAS EXTERNAS 4</t>
  </si>
  <si>
    <t>PUERTAS INTERNAS 40</t>
  </si>
  <si>
    <t>PUERTAS EXTERNAS 13</t>
  </si>
  <si>
    <t xml:space="preserve">DIVISIONES </t>
  </si>
  <si>
    <t>Desmonte detectores de humo incluye desconexion desmonte retiro de cableado y tuberia correspondiente</t>
  </si>
  <si>
    <t>Desmonte  de parlantes sonido incluye desconexion desmonte retiro de cableado y tuberia correspondiente</t>
  </si>
  <si>
    <t>2.01</t>
  </si>
  <si>
    <t>2.02</t>
  </si>
  <si>
    <t xml:space="preserve">Regatas para instalación de tuberías </t>
  </si>
  <si>
    <t>2.03</t>
  </si>
  <si>
    <t>paquete referencia</t>
  </si>
  <si>
    <t>unidad diagnostico con cuadrilla de paquete de referencia</t>
  </si>
  <si>
    <t>adecuacion disan 2024 + actualizacion precios</t>
  </si>
  <si>
    <t>2.0 CONSTRUCCION LIVIANA</t>
  </si>
  <si>
    <t>6.01</t>
  </si>
  <si>
    <t xml:space="preserve">Suministro, transporte e instalación de Pulsador de activación manual, incluye Manual call point reset surface-mnt red, Flap transparent, Wall strobe 2-wire 15-185cd 12/24V red, todos los accesorios, elementos de fijación y marquillado.				</t>
  </si>
  <si>
    <t xml:space="preserve">Suministro, transporte e instalación de Sensor de humo óptico, incluye sensor, base para sensor y todos los accesorios, elementos de fijación y marquillado.	</t>
  </si>
  <si>
    <t xml:space="preserve">Suministro, transporte e instalación de Módulo de interfaz, incluye: Módulo y todos los accesorios, elementos de fijación y marquillado.	</t>
  </si>
  <si>
    <t>Suministro, transporte e instalación de Tubería EMT ½" para sistema de detección de incensios incluye todos los accesorios, elementos de fijación y marquillado.</t>
  </si>
  <si>
    <t>Suministro, transporte e instalación de Cable de sistema de detección contra Incendios 2x16 Rojo.</t>
  </si>
  <si>
    <t>Montaje, Instalación y puesta en marcha con soporte y / o mantenimiento por un año</t>
  </si>
  <si>
    <t>9.00 SISTEMA DETECCION DE INCENDIOS</t>
  </si>
  <si>
    <t>9.01</t>
  </si>
  <si>
    <t>9.02</t>
  </si>
  <si>
    <t>9.03</t>
  </si>
  <si>
    <t>9.04</t>
  </si>
  <si>
    <t>9.05</t>
  </si>
  <si>
    <t>9.06</t>
  </si>
  <si>
    <t xml:space="preserve">Suministro e instalación de guardaescoba para piso laminado </t>
  </si>
  <si>
    <t>3.0 MAMPOSTERIA Y PAÑETES</t>
  </si>
  <si>
    <t>3.01</t>
  </si>
  <si>
    <t>4.0 MANTENIMIENTO DE REDES ELECTRICAS</t>
  </si>
  <si>
    <t>4.01</t>
  </si>
  <si>
    <t>4.02</t>
  </si>
  <si>
    <t>4.03</t>
  </si>
  <si>
    <t>4.04</t>
  </si>
  <si>
    <t>4.05</t>
  </si>
  <si>
    <t>4.06</t>
  </si>
  <si>
    <t>4.07</t>
  </si>
  <si>
    <t>4.08</t>
  </si>
  <si>
    <t>5.0 MANTENIMIENTO DE REDES DE VOZ Y DATOS</t>
  </si>
  <si>
    <t>5.01</t>
  </si>
  <si>
    <t>5.02</t>
  </si>
  <si>
    <t>5.03</t>
  </si>
  <si>
    <t xml:space="preserve">6.0 MANTENIMIENTO DE ACABADOS DE PINTURA </t>
  </si>
  <si>
    <t xml:space="preserve">7.0 MANTENIMIENTO DE ACABADOS DE PISOS </t>
  </si>
  <si>
    <t>7.01</t>
  </si>
  <si>
    <t>7.02</t>
  </si>
  <si>
    <t>4.09</t>
  </si>
  <si>
    <t>8,0 CARPINTERIA METALICA Y VIDRIOS</t>
  </si>
  <si>
    <t>8.01</t>
  </si>
  <si>
    <t>8.02</t>
  </si>
  <si>
    <t>8.03</t>
  </si>
  <si>
    <t>8.04</t>
  </si>
  <si>
    <t>8.05</t>
  </si>
  <si>
    <t>8.06</t>
  </si>
  <si>
    <t>Nuevos con cotizaciones</t>
  </si>
  <si>
    <t xml:space="preserve">Suministro e instalacion de division en vidrio templado 10 mm de 4 x 2,3 con ventanilla de atencion corredizas de 1,40 x 0,30 m </t>
  </si>
  <si>
    <t>Suministro e instalación de piso Laminado 8mm trafico comercial pesado Incluye yumbolon 10 mm, Bocel, Perfiles de compensación y/o transición y demas elementos para su correcto funcionamiento</t>
  </si>
  <si>
    <t xml:space="preserve">Suministro e instalación de Puerta doble en Vidrio Templado Laminado 10mm incluye cerradura, herrajes y accesorios en acero inoxidable. </t>
  </si>
  <si>
    <t>8.07</t>
  </si>
  <si>
    <t>suministro e instalacion de pelicula sandblanting tipo frost para vidrio</t>
  </si>
  <si>
    <t>10.01</t>
  </si>
  <si>
    <t xml:space="preserve">Suministro e instalacion de divisiones para oficina en vidrio templado de 10 mm a media altura con refuerzo en piso y perfiles metalicos esquineros </t>
  </si>
  <si>
    <t>SUMINISTRO E INSTALACIÓN DE BREAKER 3(20-150) A</t>
  </si>
  <si>
    <t>SUMINISTRO E INSTALACION DE SALIDA PARA LUMINARIA EN TECHO, EN TUBO CONDUIT EMT DE 3/4", EN CONDUCTORES DE COBRE 3No. 12 TIPO PE-HF-FR-LS-CT. INCLUYE SOPORTES, CAJAS (CON TAPA) Y ACCESORIOS NECESARIOS PARA COMPLETAR LA SALIDA.</t>
  </si>
  <si>
    <t>SUMINISTRO E INSTALACION DE PUNTO PARA INTERRUPTOR SENCILLO HASTA 5 ML 1 # 12 + 1 #12 + 1 #12 T EN 1 THWN INCLUYE INTERRUPTOR</t>
  </si>
  <si>
    <t>SUMINISTRO E INSTALACION DE PUNTO PARA INTERRUPTOR DOBLE HASTA 5 ML 1 # 12 + 1 #12 + 1 #12 T EN 1 THWN INCLUYE INTERRUPTOR</t>
  </si>
  <si>
    <t>SUMINISTRO E INSTALACION DE PUNTO PARA INTERRUPTOR TRIPLE HASTA 5 ML 1 # 12 + 1 #12 + 1 #12 T EN 1 THWN INCLUYE INTERRUPTOR</t>
  </si>
  <si>
    <t>SUMINISTRO E INSTALACIÓN DE LUMINARIA DE PANEL LED CUADRADO  595x595x10 mm M PONTENCIA 40 W, TENSION: 120 V. EFICACIA: 100 Im/W; FLUJO LUMINOSO DE LAMPARAS: 4000 Im;  TEMPERATURA DE COLOR 6500 K (DL); VIDA UTIL 5000 H L70; REPRODUCCION DE COLOR (IRC): 80; ANGULO DE APERTURA 110 º;  CORRIENTE DE ENTRADA: 0,333 a @ 120 V;  FACTOR DE POTENCIA &gt;0,9; DISTORSION ARMONICA (THD) &lt; 20%; TEMPERATURA DE OPERACIÓN TA -10º C - +40ºC; TIPO DE DISTRIBUCION: DIRECTA SIMETRICA; GRADO DE PROTECCION IP:  IP`20; OPTICA: DIFUSOR PMMA; INDEPEDIENTE CC; INCLUYE ACCESORIOS DE CONEXIÓN, CABLE ENCAUCHETADO 2X14 AWG, CLAVIJA, TOMACORRIENTE MARCO DE MONTAJE Y/O ACCESORIOS DE DESCUELGUE, AMARRE Y FIJACIÓN. QUE RESPONDA A LOS ESTUDIOS FOTOMÉTRICOS DE PROYECTO EN SUS PARÁMETROS FÍSICOS, ELÉCTRICOS, TÉCNICOS, FOTOMÉTRICOS Y DE INSTALACIÓN.</t>
  </si>
  <si>
    <t>SUMINISTRO E INSTALACIÓN DE LUMINARIA LED REDONDA PARA SOBRE PONER DE FIJAR EN PARED O TECHO POTENCIA 18 W, GRADO DE EFICIENCIA DE FUNCIONAMIENTO: 99,88%, FLUJO LUMINOSO DE LÁMPARAS: 1200 Im, FLUJO LUMINOSO DE LAS LUMINARIAS: 1199 Im, RENDIMIENTO LUMÍNICO: 66,6 Im/W 120 V. INCLUYE: CABLE ENCAUCHETADO 2X14 AWG, CLAVIJA, TOMACORRIENTEACCESORIOS DE MONTAJE Y CONEXIÓN. QUE RESPONDA A LOS ESTUDIOS FOTOMÉTRICOS DE PROYECTO EN SUS PARÁMETROS FÍSICOS, ELÉCTRICOS, TÉCNICOS, FOTOMÉTRICOS Y DE INSTALACIÓN.</t>
  </si>
  <si>
    <t>SUMINISTRO, MONTAJE Y CONEXIÓN DE LUMINARIA LED HERMÉTICA RECTANGULAR (1.30X0.14) DE FIJAR EN PARED O TECHO POTENCIA 54 W, GRADO DE EFICIENCIA DE FUNCIONAMIENTO: 68,99%, FLUJO LUMINOSO DE LAMPARAS: 4375 Im, FLUJO LUMINOSO DE LAS LUMINARIAS:3018 Im, RENDIMIENTO LUMINICO: 55.9 Im/W 120 V. INCLUYE CABLE ENCAUCHETADO 2X14 AWG, CLAVIJA, TOMACORRIENTE, ACCESORIOS DE CONEXIÓN, ACCESORIOS DE DESCUELGUE, AMARRE Y FIJACIÓN. QUE RESPONDA A LOS ESTUDIOS FOTOMÉTRICOS DE PROYECTO EN SUS PARÁMETROS FÍSICOS, ELÉCTRICOS, TÉCNICOS, FOTOMÉTRICOS Y DE INSTALACIÓN.</t>
  </si>
  <si>
    <t>SUMINISTRO, MONTAJE Y CONEXIÓN DE LUMINARIA DE EMERGENCIA LED R1W5 - 2 X 1.2W. LUMINARIA DE EMERGENCIA PARA SOBREPONER CON TECNOLOGÍA LED DE LARGA DURACIÓN, LUZ BLANCA DE ALTO BRILLO, DISEÑO COMPACTO, CARCASA COLOR BLANCO Y PLACA DE MONTAJE PARA UNA CONEXIÓN RÁPIDA Y DE FÁCIL INSTALACIÓN.</t>
  </si>
  <si>
    <t>SUMINISTRO, MONTAJE Y CONEXIÓN DE SENSOR DE MOVIMIENTO 360° PARA CONTROL DE ILUMINACION. TENSIÓN DE TRABAJO 120 V: INCLUYE: CABLE ENCAUCHETADO 2X14 AWG, CLAVIJA, TOMACORRIENTE ACCESORIOS DE MONTAJE Y CONEXIÓN.</t>
  </si>
  <si>
    <t>SALIDA PARA SENSOR DE MULTITECNOLOGÍA PARA CONTROL DE ILUMINACIÓN, EN TUBO CONDUIT EMT DE 3/4", EN CONDUCTORES DE COBRE 3xNo.12 + 1xNo. 12 AWG TIPO TIPO PE-HF-FR-LS-CT. INCLUYE: ACCESORIOS NECESARIOS PARA COMPLETAR LA SALIDA.</t>
  </si>
  <si>
    <t>SUMINISTRO E INSTALACIÓN DE PUNTO PARA TOMACORRIENTE DOBLE GENERAL HASTA 5 ML # 12 + 1 #12 + 1 #12 T EN 1 THWN" INCLUYE TOMACORRIENTE</t>
  </si>
  <si>
    <t>SUMINISTRO E INSTALACIÓN DE PUNTO PARA TOMACORRIENTE TIPO GFCI 15 ML 1 # 12 + 1 #12 + 1 #12 T THWN. INCLUYE TOMACORRIENTE</t>
  </si>
  <si>
    <t>SUMINISTRO E INSTALACIÓN DE PUNTO PARA TOMACORRIENTE REGULADO 12 THWN. INCLUYE TOMACORRIENTE</t>
  </si>
  <si>
    <t>SUMINISTRO E INSTALACION DE CANALETA METALICA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</si>
  <si>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</si>
  <si>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</si>
  <si>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</si>
  <si>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</si>
  <si>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</si>
  <si>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</si>
  <si>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</si>
  <si>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</si>
  <si>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</si>
  <si>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</si>
  <si>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 xml:space="preserve">Formulario 1 - Propuesta económica  - Licitación de obra pública de infraestructura social </t>
  </si>
  <si>
    <t>Código</t>
  </si>
  <si>
    <t>CCE-EICP-FM-116</t>
  </si>
  <si>
    <t>Versión</t>
  </si>
  <si>
    <t>PRESUPUESTO OFICIAL</t>
  </si>
  <si>
    <t xml:space="preserve">MANTENIMIENTO PREVENTIVO Y CORRECTIVO, ADECUACIONES Y/O MEJORAS LOCATIVAS ESPRI CARTAGO </t>
  </si>
  <si>
    <t>4.20</t>
  </si>
  <si>
    <t>4.21</t>
  </si>
  <si>
    <t>4.22</t>
  </si>
  <si>
    <t>4.23</t>
  </si>
  <si>
    <t>4.24</t>
  </si>
  <si>
    <t>4.25</t>
  </si>
  <si>
    <t>4.26</t>
  </si>
  <si>
    <t>4.27</t>
  </si>
  <si>
    <t>4.28</t>
  </si>
  <si>
    <t>4.29</t>
  </si>
  <si>
    <t>4.30</t>
  </si>
  <si>
    <t xml:space="preserve">SUMINISTRO, TENDIDO E INSTALACION DE BAJA TENSIÓN 2F, 3H EN CABLE DE COBRE (2x2+1x2+ 1x4 CU THW). </t>
  </si>
  <si>
    <t xml:space="preserve">SUMINISTRO, TENDIDO E INSTALACION DE BAJA TENSIÓN 2F, 3H EN CABLE DE COBRE (2x4+1x4+ 1x6 CU THW). </t>
  </si>
  <si>
    <t xml:space="preserve">SUMINISTRO, TENDIDO E INSTALACION DE BAJA TENSIÓN 2F, 3H EN CABLE DE COBRE (2x6+1x6+ 1x8 CU THW). </t>
  </si>
  <si>
    <t xml:space="preserve">SUMINISTRO, TENDIDO E INSTALACION DE BAJA TENSIÓN 2F, 3H EN CABLE DE COBRE (2x8+1x8+ 1x10 CU THW). </t>
  </si>
  <si>
    <t xml:space="preserve">SUMINISTRO, TENDIDO E INSTALACION DE BAJA TENSIÓN 2F, 3H EN CABLE DE COBRE (2x10+1x10+ 1x12 CU THW). </t>
  </si>
  <si>
    <t xml:space="preserve">SUMINISTRO, TENDIDO E INSTALACION DE BAJA TENSIÓN 2F, 3H EN CABLE DE COBRE (1x12+1x12+ 1x12 CU THW). </t>
  </si>
  <si>
    <t xml:space="preserve">SUMINISTRO, TENDIDO E INSTALACION DE BAJA TENSIÓN 2F, 3H EN CABLE DE COBRE 2(2X1/0+1X1/0+ 1X2 CU THW). </t>
  </si>
  <si>
    <t>TABLERO BIFÁSICO DE 12 CIRCUITOS CON PUERTA CON ESPACIO PARA TOTALIZADOR</t>
  </si>
  <si>
    <t>SUMINISTRO Y TENDIDO DE DUCTO EMT DE 1 1/2" NECESARIA PARA EJECUTAR ACOMETIDAS ELÉCTRICAS. INCLUYE CAJAS DE PASO, SOPORTES Y ACCESORIOS NECESARIOS PARA EL ÓPTIMO MONTAJE.</t>
  </si>
  <si>
    <t>4.31</t>
  </si>
  <si>
    <t>4.32</t>
  </si>
  <si>
    <t>4.33</t>
  </si>
  <si>
    <t>4.34</t>
  </si>
  <si>
    <t>SUMINISTRO Y TENDIDO DE DUCTO EMT DE 1 " NECESARIA PARA EJECUTAR ACOMETIDAS ELÉCTRICAS. INCLUYE CAJAS DE PASO, SOPORTES Y ACCESORIOS NECESARIOS PARA EL ÓPTIMO MONTAJE.</t>
  </si>
  <si>
    <t>SUMINISTRO Y TENDIDO DE DUCTO EMT DE 1 1/4 " NECESARIA PARA EJECUTAR ACOMETIDAS ELÉCTRICAS. INCLUYE CAJAS DE PASO, SOPORTES Y ACCESORIOS NECESARIOS PARA EL ÓPTIMO MONTAJE.</t>
  </si>
  <si>
    <t>SUMINISTRO Y TENDIDO DE DUCTO EMT DE 3/4 " NECESARIA PARA EJECUTAR ACOMETIDAS ELÉCTRICAS. INCLUYE CAJAS DE PASO, SOPORTES Y ACCESORIOS NECESARIOS PARA EL ÓPTIMO MONTAJE.</t>
  </si>
  <si>
    <t>TABLERO BIFÁSICO DE 18 CIRCUITOS CON PUERTA CON ESPACIO PARA TOTALIZADOR</t>
  </si>
  <si>
    <t>TABLERO BIFÁSICO DE 30 CIRCUITOS CON PUERTA CON ESPACIO PARA TOTALIZADOR</t>
  </si>
  <si>
    <t>TABLERO BIFÁSICO DE 8 CIRCUITOS CON PUERTA CON ESPACIO PARA TOTALIZADOR</t>
  </si>
  <si>
    <t>SUMINISTRO E INSTALACION DE GABINETE TGBT - PRINCIPAL .
GABINETE PRINCIPAL (GABINETE PPAL) DE FABRICACION ESPECIAL PARA SOBREPONER EN LAMINA CR 16,  PINTURA ELECTROSTATICA RAL 7032  INCLUYE:  UN TOTALIZADOR (1) 3x250A;  UN (1) TOTALIZADORES 2x100 A;  TRES TOTALIZADORES 2x50 A;  OCHO TOTALIZADORES 2x40A; DOS TOTALIZADORES 2x20 A . CON BARRAJE DE 500 A, , BREAKER XT1B 63 A (44.1-63AMP) 25KA 220V, DPS TI-T2 3L 12,5/275 S P TS QS, MULTIMETRO DIGITAL DMTEM-96, TRAFO VENTANA 1250/5, MONTAJE,  PLAQUETAS Y PUBLICIDAD, TORNILLOS, AISLADORES, PORTAPLANO, MINIBREAKER 1X6, MINIBREAKER 2X63.</t>
  </si>
  <si>
    <t>SUMINISTRO Y TENDIDO DE DUCTO IMC DE 3" NECESARIA PARA EJECUTAR ACOMETIDAS ELÉCTRICAS. INCLUYE CAJAS DE PASO, SOPORTES Y ACCESORIOS NECESARIOS PARA EL ÓPTIMO MONTAJE.</t>
  </si>
  <si>
    <t>SUMINISTRO E INSTALACION DE TUBERÍA CONDUIT PVC  3"  NECESARIA PARA EJECUTAR ACOMETIDAS ELÉCTRICAS. INCLUYE CAJAS DE PASO, SOPORTES Y ACCESORIOS NECESARIOS PARA EL ÓPTIMO MONTAJE.</t>
  </si>
  <si>
    <t>SUMINISTRO E INSTALACIÓN DE BREAKER (1x15 A-1x50 A -2x20-2x30)</t>
  </si>
  <si>
    <t>4.35</t>
  </si>
  <si>
    <t>4.36</t>
  </si>
  <si>
    <t>4.37</t>
  </si>
  <si>
    <t>4.38</t>
  </si>
  <si>
    <t>4.39</t>
  </si>
  <si>
    <t>4.40</t>
  </si>
  <si>
    <t>4.41</t>
  </si>
  <si>
    <t>ESTRUCTURA M.T. (INCLUYE EL SUMINISTRO, TRANSPORTE Y MONTAJE DE LA ESTRUCTURA)</t>
  </si>
  <si>
    <t>SISTEMA DE PUESTA A TIERRA</t>
  </si>
  <si>
    <t>SUMINISTRO E INSTALACIÓN DE SUBESTACIÓN AEREA INCLUYE: TRANSFORMADOR DE 50 KVA BIFASICO, CORTACIRCUITOS, PARRARAYOS, HERRAJE, ACCESORIOS PUESA A TIERRA, CABLES, ACCESORIOS DE CONEXIÓN.</t>
  </si>
  <si>
    <t>SUMINISTRO E INSTALACION DE CABLE XLPE-TK ACSR 2 x 1/0 15 KV (CABLE ECOLÓGICO)</t>
  </si>
  <si>
    <t>CAJAS DE INSPECCION DE 1.20 X 1.20 X 1.20 MTS LADRILLO PARA BAJA TENSIÓN TIPO CD 2007</t>
  </si>
  <si>
    <t>SUMINISTRO E INSTALACIÓN DE CONTADOR ELÉCTRICO BIFÁSICO DE MEDIDA INDIRECTA INCLUYE: TC Y ACCESORIOS.</t>
  </si>
  <si>
    <t>SUMINISTRO E INSTALACION DE POSTE DE 12 MTS EN CONCRETO CR=750 KG</t>
  </si>
  <si>
    <t>5.04</t>
  </si>
  <si>
    <t>Reposición e instalación de Bandeja tipo malla portacables para redes de energía regulada, normal y comunicaciones formato 60 x 300 mm o similar</t>
  </si>
  <si>
    <t>Mantenimiento y/o suministro e instalación de muro Dry wall doble cara E=12 en los casos que se requiera</t>
  </si>
  <si>
    <t>Suministro e instalación de  Puerta marco y hoja flormorado o equivalente</t>
  </si>
  <si>
    <t xml:space="preserve">7.0 MANTENIMIENTO DE CARPINTERÍA MADERA </t>
  </si>
  <si>
    <t>8.00 ASEO GENERAL Y RETIRO DE ESCOMBROS</t>
  </si>
  <si>
    <t>VALOR OFERTADO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</si>
</sst>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8" formatCode="&quot;$&quot;\ #,##0.00;[Red]\-&quot;$&quot;\ #,##0.00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* #,##0.00_);_(&quot;$&quot;* \(#,##0.00\);_(&quot;$&quot;* &quot;-&quot;??_);_(@_)"/>
    <numFmt numFmtId="166" formatCode="_(* #,##0.00_);_(* \(#,##0.00\);_(* &quot;-&quot;??_);_(@_)"/>
    <numFmt numFmtId="167" formatCode="_ * #,##0_ ;_ * \-#,##0_ ;_ * \-??_ ;_ @_ "/>
    <numFmt numFmtId="168" formatCode="_-&quot;$&quot;* #,##0_-;\-&quot;$&quot;* #,##0_-;_-&quot;$&quot;* &quot;-&quot;_-;_-@_-"/>
    <numFmt numFmtId="169" formatCode="#,##0.00;[Red]#,##0.00"/>
    <numFmt numFmtId="170" formatCode="0.00;[Red]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1"/>
      <name val="Calibri"/>
      <family val="2"/>
    </font>
    <font>
      <b/>
      <sz val="11"/>
      <color indexed="8"/>
      <name val="Calibri"/>
      <family val="2"/>
    </font>
    <font>
      <b/>
      <sz val="14"/>
      <name val="Calibri"/>
      <family val="2"/>
    </font>
    <font>
      <sz val="11"/>
      <name val="Calibri"/>
      <family val="2"/>
    </font>
    <font>
      <b/>
      <sz val="12"/>
      <name val="Calibri"/>
      <family val="2"/>
    </font>
    <font>
      <b/>
      <sz val="10"/>
      <color indexed="8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color indexed="8"/>
      <name val="Calibri"/>
      <family val="2"/>
    </font>
    <font>
      <sz val="11"/>
      <color indexed="8"/>
      <name val="Century Gothic"/>
      <family val="2"/>
    </font>
    <font>
      <b/>
      <sz val="16"/>
      <color indexed="8"/>
      <name val="Calibri"/>
      <family val="2"/>
    </font>
    <font>
      <b/>
      <sz val="20"/>
      <color indexed="8"/>
      <name val="Century Gothic"/>
      <family val="2"/>
    </font>
    <font>
      <sz val="9"/>
      <color theme="1"/>
      <name val="Calibri"/>
      <family val="2"/>
      <scheme val="minor"/>
    </font>
    <font>
      <b/>
      <sz val="7"/>
      <color theme="1"/>
      <name val="Arial"/>
      <family val="2"/>
    </font>
    <font>
      <sz val="8"/>
      <color theme="1"/>
      <name val="Arial"/>
      <family val="2"/>
    </font>
    <font>
      <sz val="11"/>
      <color indexed="8"/>
      <name val="Calibri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color theme="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4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2">
    <xf numFmtId="0" fontId="0" fillId="0" borderId="0"/>
    <xf numFmtId="43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168" fontId="2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9" fillId="0" borderId="0"/>
    <xf numFmtId="169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2" fillId="0" borderId="0"/>
    <xf numFmtId="170" fontId="2" fillId="0" borderId="0" applyFont="0" applyFill="0" applyBorder="0" applyAlignment="0" applyProtection="0"/>
    <xf numFmtId="0" fontId="1" fillId="0" borderId="0"/>
  </cellStyleXfs>
  <cellXfs count="217">
    <xf numFmtId="0" fontId="0" fillId="0" borderId="0" xfId="0"/>
    <xf numFmtId="0" fontId="2" fillId="0" borderId="0" xfId="11"/>
    <xf numFmtId="4" fontId="6" fillId="5" borderId="24" xfId="11" applyNumberFormat="1" applyFont="1" applyFill="1" applyBorder="1" applyAlignment="1">
      <alignment horizontal="center"/>
    </xf>
    <xf numFmtId="4" fontId="7" fillId="0" borderId="37" xfId="11" applyNumberFormat="1" applyFont="1" applyBorder="1" applyAlignment="1">
      <alignment horizontal="center" vertical="center"/>
    </xf>
    <xf numFmtId="4" fontId="7" fillId="0" borderId="6" xfId="11" applyNumberFormat="1" applyFont="1" applyBorder="1" applyAlignment="1">
      <alignment horizontal="center" vertical="center"/>
    </xf>
    <xf numFmtId="2" fontId="7" fillId="0" borderId="6" xfId="11" applyNumberFormat="1" applyFont="1" applyBorder="1" applyAlignment="1">
      <alignment horizontal="center" vertical="center"/>
    </xf>
    <xf numFmtId="2" fontId="7" fillId="0" borderId="5" xfId="11" applyNumberFormat="1" applyFont="1" applyBorder="1" applyAlignment="1">
      <alignment horizontal="center" vertical="center"/>
    </xf>
    <xf numFmtId="4" fontId="7" fillId="0" borderId="6" xfId="11" applyNumberFormat="1" applyFont="1" applyBorder="1" applyAlignment="1">
      <alignment horizontal="right" vertical="center"/>
    </xf>
    <xf numFmtId="0" fontId="2" fillId="2" borderId="0" xfId="11" applyFill="1"/>
    <xf numFmtId="2" fontId="7" fillId="0" borderId="6" xfId="11" applyNumberFormat="1" applyFont="1" applyBorder="1" applyAlignment="1">
      <alignment vertical="center"/>
    </xf>
    <xf numFmtId="2" fontId="7" fillId="0" borderId="5" xfId="11" applyNumberFormat="1" applyFont="1" applyBorder="1" applyAlignment="1">
      <alignment vertical="center"/>
    </xf>
    <xf numFmtId="0" fontId="9" fillId="4" borderId="18" xfId="11" applyFont="1" applyFill="1" applyBorder="1" applyAlignment="1">
      <alignment horizontal="center" vertical="center"/>
    </xf>
    <xf numFmtId="0" fontId="9" fillId="4" borderId="15" xfId="11" applyFont="1" applyFill="1" applyBorder="1" applyAlignment="1">
      <alignment horizontal="center" vertical="center"/>
    </xf>
    <xf numFmtId="0" fontId="9" fillId="4" borderId="14" xfId="11" applyFont="1" applyFill="1" applyBorder="1" applyAlignment="1">
      <alignment horizontal="center" vertical="center"/>
    </xf>
    <xf numFmtId="0" fontId="9" fillId="4" borderId="42" xfId="11" applyFont="1" applyFill="1" applyBorder="1" applyAlignment="1">
      <alignment horizontal="center" vertical="center"/>
    </xf>
    <xf numFmtId="0" fontId="10" fillId="0" borderId="0" xfId="11" applyFont="1"/>
    <xf numFmtId="0" fontId="11" fillId="0" borderId="0" xfId="11" applyFont="1"/>
    <xf numFmtId="0" fontId="13" fillId="0" borderId="0" xfId="0" applyFont="1" applyAlignment="1">
      <alignment vertical="center"/>
    </xf>
    <xf numFmtId="0" fontId="13" fillId="0" borderId="33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4" fontId="7" fillId="0" borderId="29" xfId="11" applyNumberFormat="1" applyFont="1" applyBorder="1" applyAlignment="1">
      <alignment horizontal="right" vertical="center"/>
    </xf>
    <xf numFmtId="2" fontId="7" fillId="0" borderId="46" xfId="11" applyNumberFormat="1" applyFont="1" applyBorder="1" applyAlignment="1">
      <alignment horizontal="center" vertical="center"/>
    </xf>
    <xf numFmtId="2" fontId="7" fillId="0" borderId="29" xfId="11" applyNumberFormat="1" applyFont="1" applyBorder="1" applyAlignment="1">
      <alignment horizontal="center" vertical="center"/>
    </xf>
    <xf numFmtId="4" fontId="7" fillId="0" borderId="29" xfId="11" applyNumberFormat="1" applyFont="1" applyBorder="1" applyAlignment="1">
      <alignment horizontal="center" vertical="center"/>
    </xf>
    <xf numFmtId="0" fontId="4" fillId="7" borderId="43" xfId="11" applyFont="1" applyFill="1" applyBorder="1" applyAlignment="1">
      <alignment horizontal="center" vertical="center"/>
    </xf>
    <xf numFmtId="2" fontId="7" fillId="7" borderId="24" xfId="0" applyNumberFormat="1" applyFont="1" applyFill="1" applyBorder="1" applyAlignment="1">
      <alignment horizontal="center" vertical="center"/>
    </xf>
    <xf numFmtId="0" fontId="4" fillId="7" borderId="43" xfId="11" applyFont="1" applyFill="1" applyBorder="1" applyAlignment="1">
      <alignment horizontal="center" vertical="center" wrapText="1"/>
    </xf>
    <xf numFmtId="4" fontId="7" fillId="7" borderId="43" xfId="11" applyNumberFormat="1" applyFont="1" applyFill="1" applyBorder="1" applyAlignment="1">
      <alignment horizontal="center" vertical="center" wrapText="1"/>
    </xf>
    <xf numFmtId="15" fontId="7" fillId="7" borderId="43" xfId="11" applyNumberFormat="1" applyFont="1" applyFill="1" applyBorder="1" applyAlignment="1">
      <alignment horizontal="center" vertical="center" wrapText="1"/>
    </xf>
    <xf numFmtId="0" fontId="5" fillId="0" borderId="0" xfId="11" applyFont="1" applyAlignment="1">
      <alignment horizontal="center" vertical="center"/>
    </xf>
    <xf numFmtId="0" fontId="16" fillId="0" borderId="0" xfId="0" applyFont="1"/>
    <xf numFmtId="44" fontId="0" fillId="0" borderId="0" xfId="13" applyFont="1"/>
    <xf numFmtId="43" fontId="0" fillId="0" borderId="0" xfId="0" applyNumberFormat="1"/>
    <xf numFmtId="44" fontId="0" fillId="0" borderId="0" xfId="0" applyNumberFormat="1"/>
    <xf numFmtId="8" fontId="0" fillId="0" borderId="0" xfId="0" applyNumberFormat="1"/>
    <xf numFmtId="8" fontId="17" fillId="0" borderId="0" xfId="0" applyNumberFormat="1" applyFont="1"/>
    <xf numFmtId="8" fontId="18" fillId="0" borderId="0" xfId="0" applyNumberFormat="1" applyFont="1"/>
    <xf numFmtId="0" fontId="22" fillId="8" borderId="5" xfId="0" applyFont="1" applyFill="1" applyBorder="1" applyAlignment="1">
      <alignment horizontal="center" vertical="center" wrapText="1"/>
    </xf>
    <xf numFmtId="0" fontId="22" fillId="8" borderId="46" xfId="0" applyFont="1" applyFill="1" applyBorder="1" applyAlignment="1">
      <alignment horizontal="center" vertical="center" wrapText="1"/>
    </xf>
    <xf numFmtId="43" fontId="22" fillId="8" borderId="46" xfId="1" applyFont="1" applyFill="1" applyBorder="1" applyAlignment="1">
      <alignment horizontal="right" vertical="center" wrapText="1"/>
    </xf>
    <xf numFmtId="165" fontId="22" fillId="8" borderId="46" xfId="2" applyNumberFormat="1" applyFont="1" applyFill="1" applyBorder="1" applyAlignment="1">
      <alignment horizontal="center" vertical="center" wrapText="1"/>
    </xf>
    <xf numFmtId="0" fontId="22" fillId="3" borderId="6" xfId="0" applyFont="1" applyFill="1" applyBorder="1" applyAlignment="1">
      <alignment vertical="center" wrapText="1"/>
    </xf>
    <xf numFmtId="0" fontId="22" fillId="3" borderId="9" xfId="0" applyFont="1" applyFill="1" applyBorder="1" applyAlignment="1">
      <alignment vertical="center"/>
    </xf>
    <xf numFmtId="0" fontId="22" fillId="3" borderId="9" xfId="0" applyFont="1" applyFill="1" applyBorder="1" applyAlignment="1">
      <alignment vertical="center" wrapText="1"/>
    </xf>
    <xf numFmtId="2" fontId="21" fillId="0" borderId="8" xfId="3" quotePrefix="1" applyNumberFormat="1" applyFont="1" applyBorder="1" applyAlignment="1">
      <alignment horizontal="center" vertical="center" wrapText="1"/>
    </xf>
    <xf numFmtId="0" fontId="20" fillId="0" borderId="5" xfId="3" applyFont="1" applyBorder="1" applyAlignment="1">
      <alignment horizontal="left" vertical="center" wrapText="1"/>
    </xf>
    <xf numFmtId="167" fontId="20" fillId="0" borderId="10" xfId="4" applyNumberFormat="1" applyFont="1" applyFill="1" applyBorder="1" applyAlignment="1" applyProtection="1">
      <alignment horizontal="center" vertical="center"/>
    </xf>
    <xf numFmtId="167" fontId="20" fillId="0" borderId="5" xfId="4" applyNumberFormat="1" applyFont="1" applyFill="1" applyBorder="1" applyAlignment="1" applyProtection="1">
      <alignment horizontal="center" vertical="center"/>
    </xf>
    <xf numFmtId="167" fontId="20" fillId="0" borderId="46" xfId="4" applyNumberFormat="1" applyFont="1" applyFill="1" applyBorder="1" applyAlignment="1" applyProtection="1">
      <alignment horizontal="center" vertical="center"/>
    </xf>
    <xf numFmtId="167" fontId="20" fillId="0" borderId="5" xfId="4" applyNumberFormat="1" applyFont="1" applyFill="1" applyBorder="1" applyAlignment="1">
      <alignment horizontal="center" vertical="center" wrapText="1"/>
    </xf>
    <xf numFmtId="2" fontId="21" fillId="3" borderId="6" xfId="0" applyNumberFormat="1" applyFont="1" applyFill="1" applyBorder="1" applyAlignment="1">
      <alignment vertical="center" wrapText="1"/>
    </xf>
    <xf numFmtId="2" fontId="21" fillId="0" borderId="8" xfId="3" applyNumberFormat="1" applyFont="1" applyBorder="1" applyAlignment="1">
      <alignment horizontal="center" vertical="center" wrapText="1"/>
    </xf>
    <xf numFmtId="0" fontId="20" fillId="0" borderId="10" xfId="3" applyFont="1" applyBorder="1" applyAlignment="1">
      <alignment horizontal="left" vertical="center" wrapText="1"/>
    </xf>
    <xf numFmtId="2" fontId="21" fillId="3" borderId="9" xfId="0" applyNumberFormat="1" applyFont="1" applyFill="1" applyBorder="1" applyAlignment="1">
      <alignment vertical="center" wrapText="1"/>
    </xf>
    <xf numFmtId="0" fontId="24" fillId="3" borderId="7" xfId="0" applyFont="1" applyFill="1" applyBorder="1" applyAlignment="1">
      <alignment horizontal="left" vertical="center" wrapText="1"/>
    </xf>
    <xf numFmtId="0" fontId="20" fillId="2" borderId="10" xfId="3" applyFont="1" applyFill="1" applyBorder="1" applyAlignment="1">
      <alignment horizontal="center" vertical="center" wrapText="1"/>
    </xf>
    <xf numFmtId="0" fontId="20" fillId="2" borderId="5" xfId="0" applyFont="1" applyFill="1" applyBorder="1" applyAlignment="1">
      <alignment horizontal="left" vertical="center" wrapText="1"/>
    </xf>
    <xf numFmtId="0" fontId="22" fillId="3" borderId="5" xfId="0" applyFont="1" applyFill="1" applyBorder="1" applyAlignment="1">
      <alignment vertical="center" wrapText="1"/>
    </xf>
    <xf numFmtId="0" fontId="22" fillId="3" borderId="5" xfId="0" applyFont="1" applyFill="1" applyBorder="1" applyAlignment="1">
      <alignment vertical="center"/>
    </xf>
    <xf numFmtId="0" fontId="20" fillId="2" borderId="5" xfId="0" applyFont="1" applyFill="1" applyBorder="1" applyAlignment="1">
      <alignment horizontal="center" vertical="center" wrapText="1"/>
    </xf>
    <xf numFmtId="43" fontId="20" fillId="0" borderId="5" xfId="1" applyFont="1" applyFill="1" applyBorder="1" applyAlignment="1">
      <alignment horizontal="right" vertical="center" wrapText="1"/>
    </xf>
    <xf numFmtId="0" fontId="20" fillId="0" borderId="5" xfId="0" applyFont="1" applyBorder="1" applyAlignment="1">
      <alignment horizontal="left" vertical="center" wrapText="1"/>
    </xf>
    <xf numFmtId="0" fontId="20" fillId="2" borderId="10" xfId="0" applyFont="1" applyFill="1" applyBorder="1" applyAlignment="1">
      <alignment horizontal="center" vertical="center" wrapText="1"/>
    </xf>
    <xf numFmtId="43" fontId="20" fillId="0" borderId="10" xfId="1" applyFont="1" applyFill="1" applyBorder="1" applyAlignment="1">
      <alignment horizontal="right" vertical="center" wrapText="1"/>
    </xf>
    <xf numFmtId="166" fontId="24" fillId="0" borderId="10" xfId="4" applyFont="1" applyFill="1" applyBorder="1" applyAlignment="1">
      <alignment horizontal="right" vertical="center" wrapText="1" shrinkToFit="1"/>
    </xf>
    <xf numFmtId="166" fontId="24" fillId="0" borderId="5" xfId="4" applyFont="1" applyFill="1" applyBorder="1" applyAlignment="1">
      <alignment horizontal="right" vertical="center" wrapText="1" shrinkToFit="1"/>
    </xf>
    <xf numFmtId="0" fontId="20" fillId="0" borderId="5" xfId="3" applyFont="1" applyBorder="1" applyAlignment="1">
      <alignment vertical="center" wrapText="1"/>
    </xf>
    <xf numFmtId="43" fontId="20" fillId="2" borderId="5" xfId="1" applyFont="1" applyFill="1" applyBorder="1" applyAlignment="1">
      <alignment horizontal="center" vertical="center" wrapText="1"/>
    </xf>
    <xf numFmtId="0" fontId="20" fillId="2" borderId="5" xfId="3" applyFont="1" applyFill="1" applyBorder="1" applyAlignment="1">
      <alignment vertical="center" wrapText="1"/>
    </xf>
    <xf numFmtId="2" fontId="21" fillId="3" borderId="8" xfId="3" applyNumberFormat="1" applyFont="1" applyFill="1" applyBorder="1" applyAlignment="1">
      <alignment horizontal="center" vertical="center" wrapText="1"/>
    </xf>
    <xf numFmtId="2" fontId="21" fillId="0" borderId="11" xfId="3" applyNumberFormat="1" applyFont="1" applyBorder="1" applyAlignment="1">
      <alignment horizontal="center" vertical="center" wrapText="1"/>
    </xf>
    <xf numFmtId="0" fontId="20" fillId="0" borderId="5" xfId="0" applyFont="1" applyBorder="1" applyAlignment="1">
      <alignment horizontal="justify" vertical="center"/>
    </xf>
    <xf numFmtId="0" fontId="20" fillId="0" borderId="7" xfId="0" applyFont="1" applyBorder="1" applyAlignment="1">
      <alignment horizontal="center" vertical="center" wrapText="1"/>
    </xf>
    <xf numFmtId="43" fontId="20" fillId="2" borderId="5" xfId="1" applyFont="1" applyFill="1" applyBorder="1" applyAlignment="1">
      <alignment horizontal="right" vertical="center" wrapText="1"/>
    </xf>
    <xf numFmtId="0" fontId="20" fillId="0" borderId="0" xfId="0" applyFont="1"/>
    <xf numFmtId="0" fontId="21" fillId="0" borderId="49" xfId="0" applyFont="1" applyBorder="1" applyAlignment="1">
      <alignment horizontal="left" vertical="center"/>
    </xf>
    <xf numFmtId="0" fontId="20" fillId="0" borderId="49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165" fontId="20" fillId="0" borderId="10" xfId="2" applyNumberFormat="1" applyFont="1" applyFill="1" applyBorder="1" applyAlignment="1">
      <alignment horizontal="center" vertical="center" wrapText="1"/>
    </xf>
    <xf numFmtId="165" fontId="20" fillId="0" borderId="5" xfId="2" applyNumberFormat="1" applyFont="1" applyFill="1" applyBorder="1" applyAlignment="1">
      <alignment horizontal="center" vertical="center" wrapText="1"/>
    </xf>
    <xf numFmtId="165" fontId="20" fillId="0" borderId="46" xfId="2" applyNumberFormat="1" applyFont="1" applyFill="1" applyBorder="1" applyAlignment="1">
      <alignment horizontal="center" vertical="center" wrapText="1"/>
    </xf>
    <xf numFmtId="165" fontId="20" fillId="0" borderId="10" xfId="2" applyNumberFormat="1" applyFont="1" applyFill="1" applyBorder="1" applyAlignment="1">
      <alignment horizontal="justify" vertical="center" wrapText="1"/>
    </xf>
    <xf numFmtId="165" fontId="20" fillId="0" borderId="5" xfId="2" applyNumberFormat="1" applyFont="1" applyFill="1" applyBorder="1" applyAlignment="1">
      <alignment horizontal="justify" vertical="center" wrapText="1"/>
    </xf>
    <xf numFmtId="44" fontId="20" fillId="0" borderId="5" xfId="13" applyFont="1" applyFill="1" applyBorder="1" applyAlignment="1">
      <alignment vertical="center" wrapText="1"/>
    </xf>
    <xf numFmtId="44" fontId="0" fillId="0" borderId="7" xfId="0" applyNumberFormat="1" applyBorder="1"/>
    <xf numFmtId="166" fontId="24" fillId="9" borderId="10" xfId="4" applyFont="1" applyFill="1" applyBorder="1" applyAlignment="1">
      <alignment horizontal="center" vertical="center" wrapText="1"/>
    </xf>
    <xf numFmtId="166" fontId="24" fillId="9" borderId="5" xfId="4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20" fillId="0" borderId="5" xfId="15" applyFont="1" applyBorder="1" applyAlignment="1">
      <alignment horizontal="justify" vertical="center"/>
    </xf>
    <xf numFmtId="0" fontId="20" fillId="0" borderId="10" xfId="3" applyFont="1" applyBorder="1" applyAlignment="1">
      <alignment horizontal="center" vertical="center" wrapText="1"/>
    </xf>
    <xf numFmtId="43" fontId="20" fillId="0" borderId="10" xfId="1" applyFont="1" applyFill="1" applyBorder="1" applyAlignment="1" applyProtection="1">
      <alignment horizontal="right" vertical="center" wrapText="1"/>
    </xf>
    <xf numFmtId="0" fontId="20" fillId="0" borderId="10" xfId="15" applyFont="1" applyBorder="1" applyAlignment="1">
      <alignment horizontal="justify" vertical="center"/>
    </xf>
    <xf numFmtId="43" fontId="20" fillId="0" borderId="5" xfId="1" applyFont="1" applyFill="1" applyBorder="1" applyAlignment="1" applyProtection="1">
      <alignment horizontal="right" vertical="center" wrapText="1"/>
    </xf>
    <xf numFmtId="0" fontId="20" fillId="0" borderId="5" xfId="15" applyFont="1" applyBorder="1" applyAlignment="1">
      <alignment horizontal="justify" vertical="center" wrapText="1"/>
    </xf>
    <xf numFmtId="0" fontId="20" fillId="0" borderId="5" xfId="3" applyFont="1" applyBorder="1" applyAlignment="1">
      <alignment horizontal="center" vertical="center" wrapText="1"/>
    </xf>
    <xf numFmtId="166" fontId="24" fillId="0" borderId="5" xfId="4" applyFont="1" applyFill="1" applyBorder="1" applyAlignment="1">
      <alignment horizontal="center" vertical="center" wrapText="1"/>
    </xf>
    <xf numFmtId="166" fontId="24" fillId="0" borderId="46" xfId="4" applyFont="1" applyFill="1" applyBorder="1" applyAlignment="1">
      <alignment horizontal="center" vertical="center" wrapText="1"/>
    </xf>
    <xf numFmtId="166" fontId="24" fillId="0" borderId="10" xfId="4" applyFont="1" applyFill="1" applyBorder="1" applyAlignment="1">
      <alignment horizontal="right" vertical="center" wrapText="1"/>
    </xf>
    <xf numFmtId="0" fontId="22" fillId="8" borderId="8" xfId="0" applyFont="1" applyFill="1" applyBorder="1" applyAlignment="1">
      <alignment horizontal="center" vertical="center" wrapText="1"/>
    </xf>
    <xf numFmtId="165" fontId="22" fillId="8" borderId="47" xfId="2" applyNumberFormat="1" applyFont="1" applyFill="1" applyBorder="1" applyAlignment="1">
      <alignment horizontal="center" vertical="center" wrapText="1"/>
    </xf>
    <xf numFmtId="0" fontId="22" fillId="3" borderId="21" xfId="0" applyFont="1" applyFill="1" applyBorder="1" applyAlignment="1">
      <alignment vertical="center" wrapText="1"/>
    </xf>
    <xf numFmtId="164" fontId="20" fillId="2" borderId="50" xfId="2" applyFont="1" applyFill="1" applyBorder="1" applyAlignment="1">
      <alignment vertical="center" wrapText="1"/>
    </xf>
    <xf numFmtId="164" fontId="20" fillId="2" borderId="20" xfId="2" applyFont="1" applyFill="1" applyBorder="1" applyAlignment="1">
      <alignment vertical="center" wrapText="1"/>
    </xf>
    <xf numFmtId="165" fontId="20" fillId="2" borderId="20" xfId="2" applyNumberFormat="1" applyFont="1" applyFill="1" applyBorder="1" applyAlignment="1">
      <alignment horizontal="center" vertical="center" wrapText="1"/>
    </xf>
    <xf numFmtId="2" fontId="21" fillId="3" borderId="8" xfId="0" applyNumberFormat="1" applyFont="1" applyFill="1" applyBorder="1" applyAlignment="1">
      <alignment vertical="center" wrapText="1"/>
    </xf>
    <xf numFmtId="164" fontId="21" fillId="3" borderId="20" xfId="2" applyFont="1" applyFill="1" applyBorder="1" applyAlignment="1">
      <alignment vertical="center" wrapText="1"/>
    </xf>
    <xf numFmtId="2" fontId="21" fillId="3" borderId="11" xfId="0" applyNumberFormat="1" applyFont="1" applyFill="1" applyBorder="1" applyAlignment="1">
      <alignment vertical="center" wrapText="1"/>
    </xf>
    <xf numFmtId="2" fontId="21" fillId="3" borderId="11" xfId="3" applyNumberFormat="1" applyFont="1" applyFill="1" applyBorder="1" applyAlignment="1">
      <alignment horizontal="center" vertical="center" wrapText="1"/>
    </xf>
    <xf numFmtId="164" fontId="21" fillId="3" borderId="47" xfId="2" applyFont="1" applyFill="1" applyBorder="1" applyAlignment="1">
      <alignment vertical="center" wrapText="1"/>
    </xf>
    <xf numFmtId="164" fontId="20" fillId="0" borderId="50" xfId="2" applyFont="1" applyFill="1" applyBorder="1" applyAlignment="1">
      <alignment vertical="center" wrapText="1"/>
    </xf>
    <xf numFmtId="43" fontId="21" fillId="3" borderId="20" xfId="1" applyFont="1" applyFill="1" applyBorder="1" applyAlignment="1">
      <alignment vertical="center" wrapText="1"/>
    </xf>
    <xf numFmtId="0" fontId="22" fillId="3" borderId="20" xfId="0" applyFont="1" applyFill="1" applyBorder="1" applyAlignment="1">
      <alignment vertical="center" wrapText="1"/>
    </xf>
    <xf numFmtId="164" fontId="21" fillId="3" borderId="21" xfId="2" applyFont="1" applyFill="1" applyBorder="1" applyAlignment="1">
      <alignment vertical="center" wrapText="1"/>
    </xf>
    <xf numFmtId="0" fontId="20" fillId="2" borderId="5" xfId="5" applyFont="1" applyFill="1" applyBorder="1" applyAlignment="1">
      <alignment horizontal="left" vertical="center" wrapText="1"/>
    </xf>
    <xf numFmtId="0" fontId="20" fillId="2" borderId="5" xfId="5" applyFont="1" applyFill="1" applyBorder="1" applyAlignment="1">
      <alignment horizontal="center" vertical="center" wrapText="1"/>
    </xf>
    <xf numFmtId="165" fontId="20" fillId="2" borderId="5" xfId="2" applyNumberFormat="1" applyFont="1" applyFill="1" applyBorder="1" applyAlignment="1">
      <alignment horizontal="center" vertical="center" wrapText="1"/>
    </xf>
    <xf numFmtId="165" fontId="24" fillId="2" borderId="5" xfId="2" applyNumberFormat="1" applyFont="1" applyFill="1" applyBorder="1" applyAlignment="1">
      <alignment horizontal="center" vertical="center" wrapText="1"/>
    </xf>
    <xf numFmtId="164" fontId="20" fillId="0" borderId="20" xfId="2" applyFont="1" applyFill="1" applyBorder="1" applyAlignment="1">
      <alignment vertical="center" wrapText="1"/>
    </xf>
    <xf numFmtId="0" fontId="24" fillId="0" borderId="5" xfId="0" applyFont="1" applyBorder="1" applyAlignment="1">
      <alignment horizontal="left" vertical="center" wrapText="1"/>
    </xf>
    <xf numFmtId="0" fontId="25" fillId="0" borderId="0" xfId="0" applyFont="1" applyAlignment="1">
      <alignment horizontal="center"/>
    </xf>
    <xf numFmtId="0" fontId="20" fillId="0" borderId="0" xfId="18" applyFont="1" applyBorder="1" applyAlignment="1">
      <alignment horizontal="center" wrapText="1"/>
    </xf>
    <xf numFmtId="0" fontId="20" fillId="0" borderId="0" xfId="0" applyFont="1" applyBorder="1" applyAlignment="1">
      <alignment horizontal="left" vertical="center"/>
    </xf>
    <xf numFmtId="0" fontId="10" fillId="5" borderId="0" xfId="0" applyFont="1" applyFill="1" applyBorder="1" applyAlignment="1">
      <alignment horizontal="center" vertical="center"/>
    </xf>
    <xf numFmtId="165" fontId="22" fillId="8" borderId="0" xfId="2" applyNumberFormat="1" applyFont="1" applyFill="1" applyBorder="1" applyAlignment="1">
      <alignment horizontal="center" vertical="center" wrapText="1"/>
    </xf>
    <xf numFmtId="0" fontId="22" fillId="3" borderId="0" xfId="0" applyFont="1" applyFill="1" applyBorder="1" applyAlignment="1">
      <alignment vertical="center" wrapText="1"/>
    </xf>
    <xf numFmtId="164" fontId="20" fillId="2" borderId="0" xfId="2" applyFont="1" applyFill="1" applyBorder="1" applyAlignment="1">
      <alignment vertical="center" wrapText="1"/>
    </xf>
    <xf numFmtId="165" fontId="20" fillId="2" borderId="0" xfId="2" applyNumberFormat="1" applyFont="1" applyFill="1" applyBorder="1" applyAlignment="1">
      <alignment horizontal="center" vertical="center" wrapText="1"/>
    </xf>
    <xf numFmtId="164" fontId="21" fillId="3" borderId="0" xfId="2" applyFont="1" applyFill="1" applyBorder="1" applyAlignment="1">
      <alignment vertical="center" wrapText="1"/>
    </xf>
    <xf numFmtId="164" fontId="20" fillId="0" borderId="0" xfId="2" applyFont="1" applyFill="1" applyBorder="1" applyAlignment="1">
      <alignment vertical="center" wrapText="1"/>
    </xf>
    <xf numFmtId="43" fontId="21" fillId="3" borderId="0" xfId="1" applyFont="1" applyFill="1" applyBorder="1" applyAlignment="1">
      <alignment vertical="center" wrapText="1"/>
    </xf>
    <xf numFmtId="2" fontId="21" fillId="3" borderId="9" xfId="0" applyNumberFormat="1" applyFont="1" applyFill="1" applyBorder="1" applyAlignment="1">
      <alignment horizontal="center" vertical="center"/>
    </xf>
    <xf numFmtId="2" fontId="21" fillId="3" borderId="7" xfId="0" applyNumberFormat="1" applyFont="1" applyFill="1" applyBorder="1" applyAlignment="1">
      <alignment horizontal="center" vertical="center"/>
    </xf>
    <xf numFmtId="0" fontId="21" fillId="3" borderId="11" xfId="0" applyFont="1" applyFill="1" applyBorder="1" applyAlignment="1">
      <alignment horizontal="left" vertical="center" wrapText="1"/>
    </xf>
    <xf numFmtId="0" fontId="21" fillId="3" borderId="7" xfId="0" applyFont="1" applyFill="1" applyBorder="1" applyAlignment="1">
      <alignment horizontal="left" vertical="center" wrapText="1"/>
    </xf>
    <xf numFmtId="0" fontId="23" fillId="3" borderId="11" xfId="0" applyFont="1" applyFill="1" applyBorder="1" applyAlignment="1">
      <alignment horizontal="left" vertical="center" wrapText="1"/>
    </xf>
    <xf numFmtId="0" fontId="23" fillId="3" borderId="9" xfId="0" applyFont="1" applyFill="1" applyBorder="1" applyAlignment="1">
      <alignment horizontal="left" vertical="center" wrapText="1"/>
    </xf>
    <xf numFmtId="0" fontId="23" fillId="3" borderId="7" xfId="0" applyFont="1" applyFill="1" applyBorder="1" applyAlignment="1">
      <alignment horizontal="left" vertical="center" wrapText="1"/>
    </xf>
    <xf numFmtId="0" fontId="20" fillId="0" borderId="48" xfId="18" applyFont="1" applyBorder="1" applyAlignment="1">
      <alignment horizontal="center" wrapText="1"/>
    </xf>
    <xf numFmtId="0" fontId="25" fillId="0" borderId="0" xfId="0" applyFont="1" applyAlignment="1">
      <alignment horizontal="center"/>
    </xf>
    <xf numFmtId="0" fontId="10" fillId="5" borderId="36" xfId="0" applyFont="1" applyFill="1" applyBorder="1" applyAlignment="1">
      <alignment horizontal="center" vertical="center"/>
    </xf>
    <xf numFmtId="0" fontId="10" fillId="5" borderId="31" xfId="0" applyFont="1" applyFill="1" applyBorder="1" applyAlignment="1">
      <alignment horizontal="center" vertical="center"/>
    </xf>
    <xf numFmtId="0" fontId="10" fillId="5" borderId="35" xfId="0" applyFont="1" applyFill="1" applyBorder="1" applyAlignment="1">
      <alignment horizontal="center" vertical="center"/>
    </xf>
    <xf numFmtId="0" fontId="23" fillId="3" borderId="41" xfId="0" applyFont="1" applyFill="1" applyBorder="1" applyAlignment="1">
      <alignment horizontal="left" vertical="center" wrapText="1"/>
    </xf>
    <xf numFmtId="0" fontId="23" fillId="3" borderId="30" xfId="0" applyFont="1" applyFill="1" applyBorder="1" applyAlignment="1">
      <alignment horizontal="left" vertical="center" wrapText="1"/>
    </xf>
    <xf numFmtId="2" fontId="21" fillId="3" borderId="29" xfId="0" applyNumberFormat="1" applyFont="1" applyFill="1" applyBorder="1" applyAlignment="1">
      <alignment horizontal="center" vertical="center"/>
    </xf>
    <xf numFmtId="2" fontId="21" fillId="3" borderId="28" xfId="0" applyNumberFormat="1" applyFont="1" applyFill="1" applyBorder="1" applyAlignment="1">
      <alignment horizontal="center" vertical="center"/>
    </xf>
    <xf numFmtId="2" fontId="21" fillId="3" borderId="27" xfId="0" applyNumberFormat="1" applyFont="1" applyFill="1" applyBorder="1" applyAlignment="1">
      <alignment horizontal="center" vertical="center"/>
    </xf>
    <xf numFmtId="2" fontId="4" fillId="0" borderId="11" xfId="11" applyNumberFormat="1" applyFont="1" applyBorder="1" applyAlignment="1">
      <alignment horizontal="left" vertical="center"/>
    </xf>
    <xf numFmtId="2" fontId="4" fillId="0" borderId="9" xfId="11" applyNumberFormat="1" applyFont="1" applyBorder="1" applyAlignment="1">
      <alignment horizontal="left" vertical="center"/>
    </xf>
    <xf numFmtId="2" fontId="4" fillId="0" borderId="21" xfId="11" applyNumberFormat="1" applyFont="1" applyBorder="1" applyAlignment="1">
      <alignment horizontal="left" vertical="center"/>
    </xf>
    <xf numFmtId="0" fontId="5" fillId="0" borderId="36" xfId="11" applyFont="1" applyBorder="1" applyAlignment="1">
      <alignment horizontal="center" vertical="center"/>
    </xf>
    <xf numFmtId="0" fontId="5" fillId="0" borderId="31" xfId="11" applyFont="1" applyBorder="1" applyAlignment="1">
      <alignment horizontal="center" vertical="center"/>
    </xf>
    <xf numFmtId="0" fontId="5" fillId="0" borderId="35" xfId="11" applyFont="1" applyBorder="1" applyAlignment="1">
      <alignment horizontal="center" vertical="center"/>
    </xf>
    <xf numFmtId="0" fontId="5" fillId="0" borderId="34" xfId="11" applyFont="1" applyBorder="1" applyAlignment="1">
      <alignment horizontal="center" vertical="center"/>
    </xf>
    <xf numFmtId="0" fontId="5" fillId="0" borderId="26" xfId="11" applyFont="1" applyBorder="1" applyAlignment="1">
      <alignment horizontal="center" vertical="center"/>
    </xf>
    <xf numFmtId="0" fontId="5" fillId="0" borderId="33" xfId="11" applyFont="1" applyBorder="1" applyAlignment="1">
      <alignment horizontal="center" vertical="center"/>
    </xf>
    <xf numFmtId="0" fontId="5" fillId="0" borderId="23" xfId="11" applyFont="1" applyBorder="1" applyAlignment="1">
      <alignment horizontal="center" vertical="top"/>
    </xf>
    <xf numFmtId="0" fontId="5" fillId="0" borderId="4" xfId="11" applyFont="1" applyBorder="1" applyAlignment="1">
      <alignment horizontal="center" vertical="top"/>
    </xf>
    <xf numFmtId="0" fontId="5" fillId="0" borderId="22" xfId="11" applyFont="1" applyBorder="1" applyAlignment="1">
      <alignment horizontal="center" vertical="top"/>
    </xf>
    <xf numFmtId="0" fontId="5" fillId="0" borderId="19" xfId="11" applyFont="1" applyBorder="1" applyAlignment="1">
      <alignment horizontal="center" vertical="center"/>
    </xf>
    <xf numFmtId="0" fontId="5" fillId="0" borderId="17" xfId="11" applyFont="1" applyBorder="1" applyAlignment="1">
      <alignment horizontal="center" vertical="center"/>
    </xf>
    <xf numFmtId="0" fontId="5" fillId="0" borderId="32" xfId="11" applyFont="1" applyBorder="1" applyAlignment="1">
      <alignment horizontal="center" vertical="center"/>
    </xf>
    <xf numFmtId="2" fontId="4" fillId="0" borderId="44" xfId="11" applyNumberFormat="1" applyFont="1" applyBorder="1" applyAlignment="1">
      <alignment horizontal="left" vertical="center"/>
    </xf>
    <xf numFmtId="2" fontId="4" fillId="0" borderId="28" xfId="11" applyNumberFormat="1" applyFont="1" applyBorder="1" applyAlignment="1">
      <alignment horizontal="left" vertical="center"/>
    </xf>
    <xf numFmtId="2" fontId="4" fillId="0" borderId="45" xfId="11" applyNumberFormat="1" applyFont="1" applyBorder="1" applyAlignment="1">
      <alignment horizontal="left" vertical="center"/>
    </xf>
    <xf numFmtId="0" fontId="4" fillId="0" borderId="1" xfId="11" applyFont="1" applyBorder="1" applyAlignment="1">
      <alignment horizontal="center" vertical="center"/>
    </xf>
    <xf numFmtId="0" fontId="4" fillId="0" borderId="3" xfId="11" applyFont="1" applyBorder="1" applyAlignment="1">
      <alignment horizontal="center" vertical="center"/>
    </xf>
    <xf numFmtId="0" fontId="4" fillId="0" borderId="2" xfId="11" applyFont="1" applyBorder="1" applyAlignment="1">
      <alignment horizontal="center" vertical="center"/>
    </xf>
    <xf numFmtId="0" fontId="4" fillId="4" borderId="36" xfId="11" applyFont="1" applyFill="1" applyBorder="1" applyAlignment="1">
      <alignment horizontal="center" vertical="center"/>
    </xf>
    <xf numFmtId="0" fontId="4" fillId="4" borderId="31" xfId="11" applyFont="1" applyFill="1" applyBorder="1" applyAlignment="1">
      <alignment horizontal="center" vertical="center"/>
    </xf>
    <xf numFmtId="0" fontId="4" fillId="4" borderId="35" xfId="11" applyFont="1" applyFill="1" applyBorder="1" applyAlignment="1">
      <alignment horizontal="center" vertical="center"/>
    </xf>
    <xf numFmtId="0" fontId="4" fillId="4" borderId="39" xfId="11" applyFont="1" applyFill="1" applyBorder="1" applyAlignment="1">
      <alignment horizontal="center" vertical="center"/>
    </xf>
    <xf numFmtId="0" fontId="4" fillId="4" borderId="0" xfId="11" applyFont="1" applyFill="1" applyAlignment="1">
      <alignment horizontal="center" vertical="center"/>
    </xf>
    <xf numFmtId="0" fontId="4" fillId="4" borderId="38" xfId="11" applyFont="1" applyFill="1" applyBorder="1" applyAlignment="1">
      <alignment horizontal="center" vertical="center"/>
    </xf>
    <xf numFmtId="0" fontId="4" fillId="4" borderId="34" xfId="11" applyFont="1" applyFill="1" applyBorder="1" applyAlignment="1">
      <alignment horizontal="center" vertical="center"/>
    </xf>
    <xf numFmtId="0" fontId="4" fillId="4" borderId="26" xfId="11" applyFont="1" applyFill="1" applyBorder="1" applyAlignment="1">
      <alignment horizontal="center" vertical="center"/>
    </xf>
    <xf numFmtId="0" fontId="4" fillId="4" borderId="33" xfId="11" applyFont="1" applyFill="1" applyBorder="1" applyAlignment="1">
      <alignment horizontal="center" vertical="center"/>
    </xf>
    <xf numFmtId="0" fontId="9" fillId="4" borderId="36" xfId="11" applyFont="1" applyFill="1" applyBorder="1" applyAlignment="1">
      <alignment horizontal="center" vertical="center" wrapText="1"/>
    </xf>
    <xf numFmtId="0" fontId="9" fillId="4" borderId="31" xfId="11" applyFont="1" applyFill="1" applyBorder="1" applyAlignment="1">
      <alignment horizontal="center" vertical="center" wrapText="1"/>
    </xf>
    <xf numFmtId="0" fontId="9" fillId="4" borderId="35" xfId="11" applyFont="1" applyFill="1" applyBorder="1" applyAlignment="1">
      <alignment horizontal="center" vertical="center" wrapText="1"/>
    </xf>
    <xf numFmtId="0" fontId="9" fillId="4" borderId="34" xfId="11" applyFont="1" applyFill="1" applyBorder="1" applyAlignment="1">
      <alignment horizontal="center" vertical="center" wrapText="1"/>
    </xf>
    <xf numFmtId="0" fontId="9" fillId="4" borderId="26" xfId="11" applyFont="1" applyFill="1" applyBorder="1" applyAlignment="1">
      <alignment horizontal="center" vertical="center" wrapText="1"/>
    </xf>
    <xf numFmtId="0" fontId="9" fillId="4" borderId="33" xfId="11" applyFont="1" applyFill="1" applyBorder="1" applyAlignment="1">
      <alignment horizontal="center" vertical="center" wrapText="1"/>
    </xf>
    <xf numFmtId="0" fontId="9" fillId="4" borderId="12" xfId="11" applyFont="1" applyFill="1" applyBorder="1" applyAlignment="1">
      <alignment horizontal="center" vertical="center"/>
    </xf>
    <xf numFmtId="0" fontId="9" fillId="4" borderId="13" xfId="11" applyFont="1" applyFill="1" applyBorder="1" applyAlignment="1">
      <alignment horizontal="center" vertical="center"/>
    </xf>
    <xf numFmtId="0" fontId="9" fillId="4" borderId="25" xfId="11" applyFont="1" applyFill="1" applyBorder="1" applyAlignment="1">
      <alignment horizontal="center" vertical="center" wrapText="1"/>
    </xf>
    <xf numFmtId="0" fontId="9" fillId="4" borderId="16" xfId="11" applyFont="1" applyFill="1" applyBorder="1" applyAlignment="1">
      <alignment horizontal="center" vertical="center" wrapText="1"/>
    </xf>
    <xf numFmtId="0" fontId="9" fillId="4" borderId="22" xfId="11" applyFont="1" applyFill="1" applyBorder="1" applyAlignment="1">
      <alignment horizontal="center" vertical="center" wrapText="1"/>
    </xf>
    <xf numFmtId="0" fontId="9" fillId="4" borderId="32" xfId="11" applyFont="1" applyFill="1" applyBorder="1" applyAlignment="1">
      <alignment horizontal="center" vertical="center" wrapText="1"/>
    </xf>
    <xf numFmtId="2" fontId="8" fillId="0" borderId="41" xfId="11" applyNumberFormat="1" applyFont="1" applyBorder="1" applyAlignment="1">
      <alignment horizontal="center" vertical="center"/>
    </xf>
    <xf numFmtId="2" fontId="8" fillId="0" borderId="30" xfId="11" applyNumberFormat="1" applyFont="1" applyBorder="1" applyAlignment="1">
      <alignment horizontal="center" vertical="center"/>
    </xf>
    <xf numFmtId="2" fontId="8" fillId="0" borderId="40" xfId="11" applyNumberFormat="1" applyFont="1" applyBorder="1" applyAlignment="1">
      <alignment horizontal="center" vertical="center"/>
    </xf>
    <xf numFmtId="0" fontId="8" fillId="7" borderId="3" xfId="11" applyFont="1" applyFill="1" applyBorder="1" applyAlignment="1">
      <alignment horizontal="center" vertical="center" wrapText="1"/>
    </xf>
    <xf numFmtId="0" fontId="8" fillId="7" borderId="2" xfId="11" applyFont="1" applyFill="1" applyBorder="1" applyAlignment="1">
      <alignment horizontal="center" vertical="center" wrapText="1"/>
    </xf>
    <xf numFmtId="0" fontId="4" fillId="7" borderId="36" xfId="11" applyFont="1" applyFill="1" applyBorder="1" applyAlignment="1">
      <alignment horizontal="center" vertical="center" wrapText="1"/>
    </xf>
    <xf numFmtId="0" fontId="4" fillId="7" borderId="31" xfId="11" applyFont="1" applyFill="1" applyBorder="1" applyAlignment="1">
      <alignment horizontal="center" vertical="center" wrapText="1"/>
    </xf>
    <xf numFmtId="0" fontId="4" fillId="7" borderId="35" xfId="11" applyFont="1" applyFill="1" applyBorder="1" applyAlignment="1">
      <alignment horizontal="center" vertical="center" wrapText="1"/>
    </xf>
    <xf numFmtId="0" fontId="12" fillId="0" borderId="1" xfId="11" applyFont="1" applyBorder="1" applyAlignment="1">
      <alignment horizontal="center" vertical="center" wrapText="1"/>
    </xf>
    <xf numFmtId="0" fontId="12" fillId="0" borderId="3" xfId="11" applyFont="1" applyBorder="1" applyAlignment="1">
      <alignment horizontal="center" vertical="center" wrapText="1"/>
    </xf>
    <xf numFmtId="0" fontId="12" fillId="0" borderId="2" xfId="11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3" fillId="0" borderId="39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38" xfId="0" applyFont="1" applyBorder="1" applyAlignment="1">
      <alignment horizontal="center" vertical="center"/>
    </xf>
    <xf numFmtId="0" fontId="14" fillId="6" borderId="39" xfId="0" applyFont="1" applyFill="1" applyBorder="1" applyAlignment="1">
      <alignment horizontal="center" vertical="center"/>
    </xf>
    <xf numFmtId="0" fontId="14" fillId="6" borderId="0" xfId="0" applyFont="1" applyFill="1" applyAlignment="1">
      <alignment horizontal="center" vertical="center"/>
    </xf>
    <xf numFmtId="0" fontId="14" fillId="6" borderId="38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4" borderId="1" xfId="11" applyFont="1" applyFill="1" applyBorder="1" applyAlignment="1">
      <alignment horizontal="left" vertical="center"/>
    </xf>
    <xf numFmtId="0" fontId="5" fillId="4" borderId="2" xfId="11" applyFont="1" applyFill="1" applyBorder="1" applyAlignment="1">
      <alignment horizontal="left" vertical="center"/>
    </xf>
  </cellXfs>
  <cellStyles count="22">
    <cellStyle name="0,0_x000d__x000a_NA_x000d__x000a_" xfId="3" xr:uid="{A5AE55FC-F894-4316-9ABA-58F0183361E6}"/>
    <cellStyle name="Millares 2" xfId="4" xr:uid="{E9931CD4-F0D8-4133-BE84-C1896CE795FE}"/>
    <cellStyle name="Millares 3 2" xfId="20" xr:uid="{A5968DA9-BE4A-46A2-B527-0EEEABB4E188}"/>
    <cellStyle name="Millares 3 4 5" xfId="1" xr:uid="{30FAFF19-8DCA-4576-ACD5-3F525E07EACA}"/>
    <cellStyle name="Moneda" xfId="13" builtinId="4"/>
    <cellStyle name="Moneda [0] 2" xfId="10" xr:uid="{FE95CFF6-1992-4EE4-A4E2-87629EC1644C}"/>
    <cellStyle name="Moneda 12" xfId="12" xr:uid="{8EF69931-0E14-4E4F-8D9A-0B794CFC93BA}"/>
    <cellStyle name="Moneda 13 3" xfId="17" xr:uid="{A281CA94-FCC6-4E1F-83C8-B09D03D2D899}"/>
    <cellStyle name="Moneda 14 6" xfId="8" xr:uid="{730F045F-2C6B-40FB-B08F-C92E103D4358}"/>
    <cellStyle name="Moneda 2" xfId="2" xr:uid="{80C99674-659A-4B1F-A474-2BF475D885C1}"/>
    <cellStyle name="Moneda 4" xfId="16" xr:uid="{4A7CDE40-F3E4-4F10-B21F-AFC36CFC52B9}"/>
    <cellStyle name="Normal" xfId="0" builtinId="0"/>
    <cellStyle name="Normal 10" xfId="5" xr:uid="{847A9B5F-327E-42BC-BDA6-4B6F688C1092}"/>
    <cellStyle name="Normal 11 2 2 2 2" xfId="14" xr:uid="{F1B7C367-9967-4B38-BC02-5E642F1C06AA}"/>
    <cellStyle name="Normal 17" xfId="21" xr:uid="{A0D6EC98-0781-423A-8C45-11A84AF33471}"/>
    <cellStyle name="Normal 2" xfId="9" xr:uid="{0D744AE9-0228-4CF9-8DD3-481A0BB7DEBD}"/>
    <cellStyle name="Normal 2 2 3" xfId="15" xr:uid="{21298554-29D7-41E8-BFED-CA4390AFCC59}"/>
    <cellStyle name="Normal 3 11" xfId="18" xr:uid="{0653C387-F140-46EE-AEFE-66AAB6C6FD9A}"/>
    <cellStyle name="Normal 3 2 5 6 5" xfId="6" xr:uid="{6FB2392F-BEEC-4BDF-BEDF-6A77DD584AFB}"/>
    <cellStyle name="Normal 4" xfId="19" xr:uid="{876F26FA-2127-4B66-81D8-8E8DCB54C1BB}"/>
    <cellStyle name="Normal 6" xfId="11" xr:uid="{EF19407A-3DE9-4CA7-8ED7-3AC3E1EAAA31}"/>
    <cellStyle name="Porcentaje 3 2 4 5" xfId="7" xr:uid="{730421D7-FFB0-4FE3-9287-70A1840481DC}"/>
  </cellStyles>
  <dxfs count="4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555626</xdr:colOff>
      <xdr:row>1</xdr:row>
      <xdr:rowOff>127000</xdr:rowOff>
    </xdr:from>
    <xdr:ext cx="2651124" cy="983873"/>
    <xdr:pic>
      <xdr:nvPicPr>
        <xdr:cNvPr id="2" name="Imagen 1">
          <a:extLst>
            <a:ext uri="{FF2B5EF4-FFF2-40B4-BE49-F238E27FC236}">
              <a16:creationId xmlns:a16="http://schemas.microsoft.com/office/drawing/2014/main" id="{9D26641D-B113-4EFC-825F-7B2EFE12BFF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87"/>
        <a:stretch/>
      </xdr:blipFill>
      <xdr:spPr>
        <a:xfrm>
          <a:off x="1317626" y="317500"/>
          <a:ext cx="2651124" cy="983873"/>
        </a:xfrm>
        <a:prstGeom prst="rect">
          <a:avLst/>
        </a:prstGeom>
      </xdr:spPr>
    </xdr:pic>
    <xdr:clientData/>
  </xdr:oneCellAnchor>
  <xdr:oneCellAnchor>
    <xdr:from>
      <xdr:col>16</xdr:col>
      <xdr:colOff>63500</xdr:colOff>
      <xdr:row>1</xdr:row>
      <xdr:rowOff>63500</xdr:rowOff>
    </xdr:from>
    <xdr:ext cx="1158875" cy="1113330"/>
    <xdr:pic>
      <xdr:nvPicPr>
        <xdr:cNvPr id="3" name="Imagen 2">
          <a:extLst>
            <a:ext uri="{FF2B5EF4-FFF2-40B4-BE49-F238E27FC236}">
              <a16:creationId xmlns:a16="http://schemas.microsoft.com/office/drawing/2014/main" id="{09FDAA94-A667-4899-B5D4-EE17B818D2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255500" y="254000"/>
          <a:ext cx="1158875" cy="1113330"/>
        </a:xfrm>
        <a:prstGeom prst="rect">
          <a:avLst/>
        </a:prstGeom>
      </xdr:spPr>
    </xdr:pic>
    <xdr:clientData/>
  </xdr:oneCellAnchor>
  <xdr:twoCellAnchor editAs="oneCell">
    <xdr:from>
      <xdr:col>1</xdr:col>
      <xdr:colOff>225051</xdr:colOff>
      <xdr:row>7</xdr:row>
      <xdr:rowOff>108324</xdr:rowOff>
    </xdr:from>
    <xdr:to>
      <xdr:col>5</xdr:col>
      <xdr:colOff>605118</xdr:colOff>
      <xdr:row>21</xdr:row>
      <xdr:rowOff>186347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D5CB414-BD71-2485-CFF2-96676A2C4E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04345" y="4579471"/>
          <a:ext cx="4929655" cy="2913111"/>
        </a:xfrm>
        <a:prstGeom prst="rect">
          <a:avLst/>
        </a:prstGeom>
      </xdr:spPr>
    </xdr:pic>
    <xdr:clientData/>
  </xdr:twoCellAnchor>
  <xdr:twoCellAnchor>
    <xdr:from>
      <xdr:col>4</xdr:col>
      <xdr:colOff>115469</xdr:colOff>
      <xdr:row>9</xdr:row>
      <xdr:rowOff>158345</xdr:rowOff>
    </xdr:from>
    <xdr:to>
      <xdr:col>4</xdr:col>
      <xdr:colOff>196702</xdr:colOff>
      <xdr:row>19</xdr:row>
      <xdr:rowOff>116057</xdr:rowOff>
    </xdr:to>
    <xdr:sp macro="" textlink="">
      <xdr:nvSpPr>
        <xdr:cNvPr id="6" name="Rectángulo 5">
          <a:extLst>
            <a:ext uri="{FF2B5EF4-FFF2-40B4-BE49-F238E27FC236}">
              <a16:creationId xmlns:a16="http://schemas.microsoft.com/office/drawing/2014/main" id="{7858C60F-163C-8B9E-B7F9-002308A88A13}"/>
            </a:ext>
          </a:extLst>
        </xdr:cNvPr>
        <xdr:cNvSpPr/>
      </xdr:nvSpPr>
      <xdr:spPr>
        <a:xfrm>
          <a:off x="2771263" y="5178580"/>
          <a:ext cx="81233" cy="1862712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846677</xdr:colOff>
      <xdr:row>9</xdr:row>
      <xdr:rowOff>70551</xdr:rowOff>
    </xdr:from>
    <xdr:to>
      <xdr:col>4</xdr:col>
      <xdr:colOff>933294</xdr:colOff>
      <xdr:row>11</xdr:row>
      <xdr:rowOff>70087</xdr:rowOff>
    </xdr:to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12F73E4D-84D2-4E82-86E0-2819B2F94878}"/>
            </a:ext>
          </a:extLst>
        </xdr:cNvPr>
        <xdr:cNvSpPr/>
      </xdr:nvSpPr>
      <xdr:spPr>
        <a:xfrm>
          <a:off x="3502471" y="5090786"/>
          <a:ext cx="86617" cy="380536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858760</xdr:colOff>
      <xdr:row>12</xdr:row>
      <xdr:rowOff>115276</xdr:rowOff>
    </xdr:from>
    <xdr:to>
      <xdr:col>4</xdr:col>
      <xdr:colOff>958450</xdr:colOff>
      <xdr:row>16</xdr:row>
      <xdr:rowOff>186299</xdr:rowOff>
    </xdr:to>
    <xdr:sp macro="" textlink="">
      <xdr:nvSpPr>
        <xdr:cNvPr id="8" name="Rectángulo 7">
          <a:extLst>
            <a:ext uri="{FF2B5EF4-FFF2-40B4-BE49-F238E27FC236}">
              <a16:creationId xmlns:a16="http://schemas.microsoft.com/office/drawing/2014/main" id="{DD7E1585-191E-41C3-B40A-DB7699B2DF05}"/>
            </a:ext>
          </a:extLst>
        </xdr:cNvPr>
        <xdr:cNvSpPr/>
      </xdr:nvSpPr>
      <xdr:spPr>
        <a:xfrm>
          <a:off x="3514554" y="5707011"/>
          <a:ext cx="99690" cy="833023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961462</xdr:colOff>
      <xdr:row>14</xdr:row>
      <xdr:rowOff>110308</xdr:rowOff>
    </xdr:from>
    <xdr:to>
      <xdr:col>5</xdr:col>
      <xdr:colOff>196571</xdr:colOff>
      <xdr:row>15</xdr:row>
      <xdr:rowOff>6149</xdr:rowOff>
    </xdr:to>
    <xdr:sp macro="" textlink="">
      <xdr:nvSpPr>
        <xdr:cNvPr id="9" name="Rectángulo 8">
          <a:extLst>
            <a:ext uri="{FF2B5EF4-FFF2-40B4-BE49-F238E27FC236}">
              <a16:creationId xmlns:a16="http://schemas.microsoft.com/office/drawing/2014/main" id="{15841395-1ED0-4E98-95C5-D1D722C64169}"/>
            </a:ext>
          </a:extLst>
        </xdr:cNvPr>
        <xdr:cNvSpPr/>
      </xdr:nvSpPr>
      <xdr:spPr>
        <a:xfrm rot="5400000">
          <a:off x="4228184" y="5472115"/>
          <a:ext cx="86341" cy="1308197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959415</xdr:colOff>
      <xdr:row>16</xdr:row>
      <xdr:rowOff>130187</xdr:rowOff>
    </xdr:from>
    <xdr:to>
      <xdr:col>4</xdr:col>
      <xdr:colOff>1452970</xdr:colOff>
      <xdr:row>17</xdr:row>
      <xdr:rowOff>22829</xdr:rowOff>
    </xdr:to>
    <xdr:sp macro="" textlink="">
      <xdr:nvSpPr>
        <xdr:cNvPr id="10" name="Rectángulo 9">
          <a:extLst>
            <a:ext uri="{FF2B5EF4-FFF2-40B4-BE49-F238E27FC236}">
              <a16:creationId xmlns:a16="http://schemas.microsoft.com/office/drawing/2014/main" id="{9BE6866E-6F40-4876-A441-A265A7CB87D6}"/>
            </a:ext>
          </a:extLst>
        </xdr:cNvPr>
        <xdr:cNvSpPr/>
      </xdr:nvSpPr>
      <xdr:spPr>
        <a:xfrm rot="5400000">
          <a:off x="3820416" y="6278715"/>
          <a:ext cx="83142" cy="493555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1760295</xdr:colOff>
      <xdr:row>16</xdr:row>
      <xdr:rowOff>108166</xdr:rowOff>
    </xdr:from>
    <xdr:to>
      <xdr:col>5</xdr:col>
      <xdr:colOff>174995</xdr:colOff>
      <xdr:row>17</xdr:row>
      <xdr:rowOff>808</xdr:rowOff>
    </xdr:to>
    <xdr:sp macro="" textlink="">
      <xdr:nvSpPr>
        <xdr:cNvPr id="11" name="Rectángulo 10">
          <a:extLst>
            <a:ext uri="{FF2B5EF4-FFF2-40B4-BE49-F238E27FC236}">
              <a16:creationId xmlns:a16="http://schemas.microsoft.com/office/drawing/2014/main" id="{02CF8E5E-379A-4035-945C-1A410494D65B}"/>
            </a:ext>
          </a:extLst>
        </xdr:cNvPr>
        <xdr:cNvSpPr/>
      </xdr:nvSpPr>
      <xdr:spPr>
        <a:xfrm rot="5400000">
          <a:off x="4618412" y="6259578"/>
          <a:ext cx="83142" cy="487788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452130</xdr:colOff>
      <xdr:row>18</xdr:row>
      <xdr:rowOff>41904</xdr:rowOff>
    </xdr:from>
    <xdr:to>
      <xdr:col>4</xdr:col>
      <xdr:colOff>945685</xdr:colOff>
      <xdr:row>18</xdr:row>
      <xdr:rowOff>125046</xdr:rowOff>
    </xdr:to>
    <xdr:sp macro="" textlink="">
      <xdr:nvSpPr>
        <xdr:cNvPr id="12" name="Rectángulo 11">
          <a:extLst>
            <a:ext uri="{FF2B5EF4-FFF2-40B4-BE49-F238E27FC236}">
              <a16:creationId xmlns:a16="http://schemas.microsoft.com/office/drawing/2014/main" id="{1B342064-2028-48AB-B66D-29B8922CEB4D}"/>
            </a:ext>
          </a:extLst>
        </xdr:cNvPr>
        <xdr:cNvSpPr/>
      </xdr:nvSpPr>
      <xdr:spPr>
        <a:xfrm rot="5400000">
          <a:off x="3313131" y="6571432"/>
          <a:ext cx="83142" cy="493555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864120</xdr:colOff>
      <xdr:row>18</xdr:row>
      <xdr:rowOff>82147</xdr:rowOff>
    </xdr:from>
    <xdr:to>
      <xdr:col>4</xdr:col>
      <xdr:colOff>950737</xdr:colOff>
      <xdr:row>20</xdr:row>
      <xdr:rowOff>81683</xdr:rowOff>
    </xdr:to>
    <xdr:sp macro="" textlink="">
      <xdr:nvSpPr>
        <xdr:cNvPr id="13" name="Rectángulo 12">
          <a:extLst>
            <a:ext uri="{FF2B5EF4-FFF2-40B4-BE49-F238E27FC236}">
              <a16:creationId xmlns:a16="http://schemas.microsoft.com/office/drawing/2014/main" id="{C8AFFD37-B51D-48F8-8D85-A5D95CDD3157}"/>
            </a:ext>
          </a:extLst>
        </xdr:cNvPr>
        <xdr:cNvSpPr/>
      </xdr:nvSpPr>
      <xdr:spPr>
        <a:xfrm>
          <a:off x="3519914" y="6816882"/>
          <a:ext cx="86617" cy="380536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946163</xdr:colOff>
      <xdr:row>12</xdr:row>
      <xdr:rowOff>100369</xdr:rowOff>
    </xdr:from>
    <xdr:to>
      <xdr:col>4</xdr:col>
      <xdr:colOff>1439718</xdr:colOff>
      <xdr:row>12</xdr:row>
      <xdr:rowOff>183511</xdr:rowOff>
    </xdr:to>
    <xdr:sp macro="" textlink="">
      <xdr:nvSpPr>
        <xdr:cNvPr id="14" name="Rectángulo 13">
          <a:extLst>
            <a:ext uri="{FF2B5EF4-FFF2-40B4-BE49-F238E27FC236}">
              <a16:creationId xmlns:a16="http://schemas.microsoft.com/office/drawing/2014/main" id="{220B2337-F5F0-4DEC-BA96-FAA1CD39E5B2}"/>
            </a:ext>
          </a:extLst>
        </xdr:cNvPr>
        <xdr:cNvSpPr/>
      </xdr:nvSpPr>
      <xdr:spPr>
        <a:xfrm rot="5400000">
          <a:off x="3807164" y="5486897"/>
          <a:ext cx="83142" cy="493555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1747043</xdr:colOff>
      <xdr:row>12</xdr:row>
      <xdr:rowOff>100760</xdr:rowOff>
    </xdr:from>
    <xdr:to>
      <xdr:col>5</xdr:col>
      <xdr:colOff>161743</xdr:colOff>
      <xdr:row>12</xdr:row>
      <xdr:rowOff>183902</xdr:rowOff>
    </xdr:to>
    <xdr:sp macro="" textlink="">
      <xdr:nvSpPr>
        <xdr:cNvPr id="15" name="Rectángulo 14">
          <a:extLst>
            <a:ext uri="{FF2B5EF4-FFF2-40B4-BE49-F238E27FC236}">
              <a16:creationId xmlns:a16="http://schemas.microsoft.com/office/drawing/2014/main" id="{61773EF5-709B-45CF-9E15-75F46EEC31C5}"/>
            </a:ext>
          </a:extLst>
        </xdr:cNvPr>
        <xdr:cNvSpPr/>
      </xdr:nvSpPr>
      <xdr:spPr>
        <a:xfrm rot="5400000">
          <a:off x="4605160" y="5490172"/>
          <a:ext cx="83142" cy="487788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1300565</xdr:colOff>
      <xdr:row>14</xdr:row>
      <xdr:rowOff>976</xdr:rowOff>
    </xdr:from>
    <xdr:to>
      <xdr:col>4</xdr:col>
      <xdr:colOff>1356129</xdr:colOff>
      <xdr:row>15</xdr:row>
      <xdr:rowOff>106271</xdr:rowOff>
    </xdr:to>
    <xdr:sp macro="" textlink="">
      <xdr:nvSpPr>
        <xdr:cNvPr id="16" name="Rectángulo 15">
          <a:extLst>
            <a:ext uri="{FF2B5EF4-FFF2-40B4-BE49-F238E27FC236}">
              <a16:creationId xmlns:a16="http://schemas.microsoft.com/office/drawing/2014/main" id="{D53D6A0E-1E07-4868-9D6C-C981FC0FF8AD}"/>
            </a:ext>
          </a:extLst>
        </xdr:cNvPr>
        <xdr:cNvSpPr/>
      </xdr:nvSpPr>
      <xdr:spPr>
        <a:xfrm>
          <a:off x="3956359" y="5973711"/>
          <a:ext cx="55564" cy="295795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4</xdr:col>
      <xdr:colOff>1742857</xdr:colOff>
      <xdr:row>14</xdr:row>
      <xdr:rowOff>4289</xdr:rowOff>
    </xdr:from>
    <xdr:to>
      <xdr:col>4</xdr:col>
      <xdr:colOff>1798421</xdr:colOff>
      <xdr:row>15</xdr:row>
      <xdr:rowOff>109584</xdr:rowOff>
    </xdr:to>
    <xdr:sp macro="" textlink="">
      <xdr:nvSpPr>
        <xdr:cNvPr id="17" name="Rectángulo 16">
          <a:extLst>
            <a:ext uri="{FF2B5EF4-FFF2-40B4-BE49-F238E27FC236}">
              <a16:creationId xmlns:a16="http://schemas.microsoft.com/office/drawing/2014/main" id="{71627B12-B35E-46ED-A66F-BC26D56A26EB}"/>
            </a:ext>
          </a:extLst>
        </xdr:cNvPr>
        <xdr:cNvSpPr/>
      </xdr:nvSpPr>
      <xdr:spPr>
        <a:xfrm>
          <a:off x="4398651" y="5977024"/>
          <a:ext cx="55564" cy="295795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 editAs="oneCell">
    <xdr:from>
      <xdr:col>1</xdr:col>
      <xdr:colOff>179295</xdr:colOff>
      <xdr:row>22</xdr:row>
      <xdr:rowOff>123264</xdr:rowOff>
    </xdr:from>
    <xdr:to>
      <xdr:col>5</xdr:col>
      <xdr:colOff>605118</xdr:colOff>
      <xdr:row>36</xdr:row>
      <xdr:rowOff>169534</xdr:rowOff>
    </xdr:to>
    <xdr:pic>
      <xdr:nvPicPr>
        <xdr:cNvPr id="18" name="Imagen 17">
          <a:extLst>
            <a:ext uri="{FF2B5EF4-FFF2-40B4-BE49-F238E27FC236}">
              <a16:creationId xmlns:a16="http://schemas.microsoft.com/office/drawing/2014/main" id="{523D6F20-82BB-AF5C-B238-11A12CB148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58589" y="7619999"/>
          <a:ext cx="4975411" cy="2713270"/>
        </a:xfrm>
        <a:prstGeom prst="rect">
          <a:avLst/>
        </a:prstGeom>
      </xdr:spPr>
    </xdr:pic>
    <xdr:clientData/>
  </xdr:twoCellAnchor>
  <xdr:twoCellAnchor>
    <xdr:from>
      <xdr:col>2</xdr:col>
      <xdr:colOff>671281</xdr:colOff>
      <xdr:row>26</xdr:row>
      <xdr:rowOff>86627</xdr:rowOff>
    </xdr:from>
    <xdr:to>
      <xdr:col>2</xdr:col>
      <xdr:colOff>717000</xdr:colOff>
      <xdr:row>32</xdr:row>
      <xdr:rowOff>168089</xdr:rowOff>
    </xdr:to>
    <xdr:sp macro="" textlink="">
      <xdr:nvSpPr>
        <xdr:cNvPr id="19" name="Rectángulo 18">
          <a:extLst>
            <a:ext uri="{FF2B5EF4-FFF2-40B4-BE49-F238E27FC236}">
              <a16:creationId xmlns:a16="http://schemas.microsoft.com/office/drawing/2014/main" id="{327C2878-1AD7-4356-BB7E-DFE0F6C5EF31}"/>
            </a:ext>
          </a:extLst>
        </xdr:cNvPr>
        <xdr:cNvSpPr/>
      </xdr:nvSpPr>
      <xdr:spPr>
        <a:xfrm>
          <a:off x="1612575" y="8345362"/>
          <a:ext cx="45719" cy="1224462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525663</xdr:colOff>
      <xdr:row>32</xdr:row>
      <xdr:rowOff>167253</xdr:rowOff>
    </xdr:from>
    <xdr:to>
      <xdr:col>4</xdr:col>
      <xdr:colOff>1445559</xdr:colOff>
      <xdr:row>33</xdr:row>
      <xdr:rowOff>22472</xdr:rowOff>
    </xdr:to>
    <xdr:sp macro="" textlink="">
      <xdr:nvSpPr>
        <xdr:cNvPr id="20" name="Rectángulo 19">
          <a:extLst>
            <a:ext uri="{FF2B5EF4-FFF2-40B4-BE49-F238E27FC236}">
              <a16:creationId xmlns:a16="http://schemas.microsoft.com/office/drawing/2014/main" id="{51FB4248-A8C5-4946-A53C-7C7D692ABCD2}"/>
            </a:ext>
          </a:extLst>
        </xdr:cNvPr>
        <xdr:cNvSpPr/>
      </xdr:nvSpPr>
      <xdr:spPr>
        <a:xfrm rot="5400000">
          <a:off x="2761295" y="8274650"/>
          <a:ext cx="45719" cy="2634396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526294</xdr:colOff>
      <xdr:row>22</xdr:row>
      <xdr:rowOff>170088</xdr:rowOff>
    </xdr:from>
    <xdr:to>
      <xdr:col>2</xdr:col>
      <xdr:colOff>572013</xdr:colOff>
      <xdr:row>26</xdr:row>
      <xdr:rowOff>114234</xdr:rowOff>
    </xdr:to>
    <xdr:sp macro="" textlink="">
      <xdr:nvSpPr>
        <xdr:cNvPr id="21" name="Rectángulo 20">
          <a:extLst>
            <a:ext uri="{FF2B5EF4-FFF2-40B4-BE49-F238E27FC236}">
              <a16:creationId xmlns:a16="http://schemas.microsoft.com/office/drawing/2014/main" id="{569C1278-4064-4528-9982-1C66327717D0}"/>
            </a:ext>
          </a:extLst>
        </xdr:cNvPr>
        <xdr:cNvSpPr/>
      </xdr:nvSpPr>
      <xdr:spPr>
        <a:xfrm>
          <a:off x="1470135" y="7673190"/>
          <a:ext cx="45719" cy="706146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492477</xdr:colOff>
      <xdr:row>26</xdr:row>
      <xdr:rowOff>102604</xdr:rowOff>
    </xdr:from>
    <xdr:to>
      <xdr:col>3</xdr:col>
      <xdr:colOff>109904</xdr:colOff>
      <xdr:row>26</xdr:row>
      <xdr:rowOff>148323</xdr:rowOff>
    </xdr:to>
    <xdr:sp macro="" textlink="">
      <xdr:nvSpPr>
        <xdr:cNvPr id="22" name="Rectángulo 21">
          <a:extLst>
            <a:ext uri="{FF2B5EF4-FFF2-40B4-BE49-F238E27FC236}">
              <a16:creationId xmlns:a16="http://schemas.microsoft.com/office/drawing/2014/main" id="{39AB431B-9E04-4A72-9B22-73930828C490}"/>
            </a:ext>
          </a:extLst>
        </xdr:cNvPr>
        <xdr:cNvSpPr/>
      </xdr:nvSpPr>
      <xdr:spPr>
        <a:xfrm rot="5400000">
          <a:off x="1622821" y="8196856"/>
          <a:ext cx="45719" cy="416062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641014</xdr:colOff>
      <xdr:row>25</xdr:row>
      <xdr:rowOff>30336</xdr:rowOff>
    </xdr:from>
    <xdr:to>
      <xdr:col>3</xdr:col>
      <xdr:colOff>112568</xdr:colOff>
      <xdr:row>25</xdr:row>
      <xdr:rowOff>76055</xdr:rowOff>
    </xdr:to>
    <xdr:sp macro="" textlink="">
      <xdr:nvSpPr>
        <xdr:cNvPr id="23" name="Rectángulo 22">
          <a:extLst>
            <a:ext uri="{FF2B5EF4-FFF2-40B4-BE49-F238E27FC236}">
              <a16:creationId xmlns:a16="http://schemas.microsoft.com/office/drawing/2014/main" id="{F887E91B-FDC1-465C-848B-CD4C9396FB2E}"/>
            </a:ext>
          </a:extLst>
        </xdr:cNvPr>
        <xdr:cNvSpPr/>
      </xdr:nvSpPr>
      <xdr:spPr>
        <a:xfrm rot="5400000">
          <a:off x="1698255" y="7991538"/>
          <a:ext cx="45719" cy="27252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641879</xdr:colOff>
      <xdr:row>24</xdr:row>
      <xdr:rowOff>61510</xdr:rowOff>
    </xdr:from>
    <xdr:to>
      <xdr:col>3</xdr:col>
      <xdr:colOff>113433</xdr:colOff>
      <xdr:row>24</xdr:row>
      <xdr:rowOff>107229</xdr:rowOff>
    </xdr:to>
    <xdr:sp macro="" textlink="">
      <xdr:nvSpPr>
        <xdr:cNvPr id="24" name="Rectángulo 23">
          <a:extLst>
            <a:ext uri="{FF2B5EF4-FFF2-40B4-BE49-F238E27FC236}">
              <a16:creationId xmlns:a16="http://schemas.microsoft.com/office/drawing/2014/main" id="{1BF9DB78-7E5F-4324-B040-6AC56649FEE5}"/>
            </a:ext>
          </a:extLst>
        </xdr:cNvPr>
        <xdr:cNvSpPr/>
      </xdr:nvSpPr>
      <xdr:spPr>
        <a:xfrm rot="5400000">
          <a:off x="1699120" y="7832212"/>
          <a:ext cx="45719" cy="272520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639728</xdr:colOff>
      <xdr:row>24</xdr:row>
      <xdr:rowOff>168852</xdr:rowOff>
    </xdr:from>
    <xdr:to>
      <xdr:col>2</xdr:col>
      <xdr:colOff>685447</xdr:colOff>
      <xdr:row>25</xdr:row>
      <xdr:rowOff>58815</xdr:rowOff>
    </xdr:to>
    <xdr:sp macro="" textlink="">
      <xdr:nvSpPr>
        <xdr:cNvPr id="25" name="Rectángulo 24">
          <a:extLst>
            <a:ext uri="{FF2B5EF4-FFF2-40B4-BE49-F238E27FC236}">
              <a16:creationId xmlns:a16="http://schemas.microsoft.com/office/drawing/2014/main" id="{33A007E4-87DD-4948-A5F6-D8C6506B7658}"/>
            </a:ext>
          </a:extLst>
        </xdr:cNvPr>
        <xdr:cNvSpPr/>
      </xdr:nvSpPr>
      <xdr:spPr>
        <a:xfrm>
          <a:off x="1583569" y="8052954"/>
          <a:ext cx="45719" cy="80463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twoCellAnchor>
    <xdr:from>
      <xdr:col>2</xdr:col>
      <xdr:colOff>493336</xdr:colOff>
      <xdr:row>25</xdr:row>
      <xdr:rowOff>13908</xdr:rowOff>
    </xdr:from>
    <xdr:to>
      <xdr:col>2</xdr:col>
      <xdr:colOff>573799</xdr:colOff>
      <xdr:row>25</xdr:row>
      <xdr:rowOff>59627</xdr:rowOff>
    </xdr:to>
    <xdr:sp macro="" textlink="">
      <xdr:nvSpPr>
        <xdr:cNvPr id="26" name="Rectángulo 25">
          <a:extLst>
            <a:ext uri="{FF2B5EF4-FFF2-40B4-BE49-F238E27FC236}">
              <a16:creationId xmlns:a16="http://schemas.microsoft.com/office/drawing/2014/main" id="{0C178020-FEFF-4BC5-B769-5FD0E764B604}"/>
            </a:ext>
          </a:extLst>
        </xdr:cNvPr>
        <xdr:cNvSpPr/>
      </xdr:nvSpPr>
      <xdr:spPr>
        <a:xfrm rot="5400000">
          <a:off x="1454549" y="8071138"/>
          <a:ext cx="45719" cy="80463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CO" sz="1100"/>
        </a:p>
      </xdr:txBody>
    </xdr:sp>
    <xdr:clientData/>
  </xdr:twoCellAnchor>
  <xdr:oneCellAnchor>
    <xdr:from>
      <xdr:col>1</xdr:col>
      <xdr:colOff>100854</xdr:colOff>
      <xdr:row>44</xdr:row>
      <xdr:rowOff>89646</xdr:rowOff>
    </xdr:from>
    <xdr:ext cx="4975411" cy="2713270"/>
    <xdr:pic>
      <xdr:nvPicPr>
        <xdr:cNvPr id="40" name="Imagen 39">
          <a:extLst>
            <a:ext uri="{FF2B5EF4-FFF2-40B4-BE49-F238E27FC236}">
              <a16:creationId xmlns:a16="http://schemas.microsoft.com/office/drawing/2014/main" id="{592FAB3D-2519-4AB6-8BF4-66A312C883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80148" y="10746440"/>
          <a:ext cx="4975411" cy="2713270"/>
        </a:xfrm>
        <a:prstGeom prst="rect">
          <a:avLst/>
        </a:prstGeom>
      </xdr:spPr>
    </xdr:pic>
    <xdr:clientData/>
  </xdr:oneCellAnchor>
  <xdr:twoCellAnchor editAs="oneCell">
    <xdr:from>
      <xdr:col>1</xdr:col>
      <xdr:colOff>109256</xdr:colOff>
      <xdr:row>159</xdr:row>
      <xdr:rowOff>114861</xdr:rowOff>
    </xdr:from>
    <xdr:to>
      <xdr:col>5</xdr:col>
      <xdr:colOff>666749</xdr:colOff>
      <xdr:row>176</xdr:row>
      <xdr:rowOff>160964</xdr:rowOff>
    </xdr:to>
    <xdr:pic>
      <xdr:nvPicPr>
        <xdr:cNvPr id="49" name="Imagen 48">
          <a:extLst>
            <a:ext uri="{FF2B5EF4-FFF2-40B4-BE49-F238E27FC236}">
              <a16:creationId xmlns:a16="http://schemas.microsoft.com/office/drawing/2014/main" id="{FBC5FFD9-9363-3581-873E-EBF47AAD58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99756" y="18259986"/>
          <a:ext cx="5129493" cy="3284603"/>
        </a:xfrm>
        <a:prstGeom prst="rect">
          <a:avLst/>
        </a:prstGeom>
      </xdr:spPr>
    </xdr:pic>
    <xdr:clientData/>
  </xdr:twoCellAnchor>
  <xdr:oneCellAnchor>
    <xdr:from>
      <xdr:col>1</xdr:col>
      <xdr:colOff>100854</xdr:colOff>
      <xdr:row>70</xdr:row>
      <xdr:rowOff>89646</xdr:rowOff>
    </xdr:from>
    <xdr:ext cx="4975411" cy="2713270"/>
    <xdr:pic>
      <xdr:nvPicPr>
        <xdr:cNvPr id="4" name="Imagen 3">
          <a:extLst>
            <a:ext uri="{FF2B5EF4-FFF2-40B4-BE49-F238E27FC236}">
              <a16:creationId xmlns:a16="http://schemas.microsoft.com/office/drawing/2014/main" id="{59B651D9-4CC9-4313-971A-D549331A1D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80148" y="11945470"/>
          <a:ext cx="4975411" cy="2713270"/>
        </a:xfrm>
        <a:prstGeom prst="rect">
          <a:avLst/>
        </a:prstGeom>
      </xdr:spPr>
    </xdr:pic>
    <xdr:clientData/>
  </xdr:oneCellAnchor>
  <xdr:twoCellAnchor>
    <xdr:from>
      <xdr:col>3</xdr:col>
      <xdr:colOff>571500</xdr:colOff>
      <xdr:row>82</xdr:row>
      <xdr:rowOff>29059</xdr:rowOff>
    </xdr:from>
    <xdr:to>
      <xdr:col>3</xdr:col>
      <xdr:colOff>690966</xdr:colOff>
      <xdr:row>82</xdr:row>
      <xdr:rowOff>29060</xdr:rowOff>
    </xdr:to>
    <xdr:cxnSp macro="">
      <xdr:nvCxnSpPr>
        <xdr:cNvPr id="29" name="Conector recto 28">
          <a:extLst>
            <a:ext uri="{FF2B5EF4-FFF2-40B4-BE49-F238E27FC236}">
              <a16:creationId xmlns:a16="http://schemas.microsoft.com/office/drawing/2014/main" id="{A664BF14-8064-4031-4F31-023B90EA22BD}"/>
            </a:ext>
          </a:extLst>
        </xdr:cNvPr>
        <xdr:cNvCxnSpPr/>
      </xdr:nvCxnSpPr>
      <xdr:spPr>
        <a:xfrm>
          <a:off x="2315059" y="19385796"/>
          <a:ext cx="119466" cy="1"/>
        </a:xfrm>
        <a:prstGeom prst="line">
          <a:avLst/>
        </a:prstGeom>
        <a:ln w="2222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917125</xdr:colOff>
      <xdr:row>82</xdr:row>
      <xdr:rowOff>38840</xdr:rowOff>
    </xdr:from>
    <xdr:to>
      <xdr:col>4</xdr:col>
      <xdr:colOff>112106</xdr:colOff>
      <xdr:row>82</xdr:row>
      <xdr:rowOff>38841</xdr:rowOff>
    </xdr:to>
    <xdr:cxnSp macro="">
      <xdr:nvCxnSpPr>
        <xdr:cNvPr id="31" name="Conector recto 30">
          <a:extLst>
            <a:ext uri="{FF2B5EF4-FFF2-40B4-BE49-F238E27FC236}">
              <a16:creationId xmlns:a16="http://schemas.microsoft.com/office/drawing/2014/main" id="{42461FD2-92B7-4D4F-A7B2-509BEBB8C190}"/>
            </a:ext>
          </a:extLst>
        </xdr:cNvPr>
        <xdr:cNvCxnSpPr/>
      </xdr:nvCxnSpPr>
      <xdr:spPr>
        <a:xfrm>
          <a:off x="2662441" y="19380193"/>
          <a:ext cx="119466" cy="1"/>
        </a:xfrm>
        <a:prstGeom prst="line">
          <a:avLst/>
        </a:prstGeom>
        <a:ln w="2222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318732</xdr:colOff>
      <xdr:row>82</xdr:row>
      <xdr:rowOff>37159</xdr:rowOff>
    </xdr:from>
    <xdr:to>
      <xdr:col>4</xdr:col>
      <xdr:colOff>438198</xdr:colOff>
      <xdr:row>82</xdr:row>
      <xdr:rowOff>37160</xdr:rowOff>
    </xdr:to>
    <xdr:cxnSp macro="">
      <xdr:nvCxnSpPr>
        <xdr:cNvPr id="32" name="Conector recto 31">
          <a:extLst>
            <a:ext uri="{FF2B5EF4-FFF2-40B4-BE49-F238E27FC236}">
              <a16:creationId xmlns:a16="http://schemas.microsoft.com/office/drawing/2014/main" id="{8A5BD9B8-3403-4C2D-B5BD-8777A5A6C923}"/>
            </a:ext>
          </a:extLst>
        </xdr:cNvPr>
        <xdr:cNvCxnSpPr/>
      </xdr:nvCxnSpPr>
      <xdr:spPr>
        <a:xfrm>
          <a:off x="2988533" y="19378512"/>
          <a:ext cx="119466" cy="1"/>
        </a:xfrm>
        <a:prstGeom prst="line">
          <a:avLst/>
        </a:prstGeom>
        <a:ln w="2222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672837</xdr:colOff>
      <xdr:row>82</xdr:row>
      <xdr:rowOff>35479</xdr:rowOff>
    </xdr:from>
    <xdr:to>
      <xdr:col>4</xdr:col>
      <xdr:colOff>792303</xdr:colOff>
      <xdr:row>82</xdr:row>
      <xdr:rowOff>35480</xdr:rowOff>
    </xdr:to>
    <xdr:cxnSp macro="">
      <xdr:nvCxnSpPr>
        <xdr:cNvPr id="33" name="Conector recto 32">
          <a:extLst>
            <a:ext uri="{FF2B5EF4-FFF2-40B4-BE49-F238E27FC236}">
              <a16:creationId xmlns:a16="http://schemas.microsoft.com/office/drawing/2014/main" id="{E136CBA6-1F39-4B1E-8D37-A9D5B0BD63C8}"/>
            </a:ext>
          </a:extLst>
        </xdr:cNvPr>
        <xdr:cNvCxnSpPr/>
      </xdr:nvCxnSpPr>
      <xdr:spPr>
        <a:xfrm>
          <a:off x="3342638" y="19376832"/>
          <a:ext cx="119466" cy="1"/>
        </a:xfrm>
        <a:prstGeom prst="line">
          <a:avLst/>
        </a:prstGeom>
        <a:ln w="2222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449840</xdr:colOff>
      <xdr:row>82</xdr:row>
      <xdr:rowOff>157062</xdr:rowOff>
    </xdr:from>
    <xdr:to>
      <xdr:col>4</xdr:col>
      <xdr:colOff>569306</xdr:colOff>
      <xdr:row>82</xdr:row>
      <xdr:rowOff>157063</xdr:rowOff>
    </xdr:to>
    <xdr:cxnSp macro="">
      <xdr:nvCxnSpPr>
        <xdr:cNvPr id="34" name="Conector recto 33">
          <a:extLst>
            <a:ext uri="{FF2B5EF4-FFF2-40B4-BE49-F238E27FC236}">
              <a16:creationId xmlns:a16="http://schemas.microsoft.com/office/drawing/2014/main" id="{3BAD7AC9-D7CE-4A22-AEF4-56ADD746D996}"/>
            </a:ext>
          </a:extLst>
        </xdr:cNvPr>
        <xdr:cNvCxnSpPr/>
      </xdr:nvCxnSpPr>
      <xdr:spPr>
        <a:xfrm>
          <a:off x="3119641" y="19498415"/>
          <a:ext cx="119466" cy="1"/>
        </a:xfrm>
        <a:prstGeom prst="line">
          <a:avLst/>
        </a:prstGeom>
        <a:ln w="2222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120387</xdr:colOff>
      <xdr:row>82</xdr:row>
      <xdr:rowOff>158182</xdr:rowOff>
    </xdr:from>
    <xdr:to>
      <xdr:col>4</xdr:col>
      <xdr:colOff>239853</xdr:colOff>
      <xdr:row>82</xdr:row>
      <xdr:rowOff>158183</xdr:rowOff>
    </xdr:to>
    <xdr:cxnSp macro="">
      <xdr:nvCxnSpPr>
        <xdr:cNvPr id="35" name="Conector recto 34">
          <a:extLst>
            <a:ext uri="{FF2B5EF4-FFF2-40B4-BE49-F238E27FC236}">
              <a16:creationId xmlns:a16="http://schemas.microsoft.com/office/drawing/2014/main" id="{A110AA13-E19D-40C8-8211-287E548A599F}"/>
            </a:ext>
          </a:extLst>
        </xdr:cNvPr>
        <xdr:cNvCxnSpPr/>
      </xdr:nvCxnSpPr>
      <xdr:spPr>
        <a:xfrm>
          <a:off x="2790188" y="19499535"/>
          <a:ext cx="119466" cy="1"/>
        </a:xfrm>
        <a:prstGeom prst="line">
          <a:avLst/>
        </a:prstGeom>
        <a:ln w="2222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628573</xdr:colOff>
      <xdr:row>82</xdr:row>
      <xdr:rowOff>153699</xdr:rowOff>
    </xdr:from>
    <xdr:to>
      <xdr:col>3</xdr:col>
      <xdr:colOff>748039</xdr:colOff>
      <xdr:row>82</xdr:row>
      <xdr:rowOff>153700</xdr:rowOff>
    </xdr:to>
    <xdr:cxnSp macro="">
      <xdr:nvCxnSpPr>
        <xdr:cNvPr id="36" name="Conector recto 35">
          <a:extLst>
            <a:ext uri="{FF2B5EF4-FFF2-40B4-BE49-F238E27FC236}">
              <a16:creationId xmlns:a16="http://schemas.microsoft.com/office/drawing/2014/main" id="{30F64BC4-D564-4C03-8768-A4598DC00D1E}"/>
            </a:ext>
          </a:extLst>
        </xdr:cNvPr>
        <xdr:cNvCxnSpPr/>
      </xdr:nvCxnSpPr>
      <xdr:spPr>
        <a:xfrm>
          <a:off x="2373889" y="19495052"/>
          <a:ext cx="119466" cy="1"/>
        </a:xfrm>
        <a:prstGeom prst="line">
          <a:avLst/>
        </a:prstGeom>
        <a:ln w="2222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226282</xdr:colOff>
      <xdr:row>82</xdr:row>
      <xdr:rowOff>160423</xdr:rowOff>
    </xdr:from>
    <xdr:to>
      <xdr:col>3</xdr:col>
      <xdr:colOff>345748</xdr:colOff>
      <xdr:row>82</xdr:row>
      <xdr:rowOff>160424</xdr:rowOff>
    </xdr:to>
    <xdr:cxnSp macro="">
      <xdr:nvCxnSpPr>
        <xdr:cNvPr id="37" name="Conector recto 36">
          <a:extLst>
            <a:ext uri="{FF2B5EF4-FFF2-40B4-BE49-F238E27FC236}">
              <a16:creationId xmlns:a16="http://schemas.microsoft.com/office/drawing/2014/main" id="{B2245044-65AA-4E2D-B440-B7257C1CFE85}"/>
            </a:ext>
          </a:extLst>
        </xdr:cNvPr>
        <xdr:cNvCxnSpPr/>
      </xdr:nvCxnSpPr>
      <xdr:spPr>
        <a:xfrm>
          <a:off x="1971598" y="19501776"/>
          <a:ext cx="119466" cy="1"/>
        </a:xfrm>
        <a:prstGeom prst="line">
          <a:avLst/>
        </a:prstGeom>
        <a:ln w="2222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493541</xdr:colOff>
      <xdr:row>82</xdr:row>
      <xdr:rowOff>150338</xdr:rowOff>
    </xdr:from>
    <xdr:to>
      <xdr:col>2</xdr:col>
      <xdr:colOff>613007</xdr:colOff>
      <xdr:row>82</xdr:row>
      <xdr:rowOff>150339</xdr:rowOff>
    </xdr:to>
    <xdr:cxnSp macro="">
      <xdr:nvCxnSpPr>
        <xdr:cNvPr id="38" name="Conector recto 37">
          <a:extLst>
            <a:ext uri="{FF2B5EF4-FFF2-40B4-BE49-F238E27FC236}">
              <a16:creationId xmlns:a16="http://schemas.microsoft.com/office/drawing/2014/main" id="{083B0BD2-4849-4B95-9EC0-4FC95E516EA8}"/>
            </a:ext>
          </a:extLst>
        </xdr:cNvPr>
        <xdr:cNvCxnSpPr/>
      </xdr:nvCxnSpPr>
      <xdr:spPr>
        <a:xfrm>
          <a:off x="1437637" y="19491691"/>
          <a:ext cx="119466" cy="1"/>
        </a:xfrm>
        <a:prstGeom prst="line">
          <a:avLst/>
        </a:prstGeom>
        <a:ln w="2222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357389</xdr:colOff>
      <xdr:row>82</xdr:row>
      <xdr:rowOff>154260</xdr:rowOff>
    </xdr:from>
    <xdr:to>
      <xdr:col>2</xdr:col>
      <xdr:colOff>476855</xdr:colOff>
      <xdr:row>82</xdr:row>
      <xdr:rowOff>154261</xdr:rowOff>
    </xdr:to>
    <xdr:cxnSp macro="">
      <xdr:nvCxnSpPr>
        <xdr:cNvPr id="39" name="Conector recto 38">
          <a:extLst>
            <a:ext uri="{FF2B5EF4-FFF2-40B4-BE49-F238E27FC236}">
              <a16:creationId xmlns:a16="http://schemas.microsoft.com/office/drawing/2014/main" id="{24C758B2-4375-41E6-9835-24AA1B646FD8}"/>
            </a:ext>
          </a:extLst>
        </xdr:cNvPr>
        <xdr:cNvCxnSpPr/>
      </xdr:nvCxnSpPr>
      <xdr:spPr>
        <a:xfrm>
          <a:off x="1301485" y="19495613"/>
          <a:ext cx="119466" cy="1"/>
        </a:xfrm>
        <a:prstGeom prst="line">
          <a:avLst/>
        </a:prstGeom>
        <a:ln w="2222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16731</xdr:colOff>
      <xdr:row>82</xdr:row>
      <xdr:rowOff>163785</xdr:rowOff>
    </xdr:from>
    <xdr:to>
      <xdr:col>2</xdr:col>
      <xdr:colOff>136197</xdr:colOff>
      <xdr:row>82</xdr:row>
      <xdr:rowOff>163786</xdr:rowOff>
    </xdr:to>
    <xdr:cxnSp macro="">
      <xdr:nvCxnSpPr>
        <xdr:cNvPr id="41" name="Conector recto 40">
          <a:extLst>
            <a:ext uri="{FF2B5EF4-FFF2-40B4-BE49-F238E27FC236}">
              <a16:creationId xmlns:a16="http://schemas.microsoft.com/office/drawing/2014/main" id="{DD462868-FECC-4CAE-85E3-039E0A6E4A04}"/>
            </a:ext>
          </a:extLst>
        </xdr:cNvPr>
        <xdr:cNvCxnSpPr/>
      </xdr:nvCxnSpPr>
      <xdr:spPr>
        <a:xfrm>
          <a:off x="960827" y="19505138"/>
          <a:ext cx="119466" cy="1"/>
        </a:xfrm>
        <a:prstGeom prst="line">
          <a:avLst/>
        </a:prstGeom>
        <a:ln w="2222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216756</xdr:colOff>
      <xdr:row>82</xdr:row>
      <xdr:rowOff>94868</xdr:rowOff>
    </xdr:from>
    <xdr:to>
      <xdr:col>1</xdr:col>
      <xdr:colOff>336222</xdr:colOff>
      <xdr:row>82</xdr:row>
      <xdr:rowOff>94869</xdr:rowOff>
    </xdr:to>
    <xdr:cxnSp macro="">
      <xdr:nvCxnSpPr>
        <xdr:cNvPr id="42" name="Conector recto 41">
          <a:extLst>
            <a:ext uri="{FF2B5EF4-FFF2-40B4-BE49-F238E27FC236}">
              <a16:creationId xmlns:a16="http://schemas.microsoft.com/office/drawing/2014/main" id="{74AF40F3-7450-4449-B7A1-B0E5808D5644}"/>
            </a:ext>
          </a:extLst>
        </xdr:cNvPr>
        <xdr:cNvCxnSpPr/>
      </xdr:nvCxnSpPr>
      <xdr:spPr>
        <a:xfrm>
          <a:off x="398852" y="19436221"/>
          <a:ext cx="119466" cy="1"/>
        </a:xfrm>
        <a:prstGeom prst="line">
          <a:avLst/>
        </a:prstGeom>
        <a:ln w="2222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490257</xdr:colOff>
      <xdr:row>81</xdr:row>
      <xdr:rowOff>168826</xdr:rowOff>
    </xdr:from>
    <xdr:to>
      <xdr:col>1</xdr:col>
      <xdr:colOff>492421</xdr:colOff>
      <xdr:row>82</xdr:row>
      <xdr:rowOff>89647</xdr:rowOff>
    </xdr:to>
    <xdr:cxnSp macro="">
      <xdr:nvCxnSpPr>
        <xdr:cNvPr id="43" name="Conector recto 42">
          <a:extLst>
            <a:ext uri="{FF2B5EF4-FFF2-40B4-BE49-F238E27FC236}">
              <a16:creationId xmlns:a16="http://schemas.microsoft.com/office/drawing/2014/main" id="{BC1031CB-5D36-404C-9A62-F08D6A30548D}"/>
            </a:ext>
          </a:extLst>
        </xdr:cNvPr>
        <xdr:cNvCxnSpPr/>
      </xdr:nvCxnSpPr>
      <xdr:spPr>
        <a:xfrm flipH="1">
          <a:off x="672353" y="19319679"/>
          <a:ext cx="2164" cy="111321"/>
        </a:xfrm>
        <a:prstGeom prst="line">
          <a:avLst/>
        </a:prstGeom>
        <a:ln w="2222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98052</xdr:colOff>
      <xdr:row>44</xdr:row>
      <xdr:rowOff>92448</xdr:rowOff>
    </xdr:from>
    <xdr:to>
      <xdr:col>1</xdr:col>
      <xdr:colOff>217518</xdr:colOff>
      <xdr:row>44</xdr:row>
      <xdr:rowOff>92449</xdr:rowOff>
    </xdr:to>
    <xdr:cxnSp macro="">
      <xdr:nvCxnSpPr>
        <xdr:cNvPr id="45" name="Conector recto 44">
          <a:extLst>
            <a:ext uri="{FF2B5EF4-FFF2-40B4-BE49-F238E27FC236}">
              <a16:creationId xmlns:a16="http://schemas.microsoft.com/office/drawing/2014/main" id="{E8134E60-AB91-4F9D-BE69-21978AC0CF98}"/>
            </a:ext>
          </a:extLst>
        </xdr:cNvPr>
        <xdr:cNvCxnSpPr/>
      </xdr:nvCxnSpPr>
      <xdr:spPr>
        <a:xfrm>
          <a:off x="280148" y="11945470"/>
          <a:ext cx="119466" cy="1"/>
        </a:xfrm>
        <a:prstGeom prst="line">
          <a:avLst/>
        </a:prstGeom>
        <a:ln w="2222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491378</xdr:colOff>
      <xdr:row>79</xdr:row>
      <xdr:rowOff>41079</xdr:rowOff>
    </xdr:from>
    <xdr:to>
      <xdr:col>1</xdr:col>
      <xdr:colOff>493542</xdr:colOff>
      <xdr:row>79</xdr:row>
      <xdr:rowOff>152400</xdr:rowOff>
    </xdr:to>
    <xdr:cxnSp macro="">
      <xdr:nvCxnSpPr>
        <xdr:cNvPr id="46" name="Conector recto 45">
          <a:extLst>
            <a:ext uri="{FF2B5EF4-FFF2-40B4-BE49-F238E27FC236}">
              <a16:creationId xmlns:a16="http://schemas.microsoft.com/office/drawing/2014/main" id="{4319F53E-3855-4C74-8B85-82FD1F07BDDD}"/>
            </a:ext>
          </a:extLst>
        </xdr:cNvPr>
        <xdr:cNvCxnSpPr/>
      </xdr:nvCxnSpPr>
      <xdr:spPr>
        <a:xfrm flipH="1">
          <a:off x="673474" y="18810932"/>
          <a:ext cx="2164" cy="111321"/>
        </a:xfrm>
        <a:prstGeom prst="line">
          <a:avLst/>
        </a:prstGeom>
        <a:ln w="2222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241971</xdr:colOff>
      <xdr:row>82</xdr:row>
      <xdr:rowOff>33237</xdr:rowOff>
    </xdr:from>
    <xdr:to>
      <xdr:col>3</xdr:col>
      <xdr:colOff>361437</xdr:colOff>
      <xdr:row>82</xdr:row>
      <xdr:rowOff>33238</xdr:rowOff>
    </xdr:to>
    <xdr:cxnSp macro="">
      <xdr:nvCxnSpPr>
        <xdr:cNvPr id="47" name="Conector recto 46">
          <a:extLst>
            <a:ext uri="{FF2B5EF4-FFF2-40B4-BE49-F238E27FC236}">
              <a16:creationId xmlns:a16="http://schemas.microsoft.com/office/drawing/2014/main" id="{73463F07-0A43-4035-96E7-D2A248CA003F}"/>
            </a:ext>
          </a:extLst>
        </xdr:cNvPr>
        <xdr:cNvCxnSpPr/>
      </xdr:nvCxnSpPr>
      <xdr:spPr>
        <a:xfrm>
          <a:off x="1987287" y="19374590"/>
          <a:ext cx="119466" cy="1"/>
        </a:xfrm>
        <a:prstGeom prst="line">
          <a:avLst/>
        </a:prstGeom>
        <a:ln w="2222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708135</xdr:colOff>
      <xdr:row>82</xdr:row>
      <xdr:rowOff>39960</xdr:rowOff>
    </xdr:from>
    <xdr:to>
      <xdr:col>3</xdr:col>
      <xdr:colOff>26381</xdr:colOff>
      <xdr:row>82</xdr:row>
      <xdr:rowOff>39961</xdr:rowOff>
    </xdr:to>
    <xdr:cxnSp macro="">
      <xdr:nvCxnSpPr>
        <xdr:cNvPr id="48" name="Conector recto 47">
          <a:extLst>
            <a:ext uri="{FF2B5EF4-FFF2-40B4-BE49-F238E27FC236}">
              <a16:creationId xmlns:a16="http://schemas.microsoft.com/office/drawing/2014/main" id="{60F1DC60-304C-4473-A244-7E3B796E8059}"/>
            </a:ext>
          </a:extLst>
        </xdr:cNvPr>
        <xdr:cNvCxnSpPr/>
      </xdr:nvCxnSpPr>
      <xdr:spPr>
        <a:xfrm>
          <a:off x="1652231" y="19381313"/>
          <a:ext cx="119466" cy="1"/>
        </a:xfrm>
        <a:prstGeom prst="line">
          <a:avLst/>
        </a:prstGeom>
        <a:ln w="2222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489697</xdr:colOff>
      <xdr:row>77</xdr:row>
      <xdr:rowOff>117839</xdr:rowOff>
    </xdr:from>
    <xdr:to>
      <xdr:col>1</xdr:col>
      <xdr:colOff>491861</xdr:colOff>
      <xdr:row>78</xdr:row>
      <xdr:rowOff>38660</xdr:rowOff>
    </xdr:to>
    <xdr:cxnSp macro="">
      <xdr:nvCxnSpPr>
        <xdr:cNvPr id="50" name="Conector recto 49">
          <a:extLst>
            <a:ext uri="{FF2B5EF4-FFF2-40B4-BE49-F238E27FC236}">
              <a16:creationId xmlns:a16="http://schemas.microsoft.com/office/drawing/2014/main" id="{AF15447A-8D94-42EB-8B01-B724F187763B}"/>
            </a:ext>
          </a:extLst>
        </xdr:cNvPr>
        <xdr:cNvCxnSpPr/>
      </xdr:nvCxnSpPr>
      <xdr:spPr>
        <a:xfrm flipH="1">
          <a:off x="671793" y="18506692"/>
          <a:ext cx="2164" cy="111321"/>
        </a:xfrm>
        <a:prstGeom prst="line">
          <a:avLst/>
        </a:prstGeom>
        <a:ln w="2222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488016</xdr:colOff>
      <xdr:row>75</xdr:row>
      <xdr:rowOff>188997</xdr:rowOff>
    </xdr:from>
    <xdr:to>
      <xdr:col>1</xdr:col>
      <xdr:colOff>490180</xdr:colOff>
      <xdr:row>76</xdr:row>
      <xdr:rowOff>109818</xdr:rowOff>
    </xdr:to>
    <xdr:cxnSp macro="">
      <xdr:nvCxnSpPr>
        <xdr:cNvPr id="51" name="Conector recto 50">
          <a:extLst>
            <a:ext uri="{FF2B5EF4-FFF2-40B4-BE49-F238E27FC236}">
              <a16:creationId xmlns:a16="http://schemas.microsoft.com/office/drawing/2014/main" id="{64A34ACB-5B56-4193-9691-D4B888F303A1}"/>
            </a:ext>
          </a:extLst>
        </xdr:cNvPr>
        <xdr:cNvCxnSpPr/>
      </xdr:nvCxnSpPr>
      <xdr:spPr>
        <a:xfrm flipH="1">
          <a:off x="670112" y="18196850"/>
          <a:ext cx="2164" cy="111321"/>
        </a:xfrm>
        <a:prstGeom prst="line">
          <a:avLst/>
        </a:prstGeom>
        <a:ln w="2222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315445</xdr:colOff>
      <xdr:row>77</xdr:row>
      <xdr:rowOff>114478</xdr:rowOff>
    </xdr:from>
    <xdr:to>
      <xdr:col>2</xdr:col>
      <xdr:colOff>317609</xdr:colOff>
      <xdr:row>78</xdr:row>
      <xdr:rowOff>35299</xdr:rowOff>
    </xdr:to>
    <xdr:cxnSp macro="">
      <xdr:nvCxnSpPr>
        <xdr:cNvPr id="52" name="Conector recto 51">
          <a:extLst>
            <a:ext uri="{FF2B5EF4-FFF2-40B4-BE49-F238E27FC236}">
              <a16:creationId xmlns:a16="http://schemas.microsoft.com/office/drawing/2014/main" id="{4E24A582-1EAF-43A5-8D9B-24A3063531CD}"/>
            </a:ext>
          </a:extLst>
        </xdr:cNvPr>
        <xdr:cNvCxnSpPr/>
      </xdr:nvCxnSpPr>
      <xdr:spPr>
        <a:xfrm flipH="1">
          <a:off x="1259541" y="18503331"/>
          <a:ext cx="2164" cy="111321"/>
        </a:xfrm>
        <a:prstGeom prst="line">
          <a:avLst/>
        </a:prstGeom>
        <a:ln w="2222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355148</xdr:colOff>
      <xdr:row>72</xdr:row>
      <xdr:rowOff>64434</xdr:rowOff>
    </xdr:from>
    <xdr:to>
      <xdr:col>2</xdr:col>
      <xdr:colOff>470646</xdr:colOff>
      <xdr:row>72</xdr:row>
      <xdr:rowOff>65172</xdr:rowOff>
    </xdr:to>
    <xdr:cxnSp macro="">
      <xdr:nvCxnSpPr>
        <xdr:cNvPr id="53" name="Conector recto 52">
          <a:extLst>
            <a:ext uri="{FF2B5EF4-FFF2-40B4-BE49-F238E27FC236}">
              <a16:creationId xmlns:a16="http://schemas.microsoft.com/office/drawing/2014/main" id="{E92EB9D6-DA92-439B-8D4B-9C38CC2004F3}"/>
            </a:ext>
          </a:extLst>
        </xdr:cNvPr>
        <xdr:cNvCxnSpPr/>
      </xdr:nvCxnSpPr>
      <xdr:spPr>
        <a:xfrm flipV="1">
          <a:off x="1299244" y="17500787"/>
          <a:ext cx="115498" cy="738"/>
        </a:xfrm>
        <a:prstGeom prst="line">
          <a:avLst/>
        </a:prstGeom>
        <a:ln w="2222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571982</xdr:colOff>
      <xdr:row>72</xdr:row>
      <xdr:rowOff>65554</xdr:rowOff>
    </xdr:from>
    <xdr:to>
      <xdr:col>1</xdr:col>
      <xdr:colOff>687480</xdr:colOff>
      <xdr:row>72</xdr:row>
      <xdr:rowOff>66292</xdr:rowOff>
    </xdr:to>
    <xdr:cxnSp macro="">
      <xdr:nvCxnSpPr>
        <xdr:cNvPr id="55" name="Conector recto 54">
          <a:extLst>
            <a:ext uri="{FF2B5EF4-FFF2-40B4-BE49-F238E27FC236}">
              <a16:creationId xmlns:a16="http://schemas.microsoft.com/office/drawing/2014/main" id="{86AA270D-B5E3-4D40-AA94-842EB84568C7}"/>
            </a:ext>
          </a:extLst>
        </xdr:cNvPr>
        <xdr:cNvCxnSpPr/>
      </xdr:nvCxnSpPr>
      <xdr:spPr>
        <a:xfrm flipV="1">
          <a:off x="754078" y="17501907"/>
          <a:ext cx="115498" cy="738"/>
        </a:xfrm>
        <a:prstGeom prst="line">
          <a:avLst/>
        </a:prstGeom>
        <a:ln w="2222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559174</xdr:colOff>
      <xdr:row>70</xdr:row>
      <xdr:rowOff>195720</xdr:rowOff>
    </xdr:from>
    <xdr:to>
      <xdr:col>1</xdr:col>
      <xdr:colOff>561338</xdr:colOff>
      <xdr:row>71</xdr:row>
      <xdr:rowOff>108137</xdr:rowOff>
    </xdr:to>
    <xdr:cxnSp macro="">
      <xdr:nvCxnSpPr>
        <xdr:cNvPr id="56" name="Conector recto 55">
          <a:extLst>
            <a:ext uri="{FF2B5EF4-FFF2-40B4-BE49-F238E27FC236}">
              <a16:creationId xmlns:a16="http://schemas.microsoft.com/office/drawing/2014/main" id="{3C49EDE4-5509-48E8-9CDF-D32C4B703253}"/>
            </a:ext>
          </a:extLst>
        </xdr:cNvPr>
        <xdr:cNvCxnSpPr/>
      </xdr:nvCxnSpPr>
      <xdr:spPr>
        <a:xfrm flipH="1">
          <a:off x="741270" y="17242669"/>
          <a:ext cx="2164" cy="111321"/>
        </a:xfrm>
        <a:prstGeom prst="line">
          <a:avLst/>
        </a:prstGeom>
        <a:ln w="2222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2051480</xdr:colOff>
      <xdr:row>81</xdr:row>
      <xdr:rowOff>163286</xdr:rowOff>
    </xdr:from>
    <xdr:to>
      <xdr:col>5</xdr:col>
      <xdr:colOff>432027</xdr:colOff>
      <xdr:row>81</xdr:row>
      <xdr:rowOff>166067</xdr:rowOff>
    </xdr:to>
    <xdr:cxnSp macro="">
      <xdr:nvCxnSpPr>
        <xdr:cNvPr id="57" name="Conector recto 56">
          <a:extLst>
            <a:ext uri="{FF2B5EF4-FFF2-40B4-BE49-F238E27FC236}">
              <a16:creationId xmlns:a16="http://schemas.microsoft.com/office/drawing/2014/main" id="{90660095-FFC6-4B53-A6A2-9E5D4F086A78}"/>
            </a:ext>
          </a:extLst>
        </xdr:cNvPr>
        <xdr:cNvCxnSpPr/>
      </xdr:nvCxnSpPr>
      <xdr:spPr>
        <a:xfrm flipV="1">
          <a:off x="4718480" y="19335750"/>
          <a:ext cx="455636" cy="2781"/>
        </a:xfrm>
        <a:prstGeom prst="line">
          <a:avLst/>
        </a:prstGeom>
        <a:ln w="2222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2054202</xdr:colOff>
      <xdr:row>83</xdr:row>
      <xdr:rowOff>16329</xdr:rowOff>
    </xdr:from>
    <xdr:to>
      <xdr:col>5</xdr:col>
      <xdr:colOff>434749</xdr:colOff>
      <xdr:row>83</xdr:row>
      <xdr:rowOff>19110</xdr:rowOff>
    </xdr:to>
    <xdr:cxnSp macro="">
      <xdr:nvCxnSpPr>
        <xdr:cNvPr id="59" name="Conector recto 58">
          <a:extLst>
            <a:ext uri="{FF2B5EF4-FFF2-40B4-BE49-F238E27FC236}">
              <a16:creationId xmlns:a16="http://schemas.microsoft.com/office/drawing/2014/main" id="{07C401E3-69C3-4209-84F8-2C113612F082}"/>
            </a:ext>
          </a:extLst>
        </xdr:cNvPr>
        <xdr:cNvCxnSpPr/>
      </xdr:nvCxnSpPr>
      <xdr:spPr>
        <a:xfrm flipV="1">
          <a:off x="4721202" y="19569793"/>
          <a:ext cx="455636" cy="2781"/>
        </a:xfrm>
        <a:prstGeom prst="line">
          <a:avLst/>
        </a:prstGeom>
        <a:ln w="2222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493179</xdr:colOff>
      <xdr:row>79</xdr:row>
      <xdr:rowOff>19468</xdr:rowOff>
    </xdr:from>
    <xdr:to>
      <xdr:col>1</xdr:col>
      <xdr:colOff>495343</xdr:colOff>
      <xdr:row>79</xdr:row>
      <xdr:rowOff>130789</xdr:rowOff>
    </xdr:to>
    <xdr:cxnSp macro="">
      <xdr:nvCxnSpPr>
        <xdr:cNvPr id="60" name="Conector recto 59">
          <a:extLst>
            <a:ext uri="{FF2B5EF4-FFF2-40B4-BE49-F238E27FC236}">
              <a16:creationId xmlns:a16="http://schemas.microsoft.com/office/drawing/2014/main" id="{3C4B0E56-5C79-4628-A433-12B8486D81C5}"/>
            </a:ext>
          </a:extLst>
        </xdr:cNvPr>
        <xdr:cNvCxnSpPr/>
      </xdr:nvCxnSpPr>
      <xdr:spPr>
        <a:xfrm flipH="1">
          <a:off x="673474" y="18810932"/>
          <a:ext cx="2164" cy="111321"/>
        </a:xfrm>
        <a:prstGeom prst="line">
          <a:avLst/>
        </a:prstGeom>
        <a:ln w="2222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2066288</xdr:colOff>
      <xdr:row>81</xdr:row>
      <xdr:rowOff>161662</xdr:rowOff>
    </xdr:from>
    <xdr:to>
      <xdr:col>4</xdr:col>
      <xdr:colOff>2068286</xdr:colOff>
      <xdr:row>83</xdr:row>
      <xdr:rowOff>17009</xdr:rowOff>
    </xdr:to>
    <xdr:cxnSp macro="">
      <xdr:nvCxnSpPr>
        <xdr:cNvPr id="61" name="Conector recto 60">
          <a:extLst>
            <a:ext uri="{FF2B5EF4-FFF2-40B4-BE49-F238E27FC236}">
              <a16:creationId xmlns:a16="http://schemas.microsoft.com/office/drawing/2014/main" id="{145B7ABB-7499-4AFE-8055-3BA12928E7D8}"/>
            </a:ext>
          </a:extLst>
        </xdr:cNvPr>
        <xdr:cNvCxnSpPr/>
      </xdr:nvCxnSpPr>
      <xdr:spPr>
        <a:xfrm>
          <a:off x="4733288" y="19334126"/>
          <a:ext cx="1998" cy="236347"/>
        </a:xfrm>
        <a:prstGeom prst="line">
          <a:avLst/>
        </a:prstGeom>
        <a:ln w="2222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422546</xdr:colOff>
      <xdr:row>81</xdr:row>
      <xdr:rowOff>154178</xdr:rowOff>
    </xdr:from>
    <xdr:to>
      <xdr:col>5</xdr:col>
      <xdr:colOff>424544</xdr:colOff>
      <xdr:row>83</xdr:row>
      <xdr:rowOff>9525</xdr:rowOff>
    </xdr:to>
    <xdr:cxnSp macro="">
      <xdr:nvCxnSpPr>
        <xdr:cNvPr id="63" name="Conector recto 62">
          <a:extLst>
            <a:ext uri="{FF2B5EF4-FFF2-40B4-BE49-F238E27FC236}">
              <a16:creationId xmlns:a16="http://schemas.microsoft.com/office/drawing/2014/main" id="{9083BB36-5EF7-4E2A-9912-AB7D5D313C98}"/>
            </a:ext>
          </a:extLst>
        </xdr:cNvPr>
        <xdr:cNvCxnSpPr/>
      </xdr:nvCxnSpPr>
      <xdr:spPr>
        <a:xfrm>
          <a:off x="5164635" y="19326642"/>
          <a:ext cx="1998" cy="236347"/>
        </a:xfrm>
        <a:prstGeom prst="line">
          <a:avLst/>
        </a:prstGeom>
        <a:ln w="2222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ARAFI-GASEP01\Mis%20documentos\Mis%20documentos\APUS%20GENERALES\Copia%20de%20APU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S"/>
      <sheetName val="PRESUPUESTO"/>
      <sheetName val="INSUMOS"/>
      <sheetName val="SUELDO"/>
      <sheetName val="CUADRILLAS"/>
      <sheetName val="TRANSPORTE"/>
      <sheetName val="EQUPO"/>
    </sheetNames>
    <sheetDataSet>
      <sheetData sheetId="0"/>
      <sheetData sheetId="1"/>
      <sheetData sheetId="2">
        <row r="4">
          <cell r="B4" t="str">
            <v>NOMBRE</v>
          </cell>
          <cell r="C4" t="str">
            <v>U.M</v>
          </cell>
          <cell r="D4" t="str">
            <v>VALOR</v>
          </cell>
        </row>
        <row r="5">
          <cell r="B5" t="str">
            <v xml:space="preserve">AGREGADOS, BASES Y SUBBASES </v>
          </cell>
        </row>
        <row r="6">
          <cell r="A6">
            <v>1</v>
          </cell>
          <cell r="B6" t="str">
            <v xml:space="preserve">ARENA DE PEÑA </v>
          </cell>
          <cell r="C6" t="str">
            <v>M3</v>
          </cell>
          <cell r="D6">
            <v>32480</v>
          </cell>
        </row>
        <row r="7">
          <cell r="A7">
            <v>2</v>
          </cell>
          <cell r="B7" t="str">
            <v xml:space="preserve">ARENA DE RIO </v>
          </cell>
          <cell r="C7" t="str">
            <v>M3</v>
          </cell>
          <cell r="D7">
            <v>60320</v>
          </cell>
        </row>
        <row r="8">
          <cell r="A8">
            <v>3</v>
          </cell>
          <cell r="B8" t="str">
            <v xml:space="preserve"> RECEBO COMUN </v>
          </cell>
          <cell r="C8" t="str">
            <v>M3</v>
          </cell>
          <cell r="D8">
            <v>7540</v>
          </cell>
        </row>
        <row r="9">
          <cell r="A9">
            <v>4</v>
          </cell>
          <cell r="B9" t="str">
            <v xml:space="preserve">GRAVILLA 1/2" </v>
          </cell>
          <cell r="C9" t="str">
            <v>M3</v>
          </cell>
          <cell r="D9">
            <v>62640</v>
          </cell>
        </row>
        <row r="10">
          <cell r="A10">
            <v>5</v>
          </cell>
          <cell r="B10" t="str">
            <v xml:space="preserve">TRITURADO 3/4" </v>
          </cell>
          <cell r="C10" t="str">
            <v>M3</v>
          </cell>
          <cell r="D10">
            <v>35960</v>
          </cell>
        </row>
        <row r="11">
          <cell r="A11">
            <v>6</v>
          </cell>
          <cell r="B11" t="str">
            <v xml:space="preserve">RAJON </v>
          </cell>
          <cell r="C11" t="str">
            <v>M3</v>
          </cell>
          <cell r="D11">
            <v>19140</v>
          </cell>
        </row>
        <row r="12">
          <cell r="A12">
            <v>7</v>
          </cell>
          <cell r="B12" t="str">
            <v xml:space="preserve"> SUBBASE GRANULAR B-400 </v>
          </cell>
          <cell r="C12" t="str">
            <v>M3</v>
          </cell>
          <cell r="D12">
            <v>37000</v>
          </cell>
        </row>
        <row r="13">
          <cell r="A13">
            <v>8</v>
          </cell>
          <cell r="B13" t="str">
            <v xml:space="preserve">BASE GRANULAR B-600 </v>
          </cell>
          <cell r="C13" t="str">
            <v>M3</v>
          </cell>
          <cell r="D13">
            <v>40000</v>
          </cell>
        </row>
        <row r="14">
          <cell r="A14">
            <v>9</v>
          </cell>
          <cell r="B14" t="str">
            <v xml:space="preserve">SUBBASE GRANULAR B-200 </v>
          </cell>
          <cell r="C14" t="str">
            <v>M3</v>
          </cell>
          <cell r="D14">
            <v>28600</v>
          </cell>
        </row>
        <row r="15">
          <cell r="A15">
            <v>10</v>
          </cell>
          <cell r="B15" t="str">
            <v xml:space="preserve">BASE GRANULAR BG-1 INVIAS </v>
          </cell>
          <cell r="C15" t="str">
            <v>M3</v>
          </cell>
          <cell r="D15">
            <v>61480</v>
          </cell>
        </row>
        <row r="16">
          <cell r="A16">
            <v>11</v>
          </cell>
          <cell r="B16" t="str">
            <v xml:space="preserve">SUBBASE GRANULAR SBG-1 INVIAS </v>
          </cell>
          <cell r="C16" t="str">
            <v>M3</v>
          </cell>
          <cell r="D16">
            <v>58000</v>
          </cell>
        </row>
        <row r="17">
          <cell r="A17">
            <v>12</v>
          </cell>
          <cell r="B17" t="str">
            <v xml:space="preserve">SUBBASE GRANULAR 13A IDU </v>
          </cell>
          <cell r="C17" t="str">
            <v>M3</v>
          </cell>
          <cell r="D17">
            <v>17400</v>
          </cell>
        </row>
        <row r="18">
          <cell r="A18">
            <v>13</v>
          </cell>
          <cell r="B18" t="str">
            <v xml:space="preserve">BASE GRANULAR 14 IDU </v>
          </cell>
          <cell r="C18" t="str">
            <v>M3</v>
          </cell>
          <cell r="D18">
            <v>33350</v>
          </cell>
        </row>
        <row r="19">
          <cell r="A19">
            <v>14</v>
          </cell>
          <cell r="B19" t="str">
            <v xml:space="preserve">BASE GRANULAR CLASE C (BG_C) </v>
          </cell>
          <cell r="C19" t="str">
            <v>M3</v>
          </cell>
          <cell r="D19">
            <v>62350</v>
          </cell>
        </row>
        <row r="20">
          <cell r="A20">
            <v>15</v>
          </cell>
          <cell r="B20" t="str">
            <v xml:space="preserve">BASE GRANULAR CLASE B (BG_B) </v>
          </cell>
          <cell r="C20" t="str">
            <v>M3</v>
          </cell>
          <cell r="D20">
            <v>64148</v>
          </cell>
        </row>
        <row r="21">
          <cell r="A21">
            <v>16</v>
          </cell>
          <cell r="B21" t="str">
            <v xml:space="preserve">BASE GRANULAR CLASE A (BG_A) </v>
          </cell>
          <cell r="C21" t="str">
            <v>M3</v>
          </cell>
          <cell r="D21">
            <v>67106</v>
          </cell>
        </row>
        <row r="22">
          <cell r="A22">
            <v>17</v>
          </cell>
          <cell r="B22" t="str">
            <v xml:space="preserve">SUBBASE GRANULAR CLASE C (SBG_C) </v>
          </cell>
          <cell r="C22" t="str">
            <v>M3</v>
          </cell>
          <cell r="D22">
            <v>60494</v>
          </cell>
        </row>
        <row r="23">
          <cell r="A23">
            <v>18</v>
          </cell>
          <cell r="B23" t="str">
            <v xml:space="preserve">SUBBASE GRANULAR CLASE B (SBG_B) </v>
          </cell>
          <cell r="C23" t="str">
            <v>M3</v>
          </cell>
          <cell r="D23">
            <v>60842</v>
          </cell>
        </row>
        <row r="24">
          <cell r="A24">
            <v>19</v>
          </cell>
          <cell r="B24" t="str">
            <v xml:space="preserve">SUBBASE GRANULAR CLASE A (SBG_A) </v>
          </cell>
          <cell r="C24" t="str">
            <v>M3</v>
          </cell>
          <cell r="D24">
            <v>61074</v>
          </cell>
        </row>
        <row r="25">
          <cell r="A25">
            <v>20</v>
          </cell>
          <cell r="B25" t="str">
            <v xml:space="preserve">ARENA LAVADA DE PEÑA </v>
          </cell>
          <cell r="C25" t="str">
            <v>M3</v>
          </cell>
          <cell r="D25">
            <v>26092</v>
          </cell>
        </row>
        <row r="26">
          <cell r="A26">
            <v>21</v>
          </cell>
          <cell r="B26" t="str">
            <v xml:space="preserve">CONCRETOS Y MORTEROS PREMEZCLADOS </v>
          </cell>
        </row>
        <row r="27">
          <cell r="A27">
            <v>22</v>
          </cell>
          <cell r="B27" t="str">
            <v xml:space="preserve">CONCRETO GRAVA COMUN 2000 PSI (140 Kg/cm2) </v>
          </cell>
          <cell r="C27" t="str">
            <v>M3</v>
          </cell>
          <cell r="D27">
            <v>283040</v>
          </cell>
        </row>
        <row r="28">
          <cell r="A28">
            <v>23</v>
          </cell>
          <cell r="B28" t="str">
            <v xml:space="preserve">CONCRETO GRAVA COMUN 2500 PSI (175 Kg/cm2) </v>
          </cell>
          <cell r="C28" t="str">
            <v>M3</v>
          </cell>
          <cell r="D28">
            <v>230000</v>
          </cell>
        </row>
        <row r="29">
          <cell r="A29">
            <v>24</v>
          </cell>
          <cell r="B29" t="str">
            <v xml:space="preserve">CONCRETO GRAVA COMUN 3000 PSI (210 Kg/cm2) </v>
          </cell>
          <cell r="C29" t="str">
            <v>M3</v>
          </cell>
          <cell r="D29">
            <v>313200</v>
          </cell>
        </row>
        <row r="30">
          <cell r="A30">
            <v>25</v>
          </cell>
          <cell r="B30" t="str">
            <v xml:space="preserve">CONCRETO GRAVA COMUN 3500 PSI (245 Kg/cm2) </v>
          </cell>
          <cell r="C30" t="str">
            <v>M3</v>
          </cell>
          <cell r="D30">
            <v>332920</v>
          </cell>
        </row>
        <row r="31">
          <cell r="A31">
            <v>26</v>
          </cell>
          <cell r="B31" t="str">
            <v xml:space="preserve">CONCRETO GRAVA COMUN 4000 PSI (280 Kg/cm2) </v>
          </cell>
          <cell r="C31" t="str">
            <v>M3</v>
          </cell>
          <cell r="D31">
            <v>346840</v>
          </cell>
        </row>
        <row r="32">
          <cell r="A32">
            <v>27</v>
          </cell>
          <cell r="B32" t="str">
            <v xml:space="preserve">CONCRETO GRAVA COMUN 5000 PSI (350 Kg/cm2) </v>
          </cell>
          <cell r="C32" t="str">
            <v>M3</v>
          </cell>
          <cell r="D32">
            <v>381640</v>
          </cell>
        </row>
        <row r="33">
          <cell r="A33">
            <v>28</v>
          </cell>
          <cell r="B33" t="str">
            <v xml:space="preserve">CONCRETO GRAVA FINA 3000 PSI (210 Kg/cm2) </v>
          </cell>
          <cell r="C33" t="str">
            <v>M3</v>
          </cell>
          <cell r="D33">
            <v>323640</v>
          </cell>
        </row>
        <row r="34">
          <cell r="A34">
            <v>29</v>
          </cell>
          <cell r="B34" t="str">
            <v>MORTERO 2000 PSI (140 Kg/cm2) 1:4</v>
          </cell>
          <cell r="C34" t="str">
            <v>M3</v>
          </cell>
          <cell r="D34">
            <v>290000</v>
          </cell>
        </row>
        <row r="35">
          <cell r="A35">
            <v>30</v>
          </cell>
          <cell r="B35" t="str">
            <v xml:space="preserve">MORTERO 1500 PSI (105 Kg/cm2) </v>
          </cell>
          <cell r="C35" t="str">
            <v>M3</v>
          </cell>
          <cell r="D35">
            <v>274920</v>
          </cell>
        </row>
        <row r="36">
          <cell r="A36">
            <v>31</v>
          </cell>
          <cell r="B36" t="str">
            <v xml:space="preserve">CONCRETO MR41 (280 Kg/cm2) </v>
          </cell>
          <cell r="C36" t="str">
            <v>M3</v>
          </cell>
          <cell r="D36">
            <v>349160</v>
          </cell>
        </row>
        <row r="37">
          <cell r="A37">
            <v>32</v>
          </cell>
          <cell r="B37" t="str">
            <v xml:space="preserve">CONCRETO MR43 (315 Kg/cm2) </v>
          </cell>
          <cell r="C37" t="str">
            <v>M3</v>
          </cell>
          <cell r="D37">
            <v>361920</v>
          </cell>
        </row>
        <row r="38">
          <cell r="A38">
            <v>33</v>
          </cell>
          <cell r="B38" t="str">
            <v xml:space="preserve">MORTERO 4000 PSI (280 Kg/cm2) </v>
          </cell>
          <cell r="C38" t="str">
            <v>M3</v>
          </cell>
          <cell r="D38">
            <v>356120</v>
          </cell>
        </row>
        <row r="39">
          <cell r="A39">
            <v>34</v>
          </cell>
          <cell r="B39" t="str">
            <v xml:space="preserve">CONCRETO GRAVA COMUN 1500 PSI (105 Kg/cm2) </v>
          </cell>
          <cell r="C39" t="str">
            <v>M3</v>
          </cell>
          <cell r="D39">
            <v>266800</v>
          </cell>
        </row>
        <row r="40">
          <cell r="A40">
            <v>35</v>
          </cell>
          <cell r="B40" t="str">
            <v xml:space="preserve">BOMBEO DE CONCRETO </v>
          </cell>
          <cell r="C40" t="str">
            <v>M3</v>
          </cell>
          <cell r="D40">
            <v>34800</v>
          </cell>
        </row>
        <row r="41">
          <cell r="A41">
            <v>36</v>
          </cell>
          <cell r="B41" t="str">
            <v xml:space="preserve">GROUTING 1500 PSI (105 Kg/cm2) </v>
          </cell>
          <cell r="C41" t="str">
            <v>M3</v>
          </cell>
          <cell r="D41">
            <v>313200</v>
          </cell>
        </row>
        <row r="42">
          <cell r="A42">
            <v>37</v>
          </cell>
          <cell r="B42" t="str">
            <v xml:space="preserve">GROUTING 2000 PSI (140 Kg/cm2) </v>
          </cell>
          <cell r="C42" t="str">
            <v>M3</v>
          </cell>
          <cell r="D42">
            <v>324800</v>
          </cell>
        </row>
        <row r="43">
          <cell r="A43">
            <v>38</v>
          </cell>
          <cell r="B43" t="str">
            <v xml:space="preserve">GROUTING 2500 PSI (175 Kg/cm2) </v>
          </cell>
          <cell r="C43" t="str">
            <v>M3</v>
          </cell>
          <cell r="D43">
            <v>336400</v>
          </cell>
        </row>
        <row r="44">
          <cell r="A44">
            <v>39</v>
          </cell>
          <cell r="B44" t="str">
            <v xml:space="preserve">CONCRETO MR50 (420 Kg/cm2) </v>
          </cell>
          <cell r="C44" t="str">
            <v>M3</v>
          </cell>
          <cell r="D44">
            <v>418760</v>
          </cell>
        </row>
        <row r="45">
          <cell r="A45">
            <v>40</v>
          </cell>
          <cell r="B45" t="str">
            <v xml:space="preserve">CONCRETO MR45 (350 Kg/cm2) </v>
          </cell>
          <cell r="C45" t="str">
            <v>M3</v>
          </cell>
          <cell r="D45">
            <v>371200</v>
          </cell>
        </row>
        <row r="46">
          <cell r="A46">
            <v>41</v>
          </cell>
          <cell r="B46" t="str">
            <v xml:space="preserve">CONCRETO TREMIE CORRIENTE 3000 PSI (210 Kg/cm2) </v>
          </cell>
          <cell r="C46" t="str">
            <v>M3</v>
          </cell>
          <cell r="D46">
            <v>336400</v>
          </cell>
        </row>
        <row r="47">
          <cell r="A47">
            <v>42</v>
          </cell>
          <cell r="B47" t="str">
            <v xml:space="preserve">CONCRETO IMPERMEABILIZADO 4000 PSI (280 Kg/cm2) </v>
          </cell>
          <cell r="C47" t="str">
            <v>M3</v>
          </cell>
          <cell r="D47">
            <v>360760</v>
          </cell>
        </row>
        <row r="48">
          <cell r="A48">
            <v>43</v>
          </cell>
          <cell r="B48" t="str">
            <v xml:space="preserve">CONCRETO MR39 (245 Kg/cm2) </v>
          </cell>
          <cell r="C48" t="str">
            <v>M3</v>
          </cell>
          <cell r="D48">
            <v>332920</v>
          </cell>
        </row>
        <row r="49">
          <cell r="A49">
            <v>44</v>
          </cell>
          <cell r="B49" t="str">
            <v xml:space="preserve">CONCRETO MR36 (210 Kg/cm2) </v>
          </cell>
          <cell r="C49" t="str">
            <v>M3</v>
          </cell>
          <cell r="D49">
            <v>321320</v>
          </cell>
        </row>
        <row r="50">
          <cell r="A50">
            <v>45</v>
          </cell>
          <cell r="B50" t="str">
            <v xml:space="preserve">CONCRETO GRAVA COMUN 4500 PSI (315 Kg/cm2) </v>
          </cell>
          <cell r="C50" t="str">
            <v>M3</v>
          </cell>
          <cell r="D50">
            <v>363080</v>
          </cell>
        </row>
        <row r="51">
          <cell r="A51">
            <v>46</v>
          </cell>
          <cell r="B51" t="str">
            <v xml:space="preserve">MORTERO 2500 PSI (175 Kg/cm2) </v>
          </cell>
          <cell r="C51" t="str">
            <v>M3</v>
          </cell>
          <cell r="D51">
            <v>302760</v>
          </cell>
        </row>
        <row r="52">
          <cell r="A52">
            <v>47</v>
          </cell>
          <cell r="B52" t="str">
            <v xml:space="preserve">MORTERO 3000 PSI (210 Kg/cm2) </v>
          </cell>
          <cell r="C52" t="str">
            <v>M3</v>
          </cell>
          <cell r="D52">
            <v>320160</v>
          </cell>
        </row>
        <row r="53">
          <cell r="A53">
            <v>48</v>
          </cell>
          <cell r="B53" t="str">
            <v xml:space="preserve">MORTERO 3500 PSI (245 Kg/cm2) </v>
          </cell>
          <cell r="C53" t="str">
            <v>M3</v>
          </cell>
          <cell r="D53">
            <v>332920</v>
          </cell>
        </row>
        <row r="54">
          <cell r="A54">
            <v>49</v>
          </cell>
          <cell r="B54" t="str">
            <v xml:space="preserve">ASFALTOS Y MEZCLAS ASFALTICAS </v>
          </cell>
        </row>
        <row r="55">
          <cell r="A55">
            <v>50</v>
          </cell>
          <cell r="B55" t="str">
            <v xml:space="preserve">ASFALTO MODIFICADO CON POLIMEROS PM-I </v>
          </cell>
          <cell r="C55" t="str">
            <v>KG</v>
          </cell>
          <cell r="D55">
            <v>1907.04</v>
          </cell>
        </row>
        <row r="56">
          <cell r="A56">
            <v>51</v>
          </cell>
          <cell r="B56" t="str">
            <v>EMULSION ASFALTICA</v>
          </cell>
          <cell r="C56" t="str">
            <v>LT</v>
          </cell>
          <cell r="D56">
            <v>1433.76</v>
          </cell>
        </row>
        <row r="57">
          <cell r="A57">
            <v>52</v>
          </cell>
          <cell r="B57" t="str">
            <v xml:space="preserve">EMULSION ASFALTICA CRR-1 </v>
          </cell>
          <cell r="C57" t="str">
            <v>LT</v>
          </cell>
          <cell r="D57">
            <v>1473</v>
          </cell>
        </row>
        <row r="58">
          <cell r="A58">
            <v>53</v>
          </cell>
          <cell r="B58" t="str">
            <v xml:space="preserve">EMULSION ASFALTICA CRR-2 </v>
          </cell>
          <cell r="C58" t="str">
            <v>LT</v>
          </cell>
          <cell r="D58">
            <v>1212</v>
          </cell>
        </row>
        <row r="59">
          <cell r="A59">
            <v>54</v>
          </cell>
          <cell r="B59" t="str">
            <v xml:space="preserve">EMULSION ASFALTICA CRM </v>
          </cell>
          <cell r="C59" t="str">
            <v>LT</v>
          </cell>
          <cell r="D59">
            <v>833</v>
          </cell>
        </row>
        <row r="60">
          <cell r="A60">
            <v>55</v>
          </cell>
          <cell r="B60" t="str">
            <v xml:space="preserve">ASFALTO DE PENETRACION 80-100 </v>
          </cell>
          <cell r="C60" t="str">
            <v>KG</v>
          </cell>
          <cell r="D60">
            <v>814</v>
          </cell>
        </row>
        <row r="61">
          <cell r="A61">
            <v>56</v>
          </cell>
          <cell r="B61" t="str">
            <v xml:space="preserve">ASFALTO MODIFICADO CON POLIMEROS PM-II </v>
          </cell>
          <cell r="C61" t="str">
            <v>KG</v>
          </cell>
          <cell r="D61">
            <v>2099.6</v>
          </cell>
        </row>
        <row r="62">
          <cell r="A62">
            <v>57</v>
          </cell>
          <cell r="B62" t="str">
            <v xml:space="preserve">MEZCLA DENSA EN CALIENTE MDC-1 (Asf 80-100 INV-02) </v>
          </cell>
          <cell r="C62" t="str">
            <v>M3</v>
          </cell>
          <cell r="D62">
            <v>338720</v>
          </cell>
        </row>
        <row r="63">
          <cell r="A63">
            <v>58</v>
          </cell>
          <cell r="B63" t="str">
            <v xml:space="preserve">MEZCLA DENSA EN CALIENTE MDC-3 (Asf 80-100 INV-02) </v>
          </cell>
          <cell r="C63" t="str">
            <v>M3</v>
          </cell>
          <cell r="D63">
            <v>380480</v>
          </cell>
        </row>
        <row r="64">
          <cell r="A64">
            <v>59</v>
          </cell>
          <cell r="B64" t="str">
            <v xml:space="preserve">MEZCLA MDC-2 MODIFICADA CON POLIMER (PM-II INV-02) </v>
          </cell>
          <cell r="C64" t="str">
            <v>M3</v>
          </cell>
          <cell r="D64">
            <v>355916</v>
          </cell>
        </row>
        <row r="65">
          <cell r="A65">
            <v>60</v>
          </cell>
          <cell r="B65" t="str">
            <v xml:space="preserve">MEZCLA MDC-3 MODIFICADA CON POLIMER (PM-II INV-02) </v>
          </cell>
          <cell r="C65" t="str">
            <v>M3</v>
          </cell>
          <cell r="D65">
            <v>378717</v>
          </cell>
        </row>
        <row r="66">
          <cell r="A66">
            <v>61</v>
          </cell>
          <cell r="B66" t="str">
            <v xml:space="preserve">EMULSION ASFALTICA CRL-1h </v>
          </cell>
          <cell r="C66" t="str">
            <v>LT</v>
          </cell>
          <cell r="D66">
            <v>1547.44</v>
          </cell>
        </row>
        <row r="67">
          <cell r="A67">
            <v>62</v>
          </cell>
          <cell r="B67" t="str">
            <v xml:space="preserve">EMULSION ASFALTICA CRL-0 </v>
          </cell>
          <cell r="C67" t="str">
            <v>LT</v>
          </cell>
          <cell r="D67">
            <v>833</v>
          </cell>
        </row>
        <row r="68">
          <cell r="A68">
            <v>63</v>
          </cell>
          <cell r="B68" t="str">
            <v xml:space="preserve">EMULSION MODIFICADA CON POLIMEROS CRR-1m </v>
          </cell>
          <cell r="C68" t="str">
            <v>LT</v>
          </cell>
          <cell r="D68">
            <v>1873</v>
          </cell>
        </row>
        <row r="69">
          <cell r="A69">
            <v>64</v>
          </cell>
          <cell r="B69" t="str">
            <v xml:space="preserve">EMULSION MODIFICADA CON POLIMEROS CRR-2m </v>
          </cell>
          <cell r="C69" t="str">
            <v>LT</v>
          </cell>
          <cell r="D69">
            <v>1891.96</v>
          </cell>
        </row>
        <row r="70">
          <cell r="A70">
            <v>65</v>
          </cell>
          <cell r="B70" t="str">
            <v xml:space="preserve">EMULSION ASF. MODIFICADA CON POLIMEROS CRMm </v>
          </cell>
          <cell r="C70" t="str">
            <v>LT</v>
          </cell>
          <cell r="D70">
            <v>833</v>
          </cell>
        </row>
        <row r="71">
          <cell r="A71">
            <v>66</v>
          </cell>
          <cell r="B71" t="str">
            <v xml:space="preserve">EMULSION ASF. MODIFICADA CON POLIMEROS CRL-1hm </v>
          </cell>
          <cell r="C71" t="str">
            <v>LT</v>
          </cell>
          <cell r="D71">
            <v>1508</v>
          </cell>
        </row>
        <row r="72">
          <cell r="A72">
            <v>67</v>
          </cell>
          <cell r="B72" t="str">
            <v xml:space="preserve">ASFALTO LIQUIDO MC30 </v>
          </cell>
          <cell r="C72" t="str">
            <v>LT</v>
          </cell>
          <cell r="D72">
            <v>1803.8</v>
          </cell>
        </row>
        <row r="73">
          <cell r="A73">
            <v>68</v>
          </cell>
          <cell r="B73" t="str">
            <v xml:space="preserve">MEZCLA ASF. EN CALIENTE T. DENSO MD20 ASF. CONV </v>
          </cell>
          <cell r="C73" t="str">
            <v>M3</v>
          </cell>
          <cell r="D73">
            <v>348000</v>
          </cell>
        </row>
        <row r="74">
          <cell r="A74">
            <v>69</v>
          </cell>
          <cell r="B74" t="str">
            <v xml:space="preserve">MEZCLA ASF. EN CALIENTE T. DENSO MD12 ASF. CONV </v>
          </cell>
          <cell r="C74" t="str">
            <v>M3</v>
          </cell>
          <cell r="D74">
            <v>353800</v>
          </cell>
        </row>
        <row r="75">
          <cell r="A75">
            <v>70</v>
          </cell>
          <cell r="B75" t="str">
            <v xml:space="preserve"> MEZCLA ASF. EN CALIENTE T. DENSO MD10 ASF. CONV </v>
          </cell>
          <cell r="C75" t="str">
            <v>M3</v>
          </cell>
          <cell r="D75">
            <v>388600</v>
          </cell>
        </row>
        <row r="76">
          <cell r="A76">
            <v>71</v>
          </cell>
          <cell r="B76" t="str">
            <v xml:space="preserve">MEZCLA DENSA EN CALIENTE MDC-2 (Asf 80-100 INV-02) </v>
          </cell>
          <cell r="C76" t="str">
            <v>M3</v>
          </cell>
          <cell r="D76">
            <v>351480</v>
          </cell>
        </row>
        <row r="77">
          <cell r="A77">
            <v>72</v>
          </cell>
          <cell r="B77" t="str">
            <v xml:space="preserve">MEZCLA MDC-1 MODIFICADA CON POLIMER (PM-II INV-02) </v>
          </cell>
          <cell r="C77" t="str">
            <v>M3</v>
          </cell>
          <cell r="D77">
            <v>346398</v>
          </cell>
        </row>
        <row r="78">
          <cell r="A78">
            <v>73</v>
          </cell>
          <cell r="B78" t="str">
            <v xml:space="preserve">TUBERIAS DE CONCRETO </v>
          </cell>
        </row>
        <row r="79">
          <cell r="A79">
            <v>74</v>
          </cell>
          <cell r="B79" t="str">
            <v xml:space="preserve">TUBERIA CONCRETO CL.1 D=6`` (15cm) </v>
          </cell>
          <cell r="C79" t="str">
            <v>ML</v>
          </cell>
          <cell r="D79">
            <v>14818.07</v>
          </cell>
        </row>
        <row r="80">
          <cell r="A80">
            <v>75</v>
          </cell>
          <cell r="B80" t="str">
            <v xml:space="preserve">TUBERIA CONCRETO CL.1 D=8`` (20cm) </v>
          </cell>
          <cell r="C80" t="str">
            <v>ML</v>
          </cell>
          <cell r="D80">
            <v>25005.42</v>
          </cell>
        </row>
        <row r="81">
          <cell r="A81">
            <v>76</v>
          </cell>
          <cell r="B81" t="str">
            <v xml:space="preserve">TUBERIA CONCRETO CL.1 D=10`` (25cm) </v>
          </cell>
          <cell r="C81" t="str">
            <v>ML</v>
          </cell>
          <cell r="D81">
            <v>30608.22</v>
          </cell>
        </row>
        <row r="82">
          <cell r="A82">
            <v>77</v>
          </cell>
          <cell r="B82" t="str">
            <v xml:space="preserve">TUBERIA CONCRETO CL.1 D=12`` (30cm) </v>
          </cell>
          <cell r="C82" t="str">
            <v>ML</v>
          </cell>
          <cell r="D82">
            <v>36508.22</v>
          </cell>
        </row>
        <row r="83">
          <cell r="A83">
            <v>78</v>
          </cell>
          <cell r="B83" t="str">
            <v xml:space="preserve">TUBERIA CONCRETO CL.1 D=14`` (35cm) </v>
          </cell>
          <cell r="C83" t="str">
            <v>ML</v>
          </cell>
          <cell r="D83">
            <v>45917.67</v>
          </cell>
        </row>
        <row r="84">
          <cell r="A84">
            <v>79</v>
          </cell>
          <cell r="B84" t="str">
            <v xml:space="preserve">TUBERIA CONCRETO CL.1 D=16`` (40cm) </v>
          </cell>
          <cell r="C84" t="str">
            <v>ML</v>
          </cell>
          <cell r="D84">
            <v>60375.22</v>
          </cell>
        </row>
        <row r="85">
          <cell r="A85">
            <v>80</v>
          </cell>
          <cell r="B85" t="str">
            <v xml:space="preserve">TUBERIA CONCRETO CL.1 D=18`` (45cm) </v>
          </cell>
          <cell r="C85" t="str">
            <v>ML</v>
          </cell>
          <cell r="D85">
            <v>78623.41</v>
          </cell>
        </row>
        <row r="86">
          <cell r="A86">
            <v>81</v>
          </cell>
          <cell r="B86" t="str">
            <v xml:space="preserve">TUBERIA CONCRETO CL.1 D=20`` (50cm) </v>
          </cell>
          <cell r="C86" t="str">
            <v>ML</v>
          </cell>
          <cell r="D86">
            <v>101730.84</v>
          </cell>
        </row>
        <row r="87">
          <cell r="A87">
            <v>82</v>
          </cell>
          <cell r="B87" t="str">
            <v xml:space="preserve">TUBERIA CONCRETO CL.1 D=24`` (60cm) </v>
          </cell>
          <cell r="C87" t="str">
            <v>ML</v>
          </cell>
          <cell r="D87">
            <v>150180.56</v>
          </cell>
        </row>
        <row r="88">
          <cell r="A88">
            <v>83</v>
          </cell>
          <cell r="B88" t="str">
            <v xml:space="preserve">TUBERIA CONCRETO CL.2 D=6`` (15cm) </v>
          </cell>
          <cell r="C88" t="str">
            <v>ML</v>
          </cell>
          <cell r="D88">
            <v>15161.43</v>
          </cell>
        </row>
        <row r="89">
          <cell r="A89">
            <v>84</v>
          </cell>
          <cell r="B89" t="str">
            <v xml:space="preserve">TUBERIA CONCRETO CL.2 D=8`` (20cm) </v>
          </cell>
          <cell r="C89" t="str">
            <v>ML</v>
          </cell>
          <cell r="D89">
            <v>25690.98</v>
          </cell>
        </row>
        <row r="90">
          <cell r="A90">
            <v>85</v>
          </cell>
          <cell r="B90" t="str">
            <v xml:space="preserve">TUBERIA CONCRETO CL.2 D=10`` (25cm) </v>
          </cell>
          <cell r="C90" t="str">
            <v>ML</v>
          </cell>
          <cell r="D90">
            <v>32894.58</v>
          </cell>
        </row>
        <row r="91">
          <cell r="A91">
            <v>86</v>
          </cell>
          <cell r="B91" t="str">
            <v xml:space="preserve">TUBERIA CONCRETO CL.2 D=12`` (30cm) </v>
          </cell>
          <cell r="C91" t="str">
            <v>ML</v>
          </cell>
          <cell r="D91">
            <v>42241.86</v>
          </cell>
        </row>
        <row r="92">
          <cell r="A92">
            <v>87</v>
          </cell>
          <cell r="B92" t="str">
            <v xml:space="preserve">TUBERIA CONCRETO CL.2 D=14`` (35cm) </v>
          </cell>
          <cell r="C92" t="str">
            <v>ML</v>
          </cell>
          <cell r="D92">
            <v>55767</v>
          </cell>
        </row>
        <row r="93">
          <cell r="A93">
            <v>88</v>
          </cell>
          <cell r="B93" t="str">
            <v xml:space="preserve">TUBERIA CONCRETO CL.2 D=16`` (40cm) </v>
          </cell>
          <cell r="C93" t="str">
            <v>ML</v>
          </cell>
          <cell r="D93">
            <v>72683.740000000005</v>
          </cell>
        </row>
        <row r="94">
          <cell r="A94">
            <v>89</v>
          </cell>
          <cell r="B94" t="str">
            <v xml:space="preserve">TUBERIA CONCRETO CL.2 D=18`` (45cm) </v>
          </cell>
          <cell r="C94" t="str">
            <v>ML</v>
          </cell>
          <cell r="D94">
            <v>97979.86</v>
          </cell>
        </row>
        <row r="95">
          <cell r="A95">
            <v>90</v>
          </cell>
          <cell r="B95" t="str">
            <v xml:space="preserve">TUBERIA CONCRETO CL.2 D=20`` (50cm) </v>
          </cell>
          <cell r="C95" t="str">
            <v>ML</v>
          </cell>
          <cell r="D95">
            <v>117308.48</v>
          </cell>
        </row>
        <row r="96">
          <cell r="A96">
            <v>91</v>
          </cell>
          <cell r="B96" t="str">
            <v xml:space="preserve">TUBERIA CONCRETO CL.2 D=24``(60cm) </v>
          </cell>
          <cell r="C96" t="str">
            <v>ML</v>
          </cell>
          <cell r="D96">
            <v>168817.12</v>
          </cell>
        </row>
        <row r="97">
          <cell r="A97">
            <v>92</v>
          </cell>
          <cell r="B97" t="str">
            <v xml:space="preserve">TUBERIA CONCRETO REF. CL.I D=24`` (60cm) </v>
          </cell>
          <cell r="C97" t="str">
            <v>ML</v>
          </cell>
          <cell r="D97">
            <v>210103.84</v>
          </cell>
        </row>
        <row r="98">
          <cell r="A98">
            <v>93</v>
          </cell>
          <cell r="B98" t="str">
            <v xml:space="preserve">TUBERIA CONCRETO REF. CL.I D=27`` (70cm) </v>
          </cell>
          <cell r="C98" t="str">
            <v>ML</v>
          </cell>
          <cell r="D98">
            <v>256784.56</v>
          </cell>
        </row>
        <row r="99">
          <cell r="A99">
            <v>94</v>
          </cell>
          <cell r="B99" t="str">
            <v xml:space="preserve">TUBERIA CONCRETO REF. CL.I D=30`` (80cm) </v>
          </cell>
          <cell r="C99" t="str">
            <v>ML</v>
          </cell>
          <cell r="D99">
            <v>320719.12</v>
          </cell>
        </row>
        <row r="100">
          <cell r="A100">
            <v>95</v>
          </cell>
          <cell r="B100" t="str">
            <v xml:space="preserve">TUBERIA CONCRETO REF. CL.I D=36`` (90cm) </v>
          </cell>
          <cell r="C100" t="str">
            <v>ML</v>
          </cell>
          <cell r="D100">
            <v>403383.03999999998</v>
          </cell>
        </row>
        <row r="101">
          <cell r="A101">
            <v>96</v>
          </cell>
          <cell r="B101" t="str">
            <v xml:space="preserve">TUBERIA CONCRETO REF. CL.I D=40`` (100cm) </v>
          </cell>
          <cell r="C101" t="str">
            <v>ML</v>
          </cell>
          <cell r="D101">
            <v>504639.44</v>
          </cell>
        </row>
        <row r="102">
          <cell r="A102">
            <v>97</v>
          </cell>
          <cell r="B102" t="str">
            <v xml:space="preserve">TUBERIA CONCRETO REF. CL.I D=44`` (110cm) </v>
          </cell>
          <cell r="C102" t="str">
            <v>ML</v>
          </cell>
          <cell r="D102">
            <v>567831.6</v>
          </cell>
        </row>
        <row r="103">
          <cell r="A103">
            <v>98</v>
          </cell>
          <cell r="B103" t="str">
            <v xml:space="preserve">TUBERIA CONCRETO REF. CL.I D=48`` (120cm) </v>
          </cell>
          <cell r="C103" t="str">
            <v>ML</v>
          </cell>
          <cell r="D103">
            <v>662684.80000000005</v>
          </cell>
        </row>
        <row r="104">
          <cell r="A104">
            <v>99</v>
          </cell>
          <cell r="B104" t="str">
            <v xml:space="preserve">TUBERIA CONCRETO REF. CL.I D=52`` (130cm) </v>
          </cell>
          <cell r="C104" t="str">
            <v>ML</v>
          </cell>
          <cell r="D104">
            <v>733760.32</v>
          </cell>
        </row>
        <row r="105">
          <cell r="A105">
            <v>100</v>
          </cell>
          <cell r="B105" t="str">
            <v xml:space="preserve">TUBERIA CONCRETO REF. CL.I D=56`` (140cm) </v>
          </cell>
          <cell r="C105" t="str">
            <v>ML</v>
          </cell>
          <cell r="D105">
            <v>823156.88</v>
          </cell>
        </row>
        <row r="106">
          <cell r="A106">
            <v>101</v>
          </cell>
          <cell r="B106" t="str">
            <v xml:space="preserve">TUBERIA CONCRETO REF. CL.I D=60`` (150cm) </v>
          </cell>
          <cell r="C106" t="str">
            <v>ML</v>
          </cell>
          <cell r="D106">
            <v>914729.6</v>
          </cell>
        </row>
        <row r="107">
          <cell r="A107">
            <v>102</v>
          </cell>
          <cell r="B107" t="str">
            <v xml:space="preserve">TUBERIA CONCRETO REF. CL.I D=64`` (160cm) </v>
          </cell>
          <cell r="C107" t="str">
            <v>ML</v>
          </cell>
          <cell r="D107">
            <v>1035058.72</v>
          </cell>
        </row>
        <row r="108">
          <cell r="A108">
            <v>103</v>
          </cell>
          <cell r="B108" t="str">
            <v xml:space="preserve">TUBERIA CONCRETO REF. CL.I D=68`` (170cm) </v>
          </cell>
          <cell r="C108" t="str">
            <v>ML</v>
          </cell>
          <cell r="D108">
            <v>1169982.96</v>
          </cell>
        </row>
        <row r="109">
          <cell r="A109">
            <v>104</v>
          </cell>
          <cell r="B109" t="str">
            <v xml:space="preserve">TUBERIA CONCRETO REF. CL.I D=72`` (180cm) </v>
          </cell>
          <cell r="C109" t="str">
            <v>ML</v>
          </cell>
          <cell r="D109">
            <v>1319810.8799999999</v>
          </cell>
        </row>
        <row r="110">
          <cell r="A110">
            <v>105</v>
          </cell>
          <cell r="B110" t="str">
            <v xml:space="preserve">TUBERIA CONCRETO REF. CL.I D=80`` (200cm) </v>
          </cell>
          <cell r="C110" t="str">
            <v>ML</v>
          </cell>
          <cell r="D110">
            <v>1658619.04</v>
          </cell>
        </row>
        <row r="111">
          <cell r="A111">
            <v>106</v>
          </cell>
          <cell r="B111" t="str">
            <v xml:space="preserve">TUBERIA CONCRETO REF. CL.I D=86`` (215cm) </v>
          </cell>
          <cell r="C111" t="str">
            <v>ML</v>
          </cell>
          <cell r="D111">
            <v>1871639.12</v>
          </cell>
        </row>
        <row r="112">
          <cell r="A112">
            <v>107</v>
          </cell>
          <cell r="B112" t="str">
            <v xml:space="preserve">TUBERIA CONCRETO REF. CL.I D=92`` (230cm) </v>
          </cell>
          <cell r="C112" t="str">
            <v>ML</v>
          </cell>
          <cell r="D112">
            <v>2106137.7599999998</v>
          </cell>
        </row>
        <row r="113">
          <cell r="A113">
            <v>108</v>
          </cell>
          <cell r="B113" t="str">
            <v xml:space="preserve">TUBERIA CONCRETO REF. CL.II D=24`` (60cm) </v>
          </cell>
          <cell r="C113" t="str">
            <v>ML</v>
          </cell>
          <cell r="D113">
            <v>210103.84</v>
          </cell>
        </row>
        <row r="114">
          <cell r="A114">
            <v>109</v>
          </cell>
          <cell r="B114" t="str">
            <v xml:space="preserve">TUBERIA CONCRETO REF. CL.II D=27`` (70cm) </v>
          </cell>
          <cell r="C114" t="str">
            <v>ML</v>
          </cell>
          <cell r="D114">
            <v>264148.24</v>
          </cell>
        </row>
        <row r="115">
          <cell r="A115">
            <v>110</v>
          </cell>
          <cell r="B115" t="str">
            <v xml:space="preserve">TUBERIA CONCRETO REF. CL.II D=30`` (80cm) </v>
          </cell>
          <cell r="C115" t="str">
            <v>ML</v>
          </cell>
          <cell r="D115">
            <v>329781.03999999998</v>
          </cell>
        </row>
        <row r="116">
          <cell r="A116">
            <v>111</v>
          </cell>
          <cell r="B116" t="str">
            <v xml:space="preserve">TUBERIA CONCRETO REF. CL.II D=36`` (90cm) </v>
          </cell>
          <cell r="C116" t="str">
            <v>ML</v>
          </cell>
          <cell r="D116">
            <v>413577.12</v>
          </cell>
        </row>
        <row r="117">
          <cell r="A117">
            <v>112</v>
          </cell>
          <cell r="B117" t="str">
            <v xml:space="preserve">TUBERIA CONCRETO REF. CL.II D=40`` (100cm) </v>
          </cell>
          <cell r="C117" t="str">
            <v>ML</v>
          </cell>
          <cell r="D117">
            <v>517668.56</v>
          </cell>
        </row>
        <row r="118">
          <cell r="A118">
            <v>113</v>
          </cell>
          <cell r="B118" t="str">
            <v xml:space="preserve">TUBERIA CONCRETO REF. CL.II D=44`` (110cm) </v>
          </cell>
          <cell r="C118" t="str">
            <v>ML</v>
          </cell>
          <cell r="D118">
            <v>579733.19999999995</v>
          </cell>
        </row>
        <row r="119">
          <cell r="A119">
            <v>114</v>
          </cell>
          <cell r="B119" t="str">
            <v xml:space="preserve">TUBERIA CONCRETO REF. CL.II D=48`` (120cm) </v>
          </cell>
          <cell r="C119" t="str">
            <v>ML</v>
          </cell>
          <cell r="D119">
            <v>679681.12</v>
          </cell>
        </row>
        <row r="120">
          <cell r="A120">
            <v>115</v>
          </cell>
          <cell r="B120" t="str">
            <v xml:space="preserve">TUBERIA CONCRETO REF. CL.II D=52`` (130cm) </v>
          </cell>
          <cell r="C120" t="str">
            <v>ML</v>
          </cell>
          <cell r="D120">
            <v>754157.76</v>
          </cell>
        </row>
        <row r="121">
          <cell r="A121">
            <v>116</v>
          </cell>
          <cell r="B121" t="str">
            <v xml:space="preserve">TUBERIA CONCRETO REF. CL.II D=56`` (140cm) </v>
          </cell>
          <cell r="C121" t="str">
            <v>ML</v>
          </cell>
          <cell r="D121">
            <v>835053.84</v>
          </cell>
        </row>
        <row r="122">
          <cell r="A122">
            <v>117</v>
          </cell>
          <cell r="B122" t="str">
            <v xml:space="preserve">TUBERIA CONCRETO REF. CL.II D=60`` (150cm) </v>
          </cell>
          <cell r="C122" t="str">
            <v>ML</v>
          </cell>
          <cell r="D122">
            <v>933424.16</v>
          </cell>
        </row>
        <row r="123">
          <cell r="A123">
            <v>118</v>
          </cell>
          <cell r="B123" t="str">
            <v xml:space="preserve">TUBERIA CONCRETO REF. CL.II D=64`` (160cm) </v>
          </cell>
          <cell r="C123" t="str">
            <v>ML</v>
          </cell>
          <cell r="D123">
            <v>1061121.6000000001</v>
          </cell>
        </row>
        <row r="124">
          <cell r="A124">
            <v>119</v>
          </cell>
          <cell r="B124" t="str">
            <v xml:space="preserve">TUBERIA CONCRETO REF. CL.II D=68`` (170cm) </v>
          </cell>
          <cell r="C124" t="str">
            <v>ML</v>
          </cell>
          <cell r="D124">
            <v>1199442.32</v>
          </cell>
        </row>
        <row r="125">
          <cell r="A125">
            <v>120</v>
          </cell>
          <cell r="B125" t="str">
            <v xml:space="preserve">TUBERIA CONCRETO REF. CL.II D=72`` (180cm) </v>
          </cell>
          <cell r="C125" t="str">
            <v>ML</v>
          </cell>
          <cell r="D125">
            <v>1326042.3999999999</v>
          </cell>
        </row>
        <row r="126">
          <cell r="A126">
            <v>121</v>
          </cell>
          <cell r="B126" t="str">
            <v xml:space="preserve">TUBERIA CONCRETO REF. CL.II D=80`` (200cm) </v>
          </cell>
          <cell r="C126" t="str">
            <v>ML</v>
          </cell>
          <cell r="D126">
            <v>1666553.44</v>
          </cell>
        </row>
        <row r="127">
          <cell r="A127">
            <v>122</v>
          </cell>
          <cell r="B127" t="str">
            <v xml:space="preserve">TUBERIA CONCRETO REF. CL.II D=86`` (215cm) </v>
          </cell>
          <cell r="C127" t="str">
            <v>ML</v>
          </cell>
          <cell r="D127">
            <v>1902235.28</v>
          </cell>
        </row>
        <row r="128">
          <cell r="A128">
            <v>123</v>
          </cell>
          <cell r="B128" t="str">
            <v xml:space="preserve">TUBERIA CONCRETO REF. CL.II D=92`` (230cm) </v>
          </cell>
          <cell r="C128" t="str">
            <v>ML</v>
          </cell>
          <cell r="D128">
            <v>2140130.4</v>
          </cell>
        </row>
        <row r="129">
          <cell r="A129">
            <v>124</v>
          </cell>
          <cell r="B129" t="str">
            <v xml:space="preserve">TUBERIA CONCRETO REF. CL.III D=24`` (60cm) </v>
          </cell>
          <cell r="C129" t="str">
            <v>ML</v>
          </cell>
          <cell r="D129">
            <v>210103.84</v>
          </cell>
        </row>
        <row r="130">
          <cell r="A130">
            <v>125</v>
          </cell>
          <cell r="B130" t="str">
            <v xml:space="preserve">TUBERIA CONCRETO REF. CL.III D=27`` (70cm) </v>
          </cell>
          <cell r="C130" t="str">
            <v>ML</v>
          </cell>
          <cell r="D130">
            <v>279446.32</v>
          </cell>
        </row>
        <row r="131">
          <cell r="A131">
            <v>126</v>
          </cell>
          <cell r="B131" t="str">
            <v xml:space="preserve">TUBERIA CONCRETO REF. CL.III D=30`` (80cm) </v>
          </cell>
          <cell r="C131" t="str">
            <v>ML</v>
          </cell>
          <cell r="D131">
            <v>348480.24</v>
          </cell>
        </row>
        <row r="132">
          <cell r="A132">
            <v>127</v>
          </cell>
          <cell r="B132" t="str">
            <v xml:space="preserve">TUBERIA CONCRETO REF. CL.III D=36`` (90cm) </v>
          </cell>
          <cell r="C132" t="str">
            <v>ML</v>
          </cell>
          <cell r="D132">
            <v>436809.6</v>
          </cell>
        </row>
        <row r="133">
          <cell r="A133">
            <v>128</v>
          </cell>
          <cell r="B133" t="str">
            <v xml:space="preserve">TUBERIA CONCRETO REF. CL.III D=40`` (100cm) </v>
          </cell>
          <cell r="C133" t="str">
            <v>ML</v>
          </cell>
          <cell r="D133">
            <v>547694</v>
          </cell>
        </row>
        <row r="134">
          <cell r="A134">
            <v>129</v>
          </cell>
          <cell r="B134" t="str">
            <v xml:space="preserve">TUBERIA CONCRETO REF. CL.III D=44`` (110cm) </v>
          </cell>
          <cell r="C134" t="str">
            <v>ML</v>
          </cell>
          <cell r="D134">
            <v>612589.04</v>
          </cell>
        </row>
        <row r="135">
          <cell r="A135">
            <v>130</v>
          </cell>
          <cell r="B135" t="str">
            <v xml:space="preserve">TUBERIA CONCRETO REF. CL.III D=48`` (120cm) </v>
          </cell>
          <cell r="C135" t="str">
            <v>ML</v>
          </cell>
          <cell r="D135">
            <v>718773.12</v>
          </cell>
        </row>
        <row r="136">
          <cell r="A136">
            <v>131</v>
          </cell>
          <cell r="B136" t="str">
            <v xml:space="preserve">TUBERIA CONCRETO REF. CL.III D=52`` (130cm) </v>
          </cell>
          <cell r="C136" t="str">
            <v>ML</v>
          </cell>
          <cell r="D136">
            <v>797216.96</v>
          </cell>
        </row>
        <row r="137">
          <cell r="A137">
            <v>132</v>
          </cell>
          <cell r="B137" t="str">
            <v xml:space="preserve">TUBERIA CONCRETO REF. CL.III D=56`` (140cm) </v>
          </cell>
          <cell r="C137" t="str">
            <v>ML</v>
          </cell>
          <cell r="D137">
            <v>881509.52</v>
          </cell>
        </row>
        <row r="138">
          <cell r="A138">
            <v>133</v>
          </cell>
          <cell r="B138" t="str">
            <v xml:space="preserve">TUBERIA CONCRETO REF. CL.III D=60`` (150cm) </v>
          </cell>
          <cell r="C138" t="str">
            <v>ML</v>
          </cell>
          <cell r="D138">
            <v>1050700.1599999999</v>
          </cell>
        </row>
        <row r="139">
          <cell r="A139">
            <v>134</v>
          </cell>
          <cell r="B139" t="str">
            <v xml:space="preserve">TUBERIA CONCRETO REF. CL.III D=64`` (160cm) </v>
          </cell>
          <cell r="C139" t="str">
            <v>ML</v>
          </cell>
          <cell r="D139">
            <v>1108143.3600000001</v>
          </cell>
        </row>
        <row r="140">
          <cell r="A140">
            <v>135</v>
          </cell>
          <cell r="B140" t="str">
            <v xml:space="preserve">TUBERIA CONCRETO REF. CL.III D=68`` (170cm) </v>
          </cell>
          <cell r="C140" t="str">
            <v>ML</v>
          </cell>
          <cell r="D140">
            <v>1253266.32</v>
          </cell>
        </row>
        <row r="141">
          <cell r="A141">
            <v>136</v>
          </cell>
          <cell r="B141" t="str">
            <v xml:space="preserve">TUBERIA CONCRETO REF. CL.III D=72`` (180cm) </v>
          </cell>
          <cell r="C141" t="str">
            <v>ML</v>
          </cell>
          <cell r="D141">
            <v>1462579</v>
          </cell>
        </row>
        <row r="142">
          <cell r="A142">
            <v>137</v>
          </cell>
          <cell r="B142" t="str">
            <v xml:space="preserve">TUBERIA CONCRETO REF. CL.III D=80`` (200cm) </v>
          </cell>
          <cell r="C142" t="str">
            <v>ML</v>
          </cell>
          <cell r="D142">
            <v>1738501.28</v>
          </cell>
        </row>
        <row r="143">
          <cell r="A143">
            <v>138</v>
          </cell>
          <cell r="B143" t="str">
            <v xml:space="preserve">TUBERIA CONCRETO REF. CL.III D=86`` (215cm) </v>
          </cell>
          <cell r="C143" t="str">
            <v>ML</v>
          </cell>
          <cell r="D143">
            <v>1951521.36</v>
          </cell>
        </row>
        <row r="144">
          <cell r="A144">
            <v>139</v>
          </cell>
          <cell r="B144" t="str">
            <v xml:space="preserve">TUBERIA CONCRETO REF. CL.III D=92`` (230cm) </v>
          </cell>
          <cell r="C144" t="str">
            <v>ML</v>
          </cell>
          <cell r="D144">
            <v>2176958.08</v>
          </cell>
        </row>
        <row r="145">
          <cell r="A145">
            <v>140</v>
          </cell>
          <cell r="B145" t="str">
            <v xml:space="preserve">TUBERIA CONCRETO REF. CL.IV D=24`` (60cm) </v>
          </cell>
          <cell r="C145" t="str">
            <v>ML</v>
          </cell>
          <cell r="D145">
            <v>237864.95999999999</v>
          </cell>
        </row>
        <row r="146">
          <cell r="A146">
            <v>141</v>
          </cell>
          <cell r="B146" t="str">
            <v xml:space="preserve">TUBERIA CONCRETO REF. CL.IV D=27`` (70cm) </v>
          </cell>
          <cell r="C146" t="str">
            <v>ML</v>
          </cell>
          <cell r="D146">
            <v>317406.15999999997</v>
          </cell>
        </row>
        <row r="147">
          <cell r="A147">
            <v>142</v>
          </cell>
          <cell r="B147" t="str">
            <v xml:space="preserve">TUBERIA CONCRETO REF. CL.IV D=30`` (80cm) </v>
          </cell>
          <cell r="C147" t="str">
            <v>ML</v>
          </cell>
          <cell r="D147">
            <v>397766.32</v>
          </cell>
        </row>
        <row r="148">
          <cell r="A148">
            <v>143</v>
          </cell>
          <cell r="B148" t="str">
            <v xml:space="preserve">TUBERIA CONCRETO REF. CL.IV D=36`` (90cm) </v>
          </cell>
          <cell r="C148" t="str">
            <v>ML</v>
          </cell>
          <cell r="D148">
            <v>498558.71999999997</v>
          </cell>
        </row>
        <row r="149">
          <cell r="A149">
            <v>144</v>
          </cell>
          <cell r="B149" t="str">
            <v xml:space="preserve">TUBERIA CONCRETO REF. CL.IV D=40`` (100cm) </v>
          </cell>
          <cell r="C149" t="str">
            <v>ML</v>
          </cell>
          <cell r="D149">
            <v>624179.76</v>
          </cell>
        </row>
        <row r="150">
          <cell r="A150">
            <v>145</v>
          </cell>
          <cell r="B150" t="str">
            <v xml:space="preserve">TUBERIA CONCRETO REF. CL.IV D=44`` (110cm) </v>
          </cell>
          <cell r="C150" t="str">
            <v>ML</v>
          </cell>
          <cell r="D150">
            <v>698707.44</v>
          </cell>
        </row>
        <row r="151">
          <cell r="A151">
            <v>146</v>
          </cell>
          <cell r="B151" t="str">
            <v xml:space="preserve">TUBERIA CONCRETO REF. CL.IV D=48`` (120cm) </v>
          </cell>
          <cell r="C151" t="str">
            <v>ML</v>
          </cell>
          <cell r="D151">
            <v>819618.88</v>
          </cell>
        </row>
        <row r="152">
          <cell r="A152">
            <v>147</v>
          </cell>
          <cell r="B152" t="str">
            <v xml:space="preserve">TUBERIA CONCRETO REF. CL.IV D=52`` (130cm) </v>
          </cell>
          <cell r="C152" t="str">
            <v>ML</v>
          </cell>
          <cell r="D152">
            <v>916191.2</v>
          </cell>
        </row>
        <row r="153">
          <cell r="A153">
            <v>148</v>
          </cell>
          <cell r="B153" t="str">
            <v xml:space="preserve">TUBERIA CONCRETO REF. CL.IV D=56`` (140cm) </v>
          </cell>
          <cell r="C153" t="str">
            <v>ML</v>
          </cell>
          <cell r="D153">
            <v>971024.4</v>
          </cell>
        </row>
        <row r="154">
          <cell r="A154">
            <v>149</v>
          </cell>
          <cell r="B154" t="str">
            <v xml:space="preserve">TUBERIA CONCRETO REF. CL.IV D=60`` (150cm) </v>
          </cell>
          <cell r="C154" t="str">
            <v>ML</v>
          </cell>
          <cell r="D154">
            <v>1112453.92</v>
          </cell>
        </row>
        <row r="155">
          <cell r="A155">
            <v>150</v>
          </cell>
          <cell r="B155" t="str">
            <v xml:space="preserve">TUBERIA CONCRETO REF. CL.IV D=64`` (160cm) </v>
          </cell>
          <cell r="C155" t="str">
            <v>ML</v>
          </cell>
          <cell r="D155">
            <v>1265077.44</v>
          </cell>
        </row>
        <row r="156">
          <cell r="A156">
            <v>151</v>
          </cell>
          <cell r="B156" t="str">
            <v xml:space="preserve">TUBERIA CONCRETO REF. CL.IV D=68`` (170cm) </v>
          </cell>
          <cell r="C156" t="str">
            <v>ML</v>
          </cell>
          <cell r="D156">
            <v>1431725.36</v>
          </cell>
        </row>
        <row r="157">
          <cell r="A157">
            <v>152</v>
          </cell>
          <cell r="B157" t="str">
            <v xml:space="preserve">TUBERIA CONCRETO REF. CL.IV D=72`` (180cm) </v>
          </cell>
          <cell r="C157" t="str">
            <v>ML</v>
          </cell>
          <cell r="D157">
            <v>1600813.92</v>
          </cell>
        </row>
        <row r="158">
          <cell r="A158">
            <v>153</v>
          </cell>
          <cell r="B158" t="str">
            <v xml:space="preserve">TUBERIA CONCRETO REF. CL.IV D=80`` (200cm) </v>
          </cell>
          <cell r="C158" t="str">
            <v>ML</v>
          </cell>
          <cell r="D158">
            <v>1984384.16</v>
          </cell>
        </row>
        <row r="159">
          <cell r="A159">
            <v>154</v>
          </cell>
          <cell r="B159" t="str">
            <v xml:space="preserve">TUBERIA CONCRETO REF. CL.IV D=86`` (215cm) </v>
          </cell>
          <cell r="C159" t="str">
            <v>ML</v>
          </cell>
          <cell r="D159">
            <v>2377566.16</v>
          </cell>
        </row>
        <row r="160">
          <cell r="A160">
            <v>155</v>
          </cell>
          <cell r="B160" t="str">
            <v xml:space="preserve">TUBERIA CONCRETO REF. CL.IV D=92`` (230cm) </v>
          </cell>
          <cell r="C160" t="str">
            <v>ML</v>
          </cell>
          <cell r="D160">
            <v>2598464.96</v>
          </cell>
        </row>
        <row r="161">
          <cell r="A161">
            <v>156</v>
          </cell>
          <cell r="B161" t="str">
            <v xml:space="preserve">TUBERIA CONCRETO CL. UNICA D=27`` (70cm) </v>
          </cell>
          <cell r="C161" t="str">
            <v>ML</v>
          </cell>
          <cell r="D161">
            <v>213636.04</v>
          </cell>
        </row>
        <row r="162">
          <cell r="A162">
            <v>157</v>
          </cell>
          <cell r="B162" t="str">
            <v xml:space="preserve">TUBERIA CONCRETO CL. UNICA D=30`` (80cm) </v>
          </cell>
          <cell r="C162" t="str">
            <v>ML</v>
          </cell>
          <cell r="D162">
            <v>266974</v>
          </cell>
        </row>
        <row r="163">
          <cell r="A163">
            <v>158</v>
          </cell>
          <cell r="B163" t="str">
            <v xml:space="preserve">TUBERIA CONCRETO CL. UNICA D=36`` (90cm) </v>
          </cell>
          <cell r="C163" t="str">
            <v>ML</v>
          </cell>
          <cell r="D163">
            <v>335775.92</v>
          </cell>
        </row>
        <row r="164">
          <cell r="A164">
            <v>159</v>
          </cell>
          <cell r="B164" t="str">
            <v xml:space="preserve">TUBERIA CONCRETO CL. UNICA D=40`` (100cm) </v>
          </cell>
          <cell r="C164" t="str">
            <v>ML</v>
          </cell>
          <cell r="D164">
            <v>420098.64</v>
          </cell>
        </row>
        <row r="165">
          <cell r="A165">
            <v>160</v>
          </cell>
          <cell r="B165" t="str">
            <v xml:space="preserve">YEE CONCRETO 8" x 6" x 0.60m </v>
          </cell>
          <cell r="C165" t="str">
            <v>UN</v>
          </cell>
          <cell r="D165">
            <v>40449.78</v>
          </cell>
        </row>
        <row r="166">
          <cell r="A166">
            <v>161</v>
          </cell>
          <cell r="B166" t="str">
            <v xml:space="preserve">YEE CONCRETO 10" x 6" x 1.25m </v>
          </cell>
          <cell r="C166" t="str">
            <v>UN</v>
          </cell>
          <cell r="D166">
            <v>71381.759999999995</v>
          </cell>
        </row>
        <row r="167">
          <cell r="A167">
            <v>162</v>
          </cell>
          <cell r="B167" t="str">
            <v xml:space="preserve">YEE CONCRETO 12" x 6" x 1.25m </v>
          </cell>
          <cell r="C167" t="str">
            <v>UN</v>
          </cell>
          <cell r="D167">
            <v>91380.74</v>
          </cell>
        </row>
        <row r="168">
          <cell r="A168">
            <v>163</v>
          </cell>
          <cell r="B168" t="str">
            <v xml:space="preserve">YEE CONCRETO 14" x 6" x 1.25m </v>
          </cell>
          <cell r="C168" t="str">
            <v>UN</v>
          </cell>
          <cell r="D168">
            <v>109437.88</v>
          </cell>
        </row>
        <row r="169">
          <cell r="A169">
            <v>164</v>
          </cell>
          <cell r="B169" t="str">
            <v xml:space="preserve">YEE CONCRETO 16" x 6" x 1.25m </v>
          </cell>
          <cell r="C169" t="str">
            <v>UN</v>
          </cell>
          <cell r="D169">
            <v>139501.01999999999</v>
          </cell>
        </row>
        <row r="170">
          <cell r="A170">
            <v>165</v>
          </cell>
          <cell r="B170" t="str">
            <v xml:space="preserve">YEE CONCRETO 18" x 6" x 1.25m </v>
          </cell>
          <cell r="C170" t="str">
            <v>UN</v>
          </cell>
          <cell r="D170">
            <v>164392.88</v>
          </cell>
        </row>
        <row r="171">
          <cell r="A171">
            <v>166</v>
          </cell>
          <cell r="B171" t="str">
            <v xml:space="preserve">YEE CONCRETO 20" x 6" x 1.25m </v>
          </cell>
          <cell r="C171" t="str">
            <v>UN</v>
          </cell>
          <cell r="D171">
            <v>212201.7</v>
          </cell>
        </row>
        <row r="172">
          <cell r="A172">
            <v>167</v>
          </cell>
          <cell r="B172" t="str">
            <v xml:space="preserve">YEE CONCRETO 24" x 6" x 1.25m </v>
          </cell>
          <cell r="C172" t="str">
            <v>UN</v>
          </cell>
          <cell r="D172">
            <v>313635</v>
          </cell>
        </row>
        <row r="173">
          <cell r="A173">
            <v>168</v>
          </cell>
          <cell r="B173" t="str">
            <v xml:space="preserve">SEMICODO CONCRETO 6" x 45º </v>
          </cell>
          <cell r="C173" t="str">
            <v>UN</v>
          </cell>
          <cell r="D173">
            <v>12886.44</v>
          </cell>
        </row>
        <row r="174">
          <cell r="A174">
            <v>169</v>
          </cell>
          <cell r="B174" t="str">
            <v xml:space="preserve">TUBERIAS DE PVC - ACUEDUCTO </v>
          </cell>
        </row>
        <row r="175">
          <cell r="A175">
            <v>170</v>
          </cell>
          <cell r="B175" t="str">
            <v xml:space="preserve">CODO G.RAD. PVC U.M. T PLATINO 90° D=2`` RDE 21 </v>
          </cell>
          <cell r="C175" t="str">
            <v>UN</v>
          </cell>
          <cell r="D175">
            <v>20482.12</v>
          </cell>
        </row>
        <row r="176">
          <cell r="A176">
            <v>171</v>
          </cell>
          <cell r="B176" t="str">
            <v xml:space="preserve">CODO G.RAD. PVC U.M. T PLATINO 90° D=4`` RDE 21 </v>
          </cell>
          <cell r="C176" t="str">
            <v>UN</v>
          </cell>
          <cell r="D176">
            <v>91743.24</v>
          </cell>
        </row>
        <row r="177">
          <cell r="A177">
            <v>172</v>
          </cell>
          <cell r="B177" t="str">
            <v xml:space="preserve">CODO G.RAD. PVC U.M. T PLATINO 90° D=8`` RDE 21 </v>
          </cell>
          <cell r="C177" t="str">
            <v>UN</v>
          </cell>
          <cell r="D177">
            <v>581113.59999999998</v>
          </cell>
        </row>
        <row r="178">
          <cell r="A178">
            <v>173</v>
          </cell>
          <cell r="B178" t="str">
            <v xml:space="preserve">CODO G.RAD. PVC U.M. T PLATINO 90° D=12`` RDE 21 </v>
          </cell>
          <cell r="C178" t="str">
            <v>UN</v>
          </cell>
          <cell r="D178">
            <v>1715334.92</v>
          </cell>
        </row>
        <row r="179">
          <cell r="A179">
            <v>174</v>
          </cell>
          <cell r="B179" t="str">
            <v xml:space="preserve">UNION PVC U.M. TIPO PLATINO D=2" </v>
          </cell>
          <cell r="C179" t="str">
            <v>UN</v>
          </cell>
          <cell r="D179">
            <v>16184.32</v>
          </cell>
        </row>
        <row r="180">
          <cell r="A180">
            <v>175</v>
          </cell>
          <cell r="B180" t="str">
            <v xml:space="preserve">UNION PVC U.M. TIPO PLATINO D=3" </v>
          </cell>
          <cell r="C180" t="str">
            <v>UN</v>
          </cell>
          <cell r="D180">
            <v>27712.400000000001</v>
          </cell>
        </row>
        <row r="181">
          <cell r="A181">
            <v>176</v>
          </cell>
          <cell r="B181" t="str">
            <v xml:space="preserve">UNION PVC U.M. TIPO PLATINO D=4" </v>
          </cell>
          <cell r="C181" t="str">
            <v>UN</v>
          </cell>
          <cell r="D181">
            <v>45045.120000000003</v>
          </cell>
        </row>
        <row r="182">
          <cell r="A182">
            <v>177</v>
          </cell>
          <cell r="B182" t="str">
            <v xml:space="preserve">UNION PVC U.M. TIPO PLATINO D=6" </v>
          </cell>
          <cell r="C182" t="str">
            <v>UN</v>
          </cell>
          <cell r="D182">
            <v>105176.04</v>
          </cell>
        </row>
        <row r="183">
          <cell r="A183">
            <v>178</v>
          </cell>
          <cell r="B183" t="str">
            <v xml:space="preserve">UNION PVC U.M. TIPO PLATINO D=8" </v>
          </cell>
          <cell r="C183" t="str">
            <v>UN</v>
          </cell>
          <cell r="D183">
            <v>193236.28</v>
          </cell>
        </row>
        <row r="184">
          <cell r="A184">
            <v>179</v>
          </cell>
          <cell r="B184" t="str">
            <v xml:space="preserve">UNION PVC U.M. TIPO PLATINO D=10" </v>
          </cell>
          <cell r="C184" t="str">
            <v>UN</v>
          </cell>
          <cell r="D184">
            <v>345254.28</v>
          </cell>
        </row>
        <row r="185">
          <cell r="A185">
            <v>180</v>
          </cell>
          <cell r="B185" t="str">
            <v xml:space="preserve">UNION PVC U.M. TIPO PLATINO D=12" </v>
          </cell>
          <cell r="C185" t="str">
            <v>UN</v>
          </cell>
          <cell r="D185">
            <v>535067.4</v>
          </cell>
        </row>
        <row r="186">
          <cell r="A186">
            <v>181</v>
          </cell>
          <cell r="B186" t="str">
            <v xml:space="preserve">TUBERIA PVC U.M. TIPO PLATINO D=2`` RDE 21 </v>
          </cell>
          <cell r="C186" t="str">
            <v>ML</v>
          </cell>
          <cell r="D186">
            <v>7000.6</v>
          </cell>
        </row>
        <row r="187">
          <cell r="A187">
            <v>182</v>
          </cell>
          <cell r="B187" t="str">
            <v xml:space="preserve">TUBERIA PVC U.M. TIPO PLATINO D=2 1/2`` RDE 21 </v>
          </cell>
          <cell r="C187" t="str">
            <v>ML</v>
          </cell>
          <cell r="D187">
            <v>10576.88</v>
          </cell>
        </row>
        <row r="188">
          <cell r="A188">
            <v>183</v>
          </cell>
          <cell r="B188" t="str">
            <v xml:space="preserve">TUBERIA PVC U.M. TIPO PLATINO D=3`` RDE 21 </v>
          </cell>
          <cell r="C188" t="str">
            <v>ML</v>
          </cell>
          <cell r="D188">
            <v>15028.96</v>
          </cell>
        </row>
        <row r="189">
          <cell r="A189">
            <v>184</v>
          </cell>
          <cell r="B189" t="str">
            <v xml:space="preserve">TUBERIA PVC U.M. TIPO PLATINO D=4`` RDE 21 </v>
          </cell>
          <cell r="C189" t="str">
            <v>ML</v>
          </cell>
          <cell r="D189">
            <v>24796.16</v>
          </cell>
        </row>
        <row r="190">
          <cell r="A190">
            <v>185</v>
          </cell>
          <cell r="B190" t="str">
            <v xml:space="preserve">TUBERIA PVC U.M. TIPO PLATINO D=6`` RDE 21 </v>
          </cell>
          <cell r="C190" t="str">
            <v>ML</v>
          </cell>
          <cell r="D190">
            <v>53822.84</v>
          </cell>
        </row>
        <row r="191">
          <cell r="A191">
            <v>186</v>
          </cell>
          <cell r="B191" t="str">
            <v xml:space="preserve">TUBERIA PVC U.M. TIPO PLATINO D=8`` RDE 21 </v>
          </cell>
          <cell r="C191" t="str">
            <v>ML</v>
          </cell>
          <cell r="D191">
            <v>92261.759999999995</v>
          </cell>
        </row>
        <row r="192">
          <cell r="A192">
            <v>187</v>
          </cell>
          <cell r="B192" t="str">
            <v xml:space="preserve">TUBERIA PVC U.M. TIPO PLATINO D=10`` RDE 21 </v>
          </cell>
          <cell r="C192" t="str">
            <v>ML</v>
          </cell>
          <cell r="D192">
            <v>144374.76</v>
          </cell>
        </row>
        <row r="193">
          <cell r="A193">
            <v>188</v>
          </cell>
          <cell r="B193" t="str">
            <v xml:space="preserve">TUBERIA PVC U.M. TIPO PLATINO D=12`` RDE 21 </v>
          </cell>
          <cell r="C193" t="str">
            <v>ML</v>
          </cell>
          <cell r="D193">
            <v>200812.24</v>
          </cell>
        </row>
        <row r="194">
          <cell r="A194">
            <v>189</v>
          </cell>
          <cell r="B194" t="str">
            <v xml:space="preserve">TUBERIA PVC U.M. TIPO PLATINO D=2`` RDE 26 </v>
          </cell>
          <cell r="C194" t="str">
            <v>ML</v>
          </cell>
          <cell r="D194">
            <v>5801.16</v>
          </cell>
        </row>
        <row r="195">
          <cell r="A195">
            <v>190</v>
          </cell>
          <cell r="B195" t="str">
            <v xml:space="preserve">TUBERIA PVC U.M. TIPO PLATINO D=3`` RDE 26 </v>
          </cell>
          <cell r="C195" t="str">
            <v>ML</v>
          </cell>
          <cell r="D195">
            <v>12609.2</v>
          </cell>
        </row>
        <row r="196">
          <cell r="A196">
            <v>191</v>
          </cell>
          <cell r="B196" t="str">
            <v xml:space="preserve">TUBERIA PVC U.M. TIPO PLATINO D=2 1/2`` RDE 26 </v>
          </cell>
          <cell r="C196" t="str">
            <v>ML</v>
          </cell>
          <cell r="D196">
            <v>8724.36</v>
          </cell>
        </row>
        <row r="197">
          <cell r="A197">
            <v>192</v>
          </cell>
          <cell r="B197" t="str">
            <v xml:space="preserve">TUBERIA PVC U.M. TIPO PLATINO D=4`` RDE 26 </v>
          </cell>
          <cell r="C197" t="str">
            <v>ML</v>
          </cell>
          <cell r="D197">
            <v>20579.560000000001</v>
          </cell>
        </row>
        <row r="198">
          <cell r="A198">
            <v>193</v>
          </cell>
          <cell r="B198" t="str">
            <v xml:space="preserve">TUBERIA PVC U.M. TIPO PLATINO D=6`` RDE 26 </v>
          </cell>
          <cell r="C198" t="str">
            <v>ML</v>
          </cell>
          <cell r="D198">
            <v>44083.48</v>
          </cell>
        </row>
        <row r="199">
          <cell r="A199">
            <v>194</v>
          </cell>
          <cell r="B199" t="str">
            <v xml:space="preserve">TUBERIA PVC U.M. TIPO PLATINO D=8`` RDE 26 </v>
          </cell>
          <cell r="C199" t="str">
            <v>ML</v>
          </cell>
          <cell r="D199">
            <v>74995.16</v>
          </cell>
        </row>
        <row r="200">
          <cell r="A200">
            <v>195</v>
          </cell>
          <cell r="B200" t="str">
            <v xml:space="preserve">TUBERIA PVC U.M. TIPO PLATINO D=10`` RDE 26 </v>
          </cell>
          <cell r="C200" t="str">
            <v>ML</v>
          </cell>
          <cell r="D200">
            <v>116044.08</v>
          </cell>
        </row>
        <row r="201">
          <cell r="A201">
            <v>196</v>
          </cell>
          <cell r="B201" t="str">
            <v xml:space="preserve">TUBERIA PVC U.M. TIPO PLATINO D=12`` RDE 26 </v>
          </cell>
          <cell r="C201" t="str">
            <v>ML</v>
          </cell>
          <cell r="D201">
            <v>165530.84</v>
          </cell>
        </row>
        <row r="202">
          <cell r="A202">
            <v>197</v>
          </cell>
          <cell r="B202" t="str">
            <v xml:space="preserve">TUBERIA PVC U.M. TIPO PLATINO D=3`` RDE 32.5 </v>
          </cell>
          <cell r="C202" t="str">
            <v>ML</v>
          </cell>
          <cell r="D202">
            <v>10129.120000000001</v>
          </cell>
        </row>
        <row r="203">
          <cell r="A203">
            <v>198</v>
          </cell>
          <cell r="B203" t="str">
            <v xml:space="preserve">TUBERIA PVC U.M. TIPO PLATINO D=4`` RDE 32.5 </v>
          </cell>
          <cell r="C203" t="str">
            <v>ML</v>
          </cell>
          <cell r="D203">
            <v>16599.599999999999</v>
          </cell>
        </row>
        <row r="204">
          <cell r="A204">
            <v>199</v>
          </cell>
          <cell r="B204" t="str">
            <v xml:space="preserve">TUBERIA PVC U.M. TIPO PLATINO D=6`` RDE 32.5 </v>
          </cell>
          <cell r="C204" t="str">
            <v>ML</v>
          </cell>
          <cell r="D204">
            <v>36181.56</v>
          </cell>
        </row>
        <row r="205">
          <cell r="A205">
            <v>200</v>
          </cell>
          <cell r="B205" t="str">
            <v xml:space="preserve">TUBERIA PVC U.M. TIPO PLATINO D=8`` RDE 32.5 </v>
          </cell>
          <cell r="C205" t="str">
            <v>ML</v>
          </cell>
          <cell r="D205">
            <v>61199</v>
          </cell>
        </row>
        <row r="206">
          <cell r="A206">
            <v>201</v>
          </cell>
          <cell r="B206" t="str">
            <v xml:space="preserve">TUBERIA PVC U.M. TIPO PLATINO D=10`` RDE 32.5 </v>
          </cell>
          <cell r="C206" t="str">
            <v>ML</v>
          </cell>
          <cell r="D206">
            <v>95101.440000000002</v>
          </cell>
        </row>
        <row r="207">
          <cell r="A207">
            <v>202</v>
          </cell>
          <cell r="B207" t="str">
            <v xml:space="preserve">TUBERIA PVC U.M. TIPO PLATINO D=12`` RDE 32.5 </v>
          </cell>
          <cell r="C207" t="str">
            <v>ML</v>
          </cell>
          <cell r="D207">
            <v>133190.04</v>
          </cell>
        </row>
        <row r="208">
          <cell r="A208">
            <v>203</v>
          </cell>
          <cell r="B208" t="str">
            <v xml:space="preserve">TUBERIA PVC U.M. TIPO PLATINO D=4`` RDE 41 </v>
          </cell>
          <cell r="C208" t="str">
            <v>ML</v>
          </cell>
          <cell r="D208">
            <v>13594.04</v>
          </cell>
        </row>
        <row r="209">
          <cell r="A209">
            <v>204</v>
          </cell>
          <cell r="B209" t="str">
            <v xml:space="preserve">TUBERIA PVC U.M. TIPO PLATINO D=6`` RDE 41 </v>
          </cell>
          <cell r="C209" t="str">
            <v>ML</v>
          </cell>
          <cell r="D209">
            <v>28484.959999999999</v>
          </cell>
        </row>
        <row r="210">
          <cell r="A210">
            <v>205</v>
          </cell>
          <cell r="B210" t="str">
            <v xml:space="preserve">TUBERIA PVC U.M. TIPO PLATINO D=8`` RDE 41 </v>
          </cell>
          <cell r="C210" t="str">
            <v>ML</v>
          </cell>
          <cell r="D210">
            <v>48114.48</v>
          </cell>
        </row>
        <row r="211">
          <cell r="A211">
            <v>206</v>
          </cell>
          <cell r="B211" t="str">
            <v xml:space="preserve">TUBERIA PVC U.M. TIPO PLATINO D=10`` RDE 41 </v>
          </cell>
          <cell r="C211" t="str">
            <v>ML</v>
          </cell>
          <cell r="D211">
            <v>75237.600000000006</v>
          </cell>
        </row>
        <row r="212">
          <cell r="A212">
            <v>207</v>
          </cell>
          <cell r="B212" t="str">
            <v xml:space="preserve">TUBERIA PVC U.M. TIPO PLATINO D=12`` RDE 41 </v>
          </cell>
          <cell r="C212" t="str">
            <v>ML</v>
          </cell>
          <cell r="D212">
            <v>106556.44</v>
          </cell>
        </row>
        <row r="213">
          <cell r="A213">
            <v>208</v>
          </cell>
          <cell r="B213" t="str">
            <v xml:space="preserve">UNION REPARACION PVC U.M. TIPO PLATINO D=6" </v>
          </cell>
          <cell r="C213" t="str">
            <v>UN</v>
          </cell>
          <cell r="D213">
            <v>117332.84</v>
          </cell>
        </row>
        <row r="214">
          <cell r="A214">
            <v>209</v>
          </cell>
          <cell r="B214" t="str">
            <v xml:space="preserve">UNION REPARACION PVC U.M. TIPO PLATINO D=8" </v>
          </cell>
          <cell r="C214" t="str">
            <v>UN</v>
          </cell>
          <cell r="D214">
            <v>215735.64</v>
          </cell>
        </row>
        <row r="215">
          <cell r="A215">
            <v>210</v>
          </cell>
          <cell r="B215" t="str">
            <v xml:space="preserve">UNION REPARACION PVC U.M. TIPO PLATINO D=12" </v>
          </cell>
          <cell r="C215" t="str">
            <v>UN</v>
          </cell>
          <cell r="D215">
            <v>674530.72</v>
          </cell>
        </row>
        <row r="216">
          <cell r="A216">
            <v>211</v>
          </cell>
          <cell r="B216" t="str">
            <v xml:space="preserve">ADAPTADOR MACHO PVC U.S. D=2`` </v>
          </cell>
          <cell r="C216" t="str">
            <v>UN</v>
          </cell>
          <cell r="D216">
            <v>3460.28</v>
          </cell>
        </row>
        <row r="217">
          <cell r="A217">
            <v>212</v>
          </cell>
          <cell r="B217" t="str">
            <v xml:space="preserve">ADAPTADOR MACHO PVC U.S. D=3`` </v>
          </cell>
          <cell r="C217" t="str">
            <v>UN</v>
          </cell>
          <cell r="D217">
            <v>13604.48</v>
          </cell>
        </row>
        <row r="218">
          <cell r="A218">
            <v>213</v>
          </cell>
          <cell r="B218" t="str">
            <v xml:space="preserve">ADAPTADOR MACHO PVC U.S. D=4`` </v>
          </cell>
          <cell r="C218" t="str">
            <v>UN</v>
          </cell>
          <cell r="D218">
            <v>25024.68</v>
          </cell>
        </row>
        <row r="219">
          <cell r="A219">
            <v>214</v>
          </cell>
          <cell r="B219" t="str">
            <v xml:space="preserve">CODO G.RAD. PVC U.M. T PLATINO 90° D=2 1/2`` RDE 2 </v>
          </cell>
          <cell r="C219" t="str">
            <v>UN</v>
          </cell>
          <cell r="D219">
            <v>26387.68</v>
          </cell>
        </row>
        <row r="220">
          <cell r="A220">
            <v>215</v>
          </cell>
          <cell r="B220" t="str">
            <v xml:space="preserve">CODO G.RAD. PVC U.M. T PLATINO 90° D=3`` RDE 21 </v>
          </cell>
          <cell r="C220" t="str">
            <v>UN</v>
          </cell>
          <cell r="D220">
            <v>47781.56</v>
          </cell>
        </row>
        <row r="221">
          <cell r="A221">
            <v>216</v>
          </cell>
          <cell r="B221" t="str">
            <v xml:space="preserve">CODO G.RAD. PVC U.M. T PLATINO 90° D=6`` RDE 21 </v>
          </cell>
          <cell r="C221" t="str">
            <v>UN</v>
          </cell>
          <cell r="D221">
            <v>244369.08</v>
          </cell>
        </row>
        <row r="222">
          <cell r="A222">
            <v>217</v>
          </cell>
          <cell r="B222" t="str">
            <v xml:space="preserve">CODO G.RAD. PVC U.M. T PLATINO 90° D=10`` RDE 21 </v>
          </cell>
          <cell r="C222" t="str">
            <v>UN</v>
          </cell>
          <cell r="D222">
            <v>1263893.08</v>
          </cell>
        </row>
        <row r="223">
          <cell r="A223">
            <v>218</v>
          </cell>
          <cell r="B223" t="str">
            <v xml:space="preserve">CODO G.RAD. PVC U.M. T PLATINO 45° D=2 1/2`` RDE 2 </v>
          </cell>
          <cell r="C223" t="str">
            <v>UN</v>
          </cell>
          <cell r="D223">
            <v>20265.2</v>
          </cell>
        </row>
        <row r="224">
          <cell r="A224">
            <v>219</v>
          </cell>
          <cell r="B224" t="str">
            <v xml:space="preserve">CODO G.RAD. PVC U.M. T PLATINO 45° D=2`` RDE 21 </v>
          </cell>
          <cell r="C224" t="str">
            <v>UN</v>
          </cell>
          <cell r="D224">
            <v>17707.400000000001</v>
          </cell>
        </row>
        <row r="225">
          <cell r="A225">
            <v>220</v>
          </cell>
          <cell r="B225" t="str">
            <v xml:space="preserve">CODO G.RAD. PVC U.M. T PLATINO 45° D=3`` RDE 21 </v>
          </cell>
          <cell r="C225" t="str">
            <v>UN</v>
          </cell>
          <cell r="D225">
            <v>32040.36</v>
          </cell>
        </row>
        <row r="226">
          <cell r="A226">
            <v>221</v>
          </cell>
          <cell r="B226" t="str">
            <v xml:space="preserve">CODO G.RAD. PVC U.M. T PLATINO 45° D=4`` RDE 21 </v>
          </cell>
          <cell r="C226" t="str">
            <v>UN</v>
          </cell>
          <cell r="D226">
            <v>64541.24</v>
          </cell>
        </row>
        <row r="227">
          <cell r="A227">
            <v>222</v>
          </cell>
          <cell r="B227" t="str">
            <v xml:space="preserve">CODO G.RAD. PVC U.M. T PLATINO 45° D=6`` RDE 21 </v>
          </cell>
          <cell r="C227" t="str">
            <v>UN</v>
          </cell>
          <cell r="D227">
            <v>177809.44</v>
          </cell>
        </row>
        <row r="228">
          <cell r="A228">
            <v>223</v>
          </cell>
          <cell r="B228" t="str">
            <v xml:space="preserve">CODO G.RAD. PVC U.M. T PLATINO 45° D=8`` RDE 21 </v>
          </cell>
          <cell r="C228" t="str">
            <v>UN</v>
          </cell>
          <cell r="D228">
            <v>386082.8</v>
          </cell>
        </row>
        <row r="229">
          <cell r="A229">
            <v>224</v>
          </cell>
          <cell r="B229" t="str">
            <v xml:space="preserve">CODO G.RAD. PVC U.M. T PLATINO 45° D=10`` RDE 21 </v>
          </cell>
          <cell r="C229" t="str">
            <v>UN</v>
          </cell>
          <cell r="D229">
            <v>826829.44</v>
          </cell>
        </row>
        <row r="230">
          <cell r="A230">
            <v>225</v>
          </cell>
          <cell r="B230" t="str">
            <v xml:space="preserve">CODO G.RAD. PVC U.M. T PLATINO 45° D=12`` RDE 21 </v>
          </cell>
          <cell r="C230" t="str">
            <v>UN</v>
          </cell>
          <cell r="D230">
            <v>1160626.3999999999</v>
          </cell>
        </row>
        <row r="231">
          <cell r="A231">
            <v>226</v>
          </cell>
          <cell r="B231" t="str">
            <v xml:space="preserve">CODO G.RAD. PVC U.M. T PLATINO 22.5° D=2`` RDE 21 </v>
          </cell>
          <cell r="C231" t="str">
            <v>UN</v>
          </cell>
          <cell r="D231">
            <v>15613.6</v>
          </cell>
        </row>
        <row r="232">
          <cell r="A232">
            <v>227</v>
          </cell>
          <cell r="B232" t="str">
            <v xml:space="preserve">CODO G.RAD. PVC U.M. T PLATIN22.5° D=2 1/2`` RDE 2 </v>
          </cell>
          <cell r="C232" t="str">
            <v>UN</v>
          </cell>
          <cell r="D232">
            <v>21896.16</v>
          </cell>
        </row>
        <row r="233">
          <cell r="A233">
            <v>228</v>
          </cell>
          <cell r="B233" t="str">
            <v xml:space="preserve">CODO G.RAD. PVC U.M. T PLATINO 22.5° D=3`` RDE 21 </v>
          </cell>
          <cell r="C233" t="str">
            <v>UN</v>
          </cell>
          <cell r="D233">
            <v>31523</v>
          </cell>
        </row>
        <row r="234">
          <cell r="A234">
            <v>229</v>
          </cell>
          <cell r="B234" t="str">
            <v xml:space="preserve">CODO G.RAD. PVC U.M. T PLATINO 22.5° D=4`` RDE 21 </v>
          </cell>
          <cell r="C234" t="str">
            <v>UN</v>
          </cell>
          <cell r="D234">
            <v>57932.72</v>
          </cell>
        </row>
        <row r="235">
          <cell r="A235">
            <v>230</v>
          </cell>
          <cell r="B235" t="str">
            <v xml:space="preserve">CODO G.RAD. PVC U.M. T PLATINO 22.5° D=6`` RDE 21 </v>
          </cell>
          <cell r="C235" t="str">
            <v>UN</v>
          </cell>
          <cell r="D235">
            <v>141999.07999999999</v>
          </cell>
        </row>
        <row r="236">
          <cell r="A236">
            <v>231</v>
          </cell>
          <cell r="B236" t="str">
            <v xml:space="preserve">CODO G.RAD. PVC U.M. T PLATINO 22.5° D=8`` RDE 21 </v>
          </cell>
          <cell r="C236" t="str">
            <v>UN</v>
          </cell>
          <cell r="D236">
            <v>300453.92</v>
          </cell>
        </row>
        <row r="237">
          <cell r="A237">
            <v>232</v>
          </cell>
          <cell r="B237" t="str">
            <v xml:space="preserve">CODO G.RAD. PVC U.M. T PLATINO 22.5° D=10`` RDE 21 </v>
          </cell>
          <cell r="C237" t="str">
            <v>UN</v>
          </cell>
          <cell r="D237">
            <v>673244.28</v>
          </cell>
        </row>
        <row r="238">
          <cell r="A238">
            <v>233</v>
          </cell>
          <cell r="B238" t="str">
            <v xml:space="preserve">CODO G.RAD. PVC U.M. T PLATINO 22.5° D=12`` RDE 21 </v>
          </cell>
          <cell r="C238" t="str">
            <v>UN</v>
          </cell>
          <cell r="D238">
            <v>906610.76</v>
          </cell>
        </row>
        <row r="239">
          <cell r="A239">
            <v>234</v>
          </cell>
          <cell r="B239" t="str">
            <v xml:space="preserve">CODO G.RAD. PVC U.M. T PLATINO 11.25° D=2`` RDE 21 </v>
          </cell>
          <cell r="C239" t="str">
            <v>UN</v>
          </cell>
          <cell r="D239">
            <v>18229</v>
          </cell>
        </row>
        <row r="240">
          <cell r="A240">
            <v>235</v>
          </cell>
          <cell r="B240" t="str">
            <v xml:space="preserve">CODO G.RAD. PVC U.M. T PLATI11.25° D=2 1/2`` RDE 2 </v>
          </cell>
          <cell r="C240" t="str">
            <v>UN</v>
          </cell>
          <cell r="D240">
            <v>20704.84</v>
          </cell>
        </row>
        <row r="241">
          <cell r="A241">
            <v>236</v>
          </cell>
          <cell r="B241" t="str">
            <v xml:space="preserve">CODO G.RAD. PVC U.M. T PLATINO 11.25° D=3`` RDE 21 </v>
          </cell>
          <cell r="C241" t="str">
            <v>UN</v>
          </cell>
          <cell r="D241">
            <v>28730.880000000001</v>
          </cell>
        </row>
        <row r="242">
          <cell r="A242">
            <v>237</v>
          </cell>
          <cell r="B242" t="str">
            <v xml:space="preserve">CODO G.RAD. PVC U.M. T PLATINO 11.25° D=4`` RDE 21 </v>
          </cell>
          <cell r="C242" t="str">
            <v>UN</v>
          </cell>
          <cell r="D242">
            <v>55043.16</v>
          </cell>
        </row>
        <row r="243">
          <cell r="A243">
            <v>238</v>
          </cell>
          <cell r="B243" t="str">
            <v xml:space="preserve">CODO G.RAD. PVC U.M. T PLATINO 11.25° D=6`` RDE 21 </v>
          </cell>
          <cell r="C243" t="str">
            <v>UN</v>
          </cell>
          <cell r="D243">
            <v>126972.44</v>
          </cell>
        </row>
        <row r="244">
          <cell r="A244">
            <v>239</v>
          </cell>
          <cell r="B244" t="str">
            <v xml:space="preserve">CODO G.RAD. PVC U.M. T PLATINO 11.25° D=8`` RDE 21 </v>
          </cell>
          <cell r="C244" t="str">
            <v>UN</v>
          </cell>
          <cell r="D244">
            <v>257995.6</v>
          </cell>
        </row>
        <row r="245">
          <cell r="A245">
            <v>240</v>
          </cell>
          <cell r="B245" t="str">
            <v xml:space="preserve">CODO G.RAD. PVC U.M. T PLATINO 11.25° D=10`` RDE 2 </v>
          </cell>
          <cell r="C245" t="str">
            <v>UN</v>
          </cell>
          <cell r="D245">
            <v>550772.64</v>
          </cell>
        </row>
        <row r="246">
          <cell r="A246">
            <v>241</v>
          </cell>
          <cell r="B246" t="str">
            <v xml:space="preserve">CODO G.RAD. PVC U.M. T PLATINO 11.25° D=12`` RDE 2 </v>
          </cell>
          <cell r="C246" t="str">
            <v>UN</v>
          </cell>
          <cell r="D246">
            <v>729032.16</v>
          </cell>
        </row>
        <row r="247">
          <cell r="A247">
            <v>242</v>
          </cell>
          <cell r="B247" t="str">
            <v xml:space="preserve">UNION PVC U.M. TIPO PLATINO D=2 1/2" </v>
          </cell>
          <cell r="C247" t="str">
            <v>UN</v>
          </cell>
          <cell r="D247">
            <v>21091.119999999999</v>
          </cell>
        </row>
        <row r="248">
          <cell r="A248">
            <v>243</v>
          </cell>
          <cell r="B248" t="str">
            <v xml:space="preserve">TUBERIA PF D=1/2`` RDE 9 </v>
          </cell>
          <cell r="C248" t="str">
            <v>ML</v>
          </cell>
          <cell r="D248">
            <v>1429.12</v>
          </cell>
        </row>
        <row r="249">
          <cell r="A249">
            <v>244</v>
          </cell>
          <cell r="B249" t="str">
            <v xml:space="preserve">UNION PVC PRESION U.S. D=1/2`` </v>
          </cell>
          <cell r="C249" t="str">
            <v>UN</v>
          </cell>
          <cell r="D249">
            <v>241.28</v>
          </cell>
        </row>
        <row r="250">
          <cell r="A250">
            <v>245</v>
          </cell>
          <cell r="B250" t="str">
            <v xml:space="preserve">LUBRICANTE U.M. (EMPAQUE 500 gr) </v>
          </cell>
          <cell r="C250" t="str">
            <v>UN</v>
          </cell>
          <cell r="D250">
            <v>12358.64</v>
          </cell>
        </row>
        <row r="251">
          <cell r="A251">
            <v>246</v>
          </cell>
          <cell r="B251" t="str">
            <v xml:space="preserve">REDUCCION PVC U.M. T PLATINO 4"x2" </v>
          </cell>
          <cell r="C251" t="str">
            <v>UN</v>
          </cell>
          <cell r="D251">
            <v>97063</v>
          </cell>
        </row>
        <row r="252">
          <cell r="A252">
            <v>247</v>
          </cell>
          <cell r="B252" t="str">
            <v xml:space="preserve">REDUCCION PVC U.M. T PLATINO 4"x2 1/2" </v>
          </cell>
          <cell r="C252" t="str">
            <v>UN</v>
          </cell>
          <cell r="D252">
            <v>101638.04</v>
          </cell>
        </row>
        <row r="253">
          <cell r="A253">
            <v>248</v>
          </cell>
          <cell r="B253" t="str">
            <v xml:space="preserve">REDUCCION PVC U.M. T PLATINO 4"x3" </v>
          </cell>
          <cell r="C253" t="str">
            <v>UN</v>
          </cell>
          <cell r="D253">
            <v>101638.04</v>
          </cell>
        </row>
        <row r="254">
          <cell r="A254">
            <v>249</v>
          </cell>
          <cell r="B254" t="str">
            <v xml:space="preserve">REDUCCION PVC U.M. T PLATINO 6"x4" </v>
          </cell>
          <cell r="C254" t="str">
            <v>UN</v>
          </cell>
          <cell r="D254">
            <v>279410.36</v>
          </cell>
        </row>
        <row r="255">
          <cell r="A255">
            <v>250</v>
          </cell>
          <cell r="B255" t="str">
            <v xml:space="preserve">REDUCCION PVC U.M. T PLATINO 8"x6" </v>
          </cell>
          <cell r="C255" t="str">
            <v>UN</v>
          </cell>
          <cell r="D255">
            <v>474458.56</v>
          </cell>
        </row>
        <row r="256">
          <cell r="A256">
            <v>251</v>
          </cell>
          <cell r="B256" t="str">
            <v xml:space="preserve">TAPON PVC U.M. T PLATINO D=3" </v>
          </cell>
          <cell r="C256" t="str">
            <v>UN</v>
          </cell>
          <cell r="D256">
            <v>92577.279999999999</v>
          </cell>
        </row>
        <row r="257">
          <cell r="A257">
            <v>252</v>
          </cell>
          <cell r="B257" t="str">
            <v xml:space="preserve">TAPON PVC U.M. T PLATINO D=4" </v>
          </cell>
          <cell r="C257" t="str">
            <v>UN</v>
          </cell>
          <cell r="D257">
            <v>115003.56</v>
          </cell>
        </row>
        <row r="258">
          <cell r="A258">
            <v>253</v>
          </cell>
          <cell r="B258" t="str">
            <v xml:space="preserve">TAPON PVC U.M. T PLATINO D=6" </v>
          </cell>
          <cell r="C258" t="str">
            <v>UN</v>
          </cell>
          <cell r="D258">
            <v>163445.16</v>
          </cell>
        </row>
        <row r="259">
          <cell r="A259">
            <v>254</v>
          </cell>
          <cell r="B259" t="str">
            <v xml:space="preserve">TAPON PVC U.M. T PLATINO D=8" </v>
          </cell>
          <cell r="C259" t="str">
            <v>UN</v>
          </cell>
          <cell r="D259">
            <v>277552.03999999998</v>
          </cell>
        </row>
        <row r="260">
          <cell r="A260">
            <v>255</v>
          </cell>
          <cell r="B260" t="str">
            <v xml:space="preserve">UNION REPARACION PVC U.M. TIPO PLATINO D=2" </v>
          </cell>
          <cell r="C260" t="str">
            <v>UN</v>
          </cell>
          <cell r="D260">
            <v>17845.439999999999</v>
          </cell>
        </row>
        <row r="261">
          <cell r="A261">
            <v>256</v>
          </cell>
          <cell r="B261" t="str">
            <v xml:space="preserve">UNION REPARACION PVC U.M. TIPO PLATINO D=2 1/2" </v>
          </cell>
          <cell r="C261" t="str">
            <v>UN</v>
          </cell>
          <cell r="D261">
            <v>20776.759999999998</v>
          </cell>
        </row>
        <row r="262">
          <cell r="A262">
            <v>257</v>
          </cell>
          <cell r="B262" t="str">
            <v xml:space="preserve">UNION REPARACION PVC U.M. TIPO PLATINO D=3" </v>
          </cell>
          <cell r="C262" t="str">
            <v>UN</v>
          </cell>
          <cell r="D262">
            <v>29417.599999999999</v>
          </cell>
        </row>
        <row r="263">
          <cell r="A263">
            <v>258</v>
          </cell>
          <cell r="B263" t="str">
            <v xml:space="preserve">UNION REPARACION PVC U.M. TIPO PLATINO D=4" </v>
          </cell>
          <cell r="C263" t="str">
            <v>UN</v>
          </cell>
          <cell r="D263">
            <v>50441.440000000002</v>
          </cell>
        </row>
        <row r="264">
          <cell r="A264">
            <v>259</v>
          </cell>
          <cell r="B264" t="str">
            <v xml:space="preserve">UNION REPARACION PVC U.M. TIPO PLATINO D=10" </v>
          </cell>
          <cell r="C264" t="str">
            <v>UN</v>
          </cell>
          <cell r="D264">
            <v>368476.32</v>
          </cell>
        </row>
        <row r="265">
          <cell r="A265">
            <v>260</v>
          </cell>
          <cell r="B265" t="str">
            <v xml:space="preserve">TUBERIAS DE PVC - ALCANTARILLADO </v>
          </cell>
        </row>
        <row r="266">
          <cell r="A266">
            <v>261</v>
          </cell>
          <cell r="B266" t="str">
            <v xml:space="preserve">TUBERIA PVC U.M. TIPO NOVAFORT D=110MM (4") </v>
          </cell>
          <cell r="C266" t="str">
            <v>ML</v>
          </cell>
          <cell r="D266">
            <v>12225.24</v>
          </cell>
        </row>
        <row r="267">
          <cell r="A267">
            <v>262</v>
          </cell>
          <cell r="B267" t="str">
            <v xml:space="preserve">TUBERIA PVC U.M. TIPO NOVAFORT D=160MM (6") </v>
          </cell>
          <cell r="C267" t="str">
            <v>ML</v>
          </cell>
          <cell r="D267">
            <v>22204.720000000001</v>
          </cell>
        </row>
        <row r="268">
          <cell r="A268">
            <v>263</v>
          </cell>
          <cell r="B268" t="str">
            <v xml:space="preserve">TUBERIA PVC U.M. TIPO NOVAFORT D=200MM (8") </v>
          </cell>
          <cell r="C268" t="str">
            <v>ML</v>
          </cell>
          <cell r="D268">
            <v>35459.120000000003</v>
          </cell>
        </row>
        <row r="269">
          <cell r="A269">
            <v>264</v>
          </cell>
          <cell r="B269" t="str">
            <v xml:space="preserve">TUBERIA PVC U.M. TIPO NOVAFORT D=250MM (10") </v>
          </cell>
          <cell r="C269" t="str">
            <v>ML</v>
          </cell>
          <cell r="D269">
            <v>47186.48</v>
          </cell>
        </row>
        <row r="270">
          <cell r="A270">
            <v>265</v>
          </cell>
          <cell r="B270" t="str">
            <v xml:space="preserve">TUBERIA PVC U.M. TIPO NOVAFORT D=315MM (12") </v>
          </cell>
          <cell r="C270" t="str">
            <v>ML</v>
          </cell>
          <cell r="D270">
            <v>69767.039999999994</v>
          </cell>
        </row>
        <row r="271">
          <cell r="A271">
            <v>266</v>
          </cell>
          <cell r="B271" t="str">
            <v xml:space="preserve">TUBERIA PVC U.M. TIPO NOVAFORT D=400MM (16") </v>
          </cell>
          <cell r="C271" t="str">
            <v>ML</v>
          </cell>
          <cell r="D271">
            <v>108062.12</v>
          </cell>
        </row>
        <row r="272">
          <cell r="A272">
            <v>267</v>
          </cell>
          <cell r="B272" t="str">
            <v xml:space="preserve">TUBERIA PVC U.M. TIPO NOVAFORT D=450MM (18") </v>
          </cell>
          <cell r="C272" t="str">
            <v>ML</v>
          </cell>
          <cell r="D272">
            <v>142129</v>
          </cell>
        </row>
        <row r="273">
          <cell r="A273">
            <v>268</v>
          </cell>
          <cell r="B273" t="str">
            <v xml:space="preserve">TUBERIA PVC U.M. TIPO NOVAFORT D=500MM (20") </v>
          </cell>
          <cell r="C273" t="str">
            <v>ML</v>
          </cell>
          <cell r="D273">
            <v>176418.6</v>
          </cell>
        </row>
        <row r="274">
          <cell r="A274">
            <v>269</v>
          </cell>
          <cell r="B274" t="str">
            <v xml:space="preserve">TUBERIA PVC SANITARIA U.S. D=4" </v>
          </cell>
          <cell r="C274" t="str">
            <v>ML</v>
          </cell>
          <cell r="D274">
            <v>15272.56</v>
          </cell>
        </row>
        <row r="275">
          <cell r="A275">
            <v>270</v>
          </cell>
          <cell r="B275" t="str">
            <v xml:space="preserve">TUBERIA PVC SANITARIA U.S. D=6" </v>
          </cell>
          <cell r="C275" t="str">
            <v>ML</v>
          </cell>
          <cell r="D275">
            <v>32341.96</v>
          </cell>
        </row>
        <row r="276">
          <cell r="A276">
            <v>271</v>
          </cell>
          <cell r="B276" t="str">
            <v xml:space="preserve">TUBERIA PVC DRENAJE D=65MM (TUBO SIN FILTRO) </v>
          </cell>
          <cell r="C276" t="str">
            <v>ML</v>
          </cell>
          <cell r="D276">
            <v>11871.44</v>
          </cell>
        </row>
        <row r="277">
          <cell r="A277">
            <v>272</v>
          </cell>
          <cell r="B277" t="str">
            <v xml:space="preserve">TUBERIA PVC DRENAJE D=100MM (TUBO SIN FILTRO) </v>
          </cell>
          <cell r="C277" t="str">
            <v>ML</v>
          </cell>
          <cell r="D277">
            <v>20447.32</v>
          </cell>
        </row>
        <row r="278">
          <cell r="A278">
            <v>273</v>
          </cell>
          <cell r="B278" t="str">
            <v xml:space="preserve">TUBERIA PVC DRENAJE D=160MM (TUBO SIN FILTRO) </v>
          </cell>
          <cell r="C278" t="str">
            <v>ML</v>
          </cell>
          <cell r="D278">
            <v>50310</v>
          </cell>
        </row>
        <row r="279">
          <cell r="A279">
            <v>274</v>
          </cell>
          <cell r="B279" t="str">
            <v xml:space="preserve">TUBERIA PVC DRENAJE D=200MM (TUBO SIN FILTRO) </v>
          </cell>
          <cell r="C279" t="str">
            <v>ML</v>
          </cell>
          <cell r="D279">
            <v>66372.88</v>
          </cell>
        </row>
        <row r="280">
          <cell r="A280">
            <v>275</v>
          </cell>
          <cell r="B280" t="str">
            <v xml:space="preserve">TUBERIA PVC DRENAJE D=65MM (EN ROLLO CON FILTRO) </v>
          </cell>
          <cell r="C280" t="str">
            <v>ML</v>
          </cell>
          <cell r="D280">
            <v>15375.8</v>
          </cell>
        </row>
        <row r="281">
          <cell r="A281">
            <v>276</v>
          </cell>
          <cell r="B281" t="str">
            <v xml:space="preserve">TUBERIA PVC DRENAJE D=100MM (EN ROLLO CON FILTRO) </v>
          </cell>
          <cell r="C281" t="str">
            <v>ML</v>
          </cell>
          <cell r="D281">
            <v>26733.360000000001</v>
          </cell>
        </row>
        <row r="282">
          <cell r="A282">
            <v>277</v>
          </cell>
          <cell r="B282" t="str">
            <v xml:space="preserve"> TUBERIA PVC DRENAJE D=160MM (EN ROLLO CON FILTRO) </v>
          </cell>
          <cell r="C282" t="str">
            <v>ML</v>
          </cell>
          <cell r="D282">
            <v>61216.68</v>
          </cell>
        </row>
        <row r="283">
          <cell r="A283">
            <v>278</v>
          </cell>
          <cell r="B283" t="str">
            <v xml:space="preserve">TUBERIA PVC DRENAJE D=200MM (EN ROLLO CON FILTRO) </v>
          </cell>
          <cell r="C283" t="str">
            <v>ML</v>
          </cell>
          <cell r="D283">
            <v>83129</v>
          </cell>
        </row>
        <row r="284">
          <cell r="A284">
            <v>279</v>
          </cell>
          <cell r="B284" t="str">
            <v xml:space="preserve">TUBERIA PVC U.M. TIPO NOVALOC D=24" </v>
          </cell>
          <cell r="C284" t="str">
            <v>ML</v>
          </cell>
          <cell r="D284">
            <v>217903.68</v>
          </cell>
        </row>
        <row r="285">
          <cell r="A285">
            <v>280</v>
          </cell>
          <cell r="B285" t="str">
            <v xml:space="preserve">TUBERIA PVC U.M. TIPO NOVALOC D=27" </v>
          </cell>
          <cell r="C285" t="str">
            <v>ML</v>
          </cell>
          <cell r="D285">
            <v>282461.15999999997</v>
          </cell>
        </row>
        <row r="286">
          <cell r="A286">
            <v>281</v>
          </cell>
          <cell r="B286" t="str">
            <v xml:space="preserve">TUBERIA PVC U.M. TIPO NOVALOC D=30" </v>
          </cell>
          <cell r="C286" t="str">
            <v>ML</v>
          </cell>
          <cell r="D286">
            <v>347830.64</v>
          </cell>
        </row>
        <row r="287">
          <cell r="A287">
            <v>282</v>
          </cell>
          <cell r="B287" t="str">
            <v xml:space="preserve">TUBERIA PVC U.M. TIPO NOVALOC D=33" </v>
          </cell>
          <cell r="C287" t="str">
            <v>ML</v>
          </cell>
          <cell r="D287">
            <v>407294.56</v>
          </cell>
        </row>
        <row r="288">
          <cell r="A288">
            <v>283</v>
          </cell>
          <cell r="B288" t="str">
            <v xml:space="preserve">TUBERIA PVC U.M. TIPO NOVALOC D=36" </v>
          </cell>
          <cell r="C288" t="str">
            <v>ML</v>
          </cell>
          <cell r="D288">
            <v>580557.96</v>
          </cell>
        </row>
        <row r="289">
          <cell r="A289">
            <v>284</v>
          </cell>
          <cell r="B289" t="str">
            <v xml:space="preserve">TUBERIA PVC U.M. TIPO NOVALOC D=39" </v>
          </cell>
          <cell r="C289" t="str">
            <v>ML</v>
          </cell>
          <cell r="D289">
            <v>761615.4</v>
          </cell>
        </row>
        <row r="290">
          <cell r="A290">
            <v>285</v>
          </cell>
          <cell r="B290" t="str">
            <v xml:space="preserve">TUBERIA PVC U.M. TIPO NOVALOC D=42" </v>
          </cell>
          <cell r="C290" t="str">
            <v>ML</v>
          </cell>
          <cell r="D290">
            <v>828716.76</v>
          </cell>
        </row>
        <row r="291">
          <cell r="A291">
            <v>286</v>
          </cell>
          <cell r="B291" t="str">
            <v xml:space="preserve">UNION PVC U.M. TIPO NOVALOC D=24" </v>
          </cell>
          <cell r="C291" t="str">
            <v>UN</v>
          </cell>
          <cell r="D291">
            <v>155992.16</v>
          </cell>
        </row>
        <row r="292">
          <cell r="A292">
            <v>287</v>
          </cell>
          <cell r="B292" t="str">
            <v xml:space="preserve">UNION PVC U.M. TIPO NOVALOC D=27" </v>
          </cell>
          <cell r="C292" t="str">
            <v>UN</v>
          </cell>
          <cell r="D292">
            <v>193460.16</v>
          </cell>
        </row>
        <row r="293">
          <cell r="A293">
            <v>288</v>
          </cell>
          <cell r="B293" t="str">
            <v xml:space="preserve">UNION PVC U.M. TIPO NOVALOC D=30" </v>
          </cell>
          <cell r="C293" t="str">
            <v>UN</v>
          </cell>
          <cell r="D293">
            <v>219898.88</v>
          </cell>
        </row>
        <row r="294">
          <cell r="A294">
            <v>289</v>
          </cell>
          <cell r="B294" t="str">
            <v xml:space="preserve">UNION PVC U.M. TIPO NOVALOC D=33" </v>
          </cell>
          <cell r="C294" t="str">
            <v>UN</v>
          </cell>
          <cell r="D294">
            <v>296106.23999999999</v>
          </cell>
        </row>
        <row r="295">
          <cell r="A295">
            <v>290</v>
          </cell>
          <cell r="B295" t="str">
            <v xml:space="preserve">UNION PVC U.M. TIPO NOVALOC D=36" </v>
          </cell>
          <cell r="C295" t="str">
            <v>UN</v>
          </cell>
          <cell r="D295">
            <v>496519.44</v>
          </cell>
        </row>
        <row r="296">
          <cell r="A296">
            <v>291</v>
          </cell>
          <cell r="B296" t="str">
            <v xml:space="preserve">UNION PVC U.M. TIPO NOVALOC D=39" </v>
          </cell>
          <cell r="C296" t="str">
            <v>UN</v>
          </cell>
          <cell r="D296">
            <v>535401.48</v>
          </cell>
        </row>
        <row r="297">
          <cell r="A297">
            <v>292</v>
          </cell>
          <cell r="B297" t="str">
            <v xml:space="preserve">UNION PVC U.M. TIPO NOVALOC D=42" </v>
          </cell>
          <cell r="C297" t="str">
            <v>UN</v>
          </cell>
          <cell r="D297">
            <v>574628.04</v>
          </cell>
        </row>
        <row r="298">
          <cell r="A298">
            <v>293</v>
          </cell>
          <cell r="B298" t="str">
            <v xml:space="preserve">UNION PVC U.M. TIPO NOVAFORT D=110MM (4") </v>
          </cell>
          <cell r="C298" t="str">
            <v>UN</v>
          </cell>
          <cell r="D298">
            <v>9304.36</v>
          </cell>
        </row>
        <row r="299">
          <cell r="A299">
            <v>294</v>
          </cell>
          <cell r="B299" t="str">
            <v xml:space="preserve">UNION PVC U.M. TIPO NOVAFORT D=160MM (6") </v>
          </cell>
          <cell r="C299" t="str">
            <v>UN</v>
          </cell>
          <cell r="D299">
            <v>22549.24</v>
          </cell>
        </row>
        <row r="300">
          <cell r="A300">
            <v>295</v>
          </cell>
          <cell r="B300" t="str">
            <v xml:space="preserve">UNION PVC U.M. TIPO NOVAFORT D=200MM (8") </v>
          </cell>
          <cell r="C300" t="str">
            <v>ML</v>
          </cell>
          <cell r="D300">
            <v>31009.119999999999</v>
          </cell>
        </row>
        <row r="301">
          <cell r="A301">
            <v>296</v>
          </cell>
          <cell r="B301" t="str">
            <v xml:space="preserve">UNION PVC U.M. TIPO NOVAFORT D=250MM (10") </v>
          </cell>
          <cell r="C301" t="str">
            <v>ML</v>
          </cell>
          <cell r="D301">
            <v>83300.759999999995</v>
          </cell>
        </row>
        <row r="302">
          <cell r="A302">
            <v>297</v>
          </cell>
          <cell r="B302" t="str">
            <v xml:space="preserve">UNION PVC U.M. TIPO NOVAFORT D=315MM (12") </v>
          </cell>
          <cell r="C302" t="str">
            <v>ML</v>
          </cell>
          <cell r="D302">
            <v>135128.4</v>
          </cell>
        </row>
        <row r="303">
          <cell r="A303">
            <v>298</v>
          </cell>
          <cell r="B303" t="str">
            <v xml:space="preserve">UNION PVC U.M. TIPO NOVAFORT D=400MM (16") </v>
          </cell>
          <cell r="C303" t="str">
            <v>ML</v>
          </cell>
          <cell r="D303">
            <v>248830.44</v>
          </cell>
        </row>
        <row r="304">
          <cell r="A304">
            <v>299</v>
          </cell>
          <cell r="B304" t="str">
            <v xml:space="preserve">UNION PVC U.M. TIPO NOVAFORT D=450MM (18") </v>
          </cell>
          <cell r="C304" t="str">
            <v>ML</v>
          </cell>
          <cell r="D304">
            <v>275687.92</v>
          </cell>
        </row>
        <row r="305">
          <cell r="A305">
            <v>300</v>
          </cell>
          <cell r="B305" t="str">
            <v xml:space="preserve">UNION PVC U.M. TIPO NOVAFORT D=500MM (20") </v>
          </cell>
          <cell r="C305" t="str">
            <v>ML</v>
          </cell>
          <cell r="D305">
            <v>294062.32</v>
          </cell>
        </row>
        <row r="306">
          <cell r="A306">
            <v>301</v>
          </cell>
          <cell r="B306" t="str">
            <v xml:space="preserve">TUBERIA PVC SANITARIA D=1 1/2" </v>
          </cell>
          <cell r="C306" t="str">
            <v>ML</v>
          </cell>
          <cell r="D306">
            <v>5918.32</v>
          </cell>
        </row>
        <row r="307">
          <cell r="A307">
            <v>302</v>
          </cell>
          <cell r="B307" t="str">
            <v xml:space="preserve">DUCTOS DE PVC - ELECTRICOS/TELEFONI </v>
          </cell>
        </row>
        <row r="308">
          <cell r="A308">
            <v>303</v>
          </cell>
          <cell r="B308" t="str">
            <v xml:space="preserve">DUCTO PVC TIPO EB D=3" </v>
          </cell>
          <cell r="C308" t="str">
            <v>ML</v>
          </cell>
          <cell r="D308">
            <v>7078.32</v>
          </cell>
        </row>
        <row r="309">
          <cell r="A309">
            <v>304</v>
          </cell>
          <cell r="B309" t="str">
            <v xml:space="preserve">DUCTO PVC TIPO EB D=4"f </v>
          </cell>
          <cell r="C309" t="str">
            <v>ML</v>
          </cell>
          <cell r="D309">
            <v>12309.92</v>
          </cell>
        </row>
        <row r="310">
          <cell r="A310">
            <v>305</v>
          </cell>
          <cell r="B310" t="str">
            <v xml:space="preserve">DUCTO PVC TIPO TDP D=3" </v>
          </cell>
          <cell r="C310" t="str">
            <v>ML</v>
          </cell>
          <cell r="D310">
            <v>6301.12</v>
          </cell>
        </row>
        <row r="311">
          <cell r="A311">
            <v>306</v>
          </cell>
          <cell r="B311" t="str">
            <v xml:space="preserve">DUCTO PVC TIPO TDP D=4" </v>
          </cell>
          <cell r="C311" t="str">
            <v>ML</v>
          </cell>
          <cell r="D311">
            <v>8741.76</v>
          </cell>
        </row>
        <row r="312">
          <cell r="A312">
            <v>307</v>
          </cell>
          <cell r="B312" t="str">
            <v xml:space="preserve">TUBERIA CONDUIT PVC D=1" </v>
          </cell>
          <cell r="C312" t="str">
            <v>ML</v>
          </cell>
          <cell r="D312">
            <v>2511.0100000000002</v>
          </cell>
        </row>
        <row r="313">
          <cell r="A313">
            <v>308</v>
          </cell>
          <cell r="B313" t="str">
            <v xml:space="preserve">TUBERIA CONDUIT PVC D=1 1/4" </v>
          </cell>
          <cell r="C313" t="str">
            <v>ML</v>
          </cell>
          <cell r="D313">
            <v>3881.36</v>
          </cell>
        </row>
        <row r="314">
          <cell r="A314">
            <v>309</v>
          </cell>
          <cell r="B314" t="str">
            <v xml:space="preserve">TUBERIA CONDUIT PVC D=1 1/2" </v>
          </cell>
          <cell r="C314" t="str">
            <v>ML</v>
          </cell>
          <cell r="D314">
            <v>4947.79</v>
          </cell>
        </row>
        <row r="315">
          <cell r="A315">
            <v>310</v>
          </cell>
          <cell r="B315" t="str">
            <v xml:space="preserve">TUBERIA CONDUIT PVC D=2" </v>
          </cell>
          <cell r="C315" t="str">
            <v>ML</v>
          </cell>
          <cell r="D315">
            <v>7609.21</v>
          </cell>
        </row>
        <row r="316">
          <cell r="A316">
            <v>311</v>
          </cell>
          <cell r="B316" t="str">
            <v xml:space="preserve">ADAPTADOR TERMINAL CAMPANA PVC D=3" </v>
          </cell>
          <cell r="C316" t="str">
            <v>UN</v>
          </cell>
          <cell r="D316">
            <v>3764.2</v>
          </cell>
        </row>
        <row r="317">
          <cell r="A317">
            <v>312</v>
          </cell>
          <cell r="B317" t="str">
            <v xml:space="preserve">ADAPTADOR TERMINAL CAMPANA PVC D=4" </v>
          </cell>
          <cell r="C317" t="str">
            <v>UN</v>
          </cell>
          <cell r="D317">
            <v>7303.36</v>
          </cell>
        </row>
        <row r="318">
          <cell r="A318">
            <v>313</v>
          </cell>
          <cell r="B318" t="str">
            <v xml:space="preserve">DUCTO PVC TIPO TDP D=6" </v>
          </cell>
          <cell r="C318" t="str">
            <v>ML</v>
          </cell>
          <cell r="D318">
            <v>19797.72</v>
          </cell>
        </row>
        <row r="319">
          <cell r="A319">
            <v>314</v>
          </cell>
          <cell r="B319" t="str">
            <v xml:space="preserve">DUCTO PVC TIPO EB D=6" </v>
          </cell>
          <cell r="C319" t="str">
            <v>ML</v>
          </cell>
          <cell r="D319">
            <v>26618.52</v>
          </cell>
        </row>
        <row r="320">
          <cell r="A320">
            <v>315</v>
          </cell>
          <cell r="B320" t="str">
            <v xml:space="preserve">DUCTO PVC TIPO DB D=2" </v>
          </cell>
          <cell r="C320" t="str">
            <v>ML</v>
          </cell>
          <cell r="D320">
            <v>4798.92</v>
          </cell>
        </row>
        <row r="321">
          <cell r="A321">
            <v>316</v>
          </cell>
          <cell r="B321" t="str">
            <v xml:space="preserve">DUCTO PVC TIPO DB D=3" </v>
          </cell>
          <cell r="C321" t="str">
            <v>ML</v>
          </cell>
          <cell r="D321">
            <v>10380.84</v>
          </cell>
        </row>
        <row r="322">
          <cell r="A322">
            <v>317</v>
          </cell>
          <cell r="B322" t="str">
            <v xml:space="preserve">DUCTO PVC TIPO DB D=4" </v>
          </cell>
          <cell r="C322" t="str">
            <v>ML</v>
          </cell>
          <cell r="D322">
            <v>17495.12</v>
          </cell>
        </row>
        <row r="323">
          <cell r="A323">
            <v>318</v>
          </cell>
          <cell r="B323" t="str">
            <v xml:space="preserve">DUCTO PVC TIPO DB D=6" </v>
          </cell>
          <cell r="C323" t="str">
            <v>ML</v>
          </cell>
          <cell r="D323">
            <v>36488.959999999999</v>
          </cell>
        </row>
        <row r="324">
          <cell r="A324">
            <v>319</v>
          </cell>
          <cell r="B324" t="str">
            <v xml:space="preserve">TUBERIAS CONDUIT GALVANIZADAS </v>
          </cell>
        </row>
        <row r="325">
          <cell r="A325">
            <v>320</v>
          </cell>
          <cell r="B325" t="str">
            <v xml:space="preserve">TUBERIA CONDUIT GALVANIZADA RMC D=1" </v>
          </cell>
          <cell r="C325" t="str">
            <v>ML</v>
          </cell>
          <cell r="D325">
            <v>16293.67</v>
          </cell>
        </row>
        <row r="326">
          <cell r="A326">
            <v>321</v>
          </cell>
          <cell r="B326" t="str">
            <v xml:space="preserve">TUBERIA CONDUIT GALVANIZADA RMC D=1 1/2" </v>
          </cell>
          <cell r="C326" t="str">
            <v>ML</v>
          </cell>
          <cell r="D326">
            <v>26518.67</v>
          </cell>
        </row>
        <row r="327">
          <cell r="A327">
            <v>322</v>
          </cell>
          <cell r="B327" t="str">
            <v xml:space="preserve">TUBERIA CONDUIT GALVANIZADA IMC D=1" </v>
          </cell>
          <cell r="C327" t="str">
            <v>ML</v>
          </cell>
          <cell r="D327">
            <v>13221</v>
          </cell>
        </row>
        <row r="328">
          <cell r="A328">
            <v>323</v>
          </cell>
          <cell r="B328" t="str">
            <v xml:space="preserve">TUBERIA CONDUIT GALVANIZADA IMC D=1 1/2" </v>
          </cell>
          <cell r="C328" t="str">
            <v>ML</v>
          </cell>
          <cell r="D328">
            <v>20833.669999999998</v>
          </cell>
        </row>
        <row r="329">
          <cell r="A329">
            <v>324</v>
          </cell>
          <cell r="B329" t="str">
            <v xml:space="preserve">TUBERIA CONDUIT GALVANIZADA EMT D=1" </v>
          </cell>
          <cell r="C329" t="str">
            <v>ML</v>
          </cell>
          <cell r="D329">
            <v>6573.67</v>
          </cell>
        </row>
        <row r="330">
          <cell r="A330">
            <v>325</v>
          </cell>
          <cell r="B330" t="str">
            <v xml:space="preserve"> TUBERIA CONDUIT GALVANIZADA EMT D=1 1/2" </v>
          </cell>
          <cell r="C330" t="str">
            <v>ML</v>
          </cell>
          <cell r="D330">
            <v>11832</v>
          </cell>
        </row>
        <row r="331">
          <cell r="A331">
            <v>326</v>
          </cell>
          <cell r="B331" t="str">
            <v xml:space="preserve">ACCESORIOS HD PARA ACUEDUCTO </v>
          </cell>
        </row>
        <row r="332">
          <cell r="A332">
            <v>327</v>
          </cell>
          <cell r="B332" t="str">
            <v xml:space="preserve">TEE HD EXTREMO LISO 6"x2" (150x50mm) </v>
          </cell>
          <cell r="C332" t="str">
            <v>UN</v>
          </cell>
          <cell r="D332">
            <v>208800</v>
          </cell>
        </row>
        <row r="333">
          <cell r="A333">
            <v>328</v>
          </cell>
          <cell r="B333" t="str">
            <v xml:space="preserve">TEE HD EXTREMO LISO 6"x3" (150x75mm) </v>
          </cell>
          <cell r="C333" t="str">
            <v>UN</v>
          </cell>
          <cell r="D333">
            <v>227360</v>
          </cell>
        </row>
        <row r="334">
          <cell r="A334">
            <v>329</v>
          </cell>
          <cell r="B334" t="str">
            <v xml:space="preserve"> TEE HD EXTREMO LISO 6"x4" (150x100mm) </v>
          </cell>
          <cell r="C334" t="str">
            <v>UN</v>
          </cell>
          <cell r="D334">
            <v>267960</v>
          </cell>
        </row>
        <row r="335">
          <cell r="A335">
            <v>330</v>
          </cell>
          <cell r="B335" t="str">
            <v xml:space="preserve">TEE HD EXTREMO LISO 6"x6" (150x150mm) </v>
          </cell>
          <cell r="C335" t="str">
            <v>UN</v>
          </cell>
          <cell r="D335">
            <v>319000</v>
          </cell>
        </row>
        <row r="336">
          <cell r="A336">
            <v>331</v>
          </cell>
          <cell r="B336" t="str">
            <v xml:space="preserve">TEE HD EXTREMO LISO 8"x2" (200X50mm) </v>
          </cell>
          <cell r="C336" t="str">
            <v>UN</v>
          </cell>
          <cell r="D336">
            <v>389760</v>
          </cell>
        </row>
        <row r="337">
          <cell r="A337">
            <v>332</v>
          </cell>
          <cell r="B337" t="str">
            <v xml:space="preserve">TEE HD EXTREMO LISO 8"x3" (200x75mm) </v>
          </cell>
          <cell r="C337" t="str">
            <v>UN</v>
          </cell>
          <cell r="D337">
            <v>446600</v>
          </cell>
        </row>
        <row r="338">
          <cell r="A338">
            <v>333</v>
          </cell>
          <cell r="B338" t="str">
            <v xml:space="preserve">TEE HD EXTREMO LISO 8"x4" (200x100mm) </v>
          </cell>
          <cell r="C338" t="str">
            <v>UN</v>
          </cell>
          <cell r="D338">
            <v>510400</v>
          </cell>
        </row>
        <row r="339">
          <cell r="A339">
            <v>334</v>
          </cell>
          <cell r="B339" t="str">
            <v xml:space="preserve">TEE HD EXTREMO LISO 8"x6" (200x150mm) </v>
          </cell>
          <cell r="C339" t="str">
            <v>UN</v>
          </cell>
          <cell r="D339">
            <v>535920</v>
          </cell>
        </row>
        <row r="340">
          <cell r="A340">
            <v>335</v>
          </cell>
          <cell r="B340" t="str">
            <v xml:space="preserve">TEE HD EXTREMO LISO 8"x8" (200x200mm) </v>
          </cell>
          <cell r="C340" t="str">
            <v>UN</v>
          </cell>
          <cell r="D340">
            <v>574200</v>
          </cell>
        </row>
        <row r="341">
          <cell r="A341">
            <v>336</v>
          </cell>
          <cell r="B341" t="str">
            <v xml:space="preserve">TEE HD EXTREMO LISO 10"x2" (250x50mm) </v>
          </cell>
          <cell r="C341" t="str">
            <v>UN</v>
          </cell>
          <cell r="D341">
            <v>580000</v>
          </cell>
        </row>
        <row r="342">
          <cell r="A342">
            <v>337</v>
          </cell>
          <cell r="B342" t="str">
            <v xml:space="preserve">TEE HD EXTREMO LISO 10"x3" (250x75mm) </v>
          </cell>
          <cell r="C342" t="str">
            <v>UN</v>
          </cell>
          <cell r="D342">
            <v>701800</v>
          </cell>
        </row>
        <row r="343">
          <cell r="A343">
            <v>338</v>
          </cell>
          <cell r="B343" t="str">
            <v xml:space="preserve">TEE HD EXTREMO LISO 10"x4" (250x100mm) </v>
          </cell>
          <cell r="C343" t="str">
            <v>UN</v>
          </cell>
          <cell r="D343">
            <v>727320</v>
          </cell>
        </row>
        <row r="344">
          <cell r="A344">
            <v>339</v>
          </cell>
          <cell r="B344" t="str">
            <v xml:space="preserve">TEE HD EXTREMO LISO 10"x6" (250x150mm) </v>
          </cell>
          <cell r="C344" t="str">
            <v>UN</v>
          </cell>
          <cell r="D344">
            <v>765600</v>
          </cell>
        </row>
        <row r="345">
          <cell r="A345">
            <v>340</v>
          </cell>
          <cell r="B345" t="str">
            <v xml:space="preserve">TEE HD EXTREMO LISO 10"x8" (250x200mm) </v>
          </cell>
          <cell r="C345" t="str">
            <v>UN</v>
          </cell>
          <cell r="D345">
            <v>893200</v>
          </cell>
        </row>
        <row r="346">
          <cell r="A346">
            <v>341</v>
          </cell>
          <cell r="B346" t="str">
            <v xml:space="preserve">TEE HD EXTREMO LISO 10"x10" (250x250mm) </v>
          </cell>
          <cell r="C346" t="str">
            <v>UN</v>
          </cell>
          <cell r="D346">
            <v>986000</v>
          </cell>
        </row>
        <row r="347">
          <cell r="A347">
            <v>342</v>
          </cell>
          <cell r="B347" t="str">
            <v xml:space="preserve">TEE HD EXTREMO LISO 12"x3" (300x75mm) </v>
          </cell>
          <cell r="C347" t="str">
            <v>UN</v>
          </cell>
          <cell r="D347">
            <v>1020800</v>
          </cell>
        </row>
        <row r="348">
          <cell r="A348">
            <v>343</v>
          </cell>
          <cell r="B348" t="str">
            <v xml:space="preserve">TEE HD EXTREMO LISO 12"x4" (300x100mm) </v>
          </cell>
          <cell r="C348" t="str">
            <v>UN</v>
          </cell>
          <cell r="D348">
            <v>1046320</v>
          </cell>
        </row>
        <row r="349">
          <cell r="A349">
            <v>344</v>
          </cell>
          <cell r="B349" t="str">
            <v xml:space="preserve">TEE HD EXTREMO LISO 12"x6" (300x150mm) </v>
          </cell>
          <cell r="C349" t="str">
            <v>UN</v>
          </cell>
          <cell r="D349">
            <v>1276000</v>
          </cell>
        </row>
        <row r="350">
          <cell r="A350">
            <v>345</v>
          </cell>
          <cell r="B350" t="str">
            <v xml:space="preserve">TEE HD EXTREMO LISO 12"x8" (300x200mm) </v>
          </cell>
          <cell r="C350" t="str">
            <v>UN</v>
          </cell>
          <cell r="D350">
            <v>1403600</v>
          </cell>
        </row>
        <row r="351">
          <cell r="A351">
            <v>346</v>
          </cell>
          <cell r="B351" t="str">
            <v xml:space="preserve">TEE HD EXTREMO LISO 12"X10" (300x250mm) </v>
          </cell>
          <cell r="C351" t="str">
            <v>UN</v>
          </cell>
          <cell r="D351">
            <v>165880</v>
          </cell>
        </row>
        <row r="352">
          <cell r="A352">
            <v>347</v>
          </cell>
          <cell r="B352" t="str">
            <v xml:space="preserve">TEE HD EXTREMO LISO 12"x12" (300x300mm) </v>
          </cell>
          <cell r="C352" t="str">
            <v>UN</v>
          </cell>
          <cell r="D352">
            <v>1914000</v>
          </cell>
        </row>
        <row r="353">
          <cell r="A353">
            <v>348</v>
          </cell>
          <cell r="B353" t="str">
            <v xml:space="preserve">TEE HD EXTREMO LISO 24"x8" (600x200mm) </v>
          </cell>
          <cell r="C353" t="str">
            <v>UN</v>
          </cell>
          <cell r="D353">
            <v>5447360</v>
          </cell>
        </row>
        <row r="354">
          <cell r="A354">
            <v>349</v>
          </cell>
          <cell r="B354" t="str">
            <v xml:space="preserve">TEE HD EXTREMO LISO 24"x10" (600x250mm) </v>
          </cell>
          <cell r="C354" t="str">
            <v>UN</v>
          </cell>
          <cell r="D354">
            <v>5962400</v>
          </cell>
        </row>
        <row r="355">
          <cell r="A355">
            <v>350</v>
          </cell>
          <cell r="B355" t="str">
            <v xml:space="preserve">TEE HD EXTREMO LISO 24"x12" (600x300mm) </v>
          </cell>
          <cell r="C355" t="str">
            <v>UN</v>
          </cell>
          <cell r="D355">
            <v>6107400</v>
          </cell>
        </row>
        <row r="356">
          <cell r="A356">
            <v>351</v>
          </cell>
          <cell r="B356" t="str">
            <v xml:space="preserve">TEE HD EXTREMO LISO 24"x14" (600x350mm) </v>
          </cell>
          <cell r="C356" t="str">
            <v>UN</v>
          </cell>
          <cell r="D356">
            <v>6334760</v>
          </cell>
        </row>
        <row r="357">
          <cell r="A357">
            <v>352</v>
          </cell>
          <cell r="B357" t="str">
            <v xml:space="preserve">TEE HD EXTREMO LISO 24"x16" (600x400mm) </v>
          </cell>
          <cell r="C357" t="str">
            <v>UN</v>
          </cell>
          <cell r="D357">
            <v>7252320</v>
          </cell>
        </row>
        <row r="358">
          <cell r="A358">
            <v>353</v>
          </cell>
          <cell r="B358" t="str">
            <v xml:space="preserve">TEE HD EXTREMO LISO 24"x18" (600x450mm) </v>
          </cell>
          <cell r="C358" t="str">
            <v>UN</v>
          </cell>
          <cell r="D358">
            <v>8122320</v>
          </cell>
        </row>
        <row r="359">
          <cell r="A359">
            <v>354</v>
          </cell>
          <cell r="B359" t="str">
            <v xml:space="preserve">TEE HD EXTREMO LISO 24"x20" (600x500mm) </v>
          </cell>
          <cell r="C359" t="str">
            <v>UN</v>
          </cell>
          <cell r="D359">
            <v>9070040</v>
          </cell>
        </row>
        <row r="360">
          <cell r="A360">
            <v>355</v>
          </cell>
          <cell r="B360" t="str">
            <v xml:space="preserve">TEE HD EXTREMO LISO 24"x24" (600x600mm) </v>
          </cell>
          <cell r="C360" t="str">
            <v>UN</v>
          </cell>
          <cell r="D360">
            <v>9952800</v>
          </cell>
        </row>
        <row r="361">
          <cell r="A361">
            <v>356</v>
          </cell>
          <cell r="B361" t="str">
            <v xml:space="preserve"> TEE HD EXTREMO LISO 4"x3" (100x75mm) </v>
          </cell>
          <cell r="C361" t="str">
            <v>UN</v>
          </cell>
          <cell r="D361">
            <v>133400</v>
          </cell>
        </row>
        <row r="362">
          <cell r="A362">
            <v>357</v>
          </cell>
          <cell r="B362" t="str">
            <v xml:space="preserve">TEE HD EXTREMO LISO 4"x4" (100x100mm) </v>
          </cell>
          <cell r="C362" t="str">
            <v>UN</v>
          </cell>
          <cell r="D362">
            <v>140360</v>
          </cell>
        </row>
        <row r="363">
          <cell r="A363">
            <v>358</v>
          </cell>
          <cell r="B363" t="str">
            <v xml:space="preserve">CODO HD EXTREMO LISO 90ºX2`` </v>
          </cell>
          <cell r="C363" t="str">
            <v>UN</v>
          </cell>
          <cell r="D363">
            <v>52200</v>
          </cell>
        </row>
        <row r="364">
          <cell r="A364">
            <v>359</v>
          </cell>
          <cell r="B364" t="str">
            <v xml:space="preserve">CODO HD EXTREMO LISO 90ºX3`` </v>
          </cell>
          <cell r="C364" t="str">
            <v>UN</v>
          </cell>
          <cell r="D364">
            <v>76560</v>
          </cell>
        </row>
        <row r="365">
          <cell r="A365">
            <v>360</v>
          </cell>
          <cell r="B365" t="str">
            <v xml:space="preserve">CODO HD EXTREMO LISO 90ºX4`` </v>
          </cell>
          <cell r="C365" t="str">
            <v>UN</v>
          </cell>
          <cell r="D365">
            <v>98600</v>
          </cell>
        </row>
        <row r="366">
          <cell r="A366">
            <v>361</v>
          </cell>
          <cell r="B366" t="str">
            <v xml:space="preserve">CODO HD EXTREMO LISO 90ºX6`` </v>
          </cell>
          <cell r="C366" t="str">
            <v>UN</v>
          </cell>
          <cell r="D366">
            <v>257520</v>
          </cell>
        </row>
        <row r="367">
          <cell r="A367">
            <v>362</v>
          </cell>
          <cell r="B367" t="str">
            <v xml:space="preserve">CODO HD EXTREMO LISO 90ºX8`` </v>
          </cell>
          <cell r="C367" t="str">
            <v>UN</v>
          </cell>
          <cell r="D367">
            <v>487200</v>
          </cell>
        </row>
        <row r="368">
          <cell r="A368">
            <v>363</v>
          </cell>
          <cell r="B368" t="str">
            <v xml:space="preserve">CODO HD EXTREMO LISO 90ºX10`` </v>
          </cell>
          <cell r="C368" t="str">
            <v>UN</v>
          </cell>
          <cell r="D368">
            <v>904800</v>
          </cell>
        </row>
        <row r="369">
          <cell r="A369">
            <v>364</v>
          </cell>
          <cell r="B369" t="str">
            <v xml:space="preserve">CODO HD EXTREMO LISO 90ºX12`` </v>
          </cell>
          <cell r="C369" t="str">
            <v>UN</v>
          </cell>
          <cell r="D369">
            <v>1055600</v>
          </cell>
        </row>
        <row r="370">
          <cell r="A370">
            <v>365</v>
          </cell>
          <cell r="B370" t="str">
            <v xml:space="preserve">CODO HD EXTREMO LISO 90ºX14`` </v>
          </cell>
          <cell r="C370" t="str">
            <v>UN</v>
          </cell>
          <cell r="D370">
            <v>1473200</v>
          </cell>
        </row>
        <row r="371">
          <cell r="A371">
            <v>366</v>
          </cell>
          <cell r="B371" t="str">
            <v xml:space="preserve">CODO HD EXTREMO LISO 90ºX16`` </v>
          </cell>
          <cell r="C371" t="str">
            <v>UN</v>
          </cell>
          <cell r="D371">
            <v>2320000</v>
          </cell>
        </row>
        <row r="372">
          <cell r="A372">
            <v>367</v>
          </cell>
          <cell r="B372" t="str">
            <v xml:space="preserve">CODO HD EXTREMO LISO 90ºX18`` </v>
          </cell>
          <cell r="C372" t="str">
            <v>UN</v>
          </cell>
          <cell r="D372">
            <v>2668000</v>
          </cell>
        </row>
        <row r="373">
          <cell r="A373">
            <v>368</v>
          </cell>
          <cell r="B373" t="str">
            <v xml:space="preserve">CODO HD EXTREMO LISO 90ºX20`` </v>
          </cell>
          <cell r="C373" t="str">
            <v>UN</v>
          </cell>
          <cell r="D373">
            <v>3480000</v>
          </cell>
        </row>
        <row r="374">
          <cell r="A374">
            <v>369</v>
          </cell>
          <cell r="B374" t="str">
            <v xml:space="preserve">CODO HD EXTREMO LISO 45ºX2`` </v>
          </cell>
          <cell r="C374" t="str">
            <v>UN</v>
          </cell>
          <cell r="D374">
            <v>63800</v>
          </cell>
        </row>
        <row r="375">
          <cell r="A375">
            <v>370</v>
          </cell>
          <cell r="B375" t="str">
            <v xml:space="preserve">CODO HD EXTREMO LISO 45ºX3`` </v>
          </cell>
          <cell r="C375" t="str">
            <v>UN</v>
          </cell>
          <cell r="D375">
            <v>78880</v>
          </cell>
        </row>
        <row r="376">
          <cell r="A376">
            <v>371</v>
          </cell>
          <cell r="B376" t="str">
            <v xml:space="preserve">CODO HD EXTREMO LISO 45ºX4`` </v>
          </cell>
          <cell r="C376" t="str">
            <v>UN</v>
          </cell>
          <cell r="D376">
            <v>89320</v>
          </cell>
        </row>
        <row r="377">
          <cell r="A377">
            <v>372</v>
          </cell>
          <cell r="B377" t="str">
            <v xml:space="preserve">CODO HD EXTREMO LISO 45ºX6`` </v>
          </cell>
          <cell r="C377" t="str">
            <v>UN</v>
          </cell>
          <cell r="D377">
            <v>197200</v>
          </cell>
        </row>
        <row r="378">
          <cell r="A378">
            <v>373</v>
          </cell>
          <cell r="B378" t="str">
            <v xml:space="preserve">CODO HD EXTREMO LISO 45ºX8`` </v>
          </cell>
          <cell r="C378" t="str">
            <v>UN</v>
          </cell>
          <cell r="D378">
            <v>464000</v>
          </cell>
        </row>
        <row r="379">
          <cell r="A379">
            <v>374</v>
          </cell>
          <cell r="B379" t="str">
            <v xml:space="preserve">CODO HD EXTREMO LISO 45ºX10`` </v>
          </cell>
          <cell r="C379" t="str">
            <v>UN</v>
          </cell>
          <cell r="D379">
            <v>765600</v>
          </cell>
        </row>
        <row r="380">
          <cell r="A380">
            <v>375</v>
          </cell>
          <cell r="B380" t="str">
            <v xml:space="preserve">CODO HD EXTREMO LISO 45ºX12`` </v>
          </cell>
          <cell r="C380" t="str">
            <v>UN</v>
          </cell>
          <cell r="D380">
            <v>812000</v>
          </cell>
        </row>
        <row r="381">
          <cell r="A381">
            <v>376</v>
          </cell>
          <cell r="B381" t="str">
            <v xml:space="preserve">CODO HD EXTREMO LISO 45ºX14`` </v>
          </cell>
          <cell r="C381" t="str">
            <v>UN</v>
          </cell>
          <cell r="D381">
            <v>1160000</v>
          </cell>
        </row>
        <row r="382">
          <cell r="A382">
            <v>377</v>
          </cell>
          <cell r="B382" t="str">
            <v xml:space="preserve">CODO HD EXTREMO LISO 45ºX16`` </v>
          </cell>
          <cell r="C382" t="str">
            <v>UN</v>
          </cell>
          <cell r="D382">
            <v>1740000</v>
          </cell>
        </row>
        <row r="383">
          <cell r="A383">
            <v>378</v>
          </cell>
          <cell r="B383" t="str">
            <v xml:space="preserve">CODO HD EXTREMO LISO 45ºX18`` </v>
          </cell>
          <cell r="C383" t="str">
            <v>UN</v>
          </cell>
          <cell r="D383">
            <v>2320000</v>
          </cell>
        </row>
        <row r="384">
          <cell r="A384">
            <v>379</v>
          </cell>
          <cell r="B384" t="str">
            <v xml:space="preserve">CODO HD EXTREMO LISO 45ºX20`` </v>
          </cell>
          <cell r="C384" t="str">
            <v>UN</v>
          </cell>
          <cell r="D384">
            <v>3360520</v>
          </cell>
        </row>
        <row r="385">
          <cell r="A385">
            <v>380</v>
          </cell>
          <cell r="B385" t="str">
            <v xml:space="preserve">CODO HD EXTREMO LISO 22.5ºX4`` </v>
          </cell>
          <cell r="C385" t="str">
            <v>UN</v>
          </cell>
          <cell r="D385">
            <v>112520</v>
          </cell>
        </row>
        <row r="386">
          <cell r="A386">
            <v>381</v>
          </cell>
          <cell r="B386" t="str">
            <v xml:space="preserve">CODO HD EXTREMO LISO 22.5ºX6`` </v>
          </cell>
          <cell r="C386" t="str">
            <v>UN</v>
          </cell>
          <cell r="D386">
            <v>174000</v>
          </cell>
        </row>
        <row r="387">
          <cell r="A387">
            <v>382</v>
          </cell>
          <cell r="B387" t="str">
            <v xml:space="preserve">CODO HD EXTREMO LISO 22.5ºX12`` </v>
          </cell>
          <cell r="C387" t="str">
            <v>UN</v>
          </cell>
          <cell r="D387">
            <v>870000</v>
          </cell>
        </row>
        <row r="388">
          <cell r="A388">
            <v>383</v>
          </cell>
          <cell r="B388" t="str">
            <v xml:space="preserve">CODO HD EXTREMO LISO 11.25ºX2`` </v>
          </cell>
          <cell r="C388" t="str">
            <v>UN</v>
          </cell>
          <cell r="D388">
            <v>45240</v>
          </cell>
        </row>
        <row r="389">
          <cell r="A389">
            <v>384</v>
          </cell>
          <cell r="B389" t="str">
            <v xml:space="preserve">CODO HD EXTREMO LISO 11.25ºX3`` </v>
          </cell>
          <cell r="C389" t="str">
            <v>UN</v>
          </cell>
          <cell r="D389">
            <v>67280</v>
          </cell>
        </row>
        <row r="390">
          <cell r="A390">
            <v>385</v>
          </cell>
          <cell r="B390" t="str">
            <v xml:space="preserve">CODO HD EXTREMO LISO 11.25ºX4`` </v>
          </cell>
          <cell r="C390" t="str">
            <v>UN</v>
          </cell>
          <cell r="D390">
            <v>89320</v>
          </cell>
        </row>
        <row r="391">
          <cell r="A391">
            <v>386</v>
          </cell>
          <cell r="B391" t="str">
            <v xml:space="preserve">CODO HD EXTREMO LISO 11.25ºX6`` </v>
          </cell>
          <cell r="C391" t="str">
            <v>UN</v>
          </cell>
          <cell r="D391">
            <v>174000</v>
          </cell>
        </row>
        <row r="392">
          <cell r="A392">
            <v>387</v>
          </cell>
          <cell r="B392" t="str">
            <v xml:space="preserve">CODO HD EXTREMO LISO 11.25ºX12`` </v>
          </cell>
          <cell r="C392" t="str">
            <v>UN</v>
          </cell>
          <cell r="D392">
            <v>754000</v>
          </cell>
        </row>
        <row r="393">
          <cell r="A393">
            <v>388</v>
          </cell>
          <cell r="B393" t="str">
            <v xml:space="preserve">UNION REPARACION HD EXTREMO LISO D=6" </v>
          </cell>
          <cell r="C393" t="str">
            <v>UN</v>
          </cell>
          <cell r="D393">
            <v>147320</v>
          </cell>
        </row>
        <row r="394">
          <cell r="A394">
            <v>389</v>
          </cell>
          <cell r="B394" t="str">
            <v xml:space="preserve">UNION REPARACION HD EXTREMO LISO D=8" </v>
          </cell>
          <cell r="C394" t="str">
            <v>UN</v>
          </cell>
          <cell r="D394">
            <v>228520</v>
          </cell>
        </row>
        <row r="395">
          <cell r="A395">
            <v>390</v>
          </cell>
          <cell r="B395" t="str">
            <v xml:space="preserve">UNION REPARACION HD EXTREMO LISO D=10" </v>
          </cell>
          <cell r="C395" t="str">
            <v>UN</v>
          </cell>
          <cell r="D395">
            <v>336400</v>
          </cell>
        </row>
        <row r="396">
          <cell r="A396">
            <v>391</v>
          </cell>
          <cell r="B396" t="str">
            <v xml:space="preserve">UNION REPARACION HD EXTREMO LISO D=12" </v>
          </cell>
          <cell r="C396" t="str">
            <v>UN</v>
          </cell>
          <cell r="D396">
            <v>535920</v>
          </cell>
        </row>
        <row r="397">
          <cell r="A397">
            <v>392</v>
          </cell>
          <cell r="B397" t="str">
            <v xml:space="preserve">UNION REPARACION HD EXTREMO LISO D=14" </v>
          </cell>
          <cell r="C397" t="str">
            <v>UN</v>
          </cell>
          <cell r="D397">
            <v>1102000</v>
          </cell>
        </row>
        <row r="398">
          <cell r="A398">
            <v>393</v>
          </cell>
          <cell r="B398" t="str">
            <v xml:space="preserve">UNION REPARACION HD EXTREMO LISO D=16" </v>
          </cell>
          <cell r="C398" t="str">
            <v>UN</v>
          </cell>
          <cell r="D398">
            <v>1409400</v>
          </cell>
        </row>
        <row r="399">
          <cell r="A399">
            <v>394</v>
          </cell>
          <cell r="B399" t="str">
            <v xml:space="preserve">TAPON HD EXTREMO LISO D=4" </v>
          </cell>
          <cell r="C399" t="str">
            <v>UN</v>
          </cell>
          <cell r="D399">
            <v>63800</v>
          </cell>
        </row>
        <row r="400">
          <cell r="A400">
            <v>395</v>
          </cell>
          <cell r="B400" t="str">
            <v xml:space="preserve">TAPON HD EXTREMO LISO D=6" </v>
          </cell>
          <cell r="C400" t="str">
            <v>UN</v>
          </cell>
          <cell r="D400">
            <v>168200</v>
          </cell>
        </row>
        <row r="401">
          <cell r="A401">
            <v>396</v>
          </cell>
          <cell r="B401" t="str">
            <v xml:space="preserve">TAPON HD EXTREMO LISO D=8" </v>
          </cell>
          <cell r="C401" t="str">
            <v>UN</v>
          </cell>
          <cell r="D401">
            <v>308560</v>
          </cell>
        </row>
        <row r="402">
          <cell r="A402">
            <v>397</v>
          </cell>
          <cell r="B402" t="str">
            <v xml:space="preserve">TAPON HD EXTREMO LISO D=12" </v>
          </cell>
          <cell r="C402" t="str">
            <v>UN</v>
          </cell>
          <cell r="D402">
            <v>533600</v>
          </cell>
        </row>
        <row r="403">
          <cell r="A403">
            <v>398</v>
          </cell>
          <cell r="B403" t="str">
            <v xml:space="preserve">VALVULA COMPUERTA ELASTICA VNA E. L. D=2" </v>
          </cell>
          <cell r="C403" t="str">
            <v>UN</v>
          </cell>
          <cell r="D403">
            <v>256360</v>
          </cell>
        </row>
        <row r="404">
          <cell r="A404">
            <v>399</v>
          </cell>
          <cell r="B404" t="str">
            <v xml:space="preserve">VALVULA COMPUERTA ELASTICA VNA E. L. D=3" </v>
          </cell>
          <cell r="C404" t="str">
            <v>UN</v>
          </cell>
          <cell r="D404">
            <v>372360</v>
          </cell>
        </row>
        <row r="405">
          <cell r="A405">
            <v>400</v>
          </cell>
          <cell r="B405" t="str">
            <v xml:space="preserve">VALVULA COMPUERTA ELASTICA VNA E. L. D=6" </v>
          </cell>
          <cell r="C405" t="str">
            <v>UN</v>
          </cell>
          <cell r="D405">
            <v>871160</v>
          </cell>
        </row>
        <row r="406">
          <cell r="A406">
            <v>401</v>
          </cell>
          <cell r="B406" t="str">
            <v xml:space="preserve">VALVULA COMPUERTA ELASTICA VNA E. L. D=8" </v>
          </cell>
          <cell r="C406" t="str">
            <v>UN</v>
          </cell>
          <cell r="D406">
            <v>1288760</v>
          </cell>
        </row>
        <row r="407">
          <cell r="A407">
            <v>402</v>
          </cell>
          <cell r="B407" t="str">
            <v xml:space="preserve">HIDRANTE EXTREMO BRIDA D=3`` TIPO MILAN </v>
          </cell>
          <cell r="C407" t="str">
            <v>UN</v>
          </cell>
          <cell r="D407">
            <v>1531200</v>
          </cell>
        </row>
        <row r="408">
          <cell r="A408">
            <v>403</v>
          </cell>
          <cell r="B408" t="str">
            <v xml:space="preserve">HIDRANTE EXTREMO BRIDA D=4`` TIPO TRAFICO </v>
          </cell>
          <cell r="C408" t="str">
            <v>UN</v>
          </cell>
          <cell r="D408">
            <v>2296800</v>
          </cell>
        </row>
        <row r="409">
          <cell r="A409">
            <v>404</v>
          </cell>
          <cell r="B409" t="str">
            <v xml:space="preserve">HIDRANTE EXTREMO BRIDA D=6`` TIPO TRAFICO </v>
          </cell>
          <cell r="C409" t="str">
            <v>UN</v>
          </cell>
          <cell r="D409">
            <v>2807200</v>
          </cell>
        </row>
        <row r="410">
          <cell r="A410">
            <v>405</v>
          </cell>
          <cell r="B410" t="str">
            <v xml:space="preserve">HIDRANTE EXTREMO BRIDA D=4`` TIPO POSTE </v>
          </cell>
          <cell r="C410" t="str">
            <v>UN</v>
          </cell>
          <cell r="D410">
            <v>1941840</v>
          </cell>
        </row>
        <row r="411">
          <cell r="A411">
            <v>406</v>
          </cell>
          <cell r="B411" t="str">
            <v xml:space="preserve">HIDRANTE EXTREMO BRIDA D=6`` TIPO POSTE </v>
          </cell>
          <cell r="C411" t="str">
            <v>UN</v>
          </cell>
          <cell r="D411">
            <v>2072920</v>
          </cell>
        </row>
        <row r="412">
          <cell r="A412">
            <v>407</v>
          </cell>
          <cell r="B412" t="str">
            <v xml:space="preserve">UNION REPARACION HD EXTREMO LISO D=3" </v>
          </cell>
          <cell r="C412" t="str">
            <v>UN</v>
          </cell>
          <cell r="D412">
            <v>53360</v>
          </cell>
        </row>
        <row r="413">
          <cell r="A413">
            <v>408</v>
          </cell>
          <cell r="B413" t="str">
            <v xml:space="preserve">UNION GIBAULT HD PARA AC CL 25 D=3`` </v>
          </cell>
          <cell r="C413" t="str">
            <v>UN</v>
          </cell>
          <cell r="D413">
            <v>47560</v>
          </cell>
        </row>
        <row r="414">
          <cell r="A414">
            <v>409</v>
          </cell>
          <cell r="B414" t="str">
            <v xml:space="preserve">UNION GIBAULT HD PARA AC CL 25 D=4`` </v>
          </cell>
          <cell r="C414" t="str">
            <v>UN</v>
          </cell>
          <cell r="D414">
            <v>64960</v>
          </cell>
        </row>
        <row r="415">
          <cell r="A415">
            <v>410</v>
          </cell>
          <cell r="B415" t="str">
            <v xml:space="preserve">UNION GIBAULT HD PARA AC CL 25 D=8`` </v>
          </cell>
          <cell r="C415" t="str">
            <v>UN</v>
          </cell>
          <cell r="D415">
            <v>168200</v>
          </cell>
        </row>
        <row r="416">
          <cell r="A416">
            <v>411</v>
          </cell>
          <cell r="B416" t="str">
            <v xml:space="preserve">UNION GIBAULT HD PARA AC CL 25 D=6`` </v>
          </cell>
          <cell r="C416" t="str">
            <v>UN</v>
          </cell>
          <cell r="D416">
            <v>105560</v>
          </cell>
        </row>
        <row r="417">
          <cell r="A417">
            <v>412</v>
          </cell>
          <cell r="B417" t="str">
            <v xml:space="preserve">UNION GIBAULT HD PARA AC CL 25 D=10`` </v>
          </cell>
          <cell r="C417" t="str">
            <v>UN</v>
          </cell>
          <cell r="D417">
            <v>278400</v>
          </cell>
        </row>
        <row r="418">
          <cell r="A418">
            <v>413</v>
          </cell>
          <cell r="B418" t="str">
            <v xml:space="preserve">UNION GIBAULT HD PARA AC CL 25 D=12`` </v>
          </cell>
          <cell r="C418" t="str">
            <v>UN</v>
          </cell>
          <cell r="D418">
            <v>309720</v>
          </cell>
        </row>
        <row r="419">
          <cell r="A419">
            <v>414</v>
          </cell>
          <cell r="B419" t="str">
            <v xml:space="preserve">UNION DRESSER HD D=3" </v>
          </cell>
          <cell r="C419" t="str">
            <v>UN</v>
          </cell>
          <cell r="D419">
            <v>53360</v>
          </cell>
        </row>
        <row r="420">
          <cell r="A420">
            <v>415</v>
          </cell>
          <cell r="B420" t="str">
            <v xml:space="preserve">UNION DRESSER HD D=4" </v>
          </cell>
          <cell r="C420" t="str">
            <v>UN</v>
          </cell>
          <cell r="D420">
            <v>63800</v>
          </cell>
        </row>
        <row r="421">
          <cell r="A421">
            <v>416</v>
          </cell>
          <cell r="B421" t="str">
            <v xml:space="preserve">UNION DRESSER HD D=6" </v>
          </cell>
          <cell r="C421" t="str">
            <v>UN</v>
          </cell>
          <cell r="D421">
            <v>112520</v>
          </cell>
        </row>
        <row r="422">
          <cell r="A422">
            <v>417</v>
          </cell>
          <cell r="B422" t="str">
            <v xml:space="preserve">UNION DRESSER HD D=8" </v>
          </cell>
          <cell r="C422" t="str">
            <v>UN</v>
          </cell>
          <cell r="D422">
            <v>163560</v>
          </cell>
        </row>
        <row r="423">
          <cell r="A423">
            <v>418</v>
          </cell>
          <cell r="B423" t="str">
            <v xml:space="preserve">UNION DRESSER HD D=10" </v>
          </cell>
          <cell r="C423" t="str">
            <v>UN</v>
          </cell>
          <cell r="D423">
            <v>388600</v>
          </cell>
        </row>
        <row r="424">
          <cell r="A424">
            <v>419</v>
          </cell>
          <cell r="B424" t="str">
            <v xml:space="preserve">UNION DRESSER HD D=12" </v>
          </cell>
          <cell r="C424" t="str">
            <v>UN</v>
          </cell>
          <cell r="D424">
            <v>440800</v>
          </cell>
        </row>
        <row r="425">
          <cell r="A425">
            <v>420</v>
          </cell>
          <cell r="B425" t="str">
            <v xml:space="preserve">CODO HD EXTREMO LISO 11.25ºX8`` </v>
          </cell>
          <cell r="C425" t="str">
            <v>UN</v>
          </cell>
          <cell r="D425">
            <v>290000</v>
          </cell>
        </row>
        <row r="426">
          <cell r="A426">
            <v>421</v>
          </cell>
          <cell r="B426" t="str">
            <v xml:space="preserve">CODO HD EXTREMO LISO 22.5ºX3`` </v>
          </cell>
          <cell r="C426" t="str">
            <v>UN</v>
          </cell>
          <cell r="D426">
            <v>73080</v>
          </cell>
        </row>
        <row r="427">
          <cell r="A427">
            <v>422</v>
          </cell>
          <cell r="B427" t="str">
            <v xml:space="preserve">VALVULA COMPUERTA ELASTICA VNA E. L. D=4" </v>
          </cell>
          <cell r="C427" t="str">
            <v>UN</v>
          </cell>
          <cell r="D427">
            <v>482560</v>
          </cell>
        </row>
        <row r="428">
          <cell r="A428">
            <v>423</v>
          </cell>
          <cell r="B428" t="str">
            <v xml:space="preserve">VALVULA COMPUERTA ELASTICA VNA E. L. D=10" </v>
          </cell>
          <cell r="C428" t="str">
            <v>UN</v>
          </cell>
          <cell r="D428">
            <v>2679600</v>
          </cell>
        </row>
        <row r="429">
          <cell r="A429">
            <v>424</v>
          </cell>
          <cell r="B429" t="str">
            <v xml:space="preserve">VALVULA COMPUERTA ELASTICA VNA E. L. D=12" </v>
          </cell>
          <cell r="C429" t="str">
            <v>UN</v>
          </cell>
          <cell r="D429">
            <v>3350080</v>
          </cell>
        </row>
        <row r="430">
          <cell r="A430">
            <v>425</v>
          </cell>
          <cell r="B430" t="str">
            <v xml:space="preserve">CODO HD JUNTA HIDRAULICA PARA PVC 11.25ºX2`` </v>
          </cell>
          <cell r="C430" t="str">
            <v>UN</v>
          </cell>
          <cell r="D430">
            <v>49880</v>
          </cell>
        </row>
        <row r="431">
          <cell r="A431">
            <v>426</v>
          </cell>
          <cell r="B431" t="str">
            <v xml:space="preserve">CODO HD JUNTA HIDRAULICA PARA PVC 11.25ºX3`` </v>
          </cell>
          <cell r="C431" t="str">
            <v>UN</v>
          </cell>
          <cell r="D431">
            <v>81200</v>
          </cell>
        </row>
        <row r="432">
          <cell r="A432">
            <v>427</v>
          </cell>
          <cell r="B432" t="str">
            <v xml:space="preserve">CODO HD JUNTA HIDRAULICA PARA PVC 11.25ºX4`` </v>
          </cell>
          <cell r="C432" t="str">
            <v>UN</v>
          </cell>
          <cell r="D432">
            <v>107880</v>
          </cell>
        </row>
        <row r="433">
          <cell r="A433">
            <v>428</v>
          </cell>
          <cell r="B433" t="str">
            <v xml:space="preserve">CODO HD JUNTA HIDRAULICA PARA PVC 11.25ºX6`` </v>
          </cell>
          <cell r="C433" t="str">
            <v>UN</v>
          </cell>
          <cell r="D433">
            <v>225040</v>
          </cell>
        </row>
        <row r="434">
          <cell r="A434">
            <v>429</v>
          </cell>
          <cell r="B434" t="str">
            <v xml:space="preserve">CODO HD JUNTA HIDRAULICA PARA PVC 11.25ºX8`` </v>
          </cell>
          <cell r="C434" t="str">
            <v>UN</v>
          </cell>
          <cell r="D434">
            <v>351480</v>
          </cell>
        </row>
        <row r="435">
          <cell r="A435">
            <v>430</v>
          </cell>
          <cell r="B435" t="str">
            <v xml:space="preserve">REDUCCION CONCENTRICA HD E.L. 6"x2" (150x50mm) </v>
          </cell>
          <cell r="C435" t="str">
            <v>UN</v>
          </cell>
          <cell r="D435">
            <v>96280</v>
          </cell>
        </row>
        <row r="436">
          <cell r="A436">
            <v>431</v>
          </cell>
          <cell r="B436" t="str">
            <v xml:space="preserve">REDUCCION CONCENTRICA HD E.L. 6"x3" (150x75mm) </v>
          </cell>
          <cell r="C436" t="str">
            <v>UN</v>
          </cell>
          <cell r="D436">
            <v>114840</v>
          </cell>
        </row>
        <row r="437">
          <cell r="A437">
            <v>432</v>
          </cell>
          <cell r="B437" t="str">
            <v xml:space="preserve">REDUCCION CONCENTRICA HD E.L. 6"x4" (150x100mm) </v>
          </cell>
          <cell r="C437" t="str">
            <v>UN</v>
          </cell>
          <cell r="D437">
            <v>147320</v>
          </cell>
        </row>
        <row r="438">
          <cell r="A438">
            <v>433</v>
          </cell>
          <cell r="B438" t="str">
            <v xml:space="preserve">REDUCCION CONCENTRICA HD E.L. 8"x2" (200x50mm) </v>
          </cell>
          <cell r="C438" t="str">
            <v>UN</v>
          </cell>
          <cell r="D438">
            <v>154280</v>
          </cell>
        </row>
        <row r="439">
          <cell r="A439">
            <v>434</v>
          </cell>
          <cell r="B439" t="str">
            <v xml:space="preserve">REDUCCION CONCENTRICA HD E.L. 8"x3" (200x75mm) </v>
          </cell>
          <cell r="C439" t="str">
            <v>UN</v>
          </cell>
          <cell r="D439">
            <v>187920</v>
          </cell>
        </row>
        <row r="440">
          <cell r="A440">
            <v>435</v>
          </cell>
          <cell r="B440" t="str">
            <v xml:space="preserve">REDUCCION CONCENTRICA HD E.L. 8"x4" (200x100mm) </v>
          </cell>
          <cell r="C440" t="str">
            <v>UN</v>
          </cell>
          <cell r="D440">
            <v>229680</v>
          </cell>
        </row>
        <row r="441">
          <cell r="A441">
            <v>436</v>
          </cell>
          <cell r="B441" t="str">
            <v xml:space="preserve">REDUCCION CONCENTRICA HD E.L. 8"x6" (200x150mm) </v>
          </cell>
          <cell r="C441" t="str">
            <v>UN</v>
          </cell>
          <cell r="D441">
            <v>255200</v>
          </cell>
        </row>
        <row r="442">
          <cell r="A442">
            <v>437</v>
          </cell>
          <cell r="B442" t="str">
            <v xml:space="preserve">REDUCCION CONCENTRICA HD E.L. 10"x3" (250x75mm) </v>
          </cell>
          <cell r="C442" t="str">
            <v>UN</v>
          </cell>
          <cell r="D442">
            <v>356120</v>
          </cell>
        </row>
        <row r="443">
          <cell r="A443">
            <v>438</v>
          </cell>
          <cell r="B443" t="str">
            <v xml:space="preserve">REDUCCION CONCENTRICA HD E.L. 10"x4" (250x100mm) </v>
          </cell>
          <cell r="C443" t="str">
            <v>UN</v>
          </cell>
          <cell r="D443">
            <v>382800</v>
          </cell>
        </row>
        <row r="444">
          <cell r="A444">
            <v>439</v>
          </cell>
          <cell r="B444" t="str">
            <v xml:space="preserve">REDUCCION CONCENTRICA HD E.L. 10"x6" (250x150mm) </v>
          </cell>
          <cell r="C444" t="str">
            <v>UN</v>
          </cell>
          <cell r="D444">
            <v>408320</v>
          </cell>
        </row>
        <row r="445">
          <cell r="A445">
            <v>440</v>
          </cell>
          <cell r="B445" t="str">
            <v xml:space="preserve">REDUCCION CONCENTRICA HD E.L. 10"x8" (250x200mm) </v>
          </cell>
          <cell r="C445" t="str">
            <v>UN</v>
          </cell>
          <cell r="D445">
            <v>484880</v>
          </cell>
        </row>
        <row r="446">
          <cell r="A446">
            <v>441</v>
          </cell>
          <cell r="B446" t="str">
            <v xml:space="preserve">REDUCCION CONCENTRICA HD E.L. 12"x3" (300x75mm) </v>
          </cell>
          <cell r="C446" t="str">
            <v>UN</v>
          </cell>
          <cell r="D446">
            <v>649600</v>
          </cell>
        </row>
        <row r="447">
          <cell r="A447">
            <v>442</v>
          </cell>
          <cell r="B447" t="str">
            <v xml:space="preserve">REDUCCION CONCENTRICA HD E.L. 12"x4" (300x100mm) </v>
          </cell>
          <cell r="C447" t="str">
            <v>UN</v>
          </cell>
          <cell r="D447">
            <v>676280</v>
          </cell>
        </row>
        <row r="448">
          <cell r="A448">
            <v>443</v>
          </cell>
          <cell r="B448" t="str">
            <v xml:space="preserve">REDUCCION CONCENTRICA HD E.L. 12"x6" (300x150mm) </v>
          </cell>
          <cell r="C448" t="str">
            <v>UN</v>
          </cell>
          <cell r="D448">
            <v>701800</v>
          </cell>
        </row>
        <row r="449">
          <cell r="A449">
            <v>444</v>
          </cell>
          <cell r="B449" t="str">
            <v xml:space="preserve">REDUCCION CONCENTRICA HD E.L. 12"x8" (300x200mm) </v>
          </cell>
          <cell r="C449" t="str">
            <v>UN</v>
          </cell>
          <cell r="D449">
            <v>893200</v>
          </cell>
        </row>
        <row r="450">
          <cell r="A450">
            <v>445</v>
          </cell>
          <cell r="B450" t="str">
            <v xml:space="preserve">REDUCCION CONCENTRICA HD E.L. 12"x10"  (300x250mm) </v>
          </cell>
          <cell r="C450" t="str">
            <v>UN</v>
          </cell>
          <cell r="D450">
            <v>957000</v>
          </cell>
        </row>
        <row r="451">
          <cell r="A451">
            <v>446</v>
          </cell>
          <cell r="B451" t="str">
            <v xml:space="preserve">ACOPLE UNIVERSAL D=3" (85 a 103mm) </v>
          </cell>
          <cell r="C451" t="str">
            <v>UN</v>
          </cell>
          <cell r="D451">
            <v>62640</v>
          </cell>
        </row>
        <row r="452">
          <cell r="A452">
            <v>447</v>
          </cell>
          <cell r="B452" t="str">
            <v xml:space="preserve">ACOPLE UNIVERSAL D=4" (110 a 128mm) </v>
          </cell>
          <cell r="C452" t="str">
            <v>UN</v>
          </cell>
          <cell r="D452">
            <v>74240</v>
          </cell>
        </row>
        <row r="453">
          <cell r="A453">
            <v>448</v>
          </cell>
          <cell r="B453" t="str">
            <v xml:space="preserve">ACOPLE UNIVERSAL D=6" (167 a 189mm) R2 </v>
          </cell>
          <cell r="C453" t="str">
            <v>UN</v>
          </cell>
          <cell r="D453">
            <v>118320</v>
          </cell>
        </row>
        <row r="454">
          <cell r="A454">
            <v>449</v>
          </cell>
          <cell r="B454" t="str">
            <v xml:space="preserve">ACOPLE UNIVERSAL D=8" (234 a 252mm) R2 </v>
          </cell>
          <cell r="C454" t="str">
            <v>UN</v>
          </cell>
          <cell r="D454">
            <v>150800</v>
          </cell>
        </row>
        <row r="455">
          <cell r="A455">
            <v>450</v>
          </cell>
          <cell r="B455" t="str">
            <v xml:space="preserve">ACOPLE UNIVERSAL D=10" (292 a 310mm) R2 </v>
          </cell>
          <cell r="C455" t="str">
            <v>UN</v>
          </cell>
          <cell r="D455">
            <v>382800</v>
          </cell>
        </row>
        <row r="456">
          <cell r="A456">
            <v>451</v>
          </cell>
          <cell r="B456" t="str">
            <v xml:space="preserve">ACOPLE UNIVERSAL D=12" (350 a 368mm) R3 </v>
          </cell>
          <cell r="C456" t="str">
            <v>UN</v>
          </cell>
          <cell r="D456">
            <v>518520</v>
          </cell>
        </row>
        <row r="457">
          <cell r="A457">
            <v>452</v>
          </cell>
          <cell r="B457" t="str">
            <v xml:space="preserve">ACOPLE UNIVERSAL D=6" (159 a 181mm) R1 </v>
          </cell>
          <cell r="C457" t="str">
            <v>UN</v>
          </cell>
          <cell r="D457">
            <v>116000</v>
          </cell>
        </row>
        <row r="458">
          <cell r="A458">
            <v>453</v>
          </cell>
          <cell r="B458" t="str">
            <v xml:space="preserve">ACOPLE UNIVERSAL D=8" (218 a 235mm) R1 </v>
          </cell>
          <cell r="C458" t="str">
            <v>UN</v>
          </cell>
          <cell r="D458">
            <v>148480</v>
          </cell>
        </row>
        <row r="459">
          <cell r="A459">
            <v>454</v>
          </cell>
          <cell r="B459" t="str">
            <v xml:space="preserve">ACOPLE UNIVERSAL D=10" (268 a 286mm) R1 </v>
          </cell>
          <cell r="C459" t="str">
            <v>UN</v>
          </cell>
          <cell r="D459">
            <v>348000</v>
          </cell>
        </row>
        <row r="460">
          <cell r="A460">
            <v>455</v>
          </cell>
          <cell r="B460" t="str">
            <v xml:space="preserve">ACOPLE UNIVERSAL D=12" (315 a 333mm) R1 </v>
          </cell>
          <cell r="C460" t="str">
            <v>UN</v>
          </cell>
          <cell r="D460">
            <v>467480</v>
          </cell>
        </row>
        <row r="461">
          <cell r="A461">
            <v>456</v>
          </cell>
          <cell r="B461" t="str">
            <v xml:space="preserve">UNION REPARACION HD EXTREMO LISO D=4" </v>
          </cell>
          <cell r="C461" t="str">
            <v>UN</v>
          </cell>
          <cell r="D461">
            <v>67280</v>
          </cell>
        </row>
        <row r="462">
          <cell r="A462">
            <v>457</v>
          </cell>
          <cell r="B462" t="str">
            <v xml:space="preserve">CODO HD EXTREMO LISO 11.25ºX10`` </v>
          </cell>
          <cell r="C462" t="str">
            <v>UN</v>
          </cell>
          <cell r="D462">
            <v>522000</v>
          </cell>
        </row>
        <row r="463">
          <cell r="A463">
            <v>458</v>
          </cell>
          <cell r="B463" t="str">
            <v xml:space="preserve">CODO HD EXTREMO LISO 22.5ºX8`` </v>
          </cell>
          <cell r="C463" t="str">
            <v>UN</v>
          </cell>
          <cell r="D463">
            <v>290000</v>
          </cell>
        </row>
        <row r="464">
          <cell r="A464">
            <v>459</v>
          </cell>
          <cell r="B464" t="str">
            <v xml:space="preserve">CODO HD EXTREMO LISO 22.5ºX10`` </v>
          </cell>
          <cell r="C464" t="str">
            <v>UN</v>
          </cell>
          <cell r="D464">
            <v>522000</v>
          </cell>
        </row>
        <row r="465">
          <cell r="A465">
            <v>460</v>
          </cell>
          <cell r="B465" t="str">
            <v xml:space="preserve">POZOS Y COMPONENTES </v>
          </cell>
        </row>
        <row r="466">
          <cell r="A466">
            <v>461</v>
          </cell>
          <cell r="B466" t="str">
            <v xml:space="preserve">CONO POZO D=1.20X0.60m, H=0.75m </v>
          </cell>
          <cell r="C466" t="str">
            <v>UN</v>
          </cell>
          <cell r="D466">
            <v>304523.2</v>
          </cell>
        </row>
        <row r="467">
          <cell r="A467">
            <v>462</v>
          </cell>
          <cell r="B467" t="str">
            <v xml:space="preserve">PLACA CUBIERTA POZO D=1.70m, e=0.25m </v>
          </cell>
          <cell r="C467" t="str">
            <v>UN</v>
          </cell>
          <cell r="D467">
            <v>647019</v>
          </cell>
        </row>
        <row r="468">
          <cell r="A468">
            <v>463</v>
          </cell>
          <cell r="B468" t="str">
            <v xml:space="preserve">PLACA FONDO POZO D=1.70m, e=0.20m </v>
          </cell>
          <cell r="C468" t="str">
            <v>UN</v>
          </cell>
          <cell r="D468">
            <v>613930</v>
          </cell>
        </row>
        <row r="469">
          <cell r="A469">
            <v>464</v>
          </cell>
          <cell r="B469" t="str">
            <v xml:space="preserve">SECCIÓN CILINDRO POZO D=1.20m, H=1.00m </v>
          </cell>
          <cell r="C469" t="str">
            <v>UN</v>
          </cell>
          <cell r="D469">
            <v>439976.4</v>
          </cell>
        </row>
        <row r="470">
          <cell r="A470">
            <v>465</v>
          </cell>
          <cell r="B470" t="str">
            <v xml:space="preserve">SECCIÓN CILINDRO POZO D=1.20m, H=0.50m </v>
          </cell>
          <cell r="C470" t="str">
            <v>UN</v>
          </cell>
          <cell r="D470">
            <v>229627.8</v>
          </cell>
        </row>
        <row r="471">
          <cell r="A471">
            <v>466</v>
          </cell>
          <cell r="B471" t="str">
            <v xml:space="preserve">SECCIÓN CILINDRO POZO D=1.20m, H=0.25m </v>
          </cell>
          <cell r="C471" t="str">
            <v>UN</v>
          </cell>
          <cell r="D471">
            <v>145585.79999999999</v>
          </cell>
        </row>
        <row r="472">
          <cell r="A472">
            <v>467</v>
          </cell>
          <cell r="B472" t="str">
            <v xml:space="preserve">TAPA PARA POZO D=0.70m </v>
          </cell>
          <cell r="C472" t="str">
            <v>UN</v>
          </cell>
          <cell r="D472">
            <v>108164.2</v>
          </cell>
        </row>
        <row r="473">
          <cell r="A473">
            <v>468</v>
          </cell>
          <cell r="B473" t="str">
            <v xml:space="preserve">CODO 90° 200mm (8") PARA CAMARA DE CAIDA </v>
          </cell>
          <cell r="C473" t="str">
            <v>UN</v>
          </cell>
          <cell r="D473">
            <v>107120.2</v>
          </cell>
        </row>
        <row r="474">
          <cell r="A474">
            <v>469</v>
          </cell>
          <cell r="B474" t="str">
            <v xml:space="preserve">CODO 90° 250mm (10") PARA CAMARA DE CAIDA </v>
          </cell>
          <cell r="C474" t="str">
            <v>UN</v>
          </cell>
          <cell r="D474">
            <v>174441.96</v>
          </cell>
        </row>
        <row r="475">
          <cell r="A475">
            <v>470</v>
          </cell>
          <cell r="B475" t="str">
            <v xml:space="preserve">CODO 90° 315mm (12") PARA CAMARA DE CAIDA </v>
          </cell>
          <cell r="C475" t="str">
            <v>UN</v>
          </cell>
          <cell r="D475">
            <v>392466.28</v>
          </cell>
        </row>
        <row r="476">
          <cell r="A476">
            <v>471</v>
          </cell>
          <cell r="B476" t="str">
            <v xml:space="preserve">CODO 90° 400mm (16") PARA CAMARA DE CAIDA </v>
          </cell>
          <cell r="C476" t="str">
            <v>UN</v>
          </cell>
          <cell r="D476">
            <v>708222.92</v>
          </cell>
        </row>
        <row r="477">
          <cell r="A477">
            <v>472</v>
          </cell>
          <cell r="B477" t="str">
            <v xml:space="preserve">TEE 200mm (8") PARA CAMARA DE CAIDA </v>
          </cell>
          <cell r="C477" t="str">
            <v>UN</v>
          </cell>
          <cell r="D477">
            <v>108230.32</v>
          </cell>
        </row>
        <row r="478">
          <cell r="A478">
            <v>473</v>
          </cell>
          <cell r="B478" t="str">
            <v xml:space="preserve">TEE 250mm (10") PARA CAMARA DE CAIDA </v>
          </cell>
          <cell r="C478" t="str">
            <v>UN</v>
          </cell>
          <cell r="D478">
            <v>337295.52</v>
          </cell>
        </row>
        <row r="479">
          <cell r="A479">
            <v>474</v>
          </cell>
          <cell r="B479" t="str">
            <v xml:space="preserve">TEE 315mm (12") PARA CAMARA DE CAIDA </v>
          </cell>
          <cell r="C479" t="str">
            <v>UN</v>
          </cell>
          <cell r="D479">
            <v>410235.16</v>
          </cell>
        </row>
        <row r="480">
          <cell r="A480">
            <v>475</v>
          </cell>
          <cell r="B480" t="str">
            <v xml:space="preserve"> TEE 400mm (16") PARA CAMARA DE CAIDA </v>
          </cell>
          <cell r="C480" t="str">
            <v>UN</v>
          </cell>
          <cell r="D480">
            <v>850260.28</v>
          </cell>
        </row>
        <row r="481">
          <cell r="A481">
            <v>476</v>
          </cell>
          <cell r="B481" t="str">
            <v xml:space="preserve">SUMIDEROS Y COMPONENTES </v>
          </cell>
        </row>
        <row r="482">
          <cell r="A482">
            <v>477</v>
          </cell>
          <cell r="B482" t="str">
            <v xml:space="preserve"> SUMIDERO LATERAL SL-100 </v>
          </cell>
          <cell r="C482" t="str">
            <v>UN</v>
          </cell>
          <cell r="D482">
            <v>330698.59999999998</v>
          </cell>
        </row>
        <row r="483">
          <cell r="A483">
            <v>478</v>
          </cell>
          <cell r="B483" t="str">
            <v xml:space="preserve">SUMIDERO LATERAL SL-150 </v>
          </cell>
          <cell r="C483" t="str">
            <v>UN</v>
          </cell>
          <cell r="D483">
            <v>541650.4</v>
          </cell>
        </row>
        <row r="484">
          <cell r="A484">
            <v>479</v>
          </cell>
          <cell r="B484" t="str">
            <v xml:space="preserve">SUMIDERO LATERAL SL-200 </v>
          </cell>
          <cell r="C484" t="str">
            <v>UN</v>
          </cell>
          <cell r="D484">
            <v>584312.88</v>
          </cell>
        </row>
        <row r="485">
          <cell r="A485">
            <v>480</v>
          </cell>
          <cell r="B485" t="str">
            <v xml:space="preserve">SUMIDERO LATERAL SL-250 </v>
          </cell>
          <cell r="C485" t="str">
            <v>UN</v>
          </cell>
          <cell r="D485">
            <v>866984</v>
          </cell>
        </row>
        <row r="486">
          <cell r="A486">
            <v>481</v>
          </cell>
          <cell r="B486" t="str">
            <v xml:space="preserve">TAPA SUMIDERO LATERAL SL-100 </v>
          </cell>
          <cell r="C486" t="str">
            <v>UN</v>
          </cell>
          <cell r="D486">
            <v>356021.4</v>
          </cell>
        </row>
        <row r="487">
          <cell r="A487">
            <v>482</v>
          </cell>
          <cell r="B487" t="str">
            <v xml:space="preserve">TAPA SUMIDERO LATERAL SL-150 </v>
          </cell>
          <cell r="C487" t="str">
            <v>UN</v>
          </cell>
          <cell r="D487">
            <v>576780.42000000004</v>
          </cell>
        </row>
        <row r="488">
          <cell r="A488">
            <v>483</v>
          </cell>
          <cell r="B488" t="str">
            <v xml:space="preserve">TAPA SUMIDERO LATERAL SL-200 </v>
          </cell>
          <cell r="C488" t="str">
            <v>UN</v>
          </cell>
          <cell r="D488">
            <v>718995.84</v>
          </cell>
        </row>
        <row r="489">
          <cell r="A489">
            <v>484</v>
          </cell>
          <cell r="B489" t="str">
            <v xml:space="preserve">TAPA SUMIDERO LATERAL SL-250 </v>
          </cell>
          <cell r="C489" t="str">
            <v>UN</v>
          </cell>
          <cell r="D489">
            <v>897242.6</v>
          </cell>
        </row>
        <row r="490">
          <cell r="A490">
            <v>485</v>
          </cell>
          <cell r="B490" t="str">
            <v xml:space="preserve">SOBRETAPA SUMIDERO LATERAL SL-100 </v>
          </cell>
          <cell r="C490" t="str">
            <v>UN</v>
          </cell>
          <cell r="D490">
            <v>186659.08</v>
          </cell>
        </row>
        <row r="491">
          <cell r="A491">
            <v>486</v>
          </cell>
          <cell r="B491" t="str">
            <v xml:space="preserve">SOBRETAPA SUMIDERO LATERAL SL-150 </v>
          </cell>
          <cell r="C491" t="str">
            <v>UN</v>
          </cell>
          <cell r="D491">
            <v>186659.08</v>
          </cell>
        </row>
        <row r="492">
          <cell r="A492">
            <v>487</v>
          </cell>
          <cell r="B492" t="str">
            <v xml:space="preserve">SOBRETAPA SUMIDERO LATERAL SL-200 </v>
          </cell>
          <cell r="C492" t="str">
            <v>UN</v>
          </cell>
          <cell r="D492">
            <v>186659.08</v>
          </cell>
        </row>
        <row r="493">
          <cell r="A493">
            <v>488</v>
          </cell>
          <cell r="B493" t="str">
            <v xml:space="preserve">SOBRETAPA SUMIDERO LATERAL SL-250 </v>
          </cell>
          <cell r="C493" t="str">
            <v>UN</v>
          </cell>
          <cell r="D493">
            <v>186659.08</v>
          </cell>
        </row>
        <row r="494">
          <cell r="A494">
            <v>489</v>
          </cell>
          <cell r="B494" t="str">
            <v xml:space="preserve">REJILLA SUMIDERO LATERAL 83.50 X 45 </v>
          </cell>
          <cell r="C494" t="str">
            <v>UN</v>
          </cell>
          <cell r="D494">
            <v>106563.4</v>
          </cell>
        </row>
        <row r="495">
          <cell r="A495">
            <v>490</v>
          </cell>
          <cell r="B495" t="str">
            <v xml:space="preserve">MARCO REJILLA SUMIDERO LATERAL 100 X 65 </v>
          </cell>
          <cell r="C495" t="str">
            <v>UN</v>
          </cell>
          <cell r="D495">
            <v>44462.8</v>
          </cell>
        </row>
        <row r="496">
          <cell r="A496">
            <v>491</v>
          </cell>
          <cell r="B496" t="str">
            <v xml:space="preserve">REJILLA SUMIDERO TRANSVERSAL 50 X 50 </v>
          </cell>
          <cell r="C496" t="str">
            <v>UN</v>
          </cell>
          <cell r="D496">
            <v>95543.4</v>
          </cell>
        </row>
        <row r="497">
          <cell r="A497">
            <v>492</v>
          </cell>
          <cell r="B497" t="str">
            <v xml:space="preserve">POSTES Y ALUMBRADO PUBLICO </v>
          </cell>
        </row>
        <row r="498">
          <cell r="A498">
            <v>493</v>
          </cell>
          <cell r="B498" t="str">
            <v xml:space="preserve">POSTE EN CONCRETO LA, H=8m, CR=510 KG </v>
          </cell>
          <cell r="C498" t="str">
            <v>UN</v>
          </cell>
          <cell r="D498">
            <v>261000</v>
          </cell>
        </row>
        <row r="499">
          <cell r="A499">
            <v>494</v>
          </cell>
          <cell r="B499" t="str">
            <v xml:space="preserve">POSTE EN CONCRETO LA, H=8m, CR=750 KG </v>
          </cell>
          <cell r="C499" t="str">
            <v>UN</v>
          </cell>
          <cell r="D499">
            <v>278400</v>
          </cell>
        </row>
        <row r="500">
          <cell r="A500">
            <v>495</v>
          </cell>
          <cell r="B500" t="str">
            <v xml:space="preserve">POSTE EN CONCRETO LA, H=8m, CR=1050 KG </v>
          </cell>
          <cell r="C500" t="str">
            <v>UN</v>
          </cell>
          <cell r="D500">
            <v>336400</v>
          </cell>
        </row>
        <row r="501">
          <cell r="A501">
            <v>496</v>
          </cell>
          <cell r="B501" t="str">
            <v xml:space="preserve">POSTE EN CONCRETO AP, H=8m, CR=510 KG </v>
          </cell>
          <cell r="C501" t="str">
            <v>UN</v>
          </cell>
          <cell r="D501">
            <v>261000</v>
          </cell>
        </row>
        <row r="502">
          <cell r="A502">
            <v>497</v>
          </cell>
          <cell r="B502" t="str">
            <v xml:space="preserve">POSTE EN CONCRETO LA, H=10m, CR=510 KG </v>
          </cell>
          <cell r="C502" t="str">
            <v>UN</v>
          </cell>
          <cell r="D502">
            <v>348000</v>
          </cell>
        </row>
        <row r="503">
          <cell r="A503">
            <v>498</v>
          </cell>
          <cell r="B503" t="str">
            <v xml:space="preserve">POSTE EN CONCRETO LA, H=10m, CR=750 KG </v>
          </cell>
          <cell r="C503" t="str">
            <v>UN</v>
          </cell>
          <cell r="D503">
            <v>359600</v>
          </cell>
        </row>
        <row r="504">
          <cell r="A504">
            <v>499</v>
          </cell>
          <cell r="B504" t="str">
            <v xml:space="preserve">POSTE EN CONCRETO LA, H=10m, CR=1050 KG </v>
          </cell>
          <cell r="C504" t="str">
            <v>UN</v>
          </cell>
          <cell r="D504">
            <v>464000</v>
          </cell>
        </row>
        <row r="505">
          <cell r="A505">
            <v>500</v>
          </cell>
          <cell r="B505" t="str">
            <v xml:space="preserve">POSTE EN CONCRETO AP, H=10m, CR=510 KG </v>
          </cell>
          <cell r="C505" t="str">
            <v>UN</v>
          </cell>
          <cell r="D505">
            <v>348000</v>
          </cell>
        </row>
        <row r="506">
          <cell r="A506">
            <v>501</v>
          </cell>
          <cell r="B506" t="str">
            <v xml:space="preserve">POSTE EN CONCRETO AP, H=10m, CR=750 KG </v>
          </cell>
          <cell r="C506" t="str">
            <v>UN</v>
          </cell>
          <cell r="D506">
            <v>359600</v>
          </cell>
        </row>
        <row r="507">
          <cell r="A507">
            <v>502</v>
          </cell>
          <cell r="B507" t="str">
            <v xml:space="preserve">POSTE EN CONCRETO AP, H=10m, CR=1050 KG </v>
          </cell>
          <cell r="C507" t="str">
            <v>UN</v>
          </cell>
          <cell r="D507">
            <v>464000</v>
          </cell>
        </row>
        <row r="508">
          <cell r="A508">
            <v>503</v>
          </cell>
          <cell r="B508" t="str">
            <v xml:space="preserve">POSTE EN CONCRETO LA, H=12m, CR=510 KG </v>
          </cell>
          <cell r="C508" t="str">
            <v>UN</v>
          </cell>
          <cell r="D508">
            <v>464000</v>
          </cell>
        </row>
        <row r="509">
          <cell r="A509">
            <v>504</v>
          </cell>
          <cell r="B509" t="str">
            <v xml:space="preserve">POSTE EN CONCRETO LA, H=12m, CR=750 KG </v>
          </cell>
          <cell r="C509" t="str">
            <v>UN</v>
          </cell>
          <cell r="D509">
            <v>510400</v>
          </cell>
        </row>
        <row r="510">
          <cell r="A510">
            <v>505</v>
          </cell>
          <cell r="B510" t="str">
            <v xml:space="preserve">POSTE EN CONCRETO LA, H=12m, CR=1050 KG </v>
          </cell>
          <cell r="C510" t="str">
            <v>UN</v>
          </cell>
          <cell r="D510">
            <v>696000</v>
          </cell>
        </row>
        <row r="511">
          <cell r="A511">
            <v>506</v>
          </cell>
          <cell r="B511" t="str">
            <v xml:space="preserve">POSTE EN CONCRETO AP, H=12m, CR=510 KG </v>
          </cell>
          <cell r="C511" t="str">
            <v>UN</v>
          </cell>
          <cell r="D511">
            <v>464000</v>
          </cell>
        </row>
        <row r="512">
          <cell r="A512">
            <v>507</v>
          </cell>
          <cell r="B512" t="str">
            <v xml:space="preserve">POSTE EN CONCRETO AP, H=12m, CR=1050 KG </v>
          </cell>
          <cell r="C512" t="str">
            <v>UN</v>
          </cell>
          <cell r="D512">
            <v>696000</v>
          </cell>
        </row>
        <row r="513">
          <cell r="A513">
            <v>508</v>
          </cell>
          <cell r="B513" t="str">
            <v xml:space="preserve">POSTE EN CONCRETO LA, H=14m, CR=750 KG </v>
          </cell>
          <cell r="C513" t="str">
            <v>UN</v>
          </cell>
          <cell r="D513">
            <v>1020800</v>
          </cell>
        </row>
        <row r="514">
          <cell r="A514">
            <v>509</v>
          </cell>
          <cell r="B514" t="str">
            <v xml:space="preserve">POSTE EN CONCRETO LA, H=14m, CR=1050 KG </v>
          </cell>
          <cell r="C514" t="str">
            <v>UN</v>
          </cell>
          <cell r="D514">
            <v>1136800</v>
          </cell>
        </row>
        <row r="515">
          <cell r="A515">
            <v>510</v>
          </cell>
          <cell r="B515" t="str">
            <v xml:space="preserve">POSTE EN CONCRETO LA, H=14m, CR=1350 KG </v>
          </cell>
          <cell r="C515" t="str">
            <v>UN</v>
          </cell>
          <cell r="D515">
            <v>1589200</v>
          </cell>
        </row>
        <row r="516">
          <cell r="A516">
            <v>511</v>
          </cell>
          <cell r="B516" t="str">
            <v xml:space="preserve">POSTE EN CONCRETO AP, H=14m, CR=750 KG </v>
          </cell>
          <cell r="C516" t="str">
            <v>UN</v>
          </cell>
          <cell r="D516">
            <v>1020800</v>
          </cell>
        </row>
        <row r="517">
          <cell r="A517">
            <v>512</v>
          </cell>
          <cell r="B517" t="str">
            <v xml:space="preserve">POSTE EN CONCRETO AP, H=14m, CR=1050 KG </v>
          </cell>
          <cell r="C517" t="str">
            <v>UN</v>
          </cell>
          <cell r="D517">
            <v>1136800</v>
          </cell>
        </row>
        <row r="518">
          <cell r="A518">
            <v>513</v>
          </cell>
          <cell r="B518" t="str">
            <v xml:space="preserve">POSTE EN CONCRETO AP, H=14m, CR=1350 KG </v>
          </cell>
          <cell r="C518" t="str">
            <v>UN</v>
          </cell>
          <cell r="D518">
            <v>1589200</v>
          </cell>
        </row>
        <row r="519">
          <cell r="A519">
            <v>514</v>
          </cell>
          <cell r="B519" t="str">
            <v xml:space="preserve">POSTE METALICO H=12m BRAZO SENCILLO (PINTADO) </v>
          </cell>
          <cell r="C519" t="str">
            <v>UN</v>
          </cell>
          <cell r="D519">
            <v>1102639.1599999999</v>
          </cell>
        </row>
        <row r="520">
          <cell r="A520">
            <v>515</v>
          </cell>
          <cell r="B520" t="str">
            <v xml:space="preserve">POSTE METALICO H=12m BRAZO DOBLE (PINTADO) </v>
          </cell>
          <cell r="C520" t="str">
            <v>UN</v>
          </cell>
          <cell r="D520">
            <v>1152995.92</v>
          </cell>
        </row>
        <row r="521">
          <cell r="A521">
            <v>516</v>
          </cell>
          <cell r="B521" t="str">
            <v xml:space="preserve">POSTE METALICO H=10m BRAZO DOBLE (PINTADO) </v>
          </cell>
          <cell r="C521" t="str">
            <v>UN</v>
          </cell>
          <cell r="D521">
            <v>1026783.28</v>
          </cell>
        </row>
        <row r="522">
          <cell r="A522">
            <v>517</v>
          </cell>
          <cell r="B522" t="str">
            <v xml:space="preserve">LUMINARIA DE SODIO 70W, 208/220V PARA AP </v>
          </cell>
          <cell r="C522" t="str">
            <v>UN</v>
          </cell>
          <cell r="D522">
            <v>288840</v>
          </cell>
        </row>
        <row r="523">
          <cell r="A523">
            <v>518</v>
          </cell>
          <cell r="B523" t="str">
            <v xml:space="preserve">LUMINARIA DE SODIO 250W, 208/220V PARA AP </v>
          </cell>
          <cell r="C523" t="str">
            <v>UN</v>
          </cell>
          <cell r="D523">
            <v>394632</v>
          </cell>
        </row>
        <row r="524">
          <cell r="A524">
            <v>519</v>
          </cell>
          <cell r="B524" t="str">
            <v xml:space="preserve">LUMINARIA DE SODIO 150W, 208/220V PARA AP </v>
          </cell>
          <cell r="C524" t="str">
            <v>UN</v>
          </cell>
          <cell r="D524">
            <v>366328</v>
          </cell>
        </row>
        <row r="525">
          <cell r="A525">
            <v>520</v>
          </cell>
          <cell r="B525" t="str">
            <v xml:space="preserve">LUMINARIA DE SODIO 400W, 208/220V PARA AP </v>
          </cell>
          <cell r="C525" t="str">
            <v>UN</v>
          </cell>
          <cell r="D525">
            <v>800284</v>
          </cell>
        </row>
        <row r="526">
          <cell r="A526">
            <v>521</v>
          </cell>
          <cell r="B526" t="str">
            <v xml:space="preserve">FOTOCELDA CON BASE </v>
          </cell>
          <cell r="C526" t="str">
            <v>UN</v>
          </cell>
          <cell r="D526">
            <v>16356</v>
          </cell>
        </row>
        <row r="527">
          <cell r="A527">
            <v>522</v>
          </cell>
          <cell r="B527" t="str">
            <v xml:space="preserve">BOMBILLO SODIO 70 W, 208/220V </v>
          </cell>
          <cell r="C527" t="str">
            <v>UN</v>
          </cell>
          <cell r="D527">
            <v>19836</v>
          </cell>
        </row>
        <row r="528">
          <cell r="A528">
            <v>523</v>
          </cell>
          <cell r="B528" t="str">
            <v xml:space="preserve">BOMBILLO SODIO 150 W, 208/220V </v>
          </cell>
          <cell r="C528" t="str">
            <v>UN</v>
          </cell>
          <cell r="D528">
            <v>34568</v>
          </cell>
        </row>
        <row r="529">
          <cell r="A529">
            <v>524</v>
          </cell>
          <cell r="B529" t="str">
            <v xml:space="preserve">BOMBILLO SODIO 250 W, 208/220V </v>
          </cell>
          <cell r="C529" t="str">
            <v>UN</v>
          </cell>
          <cell r="D529">
            <v>45704</v>
          </cell>
        </row>
        <row r="530">
          <cell r="A530">
            <v>525</v>
          </cell>
          <cell r="B530" t="str">
            <v xml:space="preserve">BOMBILLO SODIO 400 W, 208/220V </v>
          </cell>
          <cell r="C530" t="str">
            <v>UN</v>
          </cell>
          <cell r="D530">
            <v>45472</v>
          </cell>
        </row>
        <row r="531">
          <cell r="A531">
            <v>526</v>
          </cell>
          <cell r="B531" t="str">
            <v xml:space="preserve">POSTE METALICO H=10m BRAZO SENCILLO (PINTADO) </v>
          </cell>
          <cell r="C531" t="str">
            <v>UN</v>
          </cell>
          <cell r="D531">
            <v>976420.72</v>
          </cell>
        </row>
        <row r="532">
          <cell r="A532">
            <v>527</v>
          </cell>
          <cell r="B532" t="str">
            <v xml:space="preserve">POSTE METALICO H=9m BRAZO SENCILLO (PINTADO) </v>
          </cell>
          <cell r="C532" t="str">
            <v>UN</v>
          </cell>
          <cell r="D532">
            <v>962302.36</v>
          </cell>
        </row>
        <row r="533">
          <cell r="A533">
            <v>528</v>
          </cell>
          <cell r="B533" t="str">
            <v xml:space="preserve">POSTE EN CONCRETO AP, H=8m, CR=750 KG </v>
          </cell>
          <cell r="C533" t="str">
            <v>UN</v>
          </cell>
          <cell r="D533">
            <v>278400</v>
          </cell>
        </row>
        <row r="534">
          <cell r="A534">
            <v>529</v>
          </cell>
          <cell r="B534" t="str">
            <v xml:space="preserve">CABLES Y ACCESORIOS ELECTRICOS </v>
          </cell>
        </row>
        <row r="535">
          <cell r="A535">
            <v>530</v>
          </cell>
          <cell r="B535" t="str">
            <v xml:space="preserve">EMPALME MODULAR (CODO) </v>
          </cell>
          <cell r="C535" t="str">
            <v>JGO</v>
          </cell>
          <cell r="D535">
            <v>1027795.96</v>
          </cell>
        </row>
        <row r="536">
          <cell r="A536">
            <v>531</v>
          </cell>
          <cell r="B536" t="str">
            <v xml:space="preserve">EMPALME MODULAR (DERIVACION) </v>
          </cell>
          <cell r="C536" t="str">
            <v>JGO</v>
          </cell>
          <cell r="D536">
            <v>1197657.08</v>
          </cell>
        </row>
        <row r="537">
          <cell r="A537">
            <v>532</v>
          </cell>
          <cell r="B537" t="str">
            <v xml:space="preserve">EMPALME TIPO RECTO/DERIVACION B.T. CON RESINA </v>
          </cell>
          <cell r="C537" t="str">
            <v>JGOx2</v>
          </cell>
          <cell r="D537">
            <v>172591.76</v>
          </cell>
        </row>
        <row r="538">
          <cell r="A538">
            <v>533</v>
          </cell>
          <cell r="B538" t="str">
            <v xml:space="preserve">EMPALME TIPO RECTO/DERIVACION B.T. CON RESINA </v>
          </cell>
          <cell r="C538" t="str">
            <v>JGOx4</v>
          </cell>
          <cell r="D538">
            <v>289879.36</v>
          </cell>
        </row>
        <row r="539">
          <cell r="A539">
            <v>534</v>
          </cell>
          <cell r="B539" t="str">
            <v xml:space="preserve">ACEROS PARA REFUERZO </v>
          </cell>
        </row>
        <row r="540">
          <cell r="A540">
            <v>535</v>
          </cell>
          <cell r="B540" t="str">
            <v xml:space="preserve">ACERO FIGURADO No. 3 (Ø 3/8") F'y=60000 PSI </v>
          </cell>
          <cell r="C540" t="str">
            <v>KG</v>
          </cell>
          <cell r="D540">
            <v>1740</v>
          </cell>
        </row>
        <row r="541">
          <cell r="A541">
            <v>536</v>
          </cell>
          <cell r="B541" t="str">
            <v xml:space="preserve">ACERO FIGURADO No. 5 (Ø 5/8") F'y=60000 PSI </v>
          </cell>
          <cell r="C541" t="str">
            <v>KG</v>
          </cell>
          <cell r="D541">
            <v>1740</v>
          </cell>
        </row>
        <row r="542">
          <cell r="A542">
            <v>537</v>
          </cell>
          <cell r="B542" t="str">
            <v xml:space="preserve">ACERO FIGURADO No. 6 (Ø 3/4") F'y=60000 PSI </v>
          </cell>
          <cell r="C542" t="str">
            <v>KG</v>
          </cell>
          <cell r="D542">
            <v>1740</v>
          </cell>
        </row>
        <row r="543">
          <cell r="A543">
            <v>538</v>
          </cell>
          <cell r="B543" t="str">
            <v xml:space="preserve">ACERO FIGURADO No. 7 (Ø 7/8") F'y=60000 PSI </v>
          </cell>
          <cell r="C543" t="str">
            <v>KG</v>
          </cell>
          <cell r="D543">
            <v>1740</v>
          </cell>
        </row>
        <row r="544">
          <cell r="A544">
            <v>539</v>
          </cell>
          <cell r="B544" t="str">
            <v xml:space="preserve"> ACERO FIGURADO No. 2 (Ø 1/4") F'y=37000 PSI </v>
          </cell>
          <cell r="C544" t="str">
            <v>KG</v>
          </cell>
          <cell r="D544">
            <v>1740</v>
          </cell>
        </row>
        <row r="545">
          <cell r="A545">
            <v>540</v>
          </cell>
          <cell r="B545" t="str">
            <v xml:space="preserve">ACERO FIGURADO No. 3 (Ø 3/8") F'y=37000 PSI </v>
          </cell>
          <cell r="C545" t="str">
            <v>KG</v>
          </cell>
          <cell r="D545">
            <v>1740</v>
          </cell>
        </row>
        <row r="546">
          <cell r="A546">
            <v>541</v>
          </cell>
          <cell r="B546" t="str">
            <v xml:space="preserve">ACERO FIGURADO No. 4 (Ø 1/2") F'y=60000 PSI </v>
          </cell>
          <cell r="C546" t="str">
            <v>KG</v>
          </cell>
          <cell r="D546">
            <v>1740</v>
          </cell>
        </row>
        <row r="547">
          <cell r="A547">
            <v>542</v>
          </cell>
          <cell r="B547" t="str">
            <v xml:space="preserve">MALLA ELECTROSOLDADA S=250x250mm, Ø=4x4mm </v>
          </cell>
          <cell r="C547" t="str">
            <v>KG</v>
          </cell>
          <cell r="D547">
            <v>1972</v>
          </cell>
        </row>
        <row r="548">
          <cell r="A548">
            <v>543</v>
          </cell>
          <cell r="B548" t="str">
            <v xml:space="preserve">MALLA ELECTROSOLDADA S=150x150mm, Ø=5x5mm </v>
          </cell>
          <cell r="C548" t="str">
            <v>KG</v>
          </cell>
          <cell r="D548">
            <v>1972</v>
          </cell>
        </row>
        <row r="549">
          <cell r="A549">
            <v>544</v>
          </cell>
          <cell r="B549" t="str">
            <v xml:space="preserve">MALLA ELECTROSOLDADA S=150x150mm, Ø=6x6mm </v>
          </cell>
          <cell r="C549" t="str">
            <v>KG</v>
          </cell>
          <cell r="D549">
            <v>1972</v>
          </cell>
        </row>
        <row r="550">
          <cell r="A550">
            <v>545</v>
          </cell>
          <cell r="B550" t="str">
            <v xml:space="preserve">MALLA ELECTROSOLDADA S=150x150mm, Ø=7x7mm </v>
          </cell>
          <cell r="C550" t="str">
            <v>KG</v>
          </cell>
          <cell r="D550">
            <v>1972</v>
          </cell>
        </row>
        <row r="551">
          <cell r="A551">
            <v>546</v>
          </cell>
          <cell r="B551" t="str">
            <v xml:space="preserve">MALLA ELECTROSOLDADA S=150x150mm, Ø=8x8mm </v>
          </cell>
          <cell r="C551" t="str">
            <v>KG</v>
          </cell>
          <cell r="D551">
            <v>1972</v>
          </cell>
        </row>
        <row r="552">
          <cell r="A552">
            <v>547</v>
          </cell>
          <cell r="B552" t="str">
            <v xml:space="preserve">MALLA ELECTROSOLDADA S=150x150mm, Ø=4x4mm </v>
          </cell>
          <cell r="C552" t="str">
            <v>KG</v>
          </cell>
          <cell r="D552">
            <v>1972</v>
          </cell>
        </row>
        <row r="553">
          <cell r="A553">
            <v>548</v>
          </cell>
          <cell r="B553" t="str">
            <v xml:space="preserve">MALLA ELECTROSOLDADA S=200x200mm, Ø=4x4mm </v>
          </cell>
          <cell r="C553" t="str">
            <v>KG</v>
          </cell>
          <cell r="D553">
            <v>1972</v>
          </cell>
        </row>
        <row r="554">
          <cell r="A554">
            <v>549</v>
          </cell>
          <cell r="B554" t="str">
            <v xml:space="preserve">ACERO FIGURADO Ø 1/4" A Ø 1" F'y=60000 PSI </v>
          </cell>
          <cell r="C554" t="str">
            <v>KG</v>
          </cell>
          <cell r="D554">
            <v>1740</v>
          </cell>
        </row>
        <row r="555">
          <cell r="A555">
            <v>550</v>
          </cell>
          <cell r="B555" t="str">
            <v xml:space="preserve">CANASTAS PARA PILOTES </v>
          </cell>
          <cell r="C555" t="str">
            <v>KG</v>
          </cell>
          <cell r="D555">
            <v>2784</v>
          </cell>
        </row>
        <row r="556">
          <cell r="A556">
            <v>551</v>
          </cell>
          <cell r="B556" t="str">
            <v xml:space="preserve">CANASTILLA PASAJUNTAS </v>
          </cell>
          <cell r="C556" t="str">
            <v>KG</v>
          </cell>
          <cell r="D556">
            <v>2784</v>
          </cell>
        </row>
        <row r="557">
          <cell r="A557">
            <v>552</v>
          </cell>
          <cell r="B557" t="str">
            <v xml:space="preserve">ACERO FIGURADO No. 8 (Ø 1") F'y=60000 PSI </v>
          </cell>
          <cell r="C557" t="str">
            <v>KG</v>
          </cell>
          <cell r="D557">
            <v>1740</v>
          </cell>
        </row>
        <row r="558">
          <cell r="A558">
            <v>553</v>
          </cell>
          <cell r="B558" t="str">
            <v xml:space="preserve"> ACERO FIGURADO No. 10 (Ø 1 1/4") F'y=60000 PSI </v>
          </cell>
          <cell r="C558" t="str">
            <v>KG</v>
          </cell>
          <cell r="D558">
            <v>1856</v>
          </cell>
        </row>
        <row r="559">
          <cell r="A559">
            <v>554</v>
          </cell>
          <cell r="B559" t="str">
            <v xml:space="preserve">GEOSINTETICOS </v>
          </cell>
        </row>
        <row r="560">
          <cell r="A560">
            <v>555</v>
          </cell>
          <cell r="B560" t="str">
            <v xml:space="preserve">GEOTEXTIL REPAV 400 </v>
          </cell>
          <cell r="C560" t="str">
            <v>M2</v>
          </cell>
          <cell r="D560">
            <v>3625</v>
          </cell>
        </row>
        <row r="561">
          <cell r="A561">
            <v>556</v>
          </cell>
          <cell r="B561" t="str">
            <v xml:space="preserve">GEOTEXTIL NT 3000 </v>
          </cell>
          <cell r="C561" t="str">
            <v>M2</v>
          </cell>
          <cell r="D561">
            <v>6595.76</v>
          </cell>
        </row>
        <row r="562">
          <cell r="A562">
            <v>557</v>
          </cell>
          <cell r="B562" t="str">
            <v xml:space="preserve">GEOTEXTIL NT 4000 </v>
          </cell>
          <cell r="C562" t="str">
            <v>M2</v>
          </cell>
          <cell r="D562">
            <v>8531.7999999999993</v>
          </cell>
        </row>
        <row r="563">
          <cell r="A563">
            <v>558</v>
          </cell>
          <cell r="B563" t="str">
            <v xml:space="preserve">GEOTEXTIL NT 5000 </v>
          </cell>
          <cell r="C563" t="str">
            <v>M2</v>
          </cell>
          <cell r="D563">
            <v>10588.48</v>
          </cell>
        </row>
        <row r="564">
          <cell r="A564">
            <v>559</v>
          </cell>
          <cell r="B564" t="str">
            <v xml:space="preserve">GEOTEXTIL NT 6000 </v>
          </cell>
          <cell r="C564" t="str">
            <v>M2</v>
          </cell>
          <cell r="D564">
            <v>12109.24</v>
          </cell>
        </row>
        <row r="565">
          <cell r="A565">
            <v>560</v>
          </cell>
          <cell r="B565" t="str">
            <v xml:space="preserve">GEOTEXTIL NT 7000 </v>
          </cell>
          <cell r="C565" t="str">
            <v>M2</v>
          </cell>
          <cell r="D565">
            <v>15124.08</v>
          </cell>
        </row>
        <row r="566">
          <cell r="A566">
            <v>561</v>
          </cell>
          <cell r="B566" t="str">
            <v xml:space="preserve">GEOTEXTIL TEJIDO FORTEX BX-30 </v>
          </cell>
          <cell r="C566" t="str">
            <v>M2</v>
          </cell>
          <cell r="D566">
            <v>3627</v>
          </cell>
        </row>
        <row r="567">
          <cell r="A567">
            <v>562</v>
          </cell>
          <cell r="B567" t="str">
            <v xml:space="preserve">GEOTEXTIL TEJIDO FORTEX BX-60 </v>
          </cell>
          <cell r="C567" t="str">
            <v>M2</v>
          </cell>
          <cell r="D567">
            <v>7775.48</v>
          </cell>
        </row>
        <row r="568">
          <cell r="A568">
            <v>563</v>
          </cell>
          <cell r="B568" t="str">
            <v xml:space="preserve">GEOTEXTIL TEJIDO FORTEX BX-40 </v>
          </cell>
          <cell r="C568" t="str">
            <v>M2</v>
          </cell>
          <cell r="D568">
            <v>4731.6400000000003</v>
          </cell>
        </row>
        <row r="569">
          <cell r="A569">
            <v>564</v>
          </cell>
          <cell r="B569" t="str">
            <v xml:space="preserve">GEOTEXTIL TEJIDO FORTEX BX-90 </v>
          </cell>
          <cell r="C569" t="str">
            <v>M2</v>
          </cell>
          <cell r="D569">
            <v>9345</v>
          </cell>
        </row>
        <row r="570">
          <cell r="A570">
            <v>565</v>
          </cell>
          <cell r="B570" t="str">
            <v xml:space="preserve">GEOTEXTIL REPAV 450 </v>
          </cell>
          <cell r="C570" t="str">
            <v>M2</v>
          </cell>
          <cell r="D570">
            <v>4304.76</v>
          </cell>
        </row>
        <row r="571">
          <cell r="A571">
            <v>566</v>
          </cell>
          <cell r="B571" t="str">
            <v xml:space="preserve">GEOTEXTIL TR 4000 </v>
          </cell>
          <cell r="C571" t="str">
            <v>M2</v>
          </cell>
          <cell r="D571">
            <v>9471.4</v>
          </cell>
        </row>
        <row r="572">
          <cell r="A572">
            <v>567</v>
          </cell>
          <cell r="B572" t="str">
            <v xml:space="preserve">GEOTEXTIL T 2400 </v>
          </cell>
          <cell r="C572" t="str">
            <v>M2</v>
          </cell>
          <cell r="D572">
            <v>5762.88</v>
          </cell>
        </row>
        <row r="573">
          <cell r="A573">
            <v>568</v>
          </cell>
          <cell r="B573" t="str">
            <v xml:space="preserve">GEOTEXTIL T 2100 </v>
          </cell>
          <cell r="C573" t="str">
            <v>M2</v>
          </cell>
          <cell r="D573">
            <v>4000</v>
          </cell>
        </row>
        <row r="574">
          <cell r="A574">
            <v>569</v>
          </cell>
          <cell r="B574" t="str">
            <v xml:space="preserve">GEOTEXTIL NT 2500 </v>
          </cell>
          <cell r="C574" t="str">
            <v>M2</v>
          </cell>
          <cell r="D574">
            <v>5250.16</v>
          </cell>
        </row>
        <row r="575">
          <cell r="A575">
            <v>570</v>
          </cell>
          <cell r="B575" t="str">
            <v xml:space="preserve">GEOMALLA FORTGRID BX-25 </v>
          </cell>
          <cell r="C575" t="str">
            <v>M2</v>
          </cell>
          <cell r="D575">
            <v>5656</v>
          </cell>
        </row>
        <row r="576">
          <cell r="A576">
            <v>571</v>
          </cell>
          <cell r="B576" t="str">
            <v xml:space="preserve">GEOMALLA FORTGRID BX-35 </v>
          </cell>
          <cell r="C576" t="str">
            <v>M2</v>
          </cell>
          <cell r="D576">
            <v>6763</v>
          </cell>
        </row>
        <row r="577">
          <cell r="A577">
            <v>572</v>
          </cell>
          <cell r="B577" t="str">
            <v xml:space="preserve">GEOMALLA FORTGRID BX-65 </v>
          </cell>
          <cell r="C577" t="str">
            <v>M2</v>
          </cell>
          <cell r="D577">
            <v>9770</v>
          </cell>
        </row>
        <row r="578">
          <cell r="A578">
            <v>573</v>
          </cell>
          <cell r="B578" t="str">
            <v xml:space="preserve">GEOMALLA FORTGRID UX-100 </v>
          </cell>
          <cell r="C578" t="str">
            <v>M2</v>
          </cell>
          <cell r="D578">
            <v>9246</v>
          </cell>
        </row>
        <row r="579">
          <cell r="A579">
            <v>574</v>
          </cell>
          <cell r="B579" t="str">
            <v xml:space="preserve">GEOMALLA FORTGRID UX-165 </v>
          </cell>
          <cell r="C579" t="str">
            <v>M2</v>
          </cell>
          <cell r="D579">
            <v>14940</v>
          </cell>
        </row>
        <row r="580">
          <cell r="A580">
            <v>575</v>
          </cell>
          <cell r="B580" t="str">
            <v xml:space="preserve">COLCHACRETO FP-100 </v>
          </cell>
          <cell r="C580" t="str">
            <v>ML</v>
          </cell>
          <cell r="D580">
            <v>15690</v>
          </cell>
        </row>
        <row r="581">
          <cell r="A581">
            <v>576</v>
          </cell>
          <cell r="B581" t="str">
            <v xml:space="preserve">COLCHACRETO BAG-300 </v>
          </cell>
          <cell r="C581" t="str">
            <v>ML</v>
          </cell>
          <cell r="D581">
            <v>7169</v>
          </cell>
        </row>
        <row r="582">
          <cell r="A582">
            <v>577</v>
          </cell>
          <cell r="B582" t="str">
            <v xml:space="preserve">MANTO BIOLOGICO BIOTEX </v>
          </cell>
          <cell r="C582" t="str">
            <v>M2</v>
          </cell>
          <cell r="D582">
            <v>3597</v>
          </cell>
        </row>
        <row r="583">
          <cell r="A583">
            <v>578</v>
          </cell>
          <cell r="B583" t="str">
            <v xml:space="preserve">GEODREN PLANAR H=0.5 </v>
          </cell>
          <cell r="C583" t="str">
            <v>ML</v>
          </cell>
          <cell r="D583">
            <v>12211.32</v>
          </cell>
        </row>
        <row r="584">
          <cell r="A584">
            <v>579</v>
          </cell>
          <cell r="B584" t="str">
            <v xml:space="preserve">GEODREN PLANAR H=1.0 </v>
          </cell>
          <cell r="C584" t="str">
            <v>ML</v>
          </cell>
          <cell r="D584">
            <v>24422.639999999999</v>
          </cell>
        </row>
        <row r="585">
          <cell r="A585">
            <v>580</v>
          </cell>
          <cell r="B585" t="str">
            <v xml:space="preserve">GEODREN PLANAR H=2.0 </v>
          </cell>
          <cell r="C585" t="str">
            <v>ML</v>
          </cell>
          <cell r="D585">
            <v>52030.64</v>
          </cell>
        </row>
        <row r="586">
          <cell r="A586">
            <v>581</v>
          </cell>
          <cell r="B586" t="str">
            <v xml:space="preserve">GEODREN CON TUBERIA CIRCULAR 100mm H=0.5 </v>
          </cell>
          <cell r="C586" t="str">
            <v>ML</v>
          </cell>
          <cell r="D586">
            <v>26090.720000000001</v>
          </cell>
        </row>
        <row r="587">
          <cell r="A587">
            <v>582</v>
          </cell>
          <cell r="B587" t="str">
            <v xml:space="preserve">GEODREN CON TUBERIA CIRCULAR 100mm H=1.0 </v>
          </cell>
          <cell r="C587" t="str">
            <v>ML</v>
          </cell>
          <cell r="D587">
            <v>38302.04</v>
          </cell>
        </row>
        <row r="588">
          <cell r="A588">
            <v>583</v>
          </cell>
          <cell r="B588" t="str">
            <v xml:space="preserve">GEODREN CON TUBERIA CIRCULAR 100mm H=2.0 </v>
          </cell>
          <cell r="C588" t="str">
            <v>ML</v>
          </cell>
          <cell r="D588">
            <v>74382.679999999993</v>
          </cell>
        </row>
        <row r="589">
          <cell r="A589">
            <v>584</v>
          </cell>
          <cell r="B589" t="str">
            <v xml:space="preserve">GEOTEXTIL NT 1600 </v>
          </cell>
          <cell r="C589" t="str">
            <v>M2</v>
          </cell>
          <cell r="D589">
            <v>3360.52</v>
          </cell>
        </row>
        <row r="590">
          <cell r="A590">
            <v>585</v>
          </cell>
          <cell r="B590" t="str">
            <v xml:space="preserve">GEOTEXTIL NT 1800 </v>
          </cell>
          <cell r="C590" t="str">
            <v>M2</v>
          </cell>
          <cell r="D590">
            <v>4225.88</v>
          </cell>
        </row>
        <row r="591">
          <cell r="A591">
            <v>586</v>
          </cell>
          <cell r="B591" t="str">
            <v xml:space="preserve">GEOTEXTIL NT 2000 </v>
          </cell>
          <cell r="C591" t="str">
            <v>M2</v>
          </cell>
          <cell r="D591">
            <v>5004.24</v>
          </cell>
        </row>
        <row r="592">
          <cell r="A592">
            <v>587</v>
          </cell>
          <cell r="B592" t="str">
            <v xml:space="preserve">GEOTEXTIL T 1050 </v>
          </cell>
          <cell r="C592" t="str">
            <v>M2</v>
          </cell>
          <cell r="D592">
            <v>2621.6</v>
          </cell>
        </row>
        <row r="593">
          <cell r="A593">
            <v>588</v>
          </cell>
          <cell r="B593" t="str">
            <v xml:space="preserve">GEOTEXTIL T 1400 </v>
          </cell>
          <cell r="C593" t="str">
            <v>M2</v>
          </cell>
          <cell r="D593">
            <v>3471.88</v>
          </cell>
        </row>
        <row r="594">
          <cell r="A594">
            <v>589</v>
          </cell>
          <cell r="B594" t="str">
            <v xml:space="preserve">GEOTEXTIL T 1700 </v>
          </cell>
          <cell r="C594" t="str">
            <v>M2</v>
          </cell>
          <cell r="D594">
            <v>4294.32</v>
          </cell>
        </row>
        <row r="595">
          <cell r="A595">
            <v>590</v>
          </cell>
          <cell r="B595" t="str">
            <v xml:space="preserve">SELLOS/IMPERMEABILIZANTES/ADITIVOS </v>
          </cell>
        </row>
        <row r="596">
          <cell r="A596">
            <v>591</v>
          </cell>
          <cell r="B596" t="str">
            <v xml:space="preserve">FONDO DE JUNTA EN ESPUMA D=3/8" (10MM) </v>
          </cell>
          <cell r="C596" t="str">
            <v>ML</v>
          </cell>
          <cell r="D596">
            <v>563.75</v>
          </cell>
        </row>
        <row r="597">
          <cell r="A597">
            <v>592</v>
          </cell>
          <cell r="B597" t="str">
            <v xml:space="preserve">CURADOR PARA CONCRETOS Y MORTEROS </v>
          </cell>
          <cell r="C597" t="str">
            <v>KG</v>
          </cell>
          <cell r="D597">
            <v>3944</v>
          </cell>
        </row>
        <row r="598">
          <cell r="A598">
            <v>593</v>
          </cell>
          <cell r="B598" t="str">
            <v xml:space="preserve">RETARDADOR DE EVAPORACION PARA PISOS Y PAVIMENTOS </v>
          </cell>
          <cell r="C598" t="str">
            <v>KG</v>
          </cell>
          <cell r="D598">
            <v>5452</v>
          </cell>
        </row>
        <row r="599">
          <cell r="A599">
            <v>594</v>
          </cell>
          <cell r="B599" t="str">
            <v xml:space="preserve">SELLANTE ELASTOMERICO CON BASE EN POLIURETANO </v>
          </cell>
          <cell r="C599" t="str">
            <v>KG</v>
          </cell>
          <cell r="D599">
            <v>30160</v>
          </cell>
        </row>
        <row r="600">
          <cell r="A600">
            <v>595</v>
          </cell>
          <cell r="B600" t="str">
            <v xml:space="preserve">CAL HIDRATADA TIPO N </v>
          </cell>
          <cell r="C600" t="str">
            <v>KG</v>
          </cell>
          <cell r="D600">
            <v>754</v>
          </cell>
        </row>
        <row r="601">
          <cell r="A601">
            <v>596</v>
          </cell>
          <cell r="B601" t="str">
            <v xml:space="preserve">IMPERMEABILIZANTE INTEGRAL PARA CONCRETOS/MORTEROS </v>
          </cell>
          <cell r="C601" t="str">
            <v>KG</v>
          </cell>
          <cell r="D601">
            <v>6003</v>
          </cell>
        </row>
        <row r="602">
          <cell r="A602">
            <v>597</v>
          </cell>
          <cell r="B602" t="str">
            <v xml:space="preserve">IMPRIMANTE Y PUENTE DE ADHERENCIA </v>
          </cell>
          <cell r="C602" t="str">
            <v>KG</v>
          </cell>
          <cell r="D602">
            <v>49880</v>
          </cell>
        </row>
        <row r="603">
          <cell r="A603">
            <v>598</v>
          </cell>
          <cell r="B603" t="str">
            <v xml:space="preserve">CINTA FLEXIBLE PARA SELLO DE JUNTAS A=15cm </v>
          </cell>
          <cell r="C603" t="str">
            <v>ML</v>
          </cell>
          <cell r="D603">
            <v>18560</v>
          </cell>
        </row>
        <row r="604">
          <cell r="A604">
            <v>599</v>
          </cell>
          <cell r="B604" t="str">
            <v xml:space="preserve">CINTA FLEXIBLE PARA SELLO DE JUNTAS A=22cm </v>
          </cell>
          <cell r="C604" t="str">
            <v>ML</v>
          </cell>
          <cell r="D604">
            <v>31900</v>
          </cell>
        </row>
        <row r="605">
          <cell r="A605">
            <v>600</v>
          </cell>
          <cell r="B605" t="str">
            <v xml:space="preserve">INHIBIDOR DE CORROSIÓN PARA ACEROS DE REFUERZO </v>
          </cell>
          <cell r="C605" t="str">
            <v>KG</v>
          </cell>
          <cell r="D605">
            <v>9132.5</v>
          </cell>
        </row>
        <row r="606">
          <cell r="A606">
            <v>601</v>
          </cell>
          <cell r="B606" t="str">
            <v xml:space="preserve">MORTERO EPOXICO PARA ANCLAJE DE PERNOS </v>
          </cell>
          <cell r="C606" t="str">
            <v>KG</v>
          </cell>
          <cell r="D606">
            <v>15080</v>
          </cell>
        </row>
        <row r="607">
          <cell r="A607">
            <v>602</v>
          </cell>
          <cell r="B607" t="str">
            <v xml:space="preserve">CINTA FLEXIBLE PARA SELLO DE JUNTAS A=10cm </v>
          </cell>
          <cell r="C607" t="str">
            <v>ML</v>
          </cell>
          <cell r="D607">
            <v>10440</v>
          </cell>
        </row>
        <row r="608">
          <cell r="A608">
            <v>603</v>
          </cell>
          <cell r="B608" t="str">
            <v xml:space="preserve">FONDO DE JUNTA EN ESPUMA D=1/4" (6MM) </v>
          </cell>
          <cell r="C608" t="str">
            <v>ML</v>
          </cell>
          <cell r="D608">
            <v>563.75</v>
          </cell>
        </row>
        <row r="609">
          <cell r="A609">
            <v>604</v>
          </cell>
          <cell r="B609" t="str">
            <v xml:space="preserve">FONDO DE JUNTA EN ESPUMA D=5/8" (16MM) </v>
          </cell>
          <cell r="C609" t="str">
            <v>ML</v>
          </cell>
          <cell r="D609">
            <v>1113.5999999999999</v>
          </cell>
        </row>
        <row r="610">
          <cell r="A610">
            <v>605</v>
          </cell>
          <cell r="B610" t="str">
            <v xml:space="preserve">FONDO DE JUNTA EN ESPUMA D=7/8" (22MM) </v>
          </cell>
          <cell r="C610" t="str">
            <v>ML</v>
          </cell>
          <cell r="D610">
            <v>2030</v>
          </cell>
        </row>
        <row r="611">
          <cell r="A611">
            <v>606</v>
          </cell>
          <cell r="B611" t="str">
            <v xml:space="preserve">LADRILLOS, BLOQUES Y ADOQUINES </v>
          </cell>
        </row>
        <row r="612">
          <cell r="A612">
            <v>607</v>
          </cell>
          <cell r="B612" t="str">
            <v xml:space="preserve">LADRILLO TOLETE RECOCIDO 24x12x6 </v>
          </cell>
          <cell r="C612" t="str">
            <v>UN</v>
          </cell>
          <cell r="D612">
            <v>370</v>
          </cell>
        </row>
        <row r="613">
          <cell r="A613">
            <v>608</v>
          </cell>
          <cell r="B613" t="str">
            <v xml:space="preserve">LADRILLO TOLETE COMUN </v>
          </cell>
          <cell r="C613" t="str">
            <v>UN</v>
          </cell>
          <cell r="D613">
            <v>450</v>
          </cell>
        </row>
        <row r="614">
          <cell r="A614">
            <v>609</v>
          </cell>
          <cell r="B614" t="str">
            <v xml:space="preserve">BLOQUE PARA CAMARA TELEFONICA ETB </v>
          </cell>
          <cell r="C614" t="str">
            <v>UN</v>
          </cell>
          <cell r="D614">
            <v>4000</v>
          </cell>
        </row>
        <row r="615">
          <cell r="A615">
            <v>610</v>
          </cell>
          <cell r="B615" t="str">
            <v xml:space="preserve">BLOQUE ESTRUCTURAL TIPO PIEDRA GRIS </v>
          </cell>
          <cell r="C615" t="str">
            <v>UN</v>
          </cell>
          <cell r="D615">
            <v>2550.1999999999998</v>
          </cell>
        </row>
        <row r="616">
          <cell r="A616">
            <v>611</v>
          </cell>
          <cell r="B616" t="str">
            <v>ADOQUIN DE ARCILLA  20x10x6  Trafico liviano</v>
          </cell>
          <cell r="C616" t="str">
            <v>UN</v>
          </cell>
          <cell r="D616">
            <v>360</v>
          </cell>
        </row>
        <row r="617">
          <cell r="A617">
            <v>612</v>
          </cell>
          <cell r="B617" t="str">
            <v xml:space="preserve">ADOQUIN DE CONCRETO (200x100x80mm) </v>
          </cell>
          <cell r="C617" t="str">
            <v>UN</v>
          </cell>
          <cell r="D617">
            <v>717.05</v>
          </cell>
        </row>
        <row r="618">
          <cell r="A618">
            <v>613</v>
          </cell>
          <cell r="B618" t="str">
            <v xml:space="preserve">ADOQUIN DE CONCRETO (200x100x80mm) COLOR </v>
          </cell>
          <cell r="C618" t="str">
            <v>UN</v>
          </cell>
          <cell r="D618">
            <v>792.05</v>
          </cell>
        </row>
        <row r="619">
          <cell r="A619">
            <v>614</v>
          </cell>
          <cell r="B619" t="str">
            <v xml:space="preserve">ADOQUIN DE CONCRETO A25 (200x100x60mm) </v>
          </cell>
          <cell r="C619" t="str">
            <v>UN</v>
          </cell>
          <cell r="D619">
            <v>546.27</v>
          </cell>
        </row>
        <row r="620">
          <cell r="A620">
            <v>615</v>
          </cell>
          <cell r="B620" t="str">
            <v>ADOQUIN DE ARCILLA 20x10x8 Trafico Pesado</v>
          </cell>
          <cell r="C620" t="str">
            <v>UN</v>
          </cell>
          <cell r="D620">
            <v>500</v>
          </cell>
        </row>
        <row r="621">
          <cell r="A621">
            <v>616</v>
          </cell>
          <cell r="B621" t="str">
            <v>ADOQUIN DE ARCILLA 20x10x6 Trafico Pesado</v>
          </cell>
          <cell r="C621" t="str">
            <v>UN</v>
          </cell>
          <cell r="D621">
            <v>396</v>
          </cell>
        </row>
        <row r="622">
          <cell r="A622">
            <v>617</v>
          </cell>
          <cell r="B622" t="str">
            <v xml:space="preserve">BLOQUE PARA CAMARA TELEFONICA EPM -TELECOM </v>
          </cell>
          <cell r="C622" t="str">
            <v>UN</v>
          </cell>
          <cell r="D622">
            <v>3000</v>
          </cell>
        </row>
        <row r="623">
          <cell r="A623">
            <v>618</v>
          </cell>
          <cell r="B623" t="str">
            <v xml:space="preserve">BLOQUE No. 4 </v>
          </cell>
          <cell r="C623" t="str">
            <v>UN</v>
          </cell>
          <cell r="D623">
            <v>760</v>
          </cell>
        </row>
        <row r="624">
          <cell r="A624">
            <v>619</v>
          </cell>
          <cell r="B624" t="str">
            <v xml:space="preserve">BLOQUE No. 5 </v>
          </cell>
          <cell r="C624" t="str">
            <v>UN</v>
          </cell>
          <cell r="D624">
            <v>880</v>
          </cell>
        </row>
        <row r="625">
          <cell r="A625">
            <v>620</v>
          </cell>
          <cell r="B625" t="str">
            <v xml:space="preserve">MOBILIARIO URBANO </v>
          </cell>
        </row>
        <row r="626">
          <cell r="A626">
            <v>621</v>
          </cell>
          <cell r="B626" t="str">
            <v xml:space="preserve">POSTE PEATONAL M130 H=6m BRAZO SENCILLO </v>
          </cell>
          <cell r="C626" t="str">
            <v>UN</v>
          </cell>
          <cell r="D626">
            <v>646958.68000000005</v>
          </cell>
        </row>
        <row r="627">
          <cell r="A627">
            <v>622</v>
          </cell>
          <cell r="B627" t="str">
            <v xml:space="preserve">POSTE PEATONAL M130 H=6m BRAZO DOBLE </v>
          </cell>
          <cell r="C627" t="str">
            <v>UN</v>
          </cell>
          <cell r="D627">
            <v>700355.8</v>
          </cell>
        </row>
        <row r="628">
          <cell r="A628">
            <v>623</v>
          </cell>
          <cell r="B628" t="str">
            <v xml:space="preserve">CANECA EN MALLA METALICA M120 </v>
          </cell>
          <cell r="C628" t="str">
            <v>UN</v>
          </cell>
          <cell r="D628">
            <v>229680</v>
          </cell>
        </row>
        <row r="629">
          <cell r="A629">
            <v>624</v>
          </cell>
          <cell r="B629" t="str">
            <v xml:space="preserve">BANCA EN CONCRETO CON ESPALDAR M30 </v>
          </cell>
          <cell r="C629" t="str">
            <v>UN</v>
          </cell>
          <cell r="D629">
            <v>603200</v>
          </cell>
        </row>
        <row r="630">
          <cell r="A630">
            <v>625</v>
          </cell>
          <cell r="B630" t="str">
            <v xml:space="preserve">BOLARDO EN CONCRETO M60 </v>
          </cell>
          <cell r="C630" t="str">
            <v>UN</v>
          </cell>
          <cell r="D630">
            <v>36250</v>
          </cell>
        </row>
        <row r="631">
          <cell r="A631">
            <v>626</v>
          </cell>
          <cell r="B631" t="str">
            <v xml:space="preserve">BOLARDO ALTO EN HIERRO M63 </v>
          </cell>
          <cell r="C631" t="str">
            <v>UN</v>
          </cell>
          <cell r="D631">
            <v>120000</v>
          </cell>
        </row>
        <row r="632">
          <cell r="A632">
            <v>627</v>
          </cell>
          <cell r="B632" t="str">
            <v xml:space="preserve">CICLO-PARQUEADERO M100 </v>
          </cell>
          <cell r="C632" t="str">
            <v>UN</v>
          </cell>
          <cell r="D632">
            <v>253120.12</v>
          </cell>
        </row>
        <row r="633">
          <cell r="A633">
            <v>628</v>
          </cell>
          <cell r="B633" t="str">
            <v xml:space="preserve">BANCA EN CONCRETO SIN ESPALDAR M31 </v>
          </cell>
          <cell r="C633" t="str">
            <v>UN</v>
          </cell>
          <cell r="D633">
            <v>259118.48</v>
          </cell>
        </row>
        <row r="634">
          <cell r="A634">
            <v>629</v>
          </cell>
          <cell r="B634" t="str">
            <v xml:space="preserve">BANCA MODULAR EN CONCRETO M40 </v>
          </cell>
          <cell r="C634" t="str">
            <v>UN</v>
          </cell>
          <cell r="D634">
            <v>98009.85</v>
          </cell>
        </row>
        <row r="635">
          <cell r="A635">
            <v>630</v>
          </cell>
          <cell r="B635" t="str">
            <v xml:space="preserve">CABINA TELEFONICA PEDESTAL M20 </v>
          </cell>
          <cell r="C635" t="str">
            <v>UN</v>
          </cell>
          <cell r="D635">
            <v>3364000</v>
          </cell>
        </row>
        <row r="636">
          <cell r="A636">
            <v>631</v>
          </cell>
          <cell r="B636" t="str">
            <v xml:space="preserve">PARADERO EN ACERO INOXIDABLE M10 </v>
          </cell>
          <cell r="C636" t="str">
            <v>UN</v>
          </cell>
          <cell r="D636">
            <v>13992964</v>
          </cell>
        </row>
        <row r="637">
          <cell r="A637">
            <v>632</v>
          </cell>
          <cell r="B637" t="str">
            <v xml:space="preserve">CICLO-PARQUEADERO M101 </v>
          </cell>
          <cell r="C637" t="str">
            <v>UN</v>
          </cell>
          <cell r="D637">
            <v>614159.68000000005</v>
          </cell>
        </row>
        <row r="638">
          <cell r="A638">
            <v>633</v>
          </cell>
          <cell r="B638" t="str">
            <v xml:space="preserve">BANCA EN MADERA M50 </v>
          </cell>
          <cell r="C638" t="str">
            <v>UN</v>
          </cell>
          <cell r="D638">
            <v>273428.24</v>
          </cell>
        </row>
        <row r="639">
          <cell r="A639">
            <v>634</v>
          </cell>
          <cell r="B639" t="str">
            <v xml:space="preserve">PROTECTOR DE ARBOL M90 </v>
          </cell>
          <cell r="C639" t="str">
            <v>UN</v>
          </cell>
          <cell r="D639">
            <v>350177.32</v>
          </cell>
        </row>
        <row r="640">
          <cell r="A640">
            <v>635</v>
          </cell>
          <cell r="B640" t="str">
            <v xml:space="preserve">PROTECTOR DE ARBOL DE DOS TUBOS M91 </v>
          </cell>
          <cell r="C640" t="str">
            <v>UN</v>
          </cell>
          <cell r="D640">
            <v>139126.92000000001</v>
          </cell>
        </row>
        <row r="641">
          <cell r="A641">
            <v>636</v>
          </cell>
          <cell r="B641" t="str">
            <v xml:space="preserve">POSTE HISTORICO M131 H=5m </v>
          </cell>
          <cell r="C641" t="str">
            <v>UN</v>
          </cell>
          <cell r="D641">
            <v>2163384.92</v>
          </cell>
        </row>
        <row r="642">
          <cell r="A642">
            <v>637</v>
          </cell>
          <cell r="B642" t="str">
            <v xml:space="preserve">BOLARDO BAJO EN HIERRO M62 </v>
          </cell>
          <cell r="C642" t="str">
            <v>UN</v>
          </cell>
          <cell r="D642">
            <v>89900</v>
          </cell>
        </row>
        <row r="643">
          <cell r="A643">
            <v>638</v>
          </cell>
          <cell r="B643" t="str">
            <v xml:space="preserve">BOLARDO BAJO EN CONCRETO M61 </v>
          </cell>
          <cell r="C643" t="str">
            <v>UN</v>
          </cell>
          <cell r="D643">
            <v>32480</v>
          </cell>
        </row>
        <row r="644">
          <cell r="A644">
            <v>639</v>
          </cell>
          <cell r="B644" t="str">
            <v xml:space="preserve">BARANDA METALICA M80 </v>
          </cell>
          <cell r="C644" t="str">
            <v>ML</v>
          </cell>
          <cell r="D644">
            <v>127600</v>
          </cell>
        </row>
        <row r="645">
          <cell r="A645">
            <v>640</v>
          </cell>
          <cell r="B645" t="str">
            <v xml:space="preserve">BARANDA METALICA M-81 </v>
          </cell>
          <cell r="C645" t="str">
            <v>ML</v>
          </cell>
          <cell r="D645">
            <v>156600</v>
          </cell>
        </row>
        <row r="646">
          <cell r="A646">
            <v>641</v>
          </cell>
          <cell r="B646" t="str">
            <v xml:space="preserve">CANECA EN ACERO INOXIDABLE TIPO BARCELONA </v>
          </cell>
          <cell r="C646" t="str">
            <v>UN</v>
          </cell>
          <cell r="D646">
            <v>797500</v>
          </cell>
        </row>
        <row r="647">
          <cell r="A647">
            <v>642</v>
          </cell>
          <cell r="B647" t="str">
            <v xml:space="preserve">CABINA TELEFONICA DE PARED M21 </v>
          </cell>
          <cell r="C647" t="str">
            <v>UN</v>
          </cell>
          <cell r="D647">
            <v>1740000</v>
          </cell>
        </row>
        <row r="648">
          <cell r="A648">
            <v>643</v>
          </cell>
          <cell r="B648" t="str">
            <v xml:space="preserve">BORDILLOS Y LOSETAS </v>
          </cell>
        </row>
        <row r="649">
          <cell r="A649">
            <v>644</v>
          </cell>
          <cell r="B649" t="str">
            <v xml:space="preserve">SARDINEL PREFABRICADO A10 (800x200x500mm) </v>
          </cell>
          <cell r="C649" t="str">
            <v>UN</v>
          </cell>
          <cell r="D649">
            <v>35330.120000000003</v>
          </cell>
        </row>
        <row r="650">
          <cell r="A650">
            <v>645</v>
          </cell>
          <cell r="B650" t="str">
            <v xml:space="preserve">TABLETA PREFABRICADA A20 (200x200x40mm) </v>
          </cell>
          <cell r="C650" t="str">
            <v>M2</v>
          </cell>
          <cell r="D650">
            <v>22040</v>
          </cell>
        </row>
        <row r="651">
          <cell r="A651">
            <v>646</v>
          </cell>
          <cell r="B651" t="str">
            <v xml:space="preserve">LOSETA PREFABRICADA A30 (600x400x60mm) </v>
          </cell>
          <cell r="C651" t="str">
            <v>M2</v>
          </cell>
          <cell r="D651">
            <v>22040</v>
          </cell>
        </row>
        <row r="652">
          <cell r="A652">
            <v>647</v>
          </cell>
          <cell r="B652" t="str">
            <v>LOSETA PREFABRICADA EN CONCRETO TALTIL(600x200x60mm)  , ALERTA A55 Y GUIA  A56</v>
          </cell>
          <cell r="C652" t="str">
            <v>M2</v>
          </cell>
          <cell r="D652">
            <v>22000</v>
          </cell>
        </row>
        <row r="653">
          <cell r="A653">
            <v>648</v>
          </cell>
          <cell r="B653" t="str">
            <v xml:space="preserve">SARDINEL ESPECIAL A90 - SEPARADORES (800x200x500mm </v>
          </cell>
          <cell r="C653" t="str">
            <v>UN</v>
          </cell>
          <cell r="D653">
            <v>20880</v>
          </cell>
        </row>
        <row r="654">
          <cell r="A654">
            <v>649</v>
          </cell>
          <cell r="B654" t="str">
            <v xml:space="preserve">LOSETA PREFABRICADA A60 (400x200x60mm) </v>
          </cell>
          <cell r="C654" t="str">
            <v>M2</v>
          </cell>
          <cell r="D654">
            <v>39657.5</v>
          </cell>
        </row>
        <row r="655">
          <cell r="A655">
            <v>650</v>
          </cell>
          <cell r="B655" t="str">
            <v xml:space="preserve">BORDILLO PREFABRICADO A80 (800x200x350mm) </v>
          </cell>
          <cell r="C655" t="str">
            <v>UN</v>
          </cell>
          <cell r="D655">
            <v>24179.040000000001</v>
          </cell>
        </row>
        <row r="656">
          <cell r="A656">
            <v>651</v>
          </cell>
          <cell r="B656" t="str">
            <v xml:space="preserve">PIEZA REMATE A105 - RAMPA A (800x400x275mm) </v>
          </cell>
          <cell r="C656" t="str">
            <v>UN</v>
          </cell>
          <cell r="D656">
            <v>48522.8</v>
          </cell>
        </row>
        <row r="657">
          <cell r="A657">
            <v>652</v>
          </cell>
          <cell r="B657" t="str">
            <v xml:space="preserve">SARDINEL ESPECIAL A100 - RAMPA A (600x200x500mm) </v>
          </cell>
          <cell r="C657" t="str">
            <v>UN</v>
          </cell>
          <cell r="D657">
            <v>31047.98</v>
          </cell>
        </row>
        <row r="658">
          <cell r="A658">
            <v>653</v>
          </cell>
          <cell r="B658" t="str">
            <v xml:space="preserve">SARDINEL ESPECIAL A110 - RAMPA B (600x400x500mm) </v>
          </cell>
          <cell r="C658" t="str">
            <v>UN</v>
          </cell>
          <cell r="D658">
            <v>29870</v>
          </cell>
        </row>
        <row r="659">
          <cell r="A659">
            <v>654</v>
          </cell>
          <cell r="B659" t="str">
            <v xml:space="preserve">BORDE SEPARADOR VERDE A170 (1000x300x812mm) </v>
          </cell>
          <cell r="C659" t="str">
            <v>UN</v>
          </cell>
          <cell r="D659">
            <v>113317.5</v>
          </cell>
        </row>
        <row r="660">
          <cell r="A660">
            <v>655</v>
          </cell>
          <cell r="B660" t="str">
            <v xml:space="preserve">BARRERA MONODIRECCIONAL NEW JERSEY </v>
          </cell>
          <cell r="C660" t="str">
            <v>UN</v>
          </cell>
          <cell r="D660">
            <v>120335.5</v>
          </cell>
        </row>
        <row r="661">
          <cell r="A661">
            <v>656</v>
          </cell>
          <cell r="B661" t="str">
            <v xml:space="preserve">BARRERA BIDIRECCIONAL NEW JERSEY </v>
          </cell>
          <cell r="C661" t="str">
            <v>UN</v>
          </cell>
          <cell r="D661">
            <v>257699.8</v>
          </cell>
        </row>
        <row r="662">
          <cell r="A662">
            <v>657</v>
          </cell>
          <cell r="B662" t="str">
            <v xml:space="preserve">LOSETA PREFABRICADA A50 (400x400x60mm) </v>
          </cell>
          <cell r="C662" t="str">
            <v>M2</v>
          </cell>
          <cell r="D662">
            <v>45000</v>
          </cell>
        </row>
        <row r="663">
          <cell r="A663">
            <v>658</v>
          </cell>
          <cell r="B663" t="str">
            <v xml:space="preserve">CAÑUELA PREFABRICADA A120 (800x300x225mm) </v>
          </cell>
          <cell r="C663" t="str">
            <v>UN</v>
          </cell>
          <cell r="D663">
            <v>26815.72</v>
          </cell>
        </row>
        <row r="664">
          <cell r="A664">
            <v>659</v>
          </cell>
          <cell r="B664" t="str">
            <v xml:space="preserve">BORDE CONTENEDOR DE RAICES A70 (1080x120x135mm) </v>
          </cell>
          <cell r="C664" t="str">
            <v>UN</v>
          </cell>
          <cell r="D664">
            <v>9492.2800000000007</v>
          </cell>
        </row>
        <row r="665">
          <cell r="A665">
            <v>660</v>
          </cell>
          <cell r="B665" t="str">
            <v xml:space="preserve">BORDE CONTENEDOR DE RAICES A75 (1480x120x135mm) </v>
          </cell>
          <cell r="C665" t="str">
            <v>UN</v>
          </cell>
          <cell r="D665">
            <v>12180</v>
          </cell>
        </row>
        <row r="666">
          <cell r="A666">
            <v>661</v>
          </cell>
          <cell r="B666" t="str">
            <v xml:space="preserve">SARDINEL BAJO A85 - RAMPAS (800x200x350mm) </v>
          </cell>
          <cell r="C666" t="str">
            <v>UN</v>
          </cell>
          <cell r="D666">
            <v>31365.24</v>
          </cell>
        </row>
        <row r="667">
          <cell r="A667">
            <v>662</v>
          </cell>
          <cell r="B667" t="str">
            <v xml:space="preserve">TOPELLANTAS (500x200x150mm) </v>
          </cell>
          <cell r="C667" t="str">
            <v>UN</v>
          </cell>
          <cell r="D667">
            <v>9151.24</v>
          </cell>
        </row>
        <row r="668">
          <cell r="A668">
            <v>663</v>
          </cell>
          <cell r="B668" t="str">
            <v xml:space="preserve">SARDINEL ALTO RAMPA A86 </v>
          </cell>
          <cell r="C668" t="str">
            <v>ML</v>
          </cell>
          <cell r="D668">
            <v>31201.68</v>
          </cell>
        </row>
        <row r="669">
          <cell r="A669">
            <v>664</v>
          </cell>
          <cell r="B669" t="str">
            <v xml:space="preserve">SEÑALES, BARRERAS Y DEMARCACIÓN </v>
          </cell>
        </row>
        <row r="670">
          <cell r="A670">
            <v>665</v>
          </cell>
          <cell r="B670" t="str">
            <v xml:space="preserve">SEÑAL DOBLE CARA PARA CICLORUTA PARAL 3m </v>
          </cell>
          <cell r="C670" t="str">
            <v>UN</v>
          </cell>
          <cell r="D670">
            <v>186443.32</v>
          </cell>
        </row>
        <row r="671">
          <cell r="A671">
            <v>666</v>
          </cell>
          <cell r="B671" t="str">
            <v xml:space="preserve">SEÑAL DE TRANSITO GRUPO I (60x60cm) POSTE 3.5m </v>
          </cell>
          <cell r="C671" t="str">
            <v>UN</v>
          </cell>
          <cell r="D671">
            <v>143376</v>
          </cell>
        </row>
        <row r="672">
          <cell r="A672">
            <v>667</v>
          </cell>
          <cell r="B672" t="str">
            <v xml:space="preserve">SEÑAL DE TRANSITO GRUPO I (75x75cm) POSTE 3.5m </v>
          </cell>
          <cell r="C672" t="str">
            <v>UN</v>
          </cell>
          <cell r="D672">
            <v>199056</v>
          </cell>
        </row>
        <row r="673">
          <cell r="A673">
            <v>668</v>
          </cell>
          <cell r="B673" t="str">
            <v xml:space="preserve">SEÑAL DE TRANSITO GRUPO I (90x90cm) POSTE 3.5m </v>
          </cell>
          <cell r="C673" t="str">
            <v>UN</v>
          </cell>
          <cell r="D673">
            <v>215899.2</v>
          </cell>
        </row>
        <row r="674">
          <cell r="A674">
            <v>669</v>
          </cell>
          <cell r="B674" t="str">
            <v xml:space="preserve">TACHON EN CONCRETO 0.4x0.15x0.08m </v>
          </cell>
          <cell r="C674" t="str">
            <v>UN</v>
          </cell>
          <cell r="D674">
            <v>22040</v>
          </cell>
        </row>
        <row r="675">
          <cell r="A675">
            <v>670</v>
          </cell>
          <cell r="B675" t="str">
            <v xml:space="preserve">TACHA REFLECTIVA UNIDIRECCIONAL </v>
          </cell>
          <cell r="C675" t="str">
            <v>UN</v>
          </cell>
          <cell r="D675">
            <v>5626</v>
          </cell>
        </row>
        <row r="676">
          <cell r="A676">
            <v>671</v>
          </cell>
          <cell r="B676" t="str">
            <v xml:space="preserve">LINEA TERMOPLASTICA CONT. A=0.12m (con Microesf.) </v>
          </cell>
          <cell r="C676" t="str">
            <v>ML</v>
          </cell>
          <cell r="D676">
            <v>4060</v>
          </cell>
        </row>
        <row r="677">
          <cell r="A677">
            <v>672</v>
          </cell>
          <cell r="B677" t="str">
            <v xml:space="preserve">LINEA TERMOPLASTICA DISC. A=0.12m (con Microesf.) </v>
          </cell>
          <cell r="C677" t="str">
            <v>ML</v>
          </cell>
          <cell r="D677">
            <v>4060</v>
          </cell>
        </row>
        <row r="678">
          <cell r="A678">
            <v>673</v>
          </cell>
          <cell r="B678" t="str">
            <v xml:space="preserve">LINEA TERMOPLASTICA CONT. A=0.15m (con Microesf.) </v>
          </cell>
          <cell r="C678" t="str">
            <v>ML</v>
          </cell>
          <cell r="D678">
            <v>4060</v>
          </cell>
        </row>
        <row r="679">
          <cell r="A679">
            <v>674</v>
          </cell>
          <cell r="B679" t="str">
            <v xml:space="preserve">LINEA TERMOPLASTICA DISC. A=0.15m (con Microesf.) </v>
          </cell>
          <cell r="C679" t="str">
            <v>ML</v>
          </cell>
          <cell r="D679">
            <v>4060</v>
          </cell>
        </row>
        <row r="680">
          <cell r="A680">
            <v>675</v>
          </cell>
          <cell r="B680" t="str">
            <v xml:space="preserve">PINTURA TERMOPLASTICA (Sum y Aplic. con Microesf.) </v>
          </cell>
          <cell r="C680" t="str">
            <v>M2</v>
          </cell>
          <cell r="D680">
            <v>56260</v>
          </cell>
        </row>
        <row r="681">
          <cell r="A681">
            <v>676</v>
          </cell>
          <cell r="B681" t="str">
            <v xml:space="preserve">CINTA DE DEMARCACION Cal. 3 (ROLLO 500mx0.10m) </v>
          </cell>
          <cell r="C681" t="str">
            <v>UN</v>
          </cell>
          <cell r="D681">
            <v>23860.04</v>
          </cell>
        </row>
        <row r="682">
          <cell r="A682">
            <v>677</v>
          </cell>
          <cell r="B682" t="str">
            <v xml:space="preserve">BARRERA RELLENABLE (1.45x0.45x0.55m) CON CINTA RET </v>
          </cell>
          <cell r="C682" t="str">
            <v>UN</v>
          </cell>
          <cell r="D682">
            <v>136880</v>
          </cell>
        </row>
        <row r="683">
          <cell r="A683">
            <v>678</v>
          </cell>
          <cell r="B683" t="str">
            <v xml:space="preserve">BARRERA RELLENABLE (2.00x0.55x1.00m) CON CINTA RET </v>
          </cell>
          <cell r="C683" t="str">
            <v>UN</v>
          </cell>
          <cell r="D683">
            <v>266800</v>
          </cell>
        </row>
        <row r="684">
          <cell r="A684">
            <v>679</v>
          </cell>
          <cell r="B684" t="str">
            <v xml:space="preserve">SEÑALIZACION TUBULAR COLOMBINA PLASTICA </v>
          </cell>
          <cell r="C684" t="str">
            <v>UN</v>
          </cell>
          <cell r="D684">
            <v>27840</v>
          </cell>
        </row>
        <row r="685">
          <cell r="A685">
            <v>680</v>
          </cell>
          <cell r="B685" t="str">
            <v xml:space="preserve">CINTA DE SEÑALIZACION CAL 4 (ROLLO 500mx0.10m) </v>
          </cell>
          <cell r="C685" t="str">
            <v>UN</v>
          </cell>
          <cell r="D685">
            <v>32536.84</v>
          </cell>
        </row>
        <row r="686">
          <cell r="A686">
            <v>681</v>
          </cell>
          <cell r="B686" t="str">
            <v xml:space="preserve">TELA VERDE DE CERRAMIENTO (2.10mx250) </v>
          </cell>
          <cell r="C686" t="str">
            <v>M2</v>
          </cell>
          <cell r="D686">
            <v>1015</v>
          </cell>
        </row>
        <row r="687">
          <cell r="A687">
            <v>682</v>
          </cell>
          <cell r="B687" t="str">
            <v xml:space="preserve">POLISOMBRA 65% (1x7m) R-800 NEGRA </v>
          </cell>
          <cell r="C687" t="str">
            <v>M2</v>
          </cell>
          <cell r="D687">
            <v>1885</v>
          </cell>
        </row>
        <row r="688">
          <cell r="A688">
            <v>683</v>
          </cell>
          <cell r="B688" t="str">
            <v xml:space="preserve">POLISOMBRA 47% (4x100m) </v>
          </cell>
          <cell r="C688" t="str">
            <v>M2</v>
          </cell>
          <cell r="D688">
            <v>1885</v>
          </cell>
        </row>
        <row r="689">
          <cell r="A689">
            <v>684</v>
          </cell>
          <cell r="B689" t="str">
            <v xml:space="preserve">SEÑAL EN POLIETILENO ALVEOLAR PARE </v>
          </cell>
          <cell r="C689" t="str">
            <v>UN</v>
          </cell>
          <cell r="D689">
            <v>8533</v>
          </cell>
        </row>
        <row r="690">
          <cell r="A690">
            <v>685</v>
          </cell>
          <cell r="B690" t="str">
            <v xml:space="preserve">CONOS </v>
          </cell>
          <cell r="C690" t="str">
            <v>UN</v>
          </cell>
          <cell r="D690">
            <v>48720</v>
          </cell>
        </row>
        <row r="691">
          <cell r="A691">
            <v>686</v>
          </cell>
          <cell r="B691" t="str">
            <v xml:space="preserve">ESTOPEROL 10 cm x 3 cm </v>
          </cell>
          <cell r="C691" t="str">
            <v>UN</v>
          </cell>
          <cell r="D691">
            <v>2505.6</v>
          </cell>
        </row>
        <row r="692">
          <cell r="A692">
            <v>687</v>
          </cell>
          <cell r="B692" t="str">
            <v xml:space="preserve">PEGANTE EPOXICO </v>
          </cell>
          <cell r="C692" t="str">
            <v>KG</v>
          </cell>
          <cell r="D692">
            <v>30000</v>
          </cell>
        </row>
        <row r="693">
          <cell r="A693">
            <v>688</v>
          </cell>
          <cell r="B693" t="str">
            <v xml:space="preserve">PINTURAS </v>
          </cell>
        </row>
        <row r="694">
          <cell r="A694">
            <v>689</v>
          </cell>
          <cell r="B694" t="str">
            <v xml:space="preserve">PINTURA ACRILICA BASE AGUA PARA DEMARCACION </v>
          </cell>
          <cell r="C694" t="str">
            <v>GLN</v>
          </cell>
          <cell r="D694">
            <v>58000</v>
          </cell>
        </row>
        <row r="695">
          <cell r="A695">
            <v>690</v>
          </cell>
          <cell r="B695" t="str">
            <v xml:space="preserve">MICROESFERAS REFLECTIVAS </v>
          </cell>
          <cell r="C695" t="str">
            <v>KG</v>
          </cell>
          <cell r="D695">
            <v>4120.32</v>
          </cell>
        </row>
        <row r="696">
          <cell r="A696">
            <v>691</v>
          </cell>
          <cell r="B696" t="str">
            <v xml:space="preserve">ESMALTE URETANO GRIS (COMPONENTE A) </v>
          </cell>
          <cell r="C696" t="str">
            <v>GLN</v>
          </cell>
          <cell r="D696">
            <v>156600</v>
          </cell>
        </row>
        <row r="697">
          <cell r="A697">
            <v>692</v>
          </cell>
          <cell r="B697" t="str">
            <v xml:space="preserve">CATALIZADOR PARA ESMALTE URETANO (COMPONENTE B) </v>
          </cell>
          <cell r="C697" t="str">
            <v>GLN</v>
          </cell>
          <cell r="D697">
            <v>263320</v>
          </cell>
        </row>
        <row r="698">
          <cell r="A698">
            <v>693</v>
          </cell>
          <cell r="B698" t="str">
            <v xml:space="preserve">COMBUSTIBLES Y LUBRICANTES </v>
          </cell>
        </row>
        <row r="699">
          <cell r="A699">
            <v>694</v>
          </cell>
          <cell r="B699" t="str">
            <v xml:space="preserve">A.C.P.M. </v>
          </cell>
          <cell r="C699" t="str">
            <v>GLN</v>
          </cell>
          <cell r="D699">
            <v>6136.78</v>
          </cell>
        </row>
        <row r="700">
          <cell r="A700">
            <v>695</v>
          </cell>
          <cell r="B700" t="str">
            <v xml:space="preserve">GASOLINA CORRIENTE </v>
          </cell>
          <cell r="C700" t="str">
            <v>GLN</v>
          </cell>
          <cell r="D700">
            <v>7365.8</v>
          </cell>
        </row>
        <row r="701">
          <cell r="A701">
            <v>696</v>
          </cell>
          <cell r="B701" t="str">
            <v xml:space="preserve">MADERAS </v>
          </cell>
        </row>
        <row r="702">
          <cell r="A702">
            <v>697</v>
          </cell>
          <cell r="B702" t="str">
            <v xml:space="preserve">PLANCHON EN ORDINARIO 2.90 X 0.18 X 0.04 </v>
          </cell>
          <cell r="C702" t="str">
            <v>UN</v>
          </cell>
          <cell r="D702">
            <v>10440</v>
          </cell>
        </row>
        <row r="703">
          <cell r="A703">
            <v>698</v>
          </cell>
          <cell r="B703" t="str">
            <v xml:space="preserve">PLANCHON EN ORDINARIO 3.90 X 0.18 X 0.04 </v>
          </cell>
          <cell r="C703" t="str">
            <v>UN</v>
          </cell>
          <cell r="D703">
            <v>23200</v>
          </cell>
        </row>
        <row r="704">
          <cell r="A704">
            <v>699</v>
          </cell>
          <cell r="B704" t="str">
            <v xml:space="preserve">PLANCHON EN ORDINARIO 4.90 X 0.18 X 0.04 </v>
          </cell>
          <cell r="C704" t="str">
            <v>UN</v>
          </cell>
          <cell r="D704">
            <v>34800</v>
          </cell>
        </row>
        <row r="705">
          <cell r="A705">
            <v>700</v>
          </cell>
          <cell r="B705" t="str">
            <v xml:space="preserve">PLANCHON EN ORDINARIO 5.90 X 0.18 X 0.04 </v>
          </cell>
          <cell r="C705" t="str">
            <v>UN</v>
          </cell>
          <cell r="D705">
            <v>46400</v>
          </cell>
        </row>
        <row r="706">
          <cell r="A706">
            <v>701</v>
          </cell>
          <cell r="B706" t="str">
            <v xml:space="preserve">REPISA EN ORDINARIO 2.90 X 0.08 X 0.04 </v>
          </cell>
          <cell r="C706" t="str">
            <v>UN</v>
          </cell>
          <cell r="D706">
            <v>5220</v>
          </cell>
        </row>
        <row r="707">
          <cell r="A707">
            <v>702</v>
          </cell>
          <cell r="B707" t="str">
            <v xml:space="preserve">REPISA EN ORDINARIO 3.90 X 0.08 X 0.04 </v>
          </cell>
          <cell r="C707" t="str">
            <v>UN</v>
          </cell>
          <cell r="D707">
            <v>10440</v>
          </cell>
        </row>
        <row r="708">
          <cell r="A708">
            <v>703</v>
          </cell>
          <cell r="B708" t="str">
            <v xml:space="preserve">REPISA EN ORDINARIO 4.90 X 0.08 X 0.04 </v>
          </cell>
          <cell r="C708" t="str">
            <v>UN</v>
          </cell>
          <cell r="D708">
            <v>15080</v>
          </cell>
        </row>
        <row r="709">
          <cell r="A709">
            <v>704</v>
          </cell>
          <cell r="B709" t="str">
            <v xml:space="preserve">REPISA EN ORDINARIO 5.90 X 0.08 X 0.04 </v>
          </cell>
          <cell r="C709" t="str">
            <v>UN</v>
          </cell>
          <cell r="D709">
            <v>20880</v>
          </cell>
        </row>
        <row r="710">
          <cell r="A710">
            <v>705</v>
          </cell>
          <cell r="B710" t="str">
            <v xml:space="preserve">DURMIENTE EN ORDINARIO 2.90 X 0.04 X 0.04 </v>
          </cell>
          <cell r="C710" t="str">
            <v>UN</v>
          </cell>
          <cell r="D710">
            <v>2668</v>
          </cell>
        </row>
        <row r="711">
          <cell r="A711">
            <v>706</v>
          </cell>
          <cell r="B711" t="str">
            <v xml:space="preserve">DURMIENTE EN ORDINARIO 3.90 X 0.04 X 0.04 </v>
          </cell>
          <cell r="C711" t="str">
            <v>UN</v>
          </cell>
          <cell r="D711">
            <v>5220</v>
          </cell>
        </row>
        <row r="712">
          <cell r="A712">
            <v>707</v>
          </cell>
          <cell r="B712" t="str">
            <v xml:space="preserve">CERCO EN ORDINARIO 2.90 X 0.08 X 0.08 </v>
          </cell>
          <cell r="C712" t="str">
            <v>UN</v>
          </cell>
          <cell r="D712">
            <v>10440</v>
          </cell>
        </row>
        <row r="713">
          <cell r="A713">
            <v>708</v>
          </cell>
          <cell r="B713" t="str">
            <v xml:space="preserve">CERCO EN ORDINARIO 3.90 X 0.08 X 0.08 </v>
          </cell>
          <cell r="C713" t="str">
            <v>UN</v>
          </cell>
          <cell r="D713">
            <v>23200</v>
          </cell>
        </row>
        <row r="714">
          <cell r="A714">
            <v>709</v>
          </cell>
          <cell r="B714" t="str">
            <v xml:space="preserve">CERCO EN ORDINARIO 4.90 X 0.08 X 0.08 </v>
          </cell>
          <cell r="C714" t="str">
            <v>UN</v>
          </cell>
          <cell r="D714">
            <v>34800</v>
          </cell>
        </row>
        <row r="715">
          <cell r="A715">
            <v>710</v>
          </cell>
          <cell r="B715" t="str">
            <v xml:space="preserve">CERCO EN ORDINARIO 5.90 X 0.08 X 0.08 </v>
          </cell>
          <cell r="C715" t="str">
            <v>UN</v>
          </cell>
          <cell r="D715">
            <v>46400</v>
          </cell>
        </row>
        <row r="716">
          <cell r="A716">
            <v>711</v>
          </cell>
          <cell r="B716" t="str">
            <v xml:space="preserve">TABLA BURRA EN ORDINARIO 2.90 X 0.28 X 0.025 </v>
          </cell>
          <cell r="C716" t="str">
            <v>UN</v>
          </cell>
          <cell r="D716">
            <v>10440</v>
          </cell>
        </row>
        <row r="717">
          <cell r="A717">
            <v>712</v>
          </cell>
          <cell r="B717" t="str">
            <v xml:space="preserve">TABLA BURRA EN ORDINARIO 2.90 X 0.23 X 0.025 </v>
          </cell>
          <cell r="C717" t="str">
            <v>UN</v>
          </cell>
          <cell r="D717">
            <v>8700</v>
          </cell>
        </row>
        <row r="718">
          <cell r="A718">
            <v>713</v>
          </cell>
          <cell r="B718" t="str">
            <v xml:space="preserve">TABLA BURRA EN ORDINARIO 2.90 X 0.18 X 0.025 </v>
          </cell>
          <cell r="C718" t="str">
            <v>UN</v>
          </cell>
          <cell r="D718">
            <v>6960</v>
          </cell>
        </row>
        <row r="719">
          <cell r="A719">
            <v>714</v>
          </cell>
          <cell r="B719" t="str">
            <v xml:space="preserve">TABLA BURRA EN ORDINARIO 2.90 X 0.13 X 0.025 </v>
          </cell>
          <cell r="C719" t="str">
            <v>UN</v>
          </cell>
          <cell r="D719">
            <v>5220</v>
          </cell>
        </row>
        <row r="720">
          <cell r="A720">
            <v>715</v>
          </cell>
          <cell r="B720" t="str">
            <v xml:space="preserve">TABLA CHAPA EN ORDINARIO 2.90 X 0.28 X 0.02 </v>
          </cell>
          <cell r="C720" t="str">
            <v>UN</v>
          </cell>
          <cell r="D720">
            <v>7888</v>
          </cell>
        </row>
        <row r="721">
          <cell r="A721">
            <v>716</v>
          </cell>
          <cell r="B721" t="str">
            <v xml:space="preserve">TABLA CHAPA EN ORDINARIO 2.90 X 0.23 X 0.02 </v>
          </cell>
          <cell r="C721" t="str">
            <v>UN</v>
          </cell>
          <cell r="D721">
            <v>6496</v>
          </cell>
        </row>
        <row r="722">
          <cell r="A722">
            <v>717</v>
          </cell>
          <cell r="B722" t="str">
            <v xml:space="preserve">TABLA CHAPA EN ORDINARIO 2.90 X 0.18 X 0.02 </v>
          </cell>
          <cell r="C722" t="str">
            <v>UN</v>
          </cell>
          <cell r="D722">
            <v>5220</v>
          </cell>
        </row>
        <row r="723">
          <cell r="A723">
            <v>718</v>
          </cell>
          <cell r="B723" t="str">
            <v xml:space="preserve">TABLA CHAPA EN ORDINARIO 2.90 X 0.13 X 0.02 </v>
          </cell>
          <cell r="C723" t="str">
            <v>UN</v>
          </cell>
          <cell r="D723">
            <v>3944</v>
          </cell>
        </row>
        <row r="724">
          <cell r="A724">
            <v>719</v>
          </cell>
          <cell r="B724" t="str">
            <v xml:space="preserve">CAMILLA EN ORDINARIO 1.40 X 0.70 </v>
          </cell>
          <cell r="C724" t="str">
            <v>UN</v>
          </cell>
          <cell r="D724">
            <v>22040</v>
          </cell>
        </row>
        <row r="725">
          <cell r="A725">
            <v>720</v>
          </cell>
          <cell r="B725" t="str">
            <v xml:space="preserve">LISTON EN ORDINARIO 3.00 X 0.10 X 0.018 </v>
          </cell>
          <cell r="C725" t="str">
            <v>UN</v>
          </cell>
          <cell r="D725">
            <v>2668</v>
          </cell>
        </row>
        <row r="726">
          <cell r="A726">
            <v>721</v>
          </cell>
          <cell r="B726" t="str">
            <v xml:space="preserve">LIMATON 3.00 M </v>
          </cell>
          <cell r="C726" t="str">
            <v>UN</v>
          </cell>
          <cell r="D726">
            <v>8000</v>
          </cell>
        </row>
        <row r="727">
          <cell r="A727">
            <v>722</v>
          </cell>
          <cell r="B727" t="str">
            <v xml:space="preserve">LIMATON 4.00 M </v>
          </cell>
          <cell r="C727" t="str">
            <v>UN</v>
          </cell>
          <cell r="D727">
            <v>11000</v>
          </cell>
        </row>
        <row r="728">
          <cell r="A728">
            <v>723</v>
          </cell>
          <cell r="B728" t="str">
            <v xml:space="preserve">LIMATON 5.00 M </v>
          </cell>
          <cell r="C728" t="str">
            <v>UN</v>
          </cell>
          <cell r="D728">
            <v>14000</v>
          </cell>
        </row>
        <row r="729">
          <cell r="A729">
            <v>724</v>
          </cell>
          <cell r="B729" t="str">
            <v xml:space="preserve">LIMATON 6.00 M </v>
          </cell>
          <cell r="C729" t="str">
            <v>UN</v>
          </cell>
          <cell r="D729">
            <v>17000</v>
          </cell>
        </row>
        <row r="730">
          <cell r="A730">
            <v>725</v>
          </cell>
          <cell r="B730" t="str">
            <v xml:space="preserve">LIMATON 7.00 M </v>
          </cell>
          <cell r="C730" t="str">
            <v>UN</v>
          </cell>
          <cell r="D730">
            <v>25000</v>
          </cell>
        </row>
        <row r="731">
          <cell r="A731">
            <v>726</v>
          </cell>
          <cell r="B731" t="str">
            <v xml:space="preserve">LIMATON 8.00 M </v>
          </cell>
          <cell r="C731" t="str">
            <v>UN</v>
          </cell>
          <cell r="D731">
            <v>35000</v>
          </cell>
        </row>
        <row r="732">
          <cell r="A732">
            <v>727</v>
          </cell>
          <cell r="B732" t="str">
            <v xml:space="preserve">VARA DE CORREDOR 3.0 M </v>
          </cell>
          <cell r="C732" t="str">
            <v>UN</v>
          </cell>
          <cell r="D732">
            <v>4500</v>
          </cell>
        </row>
        <row r="733">
          <cell r="A733">
            <v>728</v>
          </cell>
          <cell r="B733" t="str">
            <v xml:space="preserve">VARA DE CORREDOR 4.0 M </v>
          </cell>
          <cell r="C733" t="str">
            <v>UN</v>
          </cell>
          <cell r="D733">
            <v>6000</v>
          </cell>
        </row>
        <row r="734">
          <cell r="A734">
            <v>729</v>
          </cell>
          <cell r="B734" t="str">
            <v xml:space="preserve">VARA DE CORREDOR 5.0 M </v>
          </cell>
          <cell r="C734" t="str">
            <v>UN</v>
          </cell>
          <cell r="D734">
            <v>7500</v>
          </cell>
        </row>
        <row r="735">
          <cell r="A735">
            <v>730</v>
          </cell>
          <cell r="B735" t="str">
            <v xml:space="preserve">VARA DE CORREDOR 6.0 M </v>
          </cell>
          <cell r="C735" t="str">
            <v>UN</v>
          </cell>
          <cell r="D735">
            <v>9000</v>
          </cell>
        </row>
        <row r="736">
          <cell r="A736">
            <v>731</v>
          </cell>
          <cell r="B736" t="str">
            <v xml:space="preserve">VARA DE CORREDOR 7.0 M </v>
          </cell>
          <cell r="C736" t="str">
            <v>UN</v>
          </cell>
          <cell r="D736">
            <v>20000</v>
          </cell>
        </row>
        <row r="737">
          <cell r="A737">
            <v>732</v>
          </cell>
          <cell r="B737" t="str">
            <v xml:space="preserve">VARA DE CLAVO 3.00 M </v>
          </cell>
          <cell r="C737" t="str">
            <v>UN</v>
          </cell>
          <cell r="D737">
            <v>5000</v>
          </cell>
        </row>
        <row r="738">
          <cell r="A738">
            <v>733</v>
          </cell>
          <cell r="B738" t="str">
            <v xml:space="preserve">VARA DE CLAVO 6.00 M </v>
          </cell>
          <cell r="C738" t="str">
            <v>UN</v>
          </cell>
          <cell r="D738">
            <v>8000</v>
          </cell>
        </row>
        <row r="739">
          <cell r="A739">
            <v>734</v>
          </cell>
          <cell r="B739" t="str">
            <v xml:space="preserve">POSTE ROLLIZO </v>
          </cell>
          <cell r="C739" t="str">
            <v>ML</v>
          </cell>
          <cell r="D739">
            <v>11600</v>
          </cell>
        </row>
        <row r="740">
          <cell r="A740">
            <v>735</v>
          </cell>
          <cell r="B740" t="str">
            <v xml:space="preserve">VARA DE 3cmX3cm </v>
          </cell>
          <cell r="C740" t="str">
            <v>ML</v>
          </cell>
          <cell r="D740">
            <v>2320</v>
          </cell>
        </row>
        <row r="741">
          <cell r="A741">
            <v>736</v>
          </cell>
          <cell r="B741" t="str">
            <v xml:space="preserve">FORMALETAS </v>
          </cell>
        </row>
        <row r="742">
          <cell r="A742">
            <v>737</v>
          </cell>
          <cell r="B742" t="str">
            <v xml:space="preserve">FORMALETA METALICA SARDINEL (ML) </v>
          </cell>
          <cell r="C742" t="str">
            <v>DIA</v>
          </cell>
          <cell r="D742">
            <v>87</v>
          </cell>
        </row>
        <row r="743">
          <cell r="A743">
            <v>738</v>
          </cell>
          <cell r="B743" t="str">
            <v xml:space="preserve">FORMALETA PARAL CORTO-CAMILLA MET. 0.73x0.4m (M2) </v>
          </cell>
          <cell r="C743" t="str">
            <v>MES</v>
          </cell>
          <cell r="D743">
            <v>9396</v>
          </cell>
        </row>
        <row r="744">
          <cell r="A744">
            <v>739</v>
          </cell>
          <cell r="B744" t="str">
            <v xml:space="preserve">FORMALETA MADERA PARA TAPAS-CAJAS Y CAMARAS </v>
          </cell>
          <cell r="C744" t="str">
            <v>M2</v>
          </cell>
          <cell r="D744">
            <v>10394</v>
          </cell>
        </row>
        <row r="745">
          <cell r="A745">
            <v>740</v>
          </cell>
          <cell r="B745" t="str">
            <v xml:space="preserve">FORMALETA MADERA SUMIDEROS </v>
          </cell>
          <cell r="C745" t="str">
            <v>M2</v>
          </cell>
          <cell r="D745">
            <v>10049</v>
          </cell>
        </row>
        <row r="746">
          <cell r="A746">
            <v>741</v>
          </cell>
          <cell r="B746" t="str">
            <v xml:space="preserve">FERRETERIA Y OTROS </v>
          </cell>
        </row>
        <row r="747">
          <cell r="A747">
            <v>742</v>
          </cell>
          <cell r="B747" t="str">
            <v xml:space="preserve">ALAMBRE RECOCIDO No.18 </v>
          </cell>
          <cell r="C747" t="str">
            <v>KG</v>
          </cell>
          <cell r="D747">
            <v>2550</v>
          </cell>
        </row>
        <row r="748">
          <cell r="A748">
            <v>743</v>
          </cell>
          <cell r="B748" t="str">
            <v xml:space="preserve">PUNTILLA </v>
          </cell>
          <cell r="C748" t="str">
            <v>LB</v>
          </cell>
          <cell r="D748">
            <v>1989.6</v>
          </cell>
        </row>
        <row r="749">
          <cell r="A749">
            <v>744</v>
          </cell>
          <cell r="B749" t="str">
            <v xml:space="preserve">CEMENTO GRIS (Bulto x 50 Kg) </v>
          </cell>
          <cell r="C749" t="str">
            <v>UN</v>
          </cell>
          <cell r="D749">
            <v>22200</v>
          </cell>
        </row>
        <row r="750">
          <cell r="A750">
            <v>745</v>
          </cell>
          <cell r="B750" t="str">
            <v xml:space="preserve">AGUA </v>
          </cell>
          <cell r="C750" t="str">
            <v>LT</v>
          </cell>
          <cell r="D750">
            <v>11.67</v>
          </cell>
        </row>
        <row r="751">
          <cell r="A751">
            <v>746</v>
          </cell>
          <cell r="B751" t="str">
            <v xml:space="preserve">CENIZA </v>
          </cell>
          <cell r="C751" t="str">
            <v>KG</v>
          </cell>
          <cell r="D751">
            <v>160</v>
          </cell>
        </row>
        <row r="752">
          <cell r="A752">
            <v>747</v>
          </cell>
          <cell r="B752" t="str">
            <v xml:space="preserve">DISCO DIAMANTADO ASFALTO-CONCRETO 350mm </v>
          </cell>
          <cell r="C752" t="str">
            <v>UN</v>
          </cell>
          <cell r="D752">
            <v>899950</v>
          </cell>
        </row>
        <row r="753">
          <cell r="A753">
            <v>748</v>
          </cell>
          <cell r="B753" t="str">
            <v xml:space="preserve">PLASTICO NEGRO CALIBRE 6 </v>
          </cell>
          <cell r="C753" t="str">
            <v>M2</v>
          </cell>
          <cell r="D753">
            <v>2199</v>
          </cell>
        </row>
        <row r="754">
          <cell r="A754">
            <v>749</v>
          </cell>
          <cell r="B754" t="str">
            <v xml:space="preserve">BOLSA DE LONA </v>
          </cell>
          <cell r="C754" t="str">
            <v>UN</v>
          </cell>
          <cell r="D754">
            <v>406</v>
          </cell>
        </row>
        <row r="755">
          <cell r="A755">
            <v>750</v>
          </cell>
          <cell r="B755" t="str">
            <v xml:space="preserve">ALQUILER BAÑO TIPO FLUSHING </v>
          </cell>
          <cell r="C755" t="str">
            <v>UN</v>
          </cell>
          <cell r="D755">
            <v>335280</v>
          </cell>
        </row>
        <row r="756">
          <cell r="A756">
            <v>751</v>
          </cell>
          <cell r="B756" t="str">
            <v xml:space="preserve">EXTINTOR </v>
          </cell>
          <cell r="C756" t="str">
            <v>UN</v>
          </cell>
          <cell r="D756">
            <v>60000</v>
          </cell>
        </row>
        <row r="757">
          <cell r="A757">
            <v>752</v>
          </cell>
          <cell r="B757" t="str">
            <v xml:space="preserve">BOTIQUIN </v>
          </cell>
          <cell r="C757" t="str">
            <v>UN</v>
          </cell>
          <cell r="D757">
            <v>92000</v>
          </cell>
        </row>
        <row r="758">
          <cell r="A758">
            <v>753</v>
          </cell>
          <cell r="B758" t="str">
            <v xml:space="preserve">CAMILLA EN MADERA </v>
          </cell>
          <cell r="C758" t="str">
            <v>UN</v>
          </cell>
          <cell r="D758">
            <v>240000</v>
          </cell>
        </row>
        <row r="759">
          <cell r="A759">
            <v>754</v>
          </cell>
          <cell r="B759" t="str">
            <v xml:space="preserve">ALQUILER DE BAÑO TIPO LUXURY </v>
          </cell>
          <cell r="C759" t="str">
            <v>UN</v>
          </cell>
          <cell r="D759">
            <v>365760</v>
          </cell>
        </row>
        <row r="760">
          <cell r="A760">
            <v>755</v>
          </cell>
          <cell r="B760" t="str">
            <v xml:space="preserve">MARCOS, TAPAS, REJILLAS Y HERRAJES </v>
          </cell>
        </row>
        <row r="761">
          <cell r="A761">
            <v>756</v>
          </cell>
          <cell r="B761" t="str">
            <v xml:space="preserve">MARCO Y TAPA PARA CAJA DE INSPECCIÓN 0.6x0.6m </v>
          </cell>
          <cell r="C761" t="str">
            <v>UN</v>
          </cell>
          <cell r="D761">
            <v>130000</v>
          </cell>
        </row>
        <row r="762">
          <cell r="A762">
            <v>757</v>
          </cell>
          <cell r="B762" t="str">
            <v xml:space="preserve">MARCO Y TAPA CAJA PASO SENCILLA ANDEN ETB </v>
          </cell>
          <cell r="C762" t="str">
            <v>UN</v>
          </cell>
          <cell r="D762">
            <v>139200</v>
          </cell>
        </row>
        <row r="763">
          <cell r="A763">
            <v>758</v>
          </cell>
          <cell r="B763" t="str">
            <v xml:space="preserve">MARCO Y TAPAS CAJA PASO DOBLE ANDEN ETB </v>
          </cell>
          <cell r="C763" t="str">
            <v>UN</v>
          </cell>
          <cell r="D763">
            <v>187920</v>
          </cell>
        </row>
        <row r="764">
          <cell r="A764">
            <v>759</v>
          </cell>
          <cell r="B764" t="str">
            <v xml:space="preserve">MARCO Y TAPA CIRCULAR CAMARA INSPECCIÓN ETB PL0025 </v>
          </cell>
          <cell r="C764" t="str">
            <v>UN</v>
          </cell>
          <cell r="D764">
            <v>219240</v>
          </cell>
        </row>
        <row r="765">
          <cell r="A765">
            <v>760</v>
          </cell>
          <cell r="B765" t="str">
            <v xml:space="preserve">MARCO Y TAPA CAJA INSPECCION SENCILL CODENSA CS275 </v>
          </cell>
          <cell r="C765" t="str">
            <v>UN</v>
          </cell>
          <cell r="D765">
            <v>287680</v>
          </cell>
        </row>
        <row r="766">
          <cell r="A766">
            <v>761</v>
          </cell>
          <cell r="B766" t="str">
            <v xml:space="preserve">MARCO Y TAPA CIRCULAR CAJA VEHICULAR CODENSA CS280 </v>
          </cell>
          <cell r="C766" t="str">
            <v>UN</v>
          </cell>
          <cell r="D766">
            <v>81200</v>
          </cell>
        </row>
        <row r="767">
          <cell r="A767">
            <v>762</v>
          </cell>
          <cell r="B767" t="str">
            <v xml:space="preserve">TAPA Y ANILLO EN POLIPROPILENO RECICLADO PARA POZO </v>
          </cell>
          <cell r="C767" t="str">
            <v>UN</v>
          </cell>
          <cell r="D767">
            <v>306820</v>
          </cell>
        </row>
        <row r="768">
          <cell r="A768">
            <v>763</v>
          </cell>
          <cell r="B768" t="str">
            <v xml:space="preserve">MARCO Y TAPA PARA SUMIDERO 0.52 X 0.90 EAAB NP-023 </v>
          </cell>
          <cell r="C768" t="str">
            <v>UN</v>
          </cell>
          <cell r="D768">
            <v>303920</v>
          </cell>
        </row>
        <row r="769">
          <cell r="A769">
            <v>764</v>
          </cell>
          <cell r="B769" t="str">
            <v xml:space="preserve">MARCO Y TAPA CAJA INSPECCION AP / BT CODENSA CS274 </v>
          </cell>
          <cell r="C769" t="str">
            <v>UN</v>
          </cell>
          <cell r="D769">
            <v>145000</v>
          </cell>
        </row>
        <row r="770">
          <cell r="A770">
            <v>765</v>
          </cell>
          <cell r="B770" t="str">
            <v xml:space="preserve">MARCO Y TAPA CAJA PASO 0.30x0.30m ETB   </v>
          </cell>
          <cell r="C770" t="str">
            <v>UN</v>
          </cell>
          <cell r="D770">
            <v>80040</v>
          </cell>
        </row>
        <row r="771">
          <cell r="A771">
            <v>766</v>
          </cell>
          <cell r="B771" t="str">
            <v>MARCO Y TAPA CAJA PASO SENCILLA EN CALZADA ETB</v>
          </cell>
          <cell r="C771" t="str">
            <v>UN</v>
          </cell>
          <cell r="D771">
            <v>301600</v>
          </cell>
        </row>
        <row r="772">
          <cell r="A772">
            <v>767</v>
          </cell>
          <cell r="B772" t="str">
            <v>MARCO Y TAPAS CAJA PASO DOBLE EN CALZADA ETB</v>
          </cell>
          <cell r="C772" t="str">
            <v>UN</v>
          </cell>
          <cell r="D772">
            <v>452400</v>
          </cell>
        </row>
        <row r="773">
          <cell r="A773">
            <v>768</v>
          </cell>
          <cell r="B773" t="str">
            <v>MARCO Y TAPAS CAJA INSPECCION DOBLE CODENSA CS276</v>
          </cell>
          <cell r="C773" t="str">
            <v>UN</v>
          </cell>
          <cell r="D773">
            <v>418296</v>
          </cell>
        </row>
        <row r="774">
          <cell r="A774">
            <v>769</v>
          </cell>
          <cell r="B774" t="str">
            <v>AROBASE AROTAPA HF TIPO 1 EAAB NP-024</v>
          </cell>
          <cell r="C774" t="str">
            <v>UN</v>
          </cell>
          <cell r="D774">
            <v>135720</v>
          </cell>
        </row>
        <row r="775">
          <cell r="A775">
            <v>770</v>
          </cell>
          <cell r="B775" t="str">
            <v>MARCO Y TAPA CIRCULAR TELECOM CT-014 (SF)</v>
          </cell>
          <cell r="C775" t="str">
            <v>UN</v>
          </cell>
          <cell r="D775">
            <v>208800</v>
          </cell>
        </row>
        <row r="776">
          <cell r="A776">
            <v>771</v>
          </cell>
          <cell r="B776" t="str">
            <v xml:space="preserve">MARCO Y TAPA CIRCULAR TELECOM CT-014 (F) </v>
          </cell>
          <cell r="C776" t="str">
            <v>UN</v>
          </cell>
          <cell r="D776">
            <v>162400</v>
          </cell>
        </row>
        <row r="777">
          <cell r="A777">
            <v>772</v>
          </cell>
          <cell r="B777" t="str">
            <v>MARCO Y TAPA CAMARA F1 TELECOM CT-043 (SF)</v>
          </cell>
          <cell r="C777" t="str">
            <v>UN</v>
          </cell>
          <cell r="D777">
            <v>168200</v>
          </cell>
        </row>
        <row r="778">
          <cell r="A778">
            <v>773</v>
          </cell>
          <cell r="B778" t="str">
            <v>MARCO Y TAPA CAMARA F1 TELECOM CT-043 (F)</v>
          </cell>
          <cell r="C778" t="str">
            <v>UN</v>
          </cell>
          <cell r="D778">
            <v>249400</v>
          </cell>
        </row>
        <row r="779">
          <cell r="A779">
            <v>774</v>
          </cell>
          <cell r="B779" t="str">
            <v>MARCO Y TAPAS CAMARA DOBLE F1 TELECOM CT-044 (SF)</v>
          </cell>
          <cell r="C779" t="str">
            <v>UN</v>
          </cell>
          <cell r="D779">
            <v>324800</v>
          </cell>
        </row>
        <row r="780">
          <cell r="A780">
            <v>775</v>
          </cell>
          <cell r="B780" t="str">
            <v>MARCO Y TAPAS CAMARA DOBLE F1 TELECOM CT-044 (F)</v>
          </cell>
          <cell r="C780" t="str">
            <v>UN</v>
          </cell>
          <cell r="D780">
            <v>437320</v>
          </cell>
        </row>
        <row r="781">
          <cell r="A781">
            <v>776</v>
          </cell>
          <cell r="B781" t="str">
            <v>MARCO Y TAPA CAMARA F2 TELECOM CT-053 (SF)</v>
          </cell>
          <cell r="C781" t="str">
            <v>UN</v>
          </cell>
          <cell r="D781">
            <v>133400</v>
          </cell>
        </row>
        <row r="782">
          <cell r="A782">
            <v>777</v>
          </cell>
          <cell r="B782" t="str">
            <v>MARCO Y TAPA CAMARA F2 TELECOM CT-053 (F)</v>
          </cell>
          <cell r="C782" t="str">
            <v>UN</v>
          </cell>
          <cell r="D782">
            <v>139200</v>
          </cell>
        </row>
        <row r="783">
          <cell r="A783">
            <v>778</v>
          </cell>
          <cell r="B783" t="str">
            <v xml:space="preserve">GANCHO DE TIRO TELECOM CT-017 </v>
          </cell>
          <cell r="C783" t="str">
            <v>UN</v>
          </cell>
          <cell r="D783">
            <v>30160</v>
          </cell>
        </row>
        <row r="784">
          <cell r="A784">
            <v>779</v>
          </cell>
          <cell r="B784" t="str">
            <v xml:space="preserve">SOLDADURA Y PEGANTES </v>
          </cell>
        </row>
        <row r="785">
          <cell r="A785">
            <v>780</v>
          </cell>
          <cell r="B785" t="str">
            <v xml:space="preserve">SOLDADURA SOLVENTE PARA PVC (1/4 GLN) </v>
          </cell>
          <cell r="C785" t="str">
            <v>UN</v>
          </cell>
          <cell r="D785">
            <v>58642.64</v>
          </cell>
        </row>
        <row r="786">
          <cell r="A786">
            <v>781</v>
          </cell>
          <cell r="B786" t="str">
            <v xml:space="preserve">LIMPIADOR (1/4 GLN) </v>
          </cell>
          <cell r="C786" t="str">
            <v>UN</v>
          </cell>
          <cell r="D786">
            <v>28275</v>
          </cell>
        </row>
        <row r="787">
          <cell r="A787">
            <v>782</v>
          </cell>
          <cell r="B787" t="str">
            <v xml:space="preserve">ESTRUCTURAS EN ACERO </v>
          </cell>
        </row>
        <row r="788">
          <cell r="A788">
            <v>783</v>
          </cell>
          <cell r="B788" t="str">
            <v xml:space="preserve">ESTRUCTURA METALICA ACERO A36 Y/O PHR </v>
          </cell>
          <cell r="C788" t="str">
            <v>KG</v>
          </cell>
          <cell r="D788">
            <v>6188</v>
          </cell>
        </row>
        <row r="789">
          <cell r="A789">
            <v>784</v>
          </cell>
          <cell r="B789" t="str">
            <v>ESTR. METALICA CONDUVEN A500C Y/O TUBERIA A500C</v>
          </cell>
          <cell r="C789" t="str">
            <v>KG</v>
          </cell>
          <cell r="D789">
            <v>6829</v>
          </cell>
        </row>
        <row r="790">
          <cell r="A790">
            <v>785</v>
          </cell>
          <cell r="B790" t="str">
            <v>ESTRUCTURA METALICA ACERO A36 Y/O PHR GALVANIZADO</v>
          </cell>
          <cell r="C790" t="str">
            <v>KG</v>
          </cell>
          <cell r="D790">
            <v>7255</v>
          </cell>
        </row>
        <row r="791">
          <cell r="A791">
            <v>786</v>
          </cell>
          <cell r="B791" t="str">
            <v>ESTR. METALICA CONDUVEN A500C Y/O TUBERIA A500C HG</v>
          </cell>
          <cell r="C791" t="str">
            <v>KG</v>
          </cell>
          <cell r="D791">
            <v>8003</v>
          </cell>
        </row>
        <row r="792">
          <cell r="A792">
            <v>787</v>
          </cell>
          <cell r="B792" t="str">
            <v xml:space="preserve">ARBOLES Y GRAMAS </v>
          </cell>
        </row>
        <row r="793">
          <cell r="A793">
            <v>788</v>
          </cell>
          <cell r="B793" t="str">
            <v>GRAMA</v>
          </cell>
          <cell r="C793" t="str">
            <v>M2</v>
          </cell>
          <cell r="D793">
            <v>3500</v>
          </cell>
        </row>
        <row r="794">
          <cell r="A794">
            <v>789</v>
          </cell>
          <cell r="B794" t="str">
            <v xml:space="preserve">TIERRA NEGRA </v>
          </cell>
          <cell r="C794" t="str">
            <v>M3</v>
          </cell>
          <cell r="D794">
            <v>41666.67</v>
          </cell>
        </row>
        <row r="795">
          <cell r="A795">
            <v>790</v>
          </cell>
          <cell r="B795" t="str">
            <v xml:space="preserve">DOTACION </v>
          </cell>
        </row>
        <row r="796">
          <cell r="A796">
            <v>791</v>
          </cell>
          <cell r="B796" t="str">
            <v>BOTAS DE CAUCHO (PAR)</v>
          </cell>
          <cell r="C796" t="str">
            <v>UN</v>
          </cell>
          <cell r="D796">
            <v>40020</v>
          </cell>
        </row>
        <row r="797">
          <cell r="A797">
            <v>792</v>
          </cell>
          <cell r="B797" t="str">
            <v>OVEROL DOS PIEZAS</v>
          </cell>
          <cell r="C797" t="str">
            <v>UN</v>
          </cell>
          <cell r="D797">
            <v>31969.599999999999</v>
          </cell>
        </row>
        <row r="798">
          <cell r="A798">
            <v>793</v>
          </cell>
          <cell r="B798" t="str">
            <v>BOTAS DE SEGURIDAD PUNTA DE ACERO (PAR)</v>
          </cell>
          <cell r="C798" t="str">
            <v>UN</v>
          </cell>
          <cell r="D798">
            <v>48024</v>
          </cell>
        </row>
        <row r="799">
          <cell r="A799">
            <v>794</v>
          </cell>
          <cell r="B799" t="str">
            <v>CAPA IMPERMEABLE</v>
          </cell>
          <cell r="C799" t="str">
            <v>UN</v>
          </cell>
          <cell r="D799">
            <v>29423.4</v>
          </cell>
        </row>
        <row r="800">
          <cell r="A800">
            <v>795</v>
          </cell>
          <cell r="B800" t="str">
            <v>PROTECCION AUDITIVA DE INSERTAR (PAR)</v>
          </cell>
          <cell r="C800" t="str">
            <v>UN</v>
          </cell>
          <cell r="D800">
            <v>1600</v>
          </cell>
        </row>
        <row r="801">
          <cell r="A801">
            <v>796</v>
          </cell>
          <cell r="B801" t="str">
            <v>GAFAS DE SEGURIDAD</v>
          </cell>
          <cell r="C801" t="str">
            <v>UN</v>
          </cell>
          <cell r="D801">
            <v>4600</v>
          </cell>
        </row>
        <row r="802">
          <cell r="A802">
            <v>797</v>
          </cell>
          <cell r="B802" t="str">
            <v>GUANTES DE VAQUETA</v>
          </cell>
          <cell r="C802" t="str">
            <v>UN</v>
          </cell>
          <cell r="D802">
            <v>8781.2000000000007</v>
          </cell>
        </row>
        <row r="803">
          <cell r="A803">
            <v>798</v>
          </cell>
          <cell r="B803" t="str">
            <v>MASCARILLA DESECHABLE</v>
          </cell>
          <cell r="C803" t="str">
            <v>UN</v>
          </cell>
          <cell r="D803">
            <v>382.8</v>
          </cell>
        </row>
        <row r="804">
          <cell r="A804">
            <v>799</v>
          </cell>
          <cell r="B804" t="str">
            <v>CASCO</v>
          </cell>
          <cell r="C804" t="str">
            <v>UN</v>
          </cell>
          <cell r="D804">
            <v>13741</v>
          </cell>
        </row>
        <row r="805">
          <cell r="A805">
            <v>800</v>
          </cell>
          <cell r="B805" t="str">
            <v>EXAMEN OCUPACIONAL</v>
          </cell>
          <cell r="C805" t="str">
            <v>UN</v>
          </cell>
          <cell r="D805">
            <v>39000</v>
          </cell>
        </row>
        <row r="806">
          <cell r="A806">
            <v>801</v>
          </cell>
          <cell r="B806" t="str">
            <v>PETO EN CARNAZA</v>
          </cell>
          <cell r="C806" t="str">
            <v>UN</v>
          </cell>
          <cell r="D806">
            <v>13258.8</v>
          </cell>
        </row>
        <row r="807">
          <cell r="A807">
            <v>802</v>
          </cell>
          <cell r="B807" t="str">
            <v>PROTECTOR DE COPA</v>
          </cell>
          <cell r="C807" t="str">
            <v>UN</v>
          </cell>
          <cell r="D807">
            <v>22000</v>
          </cell>
        </row>
        <row r="808">
          <cell r="A808">
            <v>803</v>
          </cell>
          <cell r="B808" t="str">
            <v xml:space="preserve">BOTAS PANTANERAS </v>
          </cell>
          <cell r="C808" t="str">
            <v>UN</v>
          </cell>
          <cell r="D808">
            <v>23142</v>
          </cell>
        </row>
        <row r="809">
          <cell r="A809">
            <v>804</v>
          </cell>
          <cell r="B809" t="str">
            <v xml:space="preserve">ENSAYOS DE LABORATORIO Y DIAGNÓSTIC </v>
          </cell>
        </row>
        <row r="810">
          <cell r="A810">
            <v>805</v>
          </cell>
          <cell r="B810" t="str">
            <v xml:space="preserve">FINURA DE CEMENTO </v>
          </cell>
          <cell r="C810" t="str">
            <v>GLB</v>
          </cell>
          <cell r="D810">
            <v>30000</v>
          </cell>
        </row>
        <row r="811">
          <cell r="A811">
            <v>806</v>
          </cell>
          <cell r="B811" t="str">
            <v xml:space="preserve">PESO ESPECIFICO DEL CEMENTO </v>
          </cell>
          <cell r="C811" t="str">
            <v>GLB</v>
          </cell>
          <cell r="D811">
            <v>30000</v>
          </cell>
        </row>
        <row r="812">
          <cell r="A812">
            <v>807</v>
          </cell>
          <cell r="B812" t="str">
            <v xml:space="preserve"> TIEMPO DE FRAGUADO DEL CEMENTO </v>
          </cell>
          <cell r="C812" t="str">
            <v>GLB</v>
          </cell>
          <cell r="D812">
            <v>55000</v>
          </cell>
        </row>
        <row r="813">
          <cell r="A813">
            <v>808</v>
          </cell>
          <cell r="B813" t="str">
            <v xml:space="preserve">TENSION EN PROBETAS DE MORTERO </v>
          </cell>
          <cell r="C813" t="str">
            <v>GLB</v>
          </cell>
          <cell r="D813">
            <v>90000</v>
          </cell>
        </row>
        <row r="814">
          <cell r="A814">
            <v>809</v>
          </cell>
          <cell r="B814" t="str">
            <v xml:space="preserve">COMPRESION EN PROBETAS DE MORTERO </v>
          </cell>
          <cell r="C814" t="str">
            <v>GLB</v>
          </cell>
          <cell r="D814">
            <v>90000</v>
          </cell>
        </row>
        <row r="815">
          <cell r="A815">
            <v>810</v>
          </cell>
          <cell r="B815" t="str">
            <v xml:space="preserve">FLEXION EN PROBETAS DE MORTERO </v>
          </cell>
          <cell r="C815" t="str">
            <v>GLB</v>
          </cell>
          <cell r="D815">
            <v>90000</v>
          </cell>
        </row>
        <row r="816">
          <cell r="A816">
            <v>811</v>
          </cell>
          <cell r="B816" t="str">
            <v xml:space="preserve">PESO UNITARIO SUELTO Y APISONADO </v>
          </cell>
          <cell r="C816" t="str">
            <v>GLB</v>
          </cell>
          <cell r="D816">
            <v>40000</v>
          </cell>
        </row>
        <row r="817">
          <cell r="A817">
            <v>812</v>
          </cell>
          <cell r="B817" t="str">
            <v xml:space="preserve">PESO ESPECIFICO </v>
          </cell>
          <cell r="C817" t="str">
            <v>GLB</v>
          </cell>
          <cell r="D817">
            <v>40000</v>
          </cell>
        </row>
        <row r="818">
          <cell r="A818">
            <v>813</v>
          </cell>
          <cell r="B818" t="str">
            <v xml:space="preserve">CONTENIDO DE MATERIA ORGANICA (COLORIMETRIA) </v>
          </cell>
          <cell r="C818" t="str">
            <v>GLB</v>
          </cell>
          <cell r="D818">
            <v>35000</v>
          </cell>
        </row>
        <row r="819">
          <cell r="A819">
            <v>814</v>
          </cell>
          <cell r="B819" t="str">
            <v xml:space="preserve">EQUIVALENTE DE ARENA </v>
          </cell>
          <cell r="C819" t="str">
            <v>GLB</v>
          </cell>
          <cell r="D819">
            <v>61000</v>
          </cell>
        </row>
        <row r="820">
          <cell r="A820">
            <v>815</v>
          </cell>
          <cell r="B820" t="str">
            <v xml:space="preserve">PORCENTAJE DE CARAS FRACTURADAS </v>
          </cell>
          <cell r="C820" t="str">
            <v>GLB</v>
          </cell>
          <cell r="D820">
            <v>53000</v>
          </cell>
        </row>
        <row r="821">
          <cell r="A821">
            <v>816</v>
          </cell>
          <cell r="B821" t="str">
            <v xml:space="preserve">DESGASTE EN MAQUINA DE LOS ANGELES (SIN TRITURACIO </v>
          </cell>
          <cell r="C821" t="str">
            <v>GLB</v>
          </cell>
          <cell r="D821">
            <v>150000</v>
          </cell>
        </row>
        <row r="822">
          <cell r="A822">
            <v>817</v>
          </cell>
          <cell r="B822" t="str">
            <v xml:space="preserve">DESGASTE EN MAQUINA DE LOS ANGELES (CON TRITURACIO </v>
          </cell>
          <cell r="C822" t="str">
            <v>GLB</v>
          </cell>
          <cell r="D822">
            <v>180000</v>
          </cell>
        </row>
        <row r="823">
          <cell r="A823">
            <v>818</v>
          </cell>
          <cell r="B823" t="str">
            <v xml:space="preserve">RESISTENCIA DE AGREGADOS A SULFATOS </v>
          </cell>
          <cell r="C823" t="str">
            <v>GLB</v>
          </cell>
          <cell r="D823">
            <v>150000</v>
          </cell>
        </row>
        <row r="824">
          <cell r="A824">
            <v>819</v>
          </cell>
          <cell r="B824" t="str">
            <v xml:space="preserve">AZUL DE METILENO </v>
          </cell>
          <cell r="C824" t="str">
            <v>GLB</v>
          </cell>
          <cell r="D824">
            <v>95000</v>
          </cell>
        </row>
        <row r="825">
          <cell r="A825">
            <v>820</v>
          </cell>
          <cell r="B825" t="str">
            <v xml:space="preserve">DETERMINACION DEL CONTENIDO DE HUMEDAD </v>
          </cell>
          <cell r="C825" t="str">
            <v>GLB</v>
          </cell>
          <cell r="D825">
            <v>8000</v>
          </cell>
        </row>
        <row r="826">
          <cell r="A826">
            <v>821</v>
          </cell>
          <cell r="B826" t="str">
            <v xml:space="preserve">PESO UNITARIO </v>
          </cell>
          <cell r="C826" t="str">
            <v>GLB</v>
          </cell>
          <cell r="D826">
            <v>40000</v>
          </cell>
        </row>
        <row r="827">
          <cell r="A827">
            <v>822</v>
          </cell>
          <cell r="B827" t="str">
            <v xml:space="preserve">GRANULOMETRIA POR HIDROMETRO </v>
          </cell>
          <cell r="C827" t="str">
            <v>GLB</v>
          </cell>
          <cell r="D827">
            <v>83000</v>
          </cell>
        </row>
        <row r="828">
          <cell r="A828">
            <v>823</v>
          </cell>
          <cell r="B828" t="str">
            <v xml:space="preserve">GRANULOMETRIA POR TAMIZADO SIN LAVADO </v>
          </cell>
          <cell r="C828" t="str">
            <v>GLB</v>
          </cell>
          <cell r="D828">
            <v>50000</v>
          </cell>
        </row>
        <row r="829">
          <cell r="A829">
            <v>824</v>
          </cell>
          <cell r="B829" t="str">
            <v xml:space="preserve">GRANULOMETRIA POR TAMIZADO CON LAVADO </v>
          </cell>
          <cell r="C829" t="str">
            <v>GLB</v>
          </cell>
          <cell r="D829">
            <v>58000</v>
          </cell>
        </row>
        <row r="830">
          <cell r="A830">
            <v>825</v>
          </cell>
          <cell r="B830" t="str">
            <v xml:space="preserve"> LAVADO SOBRE TAMIZ 200 </v>
          </cell>
          <cell r="C830" t="str">
            <v>GLB</v>
          </cell>
          <cell r="D830">
            <v>23000</v>
          </cell>
        </row>
        <row r="831">
          <cell r="A831">
            <v>826</v>
          </cell>
          <cell r="B831" t="str">
            <v xml:space="preserve">PESO ESPECIFICO DE SOLIDOS </v>
          </cell>
          <cell r="C831" t="str">
            <v>GLB</v>
          </cell>
          <cell r="D831">
            <v>58580</v>
          </cell>
        </row>
        <row r="832">
          <cell r="A832">
            <v>827</v>
          </cell>
          <cell r="B832" t="str">
            <v xml:space="preserve">LIMITES DE ATTERBERG (LIM. LIQUIDO, LIM. PLASTICO) </v>
          </cell>
          <cell r="C832" t="str">
            <v>GLB</v>
          </cell>
          <cell r="D832">
            <v>35700</v>
          </cell>
        </row>
        <row r="833">
          <cell r="A833">
            <v>828</v>
          </cell>
          <cell r="B833" t="str">
            <v xml:space="preserve">LIMITES DE CONTRACCION </v>
          </cell>
          <cell r="C833" t="str">
            <v>GLB</v>
          </cell>
          <cell r="D833">
            <v>37000</v>
          </cell>
        </row>
        <row r="834">
          <cell r="A834">
            <v>829</v>
          </cell>
          <cell r="B834" t="str">
            <v xml:space="preserve">CONTENIDO DE MATERIA ORGANICA POR IGNICION </v>
          </cell>
          <cell r="C834" t="str">
            <v>GLB</v>
          </cell>
          <cell r="D834">
            <v>31000</v>
          </cell>
        </row>
        <row r="835">
          <cell r="A835">
            <v>830</v>
          </cell>
          <cell r="B835" t="str">
            <v xml:space="preserve">COMPACTACION PROCTOR MODIFICADO </v>
          </cell>
          <cell r="C835" t="str">
            <v>GLB</v>
          </cell>
          <cell r="D835">
            <v>100000</v>
          </cell>
        </row>
        <row r="836">
          <cell r="A836">
            <v>831</v>
          </cell>
          <cell r="B836" t="str">
            <v xml:space="preserve">COMPACTACION HARVARD MINIATURA </v>
          </cell>
          <cell r="C836" t="str">
            <v>GLB</v>
          </cell>
          <cell r="D836">
            <v>166000</v>
          </cell>
        </row>
        <row r="837">
          <cell r="A837">
            <v>832</v>
          </cell>
          <cell r="B837" t="str">
            <v xml:space="preserve">DENSIDAD EN TERRENO (CONO Y ARENA) </v>
          </cell>
          <cell r="C837" t="str">
            <v>GLB</v>
          </cell>
          <cell r="D837">
            <v>56000</v>
          </cell>
        </row>
        <row r="838">
          <cell r="A838">
            <v>833</v>
          </cell>
          <cell r="B838" t="str">
            <v xml:space="preserve">CONSOLIDACION RAPIDA </v>
          </cell>
          <cell r="C838" t="str">
            <v>GLB</v>
          </cell>
          <cell r="D838">
            <v>200000</v>
          </cell>
        </row>
        <row r="839">
          <cell r="A839">
            <v>834</v>
          </cell>
          <cell r="B839" t="str">
            <v xml:space="preserve">CONSOLIDACION LENTA CON DESCARGA </v>
          </cell>
          <cell r="C839" t="str">
            <v>GLB</v>
          </cell>
          <cell r="D839">
            <v>300000</v>
          </cell>
        </row>
        <row r="840">
          <cell r="A840">
            <v>835</v>
          </cell>
          <cell r="B840" t="str">
            <v xml:space="preserve">CONSOLIDACION DOBLE CARGA </v>
          </cell>
          <cell r="C840" t="str">
            <v>GLB</v>
          </cell>
          <cell r="D840">
            <v>400000</v>
          </cell>
        </row>
        <row r="841">
          <cell r="A841">
            <v>836</v>
          </cell>
          <cell r="B841" t="str">
            <v xml:space="preserve">PERMEABILIDAD CABEZA CONSTANTE </v>
          </cell>
          <cell r="C841" t="str">
            <v>GLB</v>
          </cell>
          <cell r="D841">
            <v>133000</v>
          </cell>
        </row>
        <row r="842">
          <cell r="A842">
            <v>837</v>
          </cell>
          <cell r="B842" t="str">
            <v xml:space="preserve">EXPANSION LIBRE O CONTROLADA EN CONSOLIDOMETRO </v>
          </cell>
          <cell r="C842" t="str">
            <v>GLB</v>
          </cell>
          <cell r="D842">
            <v>111000</v>
          </cell>
        </row>
        <row r="843">
          <cell r="A843">
            <v>838</v>
          </cell>
          <cell r="B843" t="str">
            <v xml:space="preserve">EXPANSION LAMBE </v>
          </cell>
          <cell r="C843" t="str">
            <v>GLB</v>
          </cell>
          <cell r="D843">
            <v>111000</v>
          </cell>
        </row>
        <row r="844">
          <cell r="A844">
            <v>839</v>
          </cell>
          <cell r="B844" t="str">
            <v xml:space="preserve">CBR INALTERADO SIN INMERSION </v>
          </cell>
          <cell r="C844" t="str">
            <v>GLB</v>
          </cell>
          <cell r="D844">
            <v>67000</v>
          </cell>
        </row>
        <row r="845">
          <cell r="A845">
            <v>840</v>
          </cell>
          <cell r="B845" t="str">
            <v xml:space="preserve">CBR INALTERADO CON INMERSION </v>
          </cell>
          <cell r="C845" t="str">
            <v>GLB</v>
          </cell>
          <cell r="D845">
            <v>100000</v>
          </cell>
        </row>
        <row r="846">
          <cell r="A846">
            <v>841</v>
          </cell>
          <cell r="B846" t="str">
            <v xml:space="preserve">CBR SUELOS GRANULARES (METODO I) </v>
          </cell>
          <cell r="C846" t="str">
            <v>GLB</v>
          </cell>
          <cell r="D846">
            <v>250000</v>
          </cell>
        </row>
        <row r="847">
          <cell r="A847">
            <v>842</v>
          </cell>
          <cell r="B847" t="str">
            <v xml:space="preserve">CBR SUELOS COHESIVOS (METODO II) </v>
          </cell>
          <cell r="C847" t="str">
            <v>GLB</v>
          </cell>
          <cell r="D847">
            <v>464000</v>
          </cell>
        </row>
        <row r="848">
          <cell r="A848">
            <v>843</v>
          </cell>
          <cell r="B848" t="str">
            <v xml:space="preserve">CORTE DIRECTO MATERIAL ARENOSO </v>
          </cell>
          <cell r="C848" t="str">
            <v>GLB</v>
          </cell>
          <cell r="D848">
            <v>210000</v>
          </cell>
        </row>
        <row r="849">
          <cell r="A849">
            <v>844</v>
          </cell>
          <cell r="B849" t="str">
            <v xml:space="preserve">COMPRESION TRIAXIAL NO CONSOLIDADO NO DRENADO </v>
          </cell>
          <cell r="C849" t="str">
            <v>GLB</v>
          </cell>
          <cell r="D849">
            <v>200000</v>
          </cell>
        </row>
        <row r="850">
          <cell r="A850">
            <v>845</v>
          </cell>
          <cell r="B850" t="str">
            <v xml:space="preserve">COMPRESION TRIAXIAL CONSOLIDADO NO DRENADO </v>
          </cell>
          <cell r="C850" t="str">
            <v>GLB</v>
          </cell>
          <cell r="D850">
            <v>250000</v>
          </cell>
        </row>
        <row r="851">
          <cell r="A851">
            <v>846</v>
          </cell>
          <cell r="B851" t="str">
            <v xml:space="preserve">COMPRESION TRIAXIAL CONSOLIDADO DRENADO </v>
          </cell>
          <cell r="C851" t="str">
            <v>GLB</v>
          </cell>
          <cell r="D851">
            <v>350000</v>
          </cell>
        </row>
        <row r="852">
          <cell r="A852">
            <v>847</v>
          </cell>
          <cell r="B852" t="str">
            <v xml:space="preserve">COMPRESION TRIAXIAL CICLICO </v>
          </cell>
          <cell r="C852" t="str">
            <v>GLB</v>
          </cell>
          <cell r="D852">
            <v>895000</v>
          </cell>
        </row>
        <row r="853">
          <cell r="A853">
            <v>848</v>
          </cell>
          <cell r="B853" t="str">
            <v xml:space="preserve">COMPRESION INCONFINADA </v>
          </cell>
          <cell r="C853" t="str">
            <v>GLB</v>
          </cell>
          <cell r="D853">
            <v>40000</v>
          </cell>
        </row>
        <row r="854">
          <cell r="A854">
            <v>849</v>
          </cell>
          <cell r="B854" t="str">
            <v xml:space="preserve">COMPACTACION PROCTOR STANDAR </v>
          </cell>
          <cell r="C854" t="str">
            <v>GLB</v>
          </cell>
          <cell r="D854">
            <v>100000</v>
          </cell>
        </row>
        <row r="855">
          <cell r="A855">
            <v>850</v>
          </cell>
          <cell r="B855" t="str">
            <v xml:space="preserve">EXTRACCION DE NUCLEO DE CONCRETO 2" </v>
          </cell>
          <cell r="C855" t="str">
            <v>GLB</v>
          </cell>
          <cell r="D855">
            <v>180000</v>
          </cell>
        </row>
        <row r="856">
          <cell r="A856">
            <v>851</v>
          </cell>
          <cell r="B856" t="str">
            <v xml:space="preserve">EXTRACCION DE NUCLEO DE CONCRETO 3" </v>
          </cell>
          <cell r="C856" t="str">
            <v>GLB</v>
          </cell>
          <cell r="D856">
            <v>200000</v>
          </cell>
        </row>
        <row r="857">
          <cell r="A857">
            <v>852</v>
          </cell>
          <cell r="B857" t="str">
            <v xml:space="preserve">EXTRACCION DE NUCLEOS DE CONCRETO 4" </v>
          </cell>
          <cell r="C857" t="str">
            <v>GLB</v>
          </cell>
          <cell r="D857">
            <v>220000</v>
          </cell>
        </row>
        <row r="858">
          <cell r="A858">
            <v>853</v>
          </cell>
          <cell r="B858" t="str">
            <v xml:space="preserve"> ALQUILER DE MOLDE PARA MUESTRA DE CONCRETO </v>
          </cell>
          <cell r="C858" t="str">
            <v>GLB</v>
          </cell>
          <cell r="D858">
            <v>14000</v>
          </cell>
        </row>
        <row r="859">
          <cell r="A859">
            <v>854</v>
          </cell>
          <cell r="B859" t="str">
            <v xml:space="preserve">ALQUILER DE CONO SLUMP </v>
          </cell>
          <cell r="C859" t="str">
            <v>GLB</v>
          </cell>
          <cell r="D859">
            <v>14000</v>
          </cell>
        </row>
        <row r="860">
          <cell r="A860">
            <v>855</v>
          </cell>
          <cell r="B860" t="str">
            <v xml:space="preserve">PERFORACION MANUAL EN SUELO BLANDO </v>
          </cell>
          <cell r="C860" t="str">
            <v>GLB</v>
          </cell>
          <cell r="D860">
            <v>39440</v>
          </cell>
        </row>
        <row r="861">
          <cell r="A861">
            <v>856</v>
          </cell>
          <cell r="B861" t="str">
            <v xml:space="preserve">PERFORACION MANUAL EN SUELO DURO </v>
          </cell>
          <cell r="C861" t="str">
            <v>GLB</v>
          </cell>
          <cell r="D861">
            <v>42920</v>
          </cell>
        </row>
        <row r="862">
          <cell r="A862">
            <v>857</v>
          </cell>
          <cell r="B862" t="str">
            <v xml:space="preserve">PERFORACION CON EQUIPO MECANICO </v>
          </cell>
          <cell r="C862" t="str">
            <v>GLB</v>
          </cell>
          <cell r="D862">
            <v>75400</v>
          </cell>
        </row>
        <row r="863">
          <cell r="A863">
            <v>858</v>
          </cell>
          <cell r="B863" t="str">
            <v xml:space="preserve">EXTRACCION DE NUCLEO DE PAVIMENTO ASFALTICO </v>
          </cell>
          <cell r="C863" t="str">
            <v>GLB</v>
          </cell>
          <cell r="D863">
            <v>120000</v>
          </cell>
        </row>
        <row r="864">
          <cell r="A864">
            <v>859</v>
          </cell>
          <cell r="B864" t="str">
            <v xml:space="preserve">EXTRACION MANUAL DE PANELA ASFALTICA </v>
          </cell>
          <cell r="C864" t="str">
            <v>GLB</v>
          </cell>
          <cell r="D864">
            <v>81200</v>
          </cell>
        </row>
        <row r="865">
          <cell r="A865">
            <v>860</v>
          </cell>
          <cell r="B865" t="str">
            <v xml:space="preserve">DISEÑO DE MEZCLA DE CONCRETO </v>
          </cell>
          <cell r="C865" t="str">
            <v>GLB</v>
          </cell>
          <cell r="D865">
            <v>300000</v>
          </cell>
        </row>
        <row r="866">
          <cell r="A866">
            <v>861</v>
          </cell>
          <cell r="B866" t="str">
            <v xml:space="preserve">ROTURA DE CILINDRO </v>
          </cell>
          <cell r="C866" t="str">
            <v>GLB</v>
          </cell>
          <cell r="D866">
            <v>20000</v>
          </cell>
        </row>
        <row r="867">
          <cell r="A867">
            <v>862</v>
          </cell>
          <cell r="B867" t="str">
            <v xml:space="preserve">FLEXION EN VIGUETAS DE CONCRETO </v>
          </cell>
          <cell r="C867" t="str">
            <v>GLB</v>
          </cell>
          <cell r="D867">
            <v>250000</v>
          </cell>
        </row>
        <row r="868">
          <cell r="A868">
            <v>863</v>
          </cell>
          <cell r="B868" t="str">
            <v xml:space="preserve">TENSION INDIRECTA </v>
          </cell>
          <cell r="C868" t="str">
            <v>GLB</v>
          </cell>
          <cell r="D868">
            <v>61000</v>
          </cell>
        </row>
        <row r="869">
          <cell r="A869">
            <v>864</v>
          </cell>
          <cell r="B869" t="str">
            <v xml:space="preserve">INDICE DE PENETRACION </v>
          </cell>
          <cell r="C869" t="str">
            <v>GLB</v>
          </cell>
          <cell r="D869">
            <v>41000</v>
          </cell>
        </row>
        <row r="870">
          <cell r="A870">
            <v>865</v>
          </cell>
          <cell r="B870" t="str">
            <v xml:space="preserve">CONTENIDO DE ASFALTO </v>
          </cell>
          <cell r="C870" t="str">
            <v>GLB</v>
          </cell>
          <cell r="D870">
            <v>83000</v>
          </cell>
        </row>
        <row r="871">
          <cell r="A871">
            <v>866</v>
          </cell>
          <cell r="B871" t="str">
            <v xml:space="preserve">PUNTO DE ABLANDAMIENTO </v>
          </cell>
          <cell r="C871" t="str">
            <v>GLB</v>
          </cell>
          <cell r="D871">
            <v>71000</v>
          </cell>
        </row>
        <row r="872">
          <cell r="A872">
            <v>867</v>
          </cell>
          <cell r="B872" t="str">
            <v xml:space="preserve">ADHERENCIA EN BANDEJA </v>
          </cell>
          <cell r="C872" t="str">
            <v>GLB</v>
          </cell>
          <cell r="D872">
            <v>78000</v>
          </cell>
        </row>
        <row r="873">
          <cell r="A873">
            <v>868</v>
          </cell>
          <cell r="B873" t="str">
            <v xml:space="preserve">ESTABILIDAD Y FLUJO MARSHALL </v>
          </cell>
          <cell r="C873" t="str">
            <v>GLB</v>
          </cell>
          <cell r="D873">
            <v>39000</v>
          </cell>
        </row>
        <row r="874">
          <cell r="A874">
            <v>869</v>
          </cell>
          <cell r="B874" t="str">
            <v xml:space="preserve">DISEÑO MARSHALL </v>
          </cell>
          <cell r="C874" t="str">
            <v>GLB</v>
          </cell>
          <cell r="D874">
            <v>772000</v>
          </cell>
        </row>
        <row r="875">
          <cell r="A875">
            <v>870</v>
          </cell>
          <cell r="B875" t="str">
            <v xml:space="preserve">INDICE DE APLANAMIENTO Y ALARGAMIENTO DE AGREGADOS </v>
          </cell>
          <cell r="C875" t="str">
            <v>GLB</v>
          </cell>
          <cell r="D875">
            <v>152000</v>
          </cell>
        </row>
        <row r="876">
          <cell r="B876" t="str">
            <v>OTROS</v>
          </cell>
        </row>
        <row r="877">
          <cell r="A877">
            <v>871</v>
          </cell>
          <cell r="B877" t="str">
            <v>TUBO PVC 1/2" RDE9</v>
          </cell>
          <cell r="C877" t="str">
            <v>ML</v>
          </cell>
          <cell r="D877">
            <v>1800</v>
          </cell>
        </row>
        <row r="878">
          <cell r="A878">
            <v>872</v>
          </cell>
          <cell r="B878" t="str">
            <v>CODO PVC 1/2"</v>
          </cell>
          <cell r="C878" t="str">
            <v>UN</v>
          </cell>
          <cell r="D878">
            <v>130</v>
          </cell>
        </row>
        <row r="879">
          <cell r="A879">
            <v>873</v>
          </cell>
          <cell r="B879" t="str">
            <v>LLAVE DE PASO 1/2" RW</v>
          </cell>
          <cell r="C879" t="str">
            <v>UN</v>
          </cell>
          <cell r="D879">
            <v>10000</v>
          </cell>
        </row>
        <row r="880">
          <cell r="A880">
            <v>874</v>
          </cell>
          <cell r="B880" t="str">
            <v>ARBOL HAYUELO H=1,00</v>
          </cell>
          <cell r="C880" t="str">
            <v>UN</v>
          </cell>
          <cell r="D880">
            <v>120000</v>
          </cell>
        </row>
        <row r="881">
          <cell r="A881">
            <v>875</v>
          </cell>
          <cell r="B881" t="str">
            <v>UNION PVC 1/2"</v>
          </cell>
          <cell r="C881" t="str">
            <v>UN</v>
          </cell>
          <cell r="D881">
            <v>300</v>
          </cell>
        </row>
        <row r="882">
          <cell r="A882">
            <v>876</v>
          </cell>
          <cell r="B882" t="str">
            <v>DIVULGACION Y SOSTENIBILIDAD</v>
          </cell>
          <cell r="C882" t="str">
            <v>GL</v>
          </cell>
          <cell r="D882">
            <v>103500000</v>
          </cell>
        </row>
        <row r="883">
          <cell r="A883">
            <v>877</v>
          </cell>
          <cell r="B883" t="str">
            <v>CONSTRUCCION CULTURAL</v>
          </cell>
          <cell r="C883" t="str">
            <v>GL</v>
          </cell>
          <cell r="D883">
            <v>103500000</v>
          </cell>
        </row>
        <row r="884">
          <cell r="A884">
            <v>878</v>
          </cell>
          <cell r="B884" t="str">
            <v>OFICINAS Y ALMACEN DE OBRA</v>
          </cell>
          <cell r="C884" t="str">
            <v>GL</v>
          </cell>
          <cell r="D884">
            <v>404600</v>
          </cell>
        </row>
        <row r="885">
          <cell r="A885">
            <v>879</v>
          </cell>
          <cell r="B885" t="str">
            <v>RED ELECTRICA PROVISIONAL (50M) A TODO COSTO</v>
          </cell>
          <cell r="C885" t="str">
            <v>GL</v>
          </cell>
          <cell r="D885">
            <v>500000</v>
          </cell>
        </row>
        <row r="886">
          <cell r="A886">
            <v>880</v>
          </cell>
          <cell r="B886" t="str">
            <v>TEJA ETERNIT No 6</v>
          </cell>
          <cell r="C886" t="str">
            <v>UN</v>
          </cell>
          <cell r="D886">
            <v>21000</v>
          </cell>
        </row>
        <row r="887">
          <cell r="A887">
            <v>881</v>
          </cell>
          <cell r="B887" t="str">
            <v>GANCHO TEJA ETERNIT 55mm</v>
          </cell>
          <cell r="C887" t="str">
            <v>UN</v>
          </cell>
          <cell r="D887">
            <v>6720</v>
          </cell>
        </row>
        <row r="888">
          <cell r="A888">
            <v>882</v>
          </cell>
          <cell r="B888" t="str">
            <v>BISAGRA COMUN 3"</v>
          </cell>
          <cell r="C888" t="str">
            <v>UN</v>
          </cell>
          <cell r="D888">
            <v>9000</v>
          </cell>
        </row>
        <row r="889">
          <cell r="A889">
            <v>883</v>
          </cell>
          <cell r="B889" t="str">
            <v>PORTA CANDADO SIMPLE 3</v>
          </cell>
          <cell r="C889" t="str">
            <v>UN</v>
          </cell>
          <cell r="D889">
            <v>2200</v>
          </cell>
        </row>
        <row r="890">
          <cell r="A890">
            <v>884</v>
          </cell>
          <cell r="B890" t="str">
            <v>CAJILLA MEDIDORES DE AGUA PLASTICA</v>
          </cell>
          <cell r="C890" t="str">
            <v>UN</v>
          </cell>
          <cell r="D890">
            <v>99876</v>
          </cell>
        </row>
        <row r="891">
          <cell r="A891">
            <v>885</v>
          </cell>
          <cell r="B891" t="str">
            <v>CAJILLA MEDIDORES DE AGUA CONCRETO</v>
          </cell>
          <cell r="C891" t="str">
            <v>UN</v>
          </cell>
          <cell r="D891">
            <v>63799.999999999993</v>
          </cell>
        </row>
        <row r="892">
          <cell r="A892">
            <v>886</v>
          </cell>
          <cell r="B892" t="str">
            <v>sika transparente 10</v>
          </cell>
          <cell r="C892" t="str">
            <v>kg</v>
          </cell>
          <cell r="D892">
            <v>16936</v>
          </cell>
        </row>
        <row r="893">
          <cell r="A893">
            <v>887</v>
          </cell>
          <cell r="B893" t="str">
            <v>igol denso</v>
          </cell>
          <cell r="C893" t="str">
            <v>kg</v>
          </cell>
          <cell r="D893">
            <v>13108</v>
          </cell>
        </row>
        <row r="894">
          <cell r="A894">
            <v>888</v>
          </cell>
          <cell r="B894" t="str">
            <v>Manto FG 300</v>
          </cell>
          <cell r="C894" t="str">
            <v>Rollo</v>
          </cell>
          <cell r="D894">
            <v>69300</v>
          </cell>
        </row>
        <row r="895">
          <cell r="A895">
            <v>889</v>
          </cell>
          <cell r="B895" t="str">
            <v>Mortero Impermeabilizado</v>
          </cell>
          <cell r="C895" t="str">
            <v>M3</v>
          </cell>
          <cell r="D895">
            <v>380000</v>
          </cell>
        </row>
        <row r="896">
          <cell r="A896">
            <v>890</v>
          </cell>
          <cell r="B896" t="str">
            <v>Vinilo tipo 1</v>
          </cell>
          <cell r="C896" t="str">
            <v>lts</v>
          </cell>
          <cell r="D896">
            <v>14000</v>
          </cell>
        </row>
        <row r="897">
          <cell r="A897">
            <v>891</v>
          </cell>
          <cell r="B897" t="str">
            <v>Mortero 1:3</v>
          </cell>
          <cell r="C897" t="str">
            <v>m3</v>
          </cell>
          <cell r="D897">
            <v>290000</v>
          </cell>
        </row>
        <row r="898">
          <cell r="A898">
            <v>892</v>
          </cell>
          <cell r="B898" t="str">
            <v>lija</v>
          </cell>
          <cell r="C898" t="str">
            <v>pliego</v>
          </cell>
          <cell r="D898">
            <v>2000</v>
          </cell>
        </row>
        <row r="899">
          <cell r="A899">
            <v>893</v>
          </cell>
          <cell r="B899" t="str">
            <v>estructura acero galvanizado</v>
          </cell>
          <cell r="C899" t="str">
            <v>m2</v>
          </cell>
          <cell r="D899">
            <v>15200</v>
          </cell>
        </row>
        <row r="900">
          <cell r="A900">
            <v>894</v>
          </cell>
          <cell r="B900" t="str">
            <v>perfileria rolada</v>
          </cell>
          <cell r="C900" t="str">
            <v>und</v>
          </cell>
          <cell r="D900">
            <v>4000</v>
          </cell>
        </row>
        <row r="901">
          <cell r="A901">
            <v>895</v>
          </cell>
          <cell r="B901" t="str">
            <v>cinta autoadhesivasiva</v>
          </cell>
          <cell r="C901" t="str">
            <v>m</v>
          </cell>
          <cell r="D901">
            <v>116</v>
          </cell>
        </row>
        <row r="902">
          <cell r="A902">
            <v>896</v>
          </cell>
          <cell r="B902" t="str">
            <v>masilla gyptec</v>
          </cell>
          <cell r="C902" t="str">
            <v>un</v>
          </cell>
          <cell r="D902">
            <v>37000</v>
          </cell>
        </row>
        <row r="903">
          <cell r="A903">
            <v>897</v>
          </cell>
          <cell r="B903" t="str">
            <v>tornillo con chazo</v>
          </cell>
          <cell r="C903" t="str">
            <v>und</v>
          </cell>
          <cell r="D903">
            <v>300</v>
          </cell>
        </row>
        <row r="904">
          <cell r="A904">
            <v>898</v>
          </cell>
          <cell r="B904" t="str">
            <v>placa estandar en yeso</v>
          </cell>
          <cell r="C904" t="str">
            <v>und</v>
          </cell>
          <cell r="D904">
            <v>17800</v>
          </cell>
        </row>
        <row r="905">
          <cell r="A905">
            <v>899</v>
          </cell>
          <cell r="B905" t="str">
            <v>Gravilla mona No.2</v>
          </cell>
          <cell r="C905" t="str">
            <v>bulto</v>
          </cell>
          <cell r="D905">
            <v>25000</v>
          </cell>
        </row>
        <row r="906">
          <cell r="A906">
            <v>900</v>
          </cell>
          <cell r="B906" t="str">
            <v>Dilatacion bronce</v>
          </cell>
          <cell r="C906" t="str">
            <v>ml</v>
          </cell>
          <cell r="D906">
            <v>250</v>
          </cell>
        </row>
        <row r="907">
          <cell r="A907">
            <v>901</v>
          </cell>
          <cell r="B907" t="str">
            <v>guardaescoba en caucho</v>
          </cell>
          <cell r="C907" t="str">
            <v>ml</v>
          </cell>
          <cell r="D907">
            <v>2500</v>
          </cell>
        </row>
        <row r="908">
          <cell r="A908">
            <v>902</v>
          </cell>
          <cell r="B908" t="str">
            <v xml:space="preserve">pegante </v>
          </cell>
          <cell r="C908" t="str">
            <v>gl</v>
          </cell>
          <cell r="D908">
            <v>57900</v>
          </cell>
        </row>
        <row r="909">
          <cell r="A909">
            <v>903</v>
          </cell>
          <cell r="B909" t="str">
            <v>vidrio templado 5mm</v>
          </cell>
          <cell r="C909" t="str">
            <v>m2</v>
          </cell>
          <cell r="D909">
            <v>210000</v>
          </cell>
        </row>
        <row r="910">
          <cell r="A910">
            <v>904</v>
          </cell>
          <cell r="B910" t="str">
            <v>silicona</v>
          </cell>
          <cell r="C910" t="str">
            <v>tb</v>
          </cell>
          <cell r="D910">
            <v>7900</v>
          </cell>
        </row>
        <row r="911">
          <cell r="A911">
            <v>905</v>
          </cell>
          <cell r="B911" t="str">
            <v>empaque de caucho</v>
          </cell>
          <cell r="C911" t="str">
            <v>und</v>
          </cell>
          <cell r="D911">
            <v>5500</v>
          </cell>
        </row>
        <row r="912">
          <cell r="A912">
            <v>906</v>
          </cell>
          <cell r="B912" t="str">
            <v>pelicula de seguridad</v>
          </cell>
          <cell r="C912" t="str">
            <v>m2</v>
          </cell>
          <cell r="D912">
            <v>25000</v>
          </cell>
        </row>
        <row r="913">
          <cell r="A913">
            <v>907</v>
          </cell>
          <cell r="B913" t="str">
            <v>piedra blanca</v>
          </cell>
          <cell r="C913" t="str">
            <v>m2</v>
          </cell>
          <cell r="D913">
            <v>75000</v>
          </cell>
        </row>
        <row r="914">
          <cell r="A914">
            <v>908</v>
          </cell>
          <cell r="B914" t="str">
            <v>pegante a base de latex</v>
          </cell>
          <cell r="C914" t="str">
            <v>gl</v>
          </cell>
          <cell r="D914">
            <v>15000</v>
          </cell>
        </row>
        <row r="915">
          <cell r="A915">
            <v>909</v>
          </cell>
          <cell r="B915" t="str">
            <v>boquilla</v>
          </cell>
          <cell r="C915" t="str">
            <v>kg</v>
          </cell>
          <cell r="D915">
            <v>5500</v>
          </cell>
        </row>
        <row r="916">
          <cell r="A916">
            <v>910</v>
          </cell>
          <cell r="B916" t="str">
            <v>tableta de gres de .33 X .33</v>
          </cell>
          <cell r="C916" t="str">
            <v>m2</v>
          </cell>
          <cell r="D916">
            <v>19000</v>
          </cell>
        </row>
        <row r="917">
          <cell r="A917">
            <v>911</v>
          </cell>
          <cell r="B917" t="str">
            <v>pintura tipokoraza</v>
          </cell>
          <cell r="C917" t="str">
            <v>gl</v>
          </cell>
          <cell r="D917">
            <v>63000</v>
          </cell>
        </row>
        <row r="918">
          <cell r="A918">
            <v>912</v>
          </cell>
          <cell r="B918" t="str">
            <v>porcelanato</v>
          </cell>
          <cell r="C918" t="str">
            <v>m2</v>
          </cell>
          <cell r="D918">
            <v>25000</v>
          </cell>
        </row>
        <row r="919">
          <cell r="A919">
            <v>913</v>
          </cell>
          <cell r="B919" t="str">
            <v>pegacor</v>
          </cell>
          <cell r="C919" t="str">
            <v>kg</v>
          </cell>
          <cell r="D919">
            <v>28900</v>
          </cell>
        </row>
        <row r="920">
          <cell r="A920">
            <v>914</v>
          </cell>
          <cell r="B920" t="str">
            <v>pintura esmalte anolock</v>
          </cell>
          <cell r="C920" t="str">
            <v>gl</v>
          </cell>
          <cell r="D920">
            <v>66400</v>
          </cell>
        </row>
        <row r="921">
          <cell r="A921">
            <v>915</v>
          </cell>
          <cell r="B921" t="str">
            <v>antocorrosivo</v>
          </cell>
          <cell r="C921" t="str">
            <v>gl</v>
          </cell>
          <cell r="D921">
            <v>32400</v>
          </cell>
        </row>
        <row r="922">
          <cell r="A922">
            <v>916</v>
          </cell>
          <cell r="B922" t="str">
            <v>masilla epoxica</v>
          </cell>
          <cell r="C922" t="str">
            <v>gr</v>
          </cell>
          <cell r="D922">
            <v>3500</v>
          </cell>
        </row>
        <row r="923">
          <cell r="A923">
            <v>917</v>
          </cell>
          <cell r="B923" t="str">
            <v>Piso vinisol</v>
          </cell>
          <cell r="C923" t="str">
            <v>m2</v>
          </cell>
          <cell r="D923">
            <v>18900</v>
          </cell>
        </row>
        <row r="924">
          <cell r="A924">
            <v>918</v>
          </cell>
          <cell r="B924" t="str">
            <v>piso baño de ,33x,33</v>
          </cell>
          <cell r="C924" t="str">
            <v>m2</v>
          </cell>
          <cell r="D924">
            <v>19300</v>
          </cell>
        </row>
        <row r="925">
          <cell r="A925">
            <v>919</v>
          </cell>
          <cell r="B925" t="str">
            <v>enchape pared ,25 x ,30</v>
          </cell>
          <cell r="C925" t="str">
            <v>m2</v>
          </cell>
          <cell r="D925">
            <v>18900</v>
          </cell>
        </row>
        <row r="926">
          <cell r="A926">
            <v>920</v>
          </cell>
          <cell r="B926" t="str">
            <v>Espejo 5mm</v>
          </cell>
          <cell r="C926" t="str">
            <v>m2</v>
          </cell>
          <cell r="D926">
            <v>60000</v>
          </cell>
        </row>
        <row r="927">
          <cell r="A927">
            <v>921</v>
          </cell>
          <cell r="B927" t="str">
            <v>puerta entamborada de ,60 y ,90</v>
          </cell>
          <cell r="C927" t="str">
            <v>und</v>
          </cell>
          <cell r="D927">
            <v>130000</v>
          </cell>
        </row>
        <row r="928">
          <cell r="A928">
            <v>922</v>
          </cell>
          <cell r="B928" t="str">
            <v xml:space="preserve">marco </v>
          </cell>
          <cell r="C928" t="str">
            <v>und</v>
          </cell>
          <cell r="D928">
            <v>65000</v>
          </cell>
        </row>
        <row r="929">
          <cell r="A929">
            <v>923</v>
          </cell>
          <cell r="B929" t="str">
            <v>tope puerta</v>
          </cell>
          <cell r="C929" t="str">
            <v>und</v>
          </cell>
          <cell r="D929">
            <v>10000</v>
          </cell>
        </row>
        <row r="930">
          <cell r="A930">
            <v>924</v>
          </cell>
          <cell r="B930" t="str">
            <v>cerradura puerta en madera</v>
          </cell>
          <cell r="C930" t="str">
            <v>und</v>
          </cell>
          <cell r="D930">
            <v>24900</v>
          </cell>
        </row>
        <row r="931">
          <cell r="A931">
            <v>925</v>
          </cell>
          <cell r="B931" t="str">
            <v>rejilla con sosco 4"</v>
          </cell>
          <cell r="C931" t="str">
            <v>und</v>
          </cell>
          <cell r="D931">
            <v>6900</v>
          </cell>
        </row>
        <row r="932">
          <cell r="A932">
            <v>926</v>
          </cell>
          <cell r="B932" t="str">
            <v>tuberia pvc de 2"</v>
          </cell>
          <cell r="C932" t="str">
            <v>ml</v>
          </cell>
          <cell r="D932">
            <v>22900</v>
          </cell>
        </row>
        <row r="933">
          <cell r="A933">
            <v>927</v>
          </cell>
          <cell r="B933" t="str">
            <v>codo pvc 90 sanitaria</v>
          </cell>
          <cell r="C933" t="str">
            <v>und</v>
          </cell>
          <cell r="D933">
            <v>1300</v>
          </cell>
        </row>
        <row r="934">
          <cell r="A934">
            <v>928</v>
          </cell>
          <cell r="B934" t="str">
            <v>union pvc de 2"</v>
          </cell>
          <cell r="C934" t="str">
            <v>und</v>
          </cell>
          <cell r="D934">
            <v>1000</v>
          </cell>
        </row>
        <row r="935">
          <cell r="A935">
            <v>929</v>
          </cell>
          <cell r="B935" t="str">
            <v>tapon  pvc de 4"</v>
          </cell>
          <cell r="C935" t="str">
            <v>und</v>
          </cell>
          <cell r="D935">
            <v>15800</v>
          </cell>
        </row>
        <row r="936">
          <cell r="A936">
            <v>930</v>
          </cell>
          <cell r="B936" t="str">
            <v>codo 90 pvc de 4"</v>
          </cell>
          <cell r="C936" t="str">
            <v>und</v>
          </cell>
          <cell r="D936">
            <v>4900</v>
          </cell>
        </row>
        <row r="937">
          <cell r="A937">
            <v>931</v>
          </cell>
          <cell r="B937" t="str">
            <v>union pvc sanitaria de 4"</v>
          </cell>
          <cell r="C937" t="str">
            <v>und</v>
          </cell>
          <cell r="D937">
            <v>2800</v>
          </cell>
        </row>
        <row r="938">
          <cell r="A938">
            <v>932</v>
          </cell>
          <cell r="B938" t="str">
            <v>sanitario acuacer</v>
          </cell>
          <cell r="C938" t="str">
            <v>und</v>
          </cell>
          <cell r="D938">
            <v>170000</v>
          </cell>
        </row>
        <row r="939">
          <cell r="A939">
            <v>933</v>
          </cell>
          <cell r="B939" t="str">
            <v>accesorios sanitario</v>
          </cell>
          <cell r="C939" t="str">
            <v>gl</v>
          </cell>
          <cell r="D939">
            <v>30000</v>
          </cell>
        </row>
        <row r="940">
          <cell r="A940">
            <v>934</v>
          </cell>
          <cell r="B940" t="str">
            <v>lavamanos acuacer</v>
          </cell>
          <cell r="C940" t="str">
            <v>und</v>
          </cell>
          <cell r="D940">
            <v>64000</v>
          </cell>
        </row>
        <row r="941">
          <cell r="A941">
            <v>935</v>
          </cell>
          <cell r="B941" t="str">
            <v>accesorios lavamanos</v>
          </cell>
          <cell r="C941" t="str">
            <v>gl</v>
          </cell>
          <cell r="D941">
            <v>35000</v>
          </cell>
        </row>
        <row r="942">
          <cell r="A942">
            <v>936</v>
          </cell>
          <cell r="B942" t="str">
            <v>griferia labamanos prisma 4"</v>
          </cell>
          <cell r="C942" t="str">
            <v>und</v>
          </cell>
          <cell r="D942">
            <v>44900</v>
          </cell>
        </row>
        <row r="943">
          <cell r="A943">
            <v>937</v>
          </cell>
          <cell r="B943" t="str">
            <v>griferia llave automatica push para orinal</v>
          </cell>
          <cell r="C943" t="str">
            <v>und</v>
          </cell>
          <cell r="D943">
            <v>100000</v>
          </cell>
        </row>
        <row r="944">
          <cell r="A944">
            <v>938</v>
          </cell>
          <cell r="B944" t="str">
            <v xml:space="preserve">orinal mediano </v>
          </cell>
          <cell r="C944" t="str">
            <v>und</v>
          </cell>
          <cell r="D944">
            <v>130000</v>
          </cell>
        </row>
        <row r="945">
          <cell r="A945">
            <v>939</v>
          </cell>
          <cell r="B945" t="str">
            <v>inscrustaciones acuario</v>
          </cell>
          <cell r="C945" t="str">
            <v>gl</v>
          </cell>
          <cell r="D945">
            <v>45000</v>
          </cell>
        </row>
        <row r="946">
          <cell r="A946">
            <v>940</v>
          </cell>
          <cell r="B946" t="str">
            <v>ducha sencilla</v>
          </cell>
          <cell r="C946" t="str">
            <v>und</v>
          </cell>
          <cell r="D946">
            <v>54900</v>
          </cell>
        </row>
        <row r="947">
          <cell r="A947">
            <v>941</v>
          </cell>
          <cell r="B947" t="str">
            <v>sika durt 32</v>
          </cell>
          <cell r="C947" t="str">
            <v>kg</v>
          </cell>
          <cell r="D947">
            <v>89900</v>
          </cell>
        </row>
        <row r="948">
          <cell r="A948">
            <v>942</v>
          </cell>
          <cell r="B948" t="str">
            <v>Sikadur®AnchorFix-4</v>
          </cell>
          <cell r="C948" t="str">
            <v>und</v>
          </cell>
          <cell r="D948">
            <v>64000</v>
          </cell>
        </row>
        <row r="949">
          <cell r="A949">
            <v>943</v>
          </cell>
          <cell r="B949" t="str">
            <v>Sikaflex®-1a</v>
          </cell>
          <cell r="C949" t="str">
            <v>und</v>
          </cell>
          <cell r="D949">
            <v>31000</v>
          </cell>
        </row>
        <row r="950">
          <cell r="A950">
            <v>944</v>
          </cell>
          <cell r="B950" t="str">
            <v xml:space="preserve">lamina super board 10mm </v>
          </cell>
          <cell r="C950" t="str">
            <v>m2</v>
          </cell>
          <cell r="D950">
            <v>16300</v>
          </cell>
        </row>
        <row r="951">
          <cell r="A951">
            <v>945</v>
          </cell>
          <cell r="B951" t="str">
            <v>estructura para muro base 6</v>
          </cell>
          <cell r="C951" t="str">
            <v>gl</v>
          </cell>
          <cell r="D951">
            <v>22000</v>
          </cell>
        </row>
        <row r="952">
          <cell r="A952">
            <v>946</v>
          </cell>
          <cell r="B952" t="str">
            <v>tornillería para fijacion de 1" perforación</v>
          </cell>
          <cell r="C952" t="str">
            <v>und</v>
          </cell>
          <cell r="D952">
            <v>100</v>
          </cell>
        </row>
        <row r="953">
          <cell r="A953">
            <v>947</v>
          </cell>
          <cell r="B953" t="str">
            <v>pasta para resane</v>
          </cell>
          <cell r="C953" t="str">
            <v>gl</v>
          </cell>
          <cell r="D953">
            <v>7400</v>
          </cell>
        </row>
        <row r="954">
          <cell r="A954">
            <v>948</v>
          </cell>
          <cell r="B954" t="str">
            <v>cinta de dilatacion en papel</v>
          </cell>
          <cell r="C954" t="str">
            <v>ml</v>
          </cell>
          <cell r="D954">
            <v>150</v>
          </cell>
        </row>
        <row r="955">
          <cell r="A955">
            <v>949</v>
          </cell>
          <cell r="B955" t="str">
            <v>Fulminante para pistola d fijación verde 22</v>
          </cell>
          <cell r="C955" t="str">
            <v>und</v>
          </cell>
          <cell r="D955">
            <v>100</v>
          </cell>
        </row>
        <row r="956">
          <cell r="A956">
            <v>950</v>
          </cell>
          <cell r="B956" t="str">
            <v>Perfil paral 92 cal. 24</v>
          </cell>
          <cell r="C956" t="str">
            <v>ml</v>
          </cell>
          <cell r="D956">
            <v>6800</v>
          </cell>
        </row>
        <row r="957">
          <cell r="A957">
            <v>951</v>
          </cell>
          <cell r="B957" t="str">
            <v>Perfil canal 92 cal.24</v>
          </cell>
          <cell r="C957" t="str">
            <v>ml</v>
          </cell>
          <cell r="D957">
            <v>6100</v>
          </cell>
        </row>
        <row r="958">
          <cell r="A958">
            <v>952</v>
          </cell>
          <cell r="B958" t="str">
            <v>frescasa</v>
          </cell>
          <cell r="C958" t="str">
            <v>m2</v>
          </cell>
          <cell r="D958">
            <v>85000</v>
          </cell>
        </row>
        <row r="959">
          <cell r="A959">
            <v>953</v>
          </cell>
          <cell r="B959" t="str">
            <v>codo 90 pvc 1"</v>
          </cell>
          <cell r="C959" t="str">
            <v>und</v>
          </cell>
          <cell r="D959">
            <v>1000</v>
          </cell>
        </row>
        <row r="960">
          <cell r="A960">
            <v>954</v>
          </cell>
          <cell r="B960" t="str">
            <v>codo 90 pvc 3/4"</v>
          </cell>
          <cell r="C960" t="str">
            <v>und</v>
          </cell>
          <cell r="D960">
            <v>700</v>
          </cell>
        </row>
        <row r="961">
          <cell r="A961">
            <v>955</v>
          </cell>
          <cell r="B961" t="str">
            <v xml:space="preserve">tubo pvc  1 1/2" </v>
          </cell>
          <cell r="C961" t="str">
            <v>ml</v>
          </cell>
          <cell r="D961">
            <v>3491</v>
          </cell>
        </row>
        <row r="962">
          <cell r="A962">
            <v>956</v>
          </cell>
          <cell r="B962" t="str">
            <v xml:space="preserve">tubo pvc  1" </v>
          </cell>
          <cell r="C962" t="str">
            <v>ml</v>
          </cell>
          <cell r="D962">
            <v>2500</v>
          </cell>
        </row>
        <row r="963">
          <cell r="A963">
            <v>957</v>
          </cell>
          <cell r="B963" t="str">
            <v>registro 3/4"</v>
          </cell>
          <cell r="C963" t="str">
            <v>und</v>
          </cell>
          <cell r="D963">
            <v>13780</v>
          </cell>
        </row>
        <row r="964">
          <cell r="A964">
            <v>958</v>
          </cell>
          <cell r="B964" t="str">
            <v>codo de 3"</v>
          </cell>
          <cell r="C964" t="str">
            <v>und</v>
          </cell>
          <cell r="D964">
            <v>14000</v>
          </cell>
        </row>
        <row r="965">
          <cell r="A965">
            <v>959</v>
          </cell>
          <cell r="B965" t="str">
            <v>tubo pvc sanitario de 3"</v>
          </cell>
          <cell r="C965" t="str">
            <v>ml</v>
          </cell>
          <cell r="D965">
            <v>12300</v>
          </cell>
        </row>
        <row r="966">
          <cell r="A966">
            <v>960</v>
          </cell>
          <cell r="B966" t="str">
            <v>Esmalte</v>
          </cell>
          <cell r="C966" t="str">
            <v>gl</v>
          </cell>
          <cell r="D966">
            <v>51100</v>
          </cell>
        </row>
        <row r="967">
          <cell r="A967">
            <v>961</v>
          </cell>
          <cell r="B967" t="str">
            <v>Plastocrete 169 HE</v>
          </cell>
          <cell r="C967" t="str">
            <v>KG</v>
          </cell>
          <cell r="D967">
            <v>7533.333333333333</v>
          </cell>
        </row>
        <row r="968">
          <cell r="A968">
            <v>962</v>
          </cell>
          <cell r="B968" t="str">
            <v>fresado</v>
          </cell>
          <cell r="C968" t="str">
            <v>m3</v>
          </cell>
          <cell r="D968">
            <v>80000</v>
          </cell>
        </row>
        <row r="969">
          <cell r="A969">
            <v>963</v>
          </cell>
          <cell r="B969" t="str">
            <v>emulsion asfaltica</v>
          </cell>
          <cell r="C969" t="str">
            <v>caneca</v>
          </cell>
          <cell r="D969">
            <v>220000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2FD63-E7CF-4210-8EBC-E7F1E5A5F24A}">
  <sheetPr>
    <tabColor rgb="FF00B050"/>
    <pageSetUpPr fitToPage="1"/>
  </sheetPr>
  <dimension ref="B1:M115"/>
  <sheetViews>
    <sheetView tabSelected="1" view="pageBreakPreview" topLeftCell="A3" zoomScale="85" zoomScaleNormal="85" zoomScaleSheetLayoutView="85" workbookViewId="0">
      <selection activeCell="B5" sqref="B5:H5"/>
    </sheetView>
  </sheetViews>
  <sheetFormatPr baseColWidth="10" defaultRowHeight="15" x14ac:dyDescent="0.25"/>
  <cols>
    <col min="1" max="1" width="5.42578125" customWidth="1"/>
    <col min="2" max="2" width="7.7109375" customWidth="1"/>
    <col min="3" max="3" width="54.7109375" customWidth="1"/>
    <col min="4" max="4" width="8.7109375" customWidth="1"/>
    <col min="5" max="5" width="15.28515625" customWidth="1"/>
    <col min="6" max="6" width="17.28515625" bestFit="1" customWidth="1"/>
    <col min="7" max="9" width="26.5703125" style="31" customWidth="1"/>
    <col min="11" max="11" width="12" bestFit="1" customWidth="1"/>
    <col min="12" max="12" width="35.28515625" customWidth="1"/>
    <col min="13" max="13" width="20.42578125" customWidth="1"/>
  </cols>
  <sheetData>
    <row r="1" spans="2:12" hidden="1" x14ac:dyDescent="0.25">
      <c r="B1" s="75"/>
      <c r="C1" s="75"/>
      <c r="D1" s="140" t="s">
        <v>170</v>
      </c>
      <c r="E1" s="140"/>
      <c r="F1" s="140"/>
      <c r="G1" s="140"/>
      <c r="H1" s="140"/>
      <c r="I1" s="123"/>
    </row>
    <row r="2" spans="2:12" hidden="1" x14ac:dyDescent="0.25">
      <c r="B2" s="75"/>
      <c r="C2" s="75"/>
      <c r="D2" s="76" t="s">
        <v>171</v>
      </c>
      <c r="E2" s="77" t="s">
        <v>172</v>
      </c>
      <c r="F2" s="76" t="s">
        <v>173</v>
      </c>
      <c r="G2" s="77">
        <v>1</v>
      </c>
      <c r="H2" s="77">
        <v>1</v>
      </c>
      <c r="I2" s="124"/>
    </row>
    <row r="3" spans="2:12" x14ac:dyDescent="0.25">
      <c r="B3" s="75"/>
      <c r="C3" s="75"/>
      <c r="D3" s="78"/>
      <c r="E3" s="79"/>
      <c r="F3" s="78"/>
      <c r="G3" s="79"/>
      <c r="H3" s="79"/>
      <c r="I3" s="79"/>
    </row>
    <row r="4" spans="2:12" ht="18.75" thickBot="1" x14ac:dyDescent="0.3">
      <c r="B4" s="141" t="s">
        <v>174</v>
      </c>
      <c r="C4" s="141"/>
      <c r="D4" s="141"/>
      <c r="E4" s="141"/>
      <c r="F4" s="141"/>
      <c r="G4" s="141"/>
      <c r="H4" s="141"/>
      <c r="I4" s="122"/>
    </row>
    <row r="5" spans="2:12" ht="27" customHeight="1" x14ac:dyDescent="0.25">
      <c r="B5" s="142" t="s">
        <v>175</v>
      </c>
      <c r="C5" s="143"/>
      <c r="D5" s="143"/>
      <c r="E5" s="143"/>
      <c r="F5" s="143"/>
      <c r="G5" s="143"/>
      <c r="H5" s="144"/>
      <c r="I5" s="125"/>
    </row>
    <row r="6" spans="2:12" s="89" customFormat="1" ht="27.75" customHeight="1" x14ac:dyDescent="0.25">
      <c r="B6" s="101" t="s">
        <v>0</v>
      </c>
      <c r="C6" s="38" t="s">
        <v>1</v>
      </c>
      <c r="D6" s="39" t="s">
        <v>2</v>
      </c>
      <c r="E6" s="40" t="s">
        <v>3</v>
      </c>
      <c r="F6" s="41" t="s">
        <v>4</v>
      </c>
      <c r="G6" s="102" t="s">
        <v>5</v>
      </c>
      <c r="H6" s="102" t="s">
        <v>230</v>
      </c>
      <c r="I6" s="126"/>
    </row>
    <row r="7" spans="2:12" ht="15" customHeight="1" x14ac:dyDescent="0.25">
      <c r="B7" s="137" t="s">
        <v>44</v>
      </c>
      <c r="C7" s="138"/>
      <c r="D7" s="42"/>
      <c r="E7" s="43"/>
      <c r="F7" s="44"/>
      <c r="G7" s="103"/>
      <c r="H7" s="103"/>
      <c r="I7" s="127"/>
    </row>
    <row r="8" spans="2:12" hidden="1" x14ac:dyDescent="0.25">
      <c r="B8" s="45" t="s">
        <v>38</v>
      </c>
      <c r="C8" s="46" t="e">
        <f>#REF!</f>
        <v>#REF!</v>
      </c>
      <c r="D8" s="47" t="s">
        <v>7</v>
      </c>
      <c r="E8" s="87"/>
      <c r="F8" s="80">
        <v>64798.039557782584</v>
      </c>
      <c r="G8" s="104">
        <v>0</v>
      </c>
      <c r="H8" s="104">
        <v>0</v>
      </c>
      <c r="I8" s="128"/>
      <c r="L8" t="s">
        <v>91</v>
      </c>
    </row>
    <row r="9" spans="2:12" hidden="1" x14ac:dyDescent="0.25">
      <c r="B9" s="45" t="s">
        <v>39</v>
      </c>
      <c r="C9" s="46" t="s">
        <v>9</v>
      </c>
      <c r="D9" s="48" t="s">
        <v>7</v>
      </c>
      <c r="E9" s="88"/>
      <c r="F9" s="81">
        <v>22113.3</v>
      </c>
      <c r="G9" s="105">
        <v>0</v>
      </c>
      <c r="H9" s="105">
        <v>0</v>
      </c>
      <c r="I9" s="128"/>
      <c r="L9" t="s">
        <v>92</v>
      </c>
    </row>
    <row r="10" spans="2:12" hidden="1" x14ac:dyDescent="0.25">
      <c r="B10" s="45" t="s">
        <v>40</v>
      </c>
      <c r="C10" s="46" t="s">
        <v>10</v>
      </c>
      <c r="D10" s="48" t="s">
        <v>7</v>
      </c>
      <c r="E10" s="88"/>
      <c r="F10" s="81">
        <v>18795.45</v>
      </c>
      <c r="G10" s="105">
        <v>0</v>
      </c>
      <c r="H10" s="105">
        <v>0</v>
      </c>
      <c r="I10" s="128"/>
      <c r="L10" t="s">
        <v>93</v>
      </c>
    </row>
    <row r="11" spans="2:12" hidden="1" x14ac:dyDescent="0.25">
      <c r="B11" s="45" t="s">
        <v>41</v>
      </c>
      <c r="C11" s="46" t="s">
        <v>11</v>
      </c>
      <c r="D11" s="48" t="s">
        <v>7</v>
      </c>
      <c r="E11" s="88"/>
      <c r="F11" s="81">
        <v>15144.89</v>
      </c>
      <c r="G11" s="105">
        <v>0</v>
      </c>
      <c r="H11" s="105">
        <v>0</v>
      </c>
      <c r="I11" s="128"/>
      <c r="L11" t="s">
        <v>137</v>
      </c>
    </row>
    <row r="12" spans="2:12" hidden="1" x14ac:dyDescent="0.25">
      <c r="B12" s="45" t="s">
        <v>42</v>
      </c>
      <c r="C12" s="46" t="s">
        <v>12</v>
      </c>
      <c r="D12" s="48" t="s">
        <v>6</v>
      </c>
      <c r="E12" s="88"/>
      <c r="F12" s="81">
        <v>9465.56</v>
      </c>
      <c r="G12" s="105">
        <v>0</v>
      </c>
      <c r="H12" s="105">
        <v>0</v>
      </c>
      <c r="I12" s="128"/>
    </row>
    <row r="13" spans="2:12" hidden="1" x14ac:dyDescent="0.25">
      <c r="B13" s="45" t="s">
        <v>43</v>
      </c>
      <c r="C13" s="46" t="s">
        <v>14</v>
      </c>
      <c r="D13" s="48" t="s">
        <v>7</v>
      </c>
      <c r="E13" s="88"/>
      <c r="F13" s="81">
        <v>11882.14</v>
      </c>
      <c r="G13" s="105">
        <v>0</v>
      </c>
      <c r="H13" s="105">
        <v>0</v>
      </c>
      <c r="I13" s="128"/>
    </row>
    <row r="14" spans="2:12" ht="24" x14ac:dyDescent="0.25">
      <c r="B14" s="45" t="s">
        <v>38</v>
      </c>
      <c r="C14" s="46" t="s">
        <v>15</v>
      </c>
      <c r="D14" s="48" t="s">
        <v>16</v>
      </c>
      <c r="E14" s="98">
        <v>130</v>
      </c>
      <c r="F14" s="81">
        <v>4786.6899999999996</v>
      </c>
      <c r="G14" s="105">
        <v>622269.69999999995</v>
      </c>
      <c r="H14" s="105"/>
      <c r="I14" s="128"/>
    </row>
    <row r="15" spans="2:12" hidden="1" x14ac:dyDescent="0.25">
      <c r="B15" s="45"/>
      <c r="C15" s="46" t="s">
        <v>17</v>
      </c>
      <c r="D15" s="48" t="s">
        <v>16</v>
      </c>
      <c r="E15" s="98"/>
      <c r="F15" s="81">
        <v>26767.919999999998</v>
      </c>
      <c r="G15" s="105">
        <v>0</v>
      </c>
      <c r="H15" s="105"/>
      <c r="I15" s="128"/>
    </row>
    <row r="16" spans="2:12" hidden="1" x14ac:dyDescent="0.25">
      <c r="B16" s="45"/>
      <c r="C16" s="46" t="s">
        <v>18</v>
      </c>
      <c r="D16" s="48" t="s">
        <v>7</v>
      </c>
      <c r="E16" s="98"/>
      <c r="F16" s="81">
        <v>8292.11</v>
      </c>
      <c r="G16" s="105">
        <v>0</v>
      </c>
      <c r="H16" s="105"/>
      <c r="I16" s="128"/>
    </row>
    <row r="17" spans="2:13" hidden="1" x14ac:dyDescent="0.25">
      <c r="B17" s="45"/>
      <c r="C17" s="46" t="s">
        <v>19</v>
      </c>
      <c r="D17" s="48" t="s">
        <v>7</v>
      </c>
      <c r="E17" s="98"/>
      <c r="F17" s="81">
        <v>11056.14</v>
      </c>
      <c r="G17" s="105">
        <v>0</v>
      </c>
      <c r="H17" s="105"/>
      <c r="I17" s="128"/>
    </row>
    <row r="18" spans="2:13" hidden="1" x14ac:dyDescent="0.25">
      <c r="B18" s="45"/>
      <c r="C18" s="46" t="s">
        <v>20</v>
      </c>
      <c r="D18" s="48" t="s">
        <v>16</v>
      </c>
      <c r="E18" s="98"/>
      <c r="F18" s="81">
        <v>42828.67</v>
      </c>
      <c r="G18" s="105">
        <v>0</v>
      </c>
      <c r="H18" s="105"/>
      <c r="I18" s="128"/>
      <c r="L18" s="32"/>
    </row>
    <row r="19" spans="2:13" ht="24" hidden="1" x14ac:dyDescent="0.25">
      <c r="B19" s="45"/>
      <c r="C19" s="46" t="s">
        <v>21</v>
      </c>
      <c r="D19" s="48" t="s">
        <v>16</v>
      </c>
      <c r="E19" s="98"/>
      <c r="F19" s="81">
        <v>20824.22</v>
      </c>
      <c r="G19" s="106">
        <v>0</v>
      </c>
      <c r="H19" s="106"/>
      <c r="I19" s="129"/>
    </row>
    <row r="20" spans="2:13" hidden="1" x14ac:dyDescent="0.25">
      <c r="B20" s="45"/>
      <c r="C20" s="46" t="s">
        <v>22</v>
      </c>
      <c r="D20" s="48" t="s">
        <v>16</v>
      </c>
      <c r="E20" s="98"/>
      <c r="F20" s="81">
        <v>11056.14</v>
      </c>
      <c r="G20" s="106">
        <v>0</v>
      </c>
      <c r="H20" s="106"/>
      <c r="I20" s="129"/>
    </row>
    <row r="21" spans="2:13" ht="24" x14ac:dyDescent="0.25">
      <c r="B21" s="45" t="s">
        <v>39</v>
      </c>
      <c r="C21" s="46" t="s">
        <v>23</v>
      </c>
      <c r="D21" s="48" t="s">
        <v>16</v>
      </c>
      <c r="E21" s="98">
        <v>121</v>
      </c>
      <c r="F21" s="81">
        <v>16961.8</v>
      </c>
      <c r="G21" s="106">
        <v>2052377.7999999998</v>
      </c>
      <c r="H21" s="106"/>
      <c r="I21" s="129"/>
      <c r="K21" s="34"/>
      <c r="L21" s="34"/>
    </row>
    <row r="22" spans="2:13" ht="24" x14ac:dyDescent="0.25">
      <c r="B22" s="45" t="s">
        <v>40</v>
      </c>
      <c r="C22" s="46" t="s">
        <v>24</v>
      </c>
      <c r="D22" s="49" t="s">
        <v>6</v>
      </c>
      <c r="E22" s="99">
        <v>500</v>
      </c>
      <c r="F22" s="82">
        <v>1893.11</v>
      </c>
      <c r="G22" s="106">
        <v>946555</v>
      </c>
      <c r="H22" s="106"/>
      <c r="I22" s="129"/>
    </row>
    <row r="23" spans="2:13" ht="24" hidden="1" x14ac:dyDescent="0.25">
      <c r="B23" s="45"/>
      <c r="C23" s="46" t="s">
        <v>85</v>
      </c>
      <c r="D23" s="50" t="s">
        <v>16</v>
      </c>
      <c r="E23" s="98"/>
      <c r="F23" s="81">
        <v>16574.28026020552</v>
      </c>
      <c r="G23" s="106">
        <v>0</v>
      </c>
      <c r="H23" s="106"/>
      <c r="I23" s="129"/>
      <c r="L23" s="37"/>
      <c r="M23" s="35"/>
    </row>
    <row r="24" spans="2:13" ht="24" hidden="1" x14ac:dyDescent="0.25">
      <c r="B24" s="45"/>
      <c r="C24" s="46" t="s">
        <v>86</v>
      </c>
      <c r="D24" s="50" t="s">
        <v>16</v>
      </c>
      <c r="E24" s="98"/>
      <c r="F24" s="81">
        <v>16574.28026020552</v>
      </c>
      <c r="G24" s="106">
        <v>0</v>
      </c>
      <c r="H24" s="106"/>
      <c r="I24" s="129"/>
      <c r="L24" s="36"/>
      <c r="M24" s="35"/>
    </row>
    <row r="25" spans="2:13" ht="24" x14ac:dyDescent="0.25">
      <c r="B25" s="45" t="s">
        <v>41</v>
      </c>
      <c r="C25" s="46" t="s">
        <v>13</v>
      </c>
      <c r="D25" s="50" t="s">
        <v>7</v>
      </c>
      <c r="E25" s="98">
        <v>250</v>
      </c>
      <c r="F25" s="118">
        <v>17920.29</v>
      </c>
      <c r="G25" s="106">
        <v>4480072.5</v>
      </c>
      <c r="H25" s="106"/>
      <c r="I25" s="129"/>
      <c r="L25" s="36"/>
      <c r="M25" s="35"/>
    </row>
    <row r="26" spans="2:13" x14ac:dyDescent="0.25">
      <c r="B26" s="45" t="s">
        <v>42</v>
      </c>
      <c r="C26" s="46" t="s">
        <v>89</v>
      </c>
      <c r="D26" s="50" t="s">
        <v>6</v>
      </c>
      <c r="E26" s="98">
        <v>400</v>
      </c>
      <c r="F26" s="81">
        <v>10965.251692926844</v>
      </c>
      <c r="G26" s="106">
        <v>4386100.6771707376</v>
      </c>
      <c r="H26" s="106"/>
      <c r="I26" s="129"/>
      <c r="M26" s="35"/>
    </row>
    <row r="27" spans="2:13" x14ac:dyDescent="0.25">
      <c r="B27" s="107"/>
      <c r="C27" s="51"/>
      <c r="D27" s="133" t="s">
        <v>25</v>
      </c>
      <c r="E27" s="133"/>
      <c r="F27" s="134"/>
      <c r="G27" s="108">
        <v>12487375.677170739</v>
      </c>
      <c r="H27" s="108"/>
      <c r="I27" s="130"/>
    </row>
    <row r="28" spans="2:13" ht="15" customHeight="1" x14ac:dyDescent="0.25">
      <c r="B28" s="145" t="s">
        <v>94</v>
      </c>
      <c r="C28" s="146"/>
      <c r="D28" s="42"/>
      <c r="E28" s="43"/>
      <c r="F28" s="44"/>
      <c r="G28" s="103"/>
      <c r="H28" s="103"/>
      <c r="I28" s="127"/>
    </row>
    <row r="29" spans="2:13" ht="24" x14ac:dyDescent="0.25">
      <c r="B29" s="52" t="s">
        <v>87</v>
      </c>
      <c r="C29" s="53" t="s">
        <v>26</v>
      </c>
      <c r="D29" s="47" t="s">
        <v>7</v>
      </c>
      <c r="E29" s="100">
        <v>250</v>
      </c>
      <c r="F29" s="80">
        <v>96338.63</v>
      </c>
      <c r="G29" s="104">
        <v>24084657.5</v>
      </c>
      <c r="H29" s="104"/>
      <c r="I29" s="128"/>
    </row>
    <row r="30" spans="2:13" ht="24" x14ac:dyDescent="0.25">
      <c r="B30" s="52" t="s">
        <v>88</v>
      </c>
      <c r="C30" s="116" t="s">
        <v>226</v>
      </c>
      <c r="D30" s="117" t="s">
        <v>7</v>
      </c>
      <c r="E30" s="61">
        <v>25</v>
      </c>
      <c r="F30" s="118">
        <v>97682.69</v>
      </c>
      <c r="G30" s="104">
        <v>2442067.25</v>
      </c>
      <c r="H30" s="104"/>
      <c r="I30" s="128"/>
    </row>
    <row r="31" spans="2:13" ht="24" x14ac:dyDescent="0.25">
      <c r="B31" s="52" t="s">
        <v>90</v>
      </c>
      <c r="C31" s="53" t="s">
        <v>27</v>
      </c>
      <c r="D31" s="47" t="s">
        <v>16</v>
      </c>
      <c r="E31" s="100">
        <v>10</v>
      </c>
      <c r="F31" s="81">
        <v>43080.7</v>
      </c>
      <c r="G31" s="105">
        <v>430807</v>
      </c>
      <c r="H31" s="105"/>
      <c r="I31" s="128"/>
    </row>
    <row r="32" spans="2:13" x14ac:dyDescent="0.25">
      <c r="B32" s="109"/>
      <c r="C32" s="54"/>
      <c r="D32" s="133" t="s">
        <v>25</v>
      </c>
      <c r="E32" s="133"/>
      <c r="F32" s="134"/>
      <c r="G32" s="108">
        <v>26957531.75</v>
      </c>
      <c r="H32" s="108"/>
      <c r="I32" s="130"/>
    </row>
    <row r="33" spans="2:9" x14ac:dyDescent="0.25">
      <c r="B33" s="145" t="s">
        <v>110</v>
      </c>
      <c r="C33" s="146"/>
      <c r="D33" s="42"/>
      <c r="E33" s="43"/>
      <c r="F33" s="44"/>
      <c r="G33" s="103"/>
      <c r="H33" s="103"/>
      <c r="I33" s="127"/>
    </row>
    <row r="34" spans="2:9" x14ac:dyDescent="0.25">
      <c r="B34" s="52" t="s">
        <v>111</v>
      </c>
      <c r="C34" s="46" t="s">
        <v>34</v>
      </c>
      <c r="D34" s="47" t="s">
        <v>7</v>
      </c>
      <c r="E34" s="100">
        <v>150</v>
      </c>
      <c r="F34" s="80">
        <v>32689.97</v>
      </c>
      <c r="G34" s="104">
        <v>4903495.5</v>
      </c>
      <c r="H34" s="104"/>
      <c r="I34" s="128"/>
    </row>
    <row r="35" spans="2:9" x14ac:dyDescent="0.25">
      <c r="B35" s="110"/>
      <c r="C35" s="55"/>
      <c r="D35" s="147" t="s">
        <v>25</v>
      </c>
      <c r="E35" s="148"/>
      <c r="F35" s="149"/>
      <c r="G35" s="111">
        <v>4903495.5</v>
      </c>
      <c r="H35" s="111"/>
      <c r="I35" s="130"/>
    </row>
    <row r="36" spans="2:9" x14ac:dyDescent="0.25">
      <c r="B36" s="137" t="s">
        <v>112</v>
      </c>
      <c r="C36" s="138"/>
      <c r="D36" s="42"/>
      <c r="E36" s="43"/>
      <c r="F36" s="44"/>
      <c r="G36" s="103"/>
      <c r="H36" s="103"/>
      <c r="I36" s="127"/>
    </row>
    <row r="37" spans="2:9" ht="24" x14ac:dyDescent="0.25">
      <c r="B37" s="52" t="s">
        <v>113</v>
      </c>
      <c r="C37" s="91" t="s">
        <v>193</v>
      </c>
      <c r="D37" s="92" t="s">
        <v>6</v>
      </c>
      <c r="E37" s="93">
        <v>90</v>
      </c>
      <c r="F37" s="83">
        <v>184473.47699999998</v>
      </c>
      <c r="G37" s="112">
        <v>16602612.929999998</v>
      </c>
      <c r="H37" s="112"/>
      <c r="I37" s="131"/>
    </row>
    <row r="38" spans="2:9" ht="24" x14ac:dyDescent="0.25">
      <c r="B38" s="52" t="s">
        <v>114</v>
      </c>
      <c r="C38" s="91" t="s">
        <v>204</v>
      </c>
      <c r="D38" s="92" t="s">
        <v>16</v>
      </c>
      <c r="E38" s="93">
        <v>3</v>
      </c>
      <c r="F38" s="83">
        <v>648350.09490217094</v>
      </c>
      <c r="G38" s="112">
        <v>1945050.2847065129</v>
      </c>
      <c r="H38" s="112"/>
      <c r="I38" s="131"/>
    </row>
    <row r="39" spans="2:9" ht="24" x14ac:dyDescent="0.25">
      <c r="B39" s="52" t="s">
        <v>115</v>
      </c>
      <c r="C39" s="91" t="s">
        <v>209</v>
      </c>
      <c r="D39" s="92" t="s">
        <v>16</v>
      </c>
      <c r="E39" s="93">
        <v>144</v>
      </c>
      <c r="F39" s="83">
        <v>30000.756242562322</v>
      </c>
      <c r="G39" s="112">
        <v>4320108.8989289748</v>
      </c>
      <c r="H39" s="112"/>
      <c r="I39" s="131"/>
    </row>
    <row r="40" spans="2:9" x14ac:dyDescent="0.25">
      <c r="B40" s="52" t="s">
        <v>116</v>
      </c>
      <c r="C40" s="91" t="s">
        <v>145</v>
      </c>
      <c r="D40" s="92" t="s">
        <v>16</v>
      </c>
      <c r="E40" s="93">
        <v>10</v>
      </c>
      <c r="F40" s="83">
        <v>291770.21031064063</v>
      </c>
      <c r="G40" s="112">
        <v>2917702.1031064065</v>
      </c>
      <c r="H40" s="112"/>
      <c r="I40" s="131"/>
    </row>
    <row r="41" spans="2:9" ht="60" x14ac:dyDescent="0.25">
      <c r="B41" s="52" t="s">
        <v>117</v>
      </c>
      <c r="C41" s="94" t="s">
        <v>146</v>
      </c>
      <c r="D41" s="92" t="s">
        <v>16</v>
      </c>
      <c r="E41" s="93">
        <v>130</v>
      </c>
      <c r="F41" s="83">
        <v>126088.03655320291</v>
      </c>
      <c r="G41" s="112">
        <v>16391444.751916379</v>
      </c>
      <c r="H41" s="112"/>
      <c r="I41" s="131"/>
    </row>
    <row r="42" spans="2:9" ht="36" x14ac:dyDescent="0.25">
      <c r="B42" s="52" t="s">
        <v>118</v>
      </c>
      <c r="C42" s="91" t="s">
        <v>147</v>
      </c>
      <c r="D42" s="92" t="s">
        <v>16</v>
      </c>
      <c r="E42" s="93">
        <v>36</v>
      </c>
      <c r="F42" s="83">
        <v>158824.91860452789</v>
      </c>
      <c r="G42" s="112">
        <v>5717697.0697630038</v>
      </c>
      <c r="H42" s="112"/>
      <c r="I42" s="131"/>
    </row>
    <row r="43" spans="2:9" ht="36" x14ac:dyDescent="0.25">
      <c r="B43" s="52" t="s">
        <v>119</v>
      </c>
      <c r="C43" s="91" t="s">
        <v>148</v>
      </c>
      <c r="D43" s="92" t="s">
        <v>16</v>
      </c>
      <c r="E43" s="93">
        <v>15</v>
      </c>
      <c r="F43" s="83">
        <v>179071.35419827787</v>
      </c>
      <c r="G43" s="112">
        <v>2686070.312974168</v>
      </c>
      <c r="H43" s="112"/>
      <c r="I43" s="131"/>
    </row>
    <row r="44" spans="2:9" ht="36" x14ac:dyDescent="0.25">
      <c r="B44" s="52" t="s">
        <v>120</v>
      </c>
      <c r="C44" s="91" t="s">
        <v>149</v>
      </c>
      <c r="D44" s="92" t="s">
        <v>16</v>
      </c>
      <c r="E44" s="93">
        <v>16</v>
      </c>
      <c r="F44" s="83">
        <v>201582.8747920279</v>
      </c>
      <c r="G44" s="112">
        <v>3225325.9966724464</v>
      </c>
      <c r="H44" s="112"/>
      <c r="I44" s="131"/>
    </row>
    <row r="45" spans="2:9" ht="169.5" customHeight="1" x14ac:dyDescent="0.25">
      <c r="B45" s="52" t="s">
        <v>129</v>
      </c>
      <c r="C45" s="91" t="s">
        <v>150</v>
      </c>
      <c r="D45" s="92" t="s">
        <v>16</v>
      </c>
      <c r="E45" s="93">
        <v>60</v>
      </c>
      <c r="F45" s="83">
        <v>159955.7903064058</v>
      </c>
      <c r="G45" s="112">
        <v>9597347.418384349</v>
      </c>
      <c r="H45" s="112"/>
      <c r="I45" s="131"/>
    </row>
    <row r="46" spans="2:9" ht="122.1" customHeight="1" x14ac:dyDescent="0.25">
      <c r="B46" s="52" t="s">
        <v>160</v>
      </c>
      <c r="C46" s="91" t="s">
        <v>151</v>
      </c>
      <c r="D46" s="92" t="s">
        <v>16</v>
      </c>
      <c r="E46" s="93">
        <v>70</v>
      </c>
      <c r="F46" s="83">
        <v>79777.471806405811</v>
      </c>
      <c r="G46" s="112">
        <v>5584423.0264484063</v>
      </c>
      <c r="H46" s="112"/>
      <c r="I46" s="131"/>
    </row>
    <row r="47" spans="2:9" ht="129.6" customHeight="1" x14ac:dyDescent="0.25">
      <c r="B47" s="52" t="s">
        <v>161</v>
      </c>
      <c r="C47" s="91" t="s">
        <v>152</v>
      </c>
      <c r="D47" s="92" t="s">
        <v>16</v>
      </c>
      <c r="E47" s="93">
        <v>4</v>
      </c>
      <c r="F47" s="83">
        <v>200677.43652622291</v>
      </c>
      <c r="G47" s="112">
        <v>802709.74610489164</v>
      </c>
      <c r="H47" s="112"/>
      <c r="I47" s="131"/>
    </row>
    <row r="48" spans="2:9" ht="75" customHeight="1" x14ac:dyDescent="0.25">
      <c r="B48" s="52" t="s">
        <v>162</v>
      </c>
      <c r="C48" s="91" t="s">
        <v>153</v>
      </c>
      <c r="D48" s="92" t="s">
        <v>16</v>
      </c>
      <c r="E48" s="93">
        <v>42</v>
      </c>
      <c r="F48" s="83">
        <v>124452.86885716132</v>
      </c>
      <c r="G48" s="112">
        <v>5227020.4920007754</v>
      </c>
      <c r="H48" s="112"/>
      <c r="I48" s="131"/>
    </row>
    <row r="49" spans="2:9" ht="61.15" customHeight="1" x14ac:dyDescent="0.25">
      <c r="B49" s="52" t="s">
        <v>163</v>
      </c>
      <c r="C49" s="91" t="s">
        <v>154</v>
      </c>
      <c r="D49" s="92" t="s">
        <v>16</v>
      </c>
      <c r="E49" s="93">
        <v>12</v>
      </c>
      <c r="F49" s="83">
        <v>107744.92081631438</v>
      </c>
      <c r="G49" s="112">
        <v>1292939.0497957724</v>
      </c>
      <c r="H49" s="112"/>
      <c r="I49" s="131"/>
    </row>
    <row r="50" spans="2:9" ht="60" x14ac:dyDescent="0.25">
      <c r="B50" s="52" t="s">
        <v>164</v>
      </c>
      <c r="C50" s="91" t="s">
        <v>155</v>
      </c>
      <c r="D50" s="92" t="s">
        <v>16</v>
      </c>
      <c r="E50" s="93">
        <v>12</v>
      </c>
      <c r="F50" s="83">
        <v>45703.050316465771</v>
      </c>
      <c r="G50" s="112">
        <v>548436.6037975892</v>
      </c>
      <c r="H50" s="112"/>
      <c r="I50" s="131"/>
    </row>
    <row r="51" spans="2:9" ht="36" x14ac:dyDescent="0.25">
      <c r="B51" s="52" t="s">
        <v>165</v>
      </c>
      <c r="C51" s="91" t="s">
        <v>156</v>
      </c>
      <c r="D51" s="92" t="s">
        <v>16</v>
      </c>
      <c r="E51" s="93">
        <v>84</v>
      </c>
      <c r="F51" s="83">
        <v>152078.46208225386</v>
      </c>
      <c r="G51" s="112">
        <v>12774590.814909324</v>
      </c>
      <c r="H51" s="112"/>
      <c r="I51" s="131"/>
    </row>
    <row r="52" spans="2:9" ht="36" x14ac:dyDescent="0.25">
      <c r="B52" s="52" t="s">
        <v>166</v>
      </c>
      <c r="C52" s="91" t="s">
        <v>157</v>
      </c>
      <c r="D52" s="92" t="s">
        <v>16</v>
      </c>
      <c r="E52" s="93">
        <v>2</v>
      </c>
      <c r="F52" s="83">
        <v>163359.70717600387</v>
      </c>
      <c r="G52" s="112">
        <v>326719.41435200773</v>
      </c>
      <c r="H52" s="112"/>
      <c r="I52" s="131"/>
    </row>
    <row r="53" spans="2:9" ht="36" x14ac:dyDescent="0.25">
      <c r="B53" s="52" t="s">
        <v>167</v>
      </c>
      <c r="C53" s="91" t="s">
        <v>158</v>
      </c>
      <c r="D53" s="92" t="s">
        <v>16</v>
      </c>
      <c r="E53" s="93">
        <v>37</v>
      </c>
      <c r="F53" s="83">
        <v>152078.46208225386</v>
      </c>
      <c r="G53" s="112">
        <v>5626903.0970433922</v>
      </c>
      <c r="H53" s="112"/>
      <c r="I53" s="131"/>
    </row>
    <row r="54" spans="2:9" ht="48" x14ac:dyDescent="0.25">
      <c r="B54" s="52" t="s">
        <v>168</v>
      </c>
      <c r="C54" s="91" t="s">
        <v>208</v>
      </c>
      <c r="D54" s="92" t="s">
        <v>6</v>
      </c>
      <c r="E54" s="93">
        <v>70</v>
      </c>
      <c r="F54" s="83">
        <v>51460.260272408559</v>
      </c>
      <c r="G54" s="112">
        <v>3602218.2190685989</v>
      </c>
      <c r="H54" s="112"/>
      <c r="I54" s="131"/>
    </row>
    <row r="55" spans="2:9" x14ac:dyDescent="0.25">
      <c r="B55" s="52" t="s">
        <v>169</v>
      </c>
      <c r="C55" s="91" t="s">
        <v>159</v>
      </c>
      <c r="D55" s="92" t="s">
        <v>6</v>
      </c>
      <c r="E55" s="93">
        <v>180</v>
      </c>
      <c r="F55" s="83">
        <v>43480.543897408548</v>
      </c>
      <c r="G55" s="112">
        <v>7826497.9015335385</v>
      </c>
      <c r="H55" s="112"/>
      <c r="I55" s="131"/>
    </row>
    <row r="56" spans="2:9" ht="24" x14ac:dyDescent="0.25">
      <c r="B56" s="52" t="s">
        <v>176</v>
      </c>
      <c r="C56" s="91" t="s">
        <v>203</v>
      </c>
      <c r="D56" s="92" t="s">
        <v>16</v>
      </c>
      <c r="E56" s="93">
        <v>1</v>
      </c>
      <c r="F56" s="83">
        <v>647943.5006384349</v>
      </c>
      <c r="G56" s="112">
        <v>647943.5006384349</v>
      </c>
      <c r="H56" s="112"/>
      <c r="I56" s="131"/>
    </row>
    <row r="57" spans="2:9" ht="24" x14ac:dyDescent="0.25">
      <c r="B57" s="52" t="s">
        <v>177</v>
      </c>
      <c r="C57" s="91" t="s">
        <v>194</v>
      </c>
      <c r="D57" s="92" t="s">
        <v>16</v>
      </c>
      <c r="E57" s="95">
        <v>6</v>
      </c>
      <c r="F57" s="84">
        <v>511948.76753202901</v>
      </c>
      <c r="G57" s="112">
        <v>3071692.6051921742</v>
      </c>
      <c r="H57" s="112"/>
      <c r="I57" s="131"/>
    </row>
    <row r="58" spans="2:9" ht="24" x14ac:dyDescent="0.25">
      <c r="B58" s="52" t="s">
        <v>178</v>
      </c>
      <c r="C58" s="91" t="s">
        <v>205</v>
      </c>
      <c r="D58" s="92" t="s">
        <v>16</v>
      </c>
      <c r="E58" s="95">
        <v>3</v>
      </c>
      <c r="F58" s="84">
        <v>449659.30131921743</v>
      </c>
      <c r="G58" s="112">
        <v>1348977.9039576524</v>
      </c>
      <c r="H58" s="112"/>
      <c r="I58" s="131"/>
    </row>
    <row r="59" spans="2:9" ht="123" customHeight="1" x14ac:dyDescent="0.25">
      <c r="B59" s="52" t="s">
        <v>179</v>
      </c>
      <c r="C59" s="96" t="s">
        <v>206</v>
      </c>
      <c r="D59" s="97" t="s">
        <v>16</v>
      </c>
      <c r="E59" s="95">
        <v>1</v>
      </c>
      <c r="F59" s="84">
        <v>17250728.073192175</v>
      </c>
      <c r="G59" s="112">
        <v>17250728.073192175</v>
      </c>
      <c r="H59" s="112"/>
      <c r="I59" s="131"/>
    </row>
    <row r="60" spans="2:9" ht="24" customHeight="1" x14ac:dyDescent="0.25">
      <c r="B60" s="52" t="s">
        <v>180</v>
      </c>
      <c r="C60" s="91" t="s">
        <v>187</v>
      </c>
      <c r="D60" s="97" t="s">
        <v>6</v>
      </c>
      <c r="E60" s="95">
        <v>90</v>
      </c>
      <c r="F60" s="84">
        <v>126173.68700000002</v>
      </c>
      <c r="G60" s="112">
        <v>11355631.830000002</v>
      </c>
      <c r="H60" s="112"/>
      <c r="I60" s="131"/>
    </row>
    <row r="61" spans="2:9" ht="24" customHeight="1" x14ac:dyDescent="0.25">
      <c r="B61" s="52" t="s">
        <v>181</v>
      </c>
      <c r="C61" s="91" t="s">
        <v>188</v>
      </c>
      <c r="D61" s="97" t="s">
        <v>6</v>
      </c>
      <c r="E61" s="95">
        <v>10</v>
      </c>
      <c r="F61" s="84">
        <v>82628.658600000024</v>
      </c>
      <c r="G61" s="112">
        <v>826286.58600000024</v>
      </c>
      <c r="H61" s="112"/>
      <c r="I61" s="131"/>
    </row>
    <row r="62" spans="2:9" ht="24" customHeight="1" x14ac:dyDescent="0.25">
      <c r="B62" s="52" t="s">
        <v>182</v>
      </c>
      <c r="C62" s="91" t="s">
        <v>189</v>
      </c>
      <c r="D62" s="97" t="s">
        <v>6</v>
      </c>
      <c r="E62" s="95">
        <v>90</v>
      </c>
      <c r="F62" s="84">
        <v>61164.518599999996</v>
      </c>
      <c r="G62" s="112">
        <v>5504806.6739999996</v>
      </c>
      <c r="H62" s="112"/>
      <c r="I62" s="131"/>
    </row>
    <row r="63" spans="2:9" ht="24" customHeight="1" x14ac:dyDescent="0.25">
      <c r="B63" s="52" t="s">
        <v>183</v>
      </c>
      <c r="C63" s="91" t="s">
        <v>190</v>
      </c>
      <c r="D63" s="97" t="s">
        <v>6</v>
      </c>
      <c r="E63" s="95">
        <v>150</v>
      </c>
      <c r="F63" s="84">
        <v>39644.930200000003</v>
      </c>
      <c r="G63" s="112">
        <v>5946739.5300000003</v>
      </c>
      <c r="H63" s="112"/>
      <c r="I63" s="131"/>
    </row>
    <row r="64" spans="2:9" ht="24" customHeight="1" x14ac:dyDescent="0.25">
      <c r="B64" s="52" t="s">
        <v>184</v>
      </c>
      <c r="C64" s="91" t="s">
        <v>191</v>
      </c>
      <c r="D64" s="97" t="s">
        <v>6</v>
      </c>
      <c r="E64" s="95">
        <v>80</v>
      </c>
      <c r="F64" s="84">
        <v>29017.393400000001</v>
      </c>
      <c r="G64" s="112">
        <v>2321391.4720000001</v>
      </c>
      <c r="H64" s="112"/>
      <c r="I64" s="131"/>
    </row>
    <row r="65" spans="2:12" ht="25.5" customHeight="1" x14ac:dyDescent="0.25">
      <c r="B65" s="52" t="s">
        <v>185</v>
      </c>
      <c r="C65" s="91" t="s">
        <v>192</v>
      </c>
      <c r="D65" s="97" t="s">
        <v>6</v>
      </c>
      <c r="E65" s="95">
        <v>280</v>
      </c>
      <c r="F65" s="84">
        <v>23597.745000000003</v>
      </c>
      <c r="G65" s="112">
        <v>6607368.6000000006</v>
      </c>
      <c r="H65" s="112"/>
      <c r="I65" s="131"/>
    </row>
    <row r="66" spans="2:12" ht="48" x14ac:dyDescent="0.25">
      <c r="B66" s="52" t="s">
        <v>186</v>
      </c>
      <c r="C66" s="91" t="s">
        <v>207</v>
      </c>
      <c r="D66" s="97" t="s">
        <v>6</v>
      </c>
      <c r="E66" s="95">
        <v>30</v>
      </c>
      <c r="F66" s="84">
        <v>154206.99972502445</v>
      </c>
      <c r="G66" s="112">
        <v>4626209.9917507339</v>
      </c>
      <c r="H66" s="112"/>
      <c r="I66" s="131"/>
    </row>
    <row r="67" spans="2:12" ht="48" x14ac:dyDescent="0.25">
      <c r="B67" s="52" t="s">
        <v>196</v>
      </c>
      <c r="C67" s="91" t="s">
        <v>195</v>
      </c>
      <c r="D67" s="97" t="s">
        <v>6</v>
      </c>
      <c r="E67" s="95">
        <v>90</v>
      </c>
      <c r="F67" s="84">
        <v>45131.077690735619</v>
      </c>
      <c r="G67" s="112">
        <v>4061796.9921662058</v>
      </c>
      <c r="H67" s="112"/>
      <c r="I67" s="131"/>
    </row>
    <row r="68" spans="2:12" ht="48" x14ac:dyDescent="0.25">
      <c r="B68" s="52" t="s">
        <v>197</v>
      </c>
      <c r="C68" s="91" t="s">
        <v>201</v>
      </c>
      <c r="D68" s="97" t="s">
        <v>6</v>
      </c>
      <c r="E68" s="95">
        <v>100</v>
      </c>
      <c r="F68" s="84">
        <v>44731.095506070837</v>
      </c>
      <c r="G68" s="112">
        <v>4473109.5506070834</v>
      </c>
      <c r="H68" s="112"/>
      <c r="I68" s="131"/>
    </row>
    <row r="69" spans="2:12" ht="48" x14ac:dyDescent="0.25">
      <c r="B69" s="52" t="s">
        <v>198</v>
      </c>
      <c r="C69" s="91" t="s">
        <v>200</v>
      </c>
      <c r="D69" s="97" t="s">
        <v>6</v>
      </c>
      <c r="E69" s="95">
        <v>230</v>
      </c>
      <c r="F69" s="84">
        <v>33518.857682308299</v>
      </c>
      <c r="G69" s="112">
        <v>7709337.2669309089</v>
      </c>
      <c r="H69" s="112"/>
      <c r="I69" s="131"/>
    </row>
    <row r="70" spans="2:12" ht="48" x14ac:dyDescent="0.25">
      <c r="B70" s="52" t="s">
        <v>199</v>
      </c>
      <c r="C70" s="91" t="s">
        <v>202</v>
      </c>
      <c r="D70" s="97" t="s">
        <v>6</v>
      </c>
      <c r="E70" s="95">
        <v>280</v>
      </c>
      <c r="F70" s="84">
        <v>27287.339428266947</v>
      </c>
      <c r="G70" s="112">
        <v>7640455.0399147449</v>
      </c>
      <c r="H70" s="112"/>
      <c r="I70" s="131"/>
    </row>
    <row r="71" spans="2:12" ht="24" x14ac:dyDescent="0.25">
      <c r="B71" s="52" t="s">
        <v>210</v>
      </c>
      <c r="C71" s="91" t="s">
        <v>217</v>
      </c>
      <c r="D71" s="97" t="s">
        <v>2</v>
      </c>
      <c r="E71" s="95">
        <v>4</v>
      </c>
      <c r="F71" s="84">
        <v>2265890.2072724085</v>
      </c>
      <c r="G71" s="112">
        <v>9063560.8290896341</v>
      </c>
      <c r="H71" s="112"/>
      <c r="I71" s="131"/>
    </row>
    <row r="72" spans="2:12" ht="24" x14ac:dyDescent="0.25">
      <c r="B72" s="52" t="s">
        <v>211</v>
      </c>
      <c r="C72" s="91" t="s">
        <v>221</v>
      </c>
      <c r="D72" s="97" t="s">
        <v>2</v>
      </c>
      <c r="E72" s="95">
        <v>2</v>
      </c>
      <c r="F72" s="84">
        <v>513372.65849176841</v>
      </c>
      <c r="G72" s="112">
        <v>1026745.3169835368</v>
      </c>
      <c r="H72" s="112"/>
      <c r="I72" s="131"/>
    </row>
    <row r="73" spans="2:12" ht="23.45" customHeight="1" x14ac:dyDescent="0.25">
      <c r="B73" s="52" t="s">
        <v>212</v>
      </c>
      <c r="C73" s="91" t="s">
        <v>222</v>
      </c>
      <c r="D73" s="97" t="s">
        <v>2</v>
      </c>
      <c r="E73" s="95">
        <v>1</v>
      </c>
      <c r="F73" s="84">
        <v>1170423.1903667685</v>
      </c>
      <c r="G73" s="112">
        <v>1170423.1903667685</v>
      </c>
      <c r="H73" s="112"/>
      <c r="I73" s="131"/>
    </row>
    <row r="74" spans="2:12" ht="48" x14ac:dyDescent="0.25">
      <c r="B74" s="52" t="s">
        <v>213</v>
      </c>
      <c r="C74" s="91" t="s">
        <v>219</v>
      </c>
      <c r="D74" s="97" t="s">
        <v>2</v>
      </c>
      <c r="E74" s="95">
        <v>1</v>
      </c>
      <c r="F74" s="84">
        <v>11461755.75820991</v>
      </c>
      <c r="G74" s="112">
        <v>11461755.75820991</v>
      </c>
      <c r="H74" s="112"/>
      <c r="I74" s="131"/>
    </row>
    <row r="75" spans="2:12" x14ac:dyDescent="0.25">
      <c r="B75" s="52" t="s">
        <v>214</v>
      </c>
      <c r="C75" s="91" t="s">
        <v>218</v>
      </c>
      <c r="D75" s="97" t="s">
        <v>2</v>
      </c>
      <c r="E75" s="95">
        <v>1</v>
      </c>
      <c r="F75" s="84">
        <v>1732423.6169835369</v>
      </c>
      <c r="G75" s="112">
        <v>1732423.6169835369</v>
      </c>
      <c r="H75" s="112"/>
      <c r="I75" s="131"/>
    </row>
    <row r="76" spans="2:12" ht="24" x14ac:dyDescent="0.25">
      <c r="B76" s="52" t="s">
        <v>215</v>
      </c>
      <c r="C76" s="91" t="s">
        <v>220</v>
      </c>
      <c r="D76" s="97" t="s">
        <v>6</v>
      </c>
      <c r="E76" s="95">
        <v>150</v>
      </c>
      <c r="F76" s="84">
        <v>81372.165906859853</v>
      </c>
      <c r="G76" s="112">
        <v>12205824.886028977</v>
      </c>
      <c r="H76" s="112"/>
      <c r="I76" s="131"/>
    </row>
    <row r="77" spans="2:12" ht="29.1" customHeight="1" x14ac:dyDescent="0.25">
      <c r="B77" s="52" t="s">
        <v>216</v>
      </c>
      <c r="C77" s="90" t="s">
        <v>223</v>
      </c>
      <c r="D77" s="97" t="s">
        <v>2</v>
      </c>
      <c r="E77" s="95">
        <v>3</v>
      </c>
      <c r="F77" s="84">
        <v>2321344.1416568598</v>
      </c>
      <c r="G77" s="112">
        <v>6964032.4249705793</v>
      </c>
      <c r="H77" s="112"/>
      <c r="I77" s="131"/>
      <c r="L77" s="91"/>
    </row>
    <row r="78" spans="2:12" x14ac:dyDescent="0.25">
      <c r="B78" s="109"/>
      <c r="C78" s="54"/>
      <c r="D78" s="133" t="s">
        <v>25</v>
      </c>
      <c r="E78" s="133"/>
      <c r="F78" s="134"/>
      <c r="G78" s="111">
        <v>234033059.77048963</v>
      </c>
      <c r="H78" s="111"/>
      <c r="I78" s="130"/>
    </row>
    <row r="79" spans="2:12" x14ac:dyDescent="0.25">
      <c r="B79" s="137" t="s">
        <v>121</v>
      </c>
      <c r="C79" s="138"/>
      <c r="D79" s="42"/>
      <c r="E79" s="43"/>
      <c r="F79" s="44"/>
      <c r="G79" s="103"/>
      <c r="H79" s="103"/>
      <c r="I79" s="127"/>
    </row>
    <row r="80" spans="2:12" ht="24" x14ac:dyDescent="0.25">
      <c r="B80" s="52" t="s">
        <v>122</v>
      </c>
      <c r="C80" s="57" t="s">
        <v>28</v>
      </c>
      <c r="D80" s="56" t="s">
        <v>16</v>
      </c>
      <c r="E80" s="93">
        <v>45</v>
      </c>
      <c r="F80" s="83">
        <v>134048.31905786687</v>
      </c>
      <c r="G80" s="104">
        <v>6032174.3576040091</v>
      </c>
      <c r="H80" s="104"/>
      <c r="I80" s="128"/>
    </row>
    <row r="81" spans="2:9" ht="24" x14ac:dyDescent="0.25">
      <c r="B81" s="52" t="s">
        <v>123</v>
      </c>
      <c r="C81" s="62" t="s">
        <v>29</v>
      </c>
      <c r="D81" s="97" t="s">
        <v>6</v>
      </c>
      <c r="E81" s="95">
        <v>2115</v>
      </c>
      <c r="F81" s="84">
        <v>12111.268689446984</v>
      </c>
      <c r="G81" s="120">
        <v>25615333.278180372</v>
      </c>
      <c r="H81" s="120"/>
      <c r="I81" s="131"/>
    </row>
    <row r="82" spans="2:9" x14ac:dyDescent="0.25">
      <c r="B82" s="52" t="s">
        <v>124</v>
      </c>
      <c r="C82" s="121" t="s">
        <v>30</v>
      </c>
      <c r="D82" s="97" t="s">
        <v>6</v>
      </c>
      <c r="E82" s="95">
        <v>10</v>
      </c>
      <c r="F82" s="84">
        <v>21077.45</v>
      </c>
      <c r="G82" s="120">
        <v>210774.5</v>
      </c>
      <c r="H82" s="120"/>
      <c r="I82" s="131"/>
    </row>
    <row r="83" spans="2:9" ht="27.95" customHeight="1" x14ac:dyDescent="0.25">
      <c r="B83" s="52" t="s">
        <v>224</v>
      </c>
      <c r="C83" s="121" t="s">
        <v>225</v>
      </c>
      <c r="D83" s="97" t="s">
        <v>6</v>
      </c>
      <c r="E83" s="95">
        <v>120</v>
      </c>
      <c r="F83" s="84">
        <v>116185.98314001532</v>
      </c>
      <c r="G83" s="120">
        <v>13942317.976801839</v>
      </c>
      <c r="H83" s="120"/>
      <c r="I83" s="131"/>
    </row>
    <row r="84" spans="2:9" x14ac:dyDescent="0.25">
      <c r="B84" s="109"/>
      <c r="C84" s="54"/>
      <c r="D84" s="133" t="s">
        <v>25</v>
      </c>
      <c r="E84" s="133"/>
      <c r="F84" s="134"/>
      <c r="G84" s="113">
        <v>45800600.112586215</v>
      </c>
      <c r="H84" s="113"/>
      <c r="I84" s="132"/>
    </row>
    <row r="85" spans="2:9" x14ac:dyDescent="0.25">
      <c r="B85" s="137" t="s">
        <v>125</v>
      </c>
      <c r="C85" s="139"/>
      <c r="D85" s="58"/>
      <c r="E85" s="59"/>
      <c r="F85" s="58"/>
      <c r="G85" s="114"/>
      <c r="H85" s="114"/>
      <c r="I85" s="127"/>
    </row>
    <row r="86" spans="2:9" ht="24" x14ac:dyDescent="0.25">
      <c r="B86" s="52" t="s">
        <v>95</v>
      </c>
      <c r="C86" s="57" t="s">
        <v>31</v>
      </c>
      <c r="D86" s="60" t="s">
        <v>7</v>
      </c>
      <c r="E86" s="61">
        <v>200</v>
      </c>
      <c r="F86" s="81">
        <v>35766.550000000003</v>
      </c>
      <c r="G86" s="105">
        <v>7153310.0000000009</v>
      </c>
      <c r="H86" s="105"/>
      <c r="I86" s="128"/>
    </row>
    <row r="87" spans="2:9" x14ac:dyDescent="0.25">
      <c r="B87" s="109"/>
      <c r="C87" s="54"/>
      <c r="D87" s="133" t="s">
        <v>25</v>
      </c>
      <c r="E87" s="133"/>
      <c r="F87" s="134"/>
      <c r="G87" s="111">
        <v>7153310.0000000009</v>
      </c>
      <c r="H87" s="111"/>
      <c r="I87" s="130"/>
    </row>
    <row r="88" spans="2:9" x14ac:dyDescent="0.25">
      <c r="B88" s="137" t="s">
        <v>228</v>
      </c>
      <c r="C88" s="139"/>
      <c r="D88" s="58"/>
      <c r="E88" s="59"/>
      <c r="F88" s="58"/>
      <c r="G88" s="114"/>
      <c r="H88" s="114"/>
      <c r="I88" s="127"/>
    </row>
    <row r="89" spans="2:9" ht="17.25" customHeight="1" x14ac:dyDescent="0.25">
      <c r="B89" s="52" t="s">
        <v>127</v>
      </c>
      <c r="C89" s="46" t="s">
        <v>227</v>
      </c>
      <c r="D89" s="60" t="s">
        <v>7</v>
      </c>
      <c r="E89" s="61">
        <v>2</v>
      </c>
      <c r="F89" s="119">
        <v>347509.14</v>
      </c>
      <c r="G89" s="105">
        <v>695018.28</v>
      </c>
      <c r="H89" s="105"/>
      <c r="I89" s="128"/>
    </row>
    <row r="90" spans="2:9" x14ac:dyDescent="0.25">
      <c r="B90" s="109"/>
      <c r="C90" s="54"/>
      <c r="D90" s="133" t="s">
        <v>25</v>
      </c>
      <c r="E90" s="133"/>
      <c r="F90" s="134"/>
      <c r="G90" s="111">
        <v>695018.28</v>
      </c>
      <c r="H90" s="111"/>
      <c r="I90" s="130"/>
    </row>
    <row r="91" spans="2:9" hidden="1" x14ac:dyDescent="0.25">
      <c r="B91" s="137" t="s">
        <v>126</v>
      </c>
      <c r="C91" s="138"/>
      <c r="D91" s="42"/>
      <c r="E91" s="43"/>
      <c r="F91" s="44"/>
      <c r="G91" s="103"/>
      <c r="H91" s="103"/>
      <c r="I91" s="127"/>
    </row>
    <row r="92" spans="2:9" ht="48" hidden="1" x14ac:dyDescent="0.25">
      <c r="B92" s="52" t="s">
        <v>127</v>
      </c>
      <c r="C92" s="62" t="s">
        <v>139</v>
      </c>
      <c r="D92" s="63" t="s">
        <v>7</v>
      </c>
      <c r="E92" s="64"/>
      <c r="F92" s="80">
        <v>157521.72365012197</v>
      </c>
      <c r="G92" s="104">
        <v>0</v>
      </c>
      <c r="H92" s="104"/>
      <c r="I92" s="128"/>
    </row>
    <row r="93" spans="2:9" hidden="1" x14ac:dyDescent="0.25">
      <c r="B93" s="52" t="s">
        <v>128</v>
      </c>
      <c r="C93" s="62" t="s">
        <v>109</v>
      </c>
      <c r="D93" s="60" t="s">
        <v>6</v>
      </c>
      <c r="E93" s="61"/>
      <c r="F93" s="81">
        <v>28073.430708963424</v>
      </c>
      <c r="G93" s="105">
        <v>0</v>
      </c>
      <c r="H93" s="105"/>
      <c r="I93" s="128"/>
    </row>
    <row r="94" spans="2:9" hidden="1" x14ac:dyDescent="0.25">
      <c r="B94" s="109"/>
      <c r="C94" s="54"/>
      <c r="D94" s="133" t="s">
        <v>25</v>
      </c>
      <c r="E94" s="133"/>
      <c r="F94" s="134"/>
      <c r="G94" s="111">
        <v>0</v>
      </c>
      <c r="H94" s="111"/>
      <c r="I94" s="130"/>
    </row>
    <row r="95" spans="2:9" hidden="1" x14ac:dyDescent="0.25">
      <c r="B95" s="137" t="s">
        <v>130</v>
      </c>
      <c r="C95" s="138"/>
      <c r="D95" s="42"/>
      <c r="E95" s="43"/>
      <c r="F95" s="44"/>
      <c r="G95" s="103"/>
      <c r="H95" s="103"/>
      <c r="I95" s="127"/>
    </row>
    <row r="96" spans="2:9" hidden="1" x14ac:dyDescent="0.25">
      <c r="B96" s="52" t="s">
        <v>131</v>
      </c>
      <c r="C96" s="46" t="s">
        <v>32</v>
      </c>
      <c r="D96" s="47" t="s">
        <v>7</v>
      </c>
      <c r="E96" s="65"/>
      <c r="F96" s="83">
        <v>838229.65</v>
      </c>
      <c r="G96" s="104">
        <v>0</v>
      </c>
      <c r="H96" s="104"/>
      <c r="I96" s="128"/>
    </row>
    <row r="97" spans="2:12" ht="24" hidden="1" x14ac:dyDescent="0.25">
      <c r="B97" s="52" t="s">
        <v>132</v>
      </c>
      <c r="C97" s="46" t="s">
        <v>33</v>
      </c>
      <c r="D97" s="48" t="s">
        <v>7</v>
      </c>
      <c r="E97" s="66"/>
      <c r="F97" s="84">
        <v>1140882.5264005591</v>
      </c>
      <c r="G97" s="105">
        <v>0</v>
      </c>
      <c r="H97" s="105"/>
      <c r="I97" s="128"/>
    </row>
    <row r="98" spans="2:12" ht="36" hidden="1" x14ac:dyDescent="0.25">
      <c r="B98" s="52" t="s">
        <v>133</v>
      </c>
      <c r="C98" s="46" t="s">
        <v>140</v>
      </c>
      <c r="D98" s="48" t="s">
        <v>7</v>
      </c>
      <c r="E98" s="66"/>
      <c r="F98" s="84">
        <v>2087019.1930672256</v>
      </c>
      <c r="G98" s="105">
        <v>0</v>
      </c>
      <c r="H98" s="105"/>
      <c r="I98" s="128"/>
    </row>
    <row r="99" spans="2:12" ht="24" hidden="1" x14ac:dyDescent="0.25">
      <c r="B99" s="52" t="s">
        <v>134</v>
      </c>
      <c r="C99" s="46" t="s">
        <v>138</v>
      </c>
      <c r="D99" s="48" t="s">
        <v>16</v>
      </c>
      <c r="E99" s="66"/>
      <c r="F99" s="84">
        <v>1415553.6485796527</v>
      </c>
      <c r="G99" s="105">
        <v>0</v>
      </c>
      <c r="H99" s="105"/>
      <c r="I99" s="128"/>
    </row>
    <row r="100" spans="2:12" ht="36" hidden="1" x14ac:dyDescent="0.25">
      <c r="B100" s="52" t="s">
        <v>135</v>
      </c>
      <c r="C100" s="46" t="s">
        <v>144</v>
      </c>
      <c r="D100" s="48" t="s">
        <v>7</v>
      </c>
      <c r="E100" s="66"/>
      <c r="F100" s="84">
        <v>515463.69857965258</v>
      </c>
      <c r="G100" s="105">
        <v>0</v>
      </c>
      <c r="H100" s="105"/>
      <c r="I100" s="128"/>
      <c r="L100" s="33" t="e">
        <f>K100/E100</f>
        <v>#DIV/0!</v>
      </c>
    </row>
    <row r="101" spans="2:12" ht="15.6" hidden="1" customHeight="1" x14ac:dyDescent="0.25">
      <c r="B101" s="52" t="s">
        <v>136</v>
      </c>
      <c r="C101" s="46" t="s">
        <v>35</v>
      </c>
      <c r="D101" s="48" t="s">
        <v>16</v>
      </c>
      <c r="E101" s="66"/>
      <c r="F101" s="84">
        <v>29997.69</v>
      </c>
      <c r="G101" s="105">
        <v>0</v>
      </c>
      <c r="H101" s="105"/>
      <c r="I101" s="128"/>
    </row>
    <row r="102" spans="2:12" ht="24" hidden="1" x14ac:dyDescent="0.25">
      <c r="B102" s="52" t="s">
        <v>141</v>
      </c>
      <c r="C102" s="46" t="s">
        <v>142</v>
      </c>
      <c r="D102" s="48" t="s">
        <v>7</v>
      </c>
      <c r="E102" s="66"/>
      <c r="F102" s="84">
        <v>89628.923650121971</v>
      </c>
      <c r="G102" s="105">
        <v>0</v>
      </c>
      <c r="H102" s="105"/>
      <c r="I102" s="128"/>
    </row>
    <row r="103" spans="2:12" hidden="1" x14ac:dyDescent="0.25">
      <c r="B103" s="109"/>
      <c r="C103" s="54"/>
      <c r="D103" s="133" t="s">
        <v>25</v>
      </c>
      <c r="E103" s="133"/>
      <c r="F103" s="134"/>
      <c r="G103" s="115">
        <v>0</v>
      </c>
      <c r="H103" s="115"/>
      <c r="I103" s="130"/>
    </row>
    <row r="104" spans="2:12" hidden="1" x14ac:dyDescent="0.25">
      <c r="B104" s="135" t="s">
        <v>102</v>
      </c>
      <c r="C104" s="136"/>
      <c r="D104" s="42"/>
      <c r="E104" s="43"/>
      <c r="F104" s="44"/>
      <c r="G104" s="103"/>
      <c r="H104" s="103"/>
      <c r="I104" s="127"/>
    </row>
    <row r="105" spans="2:12" ht="48" hidden="1" x14ac:dyDescent="0.25">
      <c r="B105" s="52" t="s">
        <v>103</v>
      </c>
      <c r="C105" s="67" t="s">
        <v>96</v>
      </c>
      <c r="D105" s="60" t="s">
        <v>16</v>
      </c>
      <c r="E105" s="68"/>
      <c r="F105" s="85">
        <v>754343.47</v>
      </c>
      <c r="G105" s="105">
        <v>0</v>
      </c>
      <c r="H105" s="105"/>
      <c r="I105" s="128"/>
    </row>
    <row r="106" spans="2:12" ht="36" hidden="1" x14ac:dyDescent="0.25">
      <c r="B106" s="52" t="s">
        <v>104</v>
      </c>
      <c r="C106" s="67" t="s">
        <v>97</v>
      </c>
      <c r="D106" s="60" t="s">
        <v>16</v>
      </c>
      <c r="E106" s="68"/>
      <c r="F106" s="85">
        <v>294440.34000000003</v>
      </c>
      <c r="G106" s="105">
        <v>0</v>
      </c>
      <c r="H106" s="105"/>
      <c r="I106" s="128"/>
    </row>
    <row r="107" spans="2:12" ht="30.6" hidden="1" customHeight="1" x14ac:dyDescent="0.25">
      <c r="B107" s="52" t="s">
        <v>105</v>
      </c>
      <c r="C107" s="67" t="s">
        <v>98</v>
      </c>
      <c r="D107" s="60" t="s">
        <v>16</v>
      </c>
      <c r="E107" s="68"/>
      <c r="F107" s="85">
        <v>486377.17</v>
      </c>
      <c r="G107" s="105">
        <v>0</v>
      </c>
      <c r="H107" s="105"/>
      <c r="I107" s="128"/>
    </row>
    <row r="108" spans="2:12" ht="36" hidden="1" x14ac:dyDescent="0.25">
      <c r="B108" s="52" t="s">
        <v>106</v>
      </c>
      <c r="C108" s="67" t="s">
        <v>99</v>
      </c>
      <c r="D108" s="60" t="s">
        <v>6</v>
      </c>
      <c r="E108" s="68"/>
      <c r="F108" s="85">
        <v>145916.82399999999</v>
      </c>
      <c r="G108" s="105">
        <v>0</v>
      </c>
      <c r="H108" s="105"/>
      <c r="I108" s="128"/>
    </row>
    <row r="109" spans="2:12" ht="24" hidden="1" x14ac:dyDescent="0.25">
      <c r="B109" s="52" t="s">
        <v>107</v>
      </c>
      <c r="C109" s="69" t="s">
        <v>100</v>
      </c>
      <c r="D109" s="60" t="s">
        <v>6</v>
      </c>
      <c r="E109" s="68"/>
      <c r="F109" s="85">
        <v>22011.5</v>
      </c>
      <c r="G109" s="105">
        <v>0</v>
      </c>
      <c r="H109" s="105"/>
      <c r="I109" s="128"/>
    </row>
    <row r="110" spans="2:12" ht="24" hidden="1" x14ac:dyDescent="0.25">
      <c r="B110" s="52" t="s">
        <v>108</v>
      </c>
      <c r="C110" s="69" t="s">
        <v>101</v>
      </c>
      <c r="D110" s="60" t="s">
        <v>16</v>
      </c>
      <c r="E110" s="68"/>
      <c r="F110" s="85">
        <v>13968368.949999999</v>
      </c>
      <c r="G110" s="105">
        <v>0</v>
      </c>
      <c r="H110" s="105"/>
      <c r="I110" s="128"/>
    </row>
    <row r="111" spans="2:12" hidden="1" x14ac:dyDescent="0.25">
      <c r="B111" s="70"/>
      <c r="C111" s="54"/>
      <c r="D111" s="133" t="s">
        <v>25</v>
      </c>
      <c r="E111" s="133"/>
      <c r="F111" s="134"/>
      <c r="G111" s="108">
        <v>0</v>
      </c>
      <c r="H111" s="108"/>
      <c r="I111" s="130"/>
    </row>
    <row r="112" spans="2:12" ht="14.45" customHeight="1" x14ac:dyDescent="0.25">
      <c r="B112" s="135" t="s">
        <v>229</v>
      </c>
      <c r="C112" s="136"/>
      <c r="D112" s="58"/>
      <c r="E112" s="59"/>
      <c r="F112" s="58"/>
      <c r="G112" s="114"/>
      <c r="H112" s="114"/>
      <c r="I112" s="127"/>
    </row>
    <row r="113" spans="2:13" hidden="1" x14ac:dyDescent="0.25">
      <c r="B113" s="71" t="s">
        <v>143</v>
      </c>
      <c r="C113" s="72" t="s">
        <v>36</v>
      </c>
      <c r="D113" s="73" t="s">
        <v>7</v>
      </c>
      <c r="E113" s="74"/>
      <c r="F113" s="81">
        <v>7206.9396425945133</v>
      </c>
      <c r="G113" s="105">
        <v>0</v>
      </c>
      <c r="H113" s="105"/>
      <c r="I113" s="128"/>
      <c r="M113" s="86"/>
    </row>
    <row r="114" spans="2:13" ht="25.9" customHeight="1" x14ac:dyDescent="0.25">
      <c r="B114" s="71" t="s">
        <v>131</v>
      </c>
      <c r="C114" s="72" t="s">
        <v>37</v>
      </c>
      <c r="D114" s="73" t="s">
        <v>8</v>
      </c>
      <c r="E114" s="74">
        <v>10</v>
      </c>
      <c r="F114" s="81">
        <v>105188.85</v>
      </c>
      <c r="G114" s="105">
        <v>1051888.5</v>
      </c>
      <c r="H114" s="105"/>
      <c r="I114" s="128"/>
    </row>
    <row r="115" spans="2:13" x14ac:dyDescent="0.25">
      <c r="B115" s="109"/>
      <c r="C115" s="54"/>
      <c r="D115" s="133" t="s">
        <v>25</v>
      </c>
      <c r="E115" s="133"/>
      <c r="F115" s="134"/>
      <c r="G115" s="108">
        <v>1051888.5</v>
      </c>
      <c r="H115" s="108"/>
      <c r="I115" s="130"/>
    </row>
  </sheetData>
  <mergeCells count="25">
    <mergeCell ref="D1:H1"/>
    <mergeCell ref="B4:H4"/>
    <mergeCell ref="B5:H5"/>
    <mergeCell ref="B7:C7"/>
    <mergeCell ref="B28:C28"/>
    <mergeCell ref="D27:F27"/>
    <mergeCell ref="D32:F32"/>
    <mergeCell ref="B79:C79"/>
    <mergeCell ref="B88:C88"/>
    <mergeCell ref="B91:C91"/>
    <mergeCell ref="B85:C85"/>
    <mergeCell ref="D87:F87"/>
    <mergeCell ref="B33:C33"/>
    <mergeCell ref="D35:F35"/>
    <mergeCell ref="D78:F78"/>
    <mergeCell ref="D84:F84"/>
    <mergeCell ref="D90:F90"/>
    <mergeCell ref="B36:C36"/>
    <mergeCell ref="D94:F94"/>
    <mergeCell ref="D103:F103"/>
    <mergeCell ref="D111:F111"/>
    <mergeCell ref="D115:F115"/>
    <mergeCell ref="B104:C104"/>
    <mergeCell ref="B112:C112"/>
    <mergeCell ref="B95:C95"/>
  </mergeCells>
  <phoneticPr fontId="3" type="noConversion"/>
  <conditionalFormatting sqref="B31">
    <cfRule type="duplicateValues" dxfId="3" priority="39"/>
    <cfRule type="duplicateValues" dxfId="2" priority="40"/>
  </conditionalFormatting>
  <conditionalFormatting sqref="B35">
    <cfRule type="duplicateValues" dxfId="1" priority="32"/>
    <cfRule type="duplicateValues" dxfId="0" priority="33"/>
  </conditionalFormatting>
  <pageMargins left="0.70866141732283472" right="0.70866141732283472" top="0.74803149606299213" bottom="0.74803149606299213" header="0.31496062992125984" footer="0.31496062992125984"/>
  <pageSetup scale="57" fitToHeight="3" orientation="portrait" r:id="rId1"/>
  <rowBreaks count="2" manualBreakCount="2">
    <brk id="49" min="1" max="7" man="1"/>
    <brk id="77" min="1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CF60E0-B812-4B0F-B6C7-9983ACE78496}">
  <sheetPr>
    <tabColor rgb="FF92D050"/>
  </sheetPr>
  <dimension ref="B1:Z222"/>
  <sheetViews>
    <sheetView view="pageBreakPreview" topLeftCell="A42" zoomScale="55" zoomScaleNormal="60" zoomScaleSheetLayoutView="55" workbookViewId="0">
      <selection activeCell="B8" sqref="B8:G37"/>
    </sheetView>
  </sheetViews>
  <sheetFormatPr baseColWidth="10" defaultColWidth="11.42578125" defaultRowHeight="12.75" x14ac:dyDescent="0.2"/>
  <cols>
    <col min="1" max="1" width="2.7109375" style="1" customWidth="1"/>
    <col min="2" max="2" width="11.42578125" style="1"/>
    <col min="3" max="3" width="12" style="1" customWidth="1"/>
    <col min="4" max="4" width="13.85546875" style="1" customWidth="1"/>
    <col min="5" max="5" width="31.140625" style="1" customWidth="1"/>
    <col min="6" max="6" width="11.42578125" style="1" customWidth="1"/>
    <col min="7" max="7" width="2.140625" style="1" customWidth="1"/>
    <col min="8" max="8" width="9.7109375" style="1" customWidth="1"/>
    <col min="9" max="9" width="8.140625" style="1" customWidth="1"/>
    <col min="10" max="10" width="2.42578125" style="1" customWidth="1"/>
    <col min="11" max="11" width="3.85546875" style="1" customWidth="1"/>
    <col min="12" max="12" width="11.42578125" style="1"/>
    <col min="13" max="13" width="26" style="1" customWidth="1"/>
    <col min="14" max="14" width="12.5703125" style="1" customWidth="1"/>
    <col min="15" max="15" width="9.140625" style="1" customWidth="1"/>
    <col min="16" max="16" width="9" style="1" customWidth="1"/>
    <col min="17" max="17" width="10.140625" style="1" customWidth="1"/>
    <col min="18" max="18" width="14.5703125" style="1" customWidth="1"/>
    <col min="19" max="19" width="17" style="1" customWidth="1"/>
    <col min="20" max="16384" width="11.42578125" style="1"/>
  </cols>
  <sheetData>
    <row r="1" spans="2:19" ht="9" customHeight="1" thickBot="1" x14ac:dyDescent="0.25"/>
    <row r="2" spans="2:19" s="17" customFormat="1" ht="99" customHeight="1" thickBot="1" x14ac:dyDescent="0.3">
      <c r="B2" s="203" t="s">
        <v>61</v>
      </c>
      <c r="C2" s="204"/>
      <c r="D2" s="204"/>
      <c r="E2" s="204"/>
      <c r="F2" s="204"/>
      <c r="G2" s="204"/>
      <c r="H2" s="204"/>
      <c r="I2" s="204"/>
      <c r="J2" s="204"/>
      <c r="K2" s="204"/>
      <c r="L2" s="204"/>
      <c r="M2" s="204"/>
      <c r="N2" s="204"/>
      <c r="O2" s="204"/>
      <c r="P2" s="204"/>
      <c r="Q2" s="204"/>
      <c r="R2" s="204"/>
      <c r="S2" s="205"/>
    </row>
    <row r="3" spans="2:19" s="17" customFormat="1" ht="4.5" customHeight="1" x14ac:dyDescent="0.25">
      <c r="B3" s="206"/>
      <c r="C3" s="207"/>
      <c r="D3" s="207"/>
      <c r="E3" s="207"/>
      <c r="F3" s="207"/>
      <c r="G3" s="207"/>
      <c r="H3" s="207"/>
      <c r="I3" s="207"/>
      <c r="J3" s="207"/>
      <c r="K3" s="207"/>
      <c r="L3" s="207"/>
      <c r="M3" s="207"/>
      <c r="N3" s="207"/>
      <c r="O3" s="207"/>
      <c r="P3" s="207"/>
      <c r="Q3" s="207"/>
      <c r="R3" s="207"/>
      <c r="S3" s="208"/>
    </row>
    <row r="4" spans="2:19" s="17" customFormat="1" ht="36" customHeight="1" thickBot="1" x14ac:dyDescent="0.3">
      <c r="B4" s="209" t="s">
        <v>60</v>
      </c>
      <c r="C4" s="210"/>
      <c r="D4" s="210"/>
      <c r="E4" s="210"/>
      <c r="F4" s="210"/>
      <c r="G4" s="210"/>
      <c r="H4" s="210"/>
      <c r="I4" s="210"/>
      <c r="J4" s="210"/>
      <c r="K4" s="210"/>
      <c r="L4" s="210"/>
      <c r="M4" s="210"/>
      <c r="N4" s="210"/>
      <c r="O4" s="210"/>
      <c r="P4" s="210"/>
      <c r="Q4" s="210"/>
      <c r="R4" s="210"/>
      <c r="S4" s="211"/>
    </row>
    <row r="5" spans="2:19" s="17" customFormat="1" ht="4.9000000000000004" customHeight="1" thickBot="1" x14ac:dyDescent="0.3">
      <c r="B5" s="20"/>
      <c r="C5" s="19"/>
      <c r="D5" s="18"/>
      <c r="E5" s="212"/>
      <c r="F5" s="213"/>
      <c r="G5" s="213"/>
      <c r="H5" s="213"/>
      <c r="I5" s="213"/>
      <c r="J5" s="213"/>
      <c r="K5" s="213"/>
      <c r="L5" s="213"/>
      <c r="M5" s="213"/>
      <c r="N5" s="213"/>
      <c r="O5" s="213"/>
      <c r="P5" s="213"/>
      <c r="Q5" s="213"/>
      <c r="R5" s="213"/>
      <c r="S5" s="214"/>
    </row>
    <row r="6" spans="2:19" s="16" customFormat="1" ht="54.75" customHeight="1" thickBot="1" x14ac:dyDescent="0.25">
      <c r="B6" s="215" t="s">
        <v>59</v>
      </c>
      <c r="C6" s="216"/>
      <c r="D6" s="200" t="s">
        <v>58</v>
      </c>
      <c r="E6" s="201"/>
      <c r="F6" s="201"/>
      <c r="G6" s="201"/>
      <c r="H6" s="201"/>
      <c r="I6" s="201"/>
      <c r="J6" s="201"/>
      <c r="K6" s="201"/>
      <c r="L6" s="201"/>
      <c r="M6" s="201"/>
      <c r="N6" s="201"/>
      <c r="O6" s="201"/>
      <c r="P6" s="201"/>
      <c r="Q6" s="201"/>
      <c r="R6" s="201"/>
      <c r="S6" s="202"/>
    </row>
    <row r="7" spans="2:19" s="15" customFormat="1" ht="81" customHeight="1" thickBot="1" x14ac:dyDescent="0.3">
      <c r="B7" s="25" t="s">
        <v>0</v>
      </c>
      <c r="C7" s="26" t="str">
        <f>PRESUPUESTO!B8</f>
        <v>1.01</v>
      </c>
      <c r="D7" s="195" t="e">
        <f>PRESUPUESTO!C8</f>
        <v>#REF!</v>
      </c>
      <c r="E7" s="195"/>
      <c r="F7" s="195"/>
      <c r="G7" s="195"/>
      <c r="H7" s="195"/>
      <c r="I7" s="195"/>
      <c r="J7" s="195"/>
      <c r="K7" s="195"/>
      <c r="L7" s="195"/>
      <c r="M7" s="196"/>
      <c r="N7" s="27" t="s">
        <v>57</v>
      </c>
      <c r="O7" s="28" t="s">
        <v>7</v>
      </c>
      <c r="P7" s="197" t="s">
        <v>56</v>
      </c>
      <c r="Q7" s="198"/>
      <c r="R7" s="199"/>
      <c r="S7" s="29"/>
    </row>
    <row r="8" spans="2:19" ht="20.100000000000001" customHeight="1" x14ac:dyDescent="0.2">
      <c r="B8" s="171"/>
      <c r="C8" s="172"/>
      <c r="D8" s="172"/>
      <c r="E8" s="172"/>
      <c r="F8" s="172"/>
      <c r="G8" s="173"/>
      <c r="H8" s="180" t="s">
        <v>55</v>
      </c>
      <c r="I8" s="181"/>
      <c r="J8" s="181"/>
      <c r="K8" s="181"/>
      <c r="L8" s="181"/>
      <c r="M8" s="182"/>
      <c r="N8" s="186" t="s">
        <v>54</v>
      </c>
      <c r="O8" s="187"/>
      <c r="P8" s="187"/>
      <c r="Q8" s="14"/>
      <c r="R8" s="188" t="s">
        <v>53</v>
      </c>
      <c r="S8" s="190" t="s">
        <v>52</v>
      </c>
    </row>
    <row r="9" spans="2:19" ht="24" customHeight="1" thickBot="1" x14ac:dyDescent="0.25">
      <c r="B9" s="174"/>
      <c r="C9" s="175"/>
      <c r="D9" s="175"/>
      <c r="E9" s="175"/>
      <c r="F9" s="175"/>
      <c r="G9" s="176"/>
      <c r="H9" s="183"/>
      <c r="I9" s="184"/>
      <c r="J9" s="184"/>
      <c r="K9" s="184"/>
      <c r="L9" s="184"/>
      <c r="M9" s="185"/>
      <c r="N9" s="13" t="s">
        <v>51</v>
      </c>
      <c r="O9" s="12" t="s">
        <v>50</v>
      </c>
      <c r="P9" s="12" t="s">
        <v>49</v>
      </c>
      <c r="Q9" s="11" t="s">
        <v>48</v>
      </c>
      <c r="R9" s="189"/>
      <c r="S9" s="191"/>
    </row>
    <row r="10" spans="2:19" ht="15" customHeight="1" x14ac:dyDescent="0.2">
      <c r="B10" s="174"/>
      <c r="C10" s="175"/>
      <c r="D10" s="175"/>
      <c r="E10" s="175"/>
      <c r="F10" s="175"/>
      <c r="G10" s="176"/>
      <c r="H10" s="192"/>
      <c r="I10" s="193"/>
      <c r="J10" s="193"/>
      <c r="K10" s="193"/>
      <c r="L10" s="193"/>
      <c r="M10" s="194"/>
      <c r="N10" s="9"/>
      <c r="O10" s="10"/>
      <c r="P10" s="10"/>
      <c r="Q10" s="9"/>
      <c r="R10" s="4"/>
      <c r="S10" s="3"/>
    </row>
    <row r="11" spans="2:19" ht="15" customHeight="1" x14ac:dyDescent="0.2">
      <c r="B11" s="174"/>
      <c r="C11" s="175"/>
      <c r="D11" s="175"/>
      <c r="E11" s="175"/>
      <c r="F11" s="175"/>
      <c r="G11" s="176"/>
      <c r="H11" s="150" t="s">
        <v>62</v>
      </c>
      <c r="I11" s="151"/>
      <c r="J11" s="151"/>
      <c r="K11" s="151"/>
      <c r="L11" s="151"/>
      <c r="M11" s="152"/>
      <c r="N11" s="7"/>
      <c r="O11" s="6"/>
      <c r="P11" s="6"/>
      <c r="Q11" s="5"/>
      <c r="R11" s="4"/>
      <c r="S11" s="3"/>
    </row>
    <row r="12" spans="2:19" ht="15" customHeight="1" x14ac:dyDescent="0.2">
      <c r="B12" s="174"/>
      <c r="C12" s="175"/>
      <c r="D12" s="175"/>
      <c r="E12" s="175"/>
      <c r="F12" s="175"/>
      <c r="G12" s="176"/>
      <c r="H12" s="150" t="s">
        <v>63</v>
      </c>
      <c r="I12" s="151"/>
      <c r="J12" s="151"/>
      <c r="K12" s="151"/>
      <c r="L12" s="151"/>
      <c r="M12" s="152"/>
      <c r="N12" s="7"/>
      <c r="O12" s="6">
        <v>7.5</v>
      </c>
      <c r="P12" s="6">
        <v>3</v>
      </c>
      <c r="Q12" s="5">
        <v>0.15</v>
      </c>
      <c r="R12" s="4">
        <f>O12*P12</f>
        <v>22.5</v>
      </c>
      <c r="S12" s="3">
        <f>R12</f>
        <v>22.5</v>
      </c>
    </row>
    <row r="13" spans="2:19" ht="15" customHeight="1" x14ac:dyDescent="0.2">
      <c r="B13" s="174"/>
      <c r="C13" s="175"/>
      <c r="D13" s="175"/>
      <c r="E13" s="175"/>
      <c r="F13" s="175"/>
      <c r="G13" s="176"/>
      <c r="H13" s="150" t="s">
        <v>64</v>
      </c>
      <c r="I13" s="151"/>
      <c r="J13" s="151"/>
      <c r="K13" s="151"/>
      <c r="L13" s="151"/>
      <c r="M13" s="152"/>
      <c r="N13" s="7"/>
      <c r="O13" s="6">
        <v>8.3000000000000007</v>
      </c>
      <c r="P13" s="6">
        <v>3</v>
      </c>
      <c r="Q13" s="5">
        <v>0.15</v>
      </c>
      <c r="R13" s="4">
        <f>O13*P13</f>
        <v>24.900000000000002</v>
      </c>
      <c r="S13" s="3">
        <f>R13</f>
        <v>24.900000000000002</v>
      </c>
    </row>
    <row r="14" spans="2:19" ht="15" customHeight="1" x14ac:dyDescent="0.2">
      <c r="B14" s="174"/>
      <c r="C14" s="175"/>
      <c r="D14" s="175"/>
      <c r="E14" s="175"/>
      <c r="F14" s="175"/>
      <c r="G14" s="176"/>
      <c r="H14" s="150" t="s">
        <v>65</v>
      </c>
      <c r="I14" s="151"/>
      <c r="J14" s="151"/>
      <c r="K14" s="151"/>
      <c r="L14" s="151"/>
      <c r="M14" s="152"/>
      <c r="N14" s="7"/>
      <c r="O14" s="6">
        <v>5.3</v>
      </c>
      <c r="P14" s="6">
        <v>3</v>
      </c>
      <c r="Q14" s="5">
        <v>0.15</v>
      </c>
      <c r="R14" s="4">
        <f t="shared" ref="R14:R27" si="0">O14*P14</f>
        <v>15.899999999999999</v>
      </c>
      <c r="S14" s="3">
        <f t="shared" ref="S14:S27" si="1">R14</f>
        <v>15.899999999999999</v>
      </c>
    </row>
    <row r="15" spans="2:19" ht="15" customHeight="1" x14ac:dyDescent="0.2">
      <c r="B15" s="174"/>
      <c r="C15" s="175"/>
      <c r="D15" s="175"/>
      <c r="E15" s="175"/>
      <c r="F15" s="175"/>
      <c r="G15" s="176"/>
      <c r="H15" s="150" t="s">
        <v>66</v>
      </c>
      <c r="I15" s="151"/>
      <c r="J15" s="151"/>
      <c r="K15" s="151"/>
      <c r="L15" s="151"/>
      <c r="M15" s="152"/>
      <c r="N15" s="7"/>
      <c r="O15" s="6">
        <v>5.3</v>
      </c>
      <c r="P15" s="6">
        <v>3</v>
      </c>
      <c r="Q15" s="5">
        <v>0.15</v>
      </c>
      <c r="R15" s="4">
        <f t="shared" si="0"/>
        <v>15.899999999999999</v>
      </c>
      <c r="S15" s="3">
        <f t="shared" si="1"/>
        <v>15.899999999999999</v>
      </c>
    </row>
    <row r="16" spans="2:19" ht="15" customHeight="1" x14ac:dyDescent="0.2">
      <c r="B16" s="174"/>
      <c r="C16" s="175"/>
      <c r="D16" s="175"/>
      <c r="E16" s="175"/>
      <c r="F16" s="175"/>
      <c r="G16" s="176"/>
      <c r="H16" s="150" t="s">
        <v>67</v>
      </c>
      <c r="I16" s="151"/>
      <c r="J16" s="151"/>
      <c r="K16" s="151"/>
      <c r="L16" s="151"/>
      <c r="M16" s="152"/>
      <c r="N16" s="7"/>
      <c r="O16" s="6">
        <v>3</v>
      </c>
      <c r="P16" s="6">
        <v>3</v>
      </c>
      <c r="Q16" s="5">
        <v>0.15</v>
      </c>
      <c r="R16" s="4">
        <f t="shared" si="0"/>
        <v>9</v>
      </c>
      <c r="S16" s="3">
        <f t="shared" si="1"/>
        <v>9</v>
      </c>
    </row>
    <row r="17" spans="2:26" ht="15" customHeight="1" x14ac:dyDescent="0.2">
      <c r="B17" s="174"/>
      <c r="C17" s="175"/>
      <c r="D17" s="175"/>
      <c r="E17" s="175"/>
      <c r="F17" s="175"/>
      <c r="G17" s="176"/>
      <c r="H17" s="150" t="s">
        <v>68</v>
      </c>
      <c r="I17" s="151"/>
      <c r="J17" s="151"/>
      <c r="K17" s="151"/>
      <c r="L17" s="151"/>
      <c r="M17" s="152"/>
      <c r="N17" s="7"/>
      <c r="O17" s="6">
        <v>3</v>
      </c>
      <c r="P17" s="6">
        <v>3</v>
      </c>
      <c r="Q17" s="5">
        <v>0.15</v>
      </c>
      <c r="R17" s="4">
        <f t="shared" si="0"/>
        <v>9</v>
      </c>
      <c r="S17" s="3">
        <f t="shared" si="1"/>
        <v>9</v>
      </c>
    </row>
    <row r="18" spans="2:26" ht="15" customHeight="1" x14ac:dyDescent="0.2">
      <c r="B18" s="174"/>
      <c r="C18" s="175"/>
      <c r="D18" s="175"/>
      <c r="E18" s="175"/>
      <c r="F18" s="175"/>
      <c r="G18" s="176"/>
      <c r="H18" s="150" t="s">
        <v>69</v>
      </c>
      <c r="I18" s="151"/>
      <c r="J18" s="151"/>
      <c r="K18" s="151"/>
      <c r="L18" s="151"/>
      <c r="M18" s="152"/>
      <c r="N18" s="7"/>
      <c r="O18" s="6">
        <v>5.3</v>
      </c>
      <c r="P18" s="6">
        <v>3</v>
      </c>
      <c r="Q18" s="5">
        <v>0.15</v>
      </c>
      <c r="R18" s="4">
        <f t="shared" si="0"/>
        <v>15.899999999999999</v>
      </c>
      <c r="S18" s="3">
        <f t="shared" si="1"/>
        <v>15.899999999999999</v>
      </c>
      <c r="Z18" s="8"/>
    </row>
    <row r="19" spans="2:26" ht="15" customHeight="1" x14ac:dyDescent="0.2">
      <c r="B19" s="174"/>
      <c r="C19" s="175"/>
      <c r="D19" s="175"/>
      <c r="E19" s="175"/>
      <c r="F19" s="175"/>
      <c r="G19" s="176"/>
      <c r="H19" s="150" t="s">
        <v>70</v>
      </c>
      <c r="I19" s="151"/>
      <c r="J19" s="151"/>
      <c r="K19" s="151"/>
      <c r="L19" s="151"/>
      <c r="M19" s="152"/>
      <c r="N19" s="7"/>
      <c r="O19" s="6">
        <v>3</v>
      </c>
      <c r="P19" s="6">
        <v>3</v>
      </c>
      <c r="Q19" s="5">
        <v>0.15</v>
      </c>
      <c r="R19" s="4">
        <f t="shared" si="0"/>
        <v>9</v>
      </c>
      <c r="S19" s="3">
        <f t="shared" si="1"/>
        <v>9</v>
      </c>
    </row>
    <row r="20" spans="2:26" ht="15" customHeight="1" x14ac:dyDescent="0.2">
      <c r="B20" s="174"/>
      <c r="C20" s="175"/>
      <c r="D20" s="175"/>
      <c r="E20" s="175"/>
      <c r="F20" s="175"/>
      <c r="G20" s="176"/>
      <c r="H20" s="150" t="s">
        <v>71</v>
      </c>
      <c r="I20" s="151"/>
      <c r="J20" s="151"/>
      <c r="K20" s="151"/>
      <c r="L20" s="151"/>
      <c r="M20" s="152"/>
      <c r="N20" s="7"/>
      <c r="O20" s="6">
        <v>40</v>
      </c>
      <c r="P20" s="6">
        <v>3</v>
      </c>
      <c r="Q20" s="5">
        <v>0.15</v>
      </c>
      <c r="R20" s="4">
        <f t="shared" si="0"/>
        <v>120</v>
      </c>
      <c r="S20" s="3">
        <f t="shared" si="1"/>
        <v>120</v>
      </c>
    </row>
    <row r="21" spans="2:26" ht="15" customHeight="1" x14ac:dyDescent="0.2">
      <c r="B21" s="174"/>
      <c r="C21" s="175"/>
      <c r="D21" s="175"/>
      <c r="E21" s="175"/>
      <c r="F21" s="175"/>
      <c r="G21" s="176"/>
      <c r="H21" s="150" t="s">
        <v>72</v>
      </c>
      <c r="I21" s="151"/>
      <c r="J21" s="151"/>
      <c r="K21" s="151"/>
      <c r="L21" s="151"/>
      <c r="M21" s="152"/>
      <c r="N21" s="7"/>
      <c r="O21" s="6">
        <v>20</v>
      </c>
      <c r="P21" s="6">
        <v>3</v>
      </c>
      <c r="Q21" s="5">
        <v>0.15</v>
      </c>
      <c r="R21" s="4">
        <f t="shared" si="0"/>
        <v>60</v>
      </c>
      <c r="S21" s="3">
        <f t="shared" si="1"/>
        <v>60</v>
      </c>
    </row>
    <row r="22" spans="2:26" ht="15" customHeight="1" x14ac:dyDescent="0.2">
      <c r="B22" s="174"/>
      <c r="C22" s="175"/>
      <c r="D22" s="175"/>
      <c r="E22" s="175"/>
      <c r="F22" s="175"/>
      <c r="G22" s="176"/>
      <c r="H22" s="150" t="s">
        <v>73</v>
      </c>
      <c r="I22" s="151"/>
      <c r="J22" s="151"/>
      <c r="K22" s="151"/>
      <c r="L22" s="151"/>
      <c r="M22" s="152"/>
      <c r="N22" s="7"/>
      <c r="O22" s="6">
        <v>5</v>
      </c>
      <c r="P22" s="6">
        <v>3</v>
      </c>
      <c r="Q22" s="5">
        <v>0.15</v>
      </c>
      <c r="R22" s="4">
        <f t="shared" si="0"/>
        <v>15</v>
      </c>
      <c r="S22" s="3">
        <f t="shared" si="1"/>
        <v>15</v>
      </c>
    </row>
    <row r="23" spans="2:26" ht="15" customHeight="1" x14ac:dyDescent="0.2">
      <c r="B23" s="174"/>
      <c r="C23" s="175"/>
      <c r="D23" s="175"/>
      <c r="E23" s="175"/>
      <c r="F23" s="175"/>
      <c r="G23" s="176"/>
      <c r="H23" s="150" t="s">
        <v>74</v>
      </c>
      <c r="I23" s="151"/>
      <c r="J23" s="151"/>
      <c r="K23" s="151"/>
      <c r="L23" s="151"/>
      <c r="M23" s="152"/>
      <c r="N23" s="7"/>
      <c r="O23" s="6">
        <v>9</v>
      </c>
      <c r="P23" s="6">
        <v>3</v>
      </c>
      <c r="Q23" s="5">
        <v>0.15</v>
      </c>
      <c r="R23" s="4">
        <f t="shared" si="0"/>
        <v>27</v>
      </c>
      <c r="S23" s="3">
        <f t="shared" si="1"/>
        <v>27</v>
      </c>
    </row>
    <row r="24" spans="2:26" ht="15" x14ac:dyDescent="0.2">
      <c r="B24" s="174"/>
      <c r="C24" s="175"/>
      <c r="D24" s="175"/>
      <c r="E24" s="175"/>
      <c r="F24" s="175"/>
      <c r="G24" s="176"/>
      <c r="H24" s="150" t="s">
        <v>75</v>
      </c>
      <c r="I24" s="151"/>
      <c r="J24" s="151"/>
      <c r="K24" s="151"/>
      <c r="L24" s="151"/>
      <c r="M24" s="152"/>
      <c r="N24" s="7"/>
      <c r="O24" s="6">
        <v>5</v>
      </c>
      <c r="P24" s="6">
        <v>3</v>
      </c>
      <c r="Q24" s="5">
        <v>0.15</v>
      </c>
      <c r="R24" s="4">
        <f t="shared" si="0"/>
        <v>15</v>
      </c>
      <c r="S24" s="3">
        <f t="shared" si="1"/>
        <v>15</v>
      </c>
    </row>
    <row r="25" spans="2:26" ht="15" customHeight="1" x14ac:dyDescent="0.2">
      <c r="B25" s="174"/>
      <c r="C25" s="175"/>
      <c r="D25" s="175"/>
      <c r="E25" s="175"/>
      <c r="F25" s="175"/>
      <c r="G25" s="176"/>
      <c r="H25" s="150" t="s">
        <v>76</v>
      </c>
      <c r="I25" s="151"/>
      <c r="J25" s="151"/>
      <c r="K25" s="151"/>
      <c r="L25" s="151"/>
      <c r="M25" s="152"/>
      <c r="N25" s="7"/>
      <c r="O25" s="6">
        <v>5</v>
      </c>
      <c r="P25" s="6">
        <v>3</v>
      </c>
      <c r="Q25" s="5">
        <v>0.15</v>
      </c>
      <c r="R25" s="4">
        <f t="shared" si="0"/>
        <v>15</v>
      </c>
      <c r="S25" s="3">
        <f t="shared" si="1"/>
        <v>15</v>
      </c>
    </row>
    <row r="26" spans="2:26" ht="15" customHeight="1" x14ac:dyDescent="0.2">
      <c r="B26" s="174"/>
      <c r="C26" s="175"/>
      <c r="D26" s="175"/>
      <c r="E26" s="175"/>
      <c r="F26" s="175"/>
      <c r="G26" s="176"/>
      <c r="H26" s="150" t="s">
        <v>77</v>
      </c>
      <c r="I26" s="151"/>
      <c r="J26" s="151"/>
      <c r="K26" s="151"/>
      <c r="L26" s="151"/>
      <c r="M26" s="152"/>
      <c r="N26" s="7"/>
      <c r="O26" s="6">
        <v>2</v>
      </c>
      <c r="P26" s="6">
        <v>3</v>
      </c>
      <c r="Q26" s="5">
        <v>0.15</v>
      </c>
      <c r="R26" s="4">
        <f t="shared" si="0"/>
        <v>6</v>
      </c>
      <c r="S26" s="3">
        <f t="shared" si="1"/>
        <v>6</v>
      </c>
    </row>
    <row r="27" spans="2:26" ht="15" customHeight="1" x14ac:dyDescent="0.2">
      <c r="B27" s="174"/>
      <c r="C27" s="175"/>
      <c r="D27" s="175"/>
      <c r="E27" s="175"/>
      <c r="F27" s="175"/>
      <c r="G27" s="176"/>
      <c r="H27" s="150"/>
      <c r="I27" s="151"/>
      <c r="J27" s="151"/>
      <c r="K27" s="151"/>
      <c r="L27" s="151"/>
      <c r="M27" s="152"/>
      <c r="N27" s="7"/>
      <c r="O27" s="6">
        <v>5</v>
      </c>
      <c r="P27" s="6">
        <v>3</v>
      </c>
      <c r="Q27" s="5">
        <v>0.15</v>
      </c>
      <c r="R27" s="4">
        <f t="shared" si="0"/>
        <v>15</v>
      </c>
      <c r="S27" s="3">
        <f t="shared" si="1"/>
        <v>15</v>
      </c>
    </row>
    <row r="28" spans="2:26" ht="15" customHeight="1" x14ac:dyDescent="0.2">
      <c r="B28" s="174"/>
      <c r="C28" s="175"/>
      <c r="D28" s="175"/>
      <c r="E28" s="175"/>
      <c r="F28" s="175"/>
      <c r="G28" s="176"/>
      <c r="H28" s="150"/>
      <c r="I28" s="151"/>
      <c r="J28" s="151"/>
      <c r="K28" s="151"/>
      <c r="L28" s="151"/>
      <c r="M28" s="152"/>
      <c r="N28" s="7"/>
      <c r="O28" s="6"/>
      <c r="P28" s="6"/>
      <c r="Q28" s="5"/>
      <c r="R28" s="4"/>
      <c r="S28" s="3"/>
    </row>
    <row r="29" spans="2:26" ht="15" customHeight="1" x14ac:dyDescent="0.2">
      <c r="B29" s="174"/>
      <c r="C29" s="175"/>
      <c r="D29" s="175"/>
      <c r="E29" s="175"/>
      <c r="F29" s="175"/>
      <c r="G29" s="176"/>
      <c r="H29" s="150"/>
      <c r="I29" s="151"/>
      <c r="J29" s="151"/>
      <c r="K29" s="151"/>
      <c r="L29" s="151"/>
      <c r="M29" s="152"/>
      <c r="N29" s="7"/>
      <c r="O29" s="6"/>
      <c r="P29" s="6"/>
      <c r="Q29" s="5"/>
      <c r="R29" s="4"/>
      <c r="S29" s="3"/>
    </row>
    <row r="30" spans="2:26" ht="15" customHeight="1" x14ac:dyDescent="0.2">
      <c r="B30" s="174"/>
      <c r="C30" s="175"/>
      <c r="D30" s="175"/>
      <c r="E30" s="175"/>
      <c r="F30" s="175"/>
      <c r="G30" s="176"/>
      <c r="H30" s="150"/>
      <c r="I30" s="151"/>
      <c r="J30" s="151"/>
      <c r="K30" s="151"/>
      <c r="L30" s="151"/>
      <c r="M30" s="152"/>
      <c r="N30" s="7"/>
      <c r="O30" s="6"/>
      <c r="P30" s="6"/>
      <c r="Q30" s="5"/>
      <c r="R30" s="4"/>
      <c r="S30" s="3"/>
    </row>
    <row r="31" spans="2:26" ht="15" customHeight="1" x14ac:dyDescent="0.2">
      <c r="B31" s="174"/>
      <c r="C31" s="175"/>
      <c r="D31" s="175"/>
      <c r="E31" s="175"/>
      <c r="F31" s="175"/>
      <c r="G31" s="176"/>
      <c r="H31" s="150"/>
      <c r="I31" s="151"/>
      <c r="J31" s="151"/>
      <c r="K31" s="151"/>
      <c r="L31" s="151"/>
      <c r="M31" s="152"/>
      <c r="N31" s="7"/>
      <c r="O31" s="6"/>
      <c r="P31" s="6"/>
      <c r="Q31" s="5"/>
      <c r="R31" s="4"/>
      <c r="S31" s="3"/>
    </row>
    <row r="32" spans="2:26" ht="15" customHeight="1" x14ac:dyDescent="0.2">
      <c r="B32" s="174"/>
      <c r="C32" s="175"/>
      <c r="D32" s="175"/>
      <c r="E32" s="175"/>
      <c r="F32" s="175"/>
      <c r="G32" s="176"/>
      <c r="H32" s="150"/>
      <c r="I32" s="151"/>
      <c r="J32" s="151"/>
      <c r="K32" s="151"/>
      <c r="L32" s="151"/>
      <c r="M32" s="152"/>
      <c r="N32" s="7"/>
      <c r="O32" s="6"/>
      <c r="P32" s="6"/>
      <c r="Q32" s="5"/>
      <c r="R32" s="4"/>
      <c r="S32" s="3"/>
    </row>
    <row r="33" spans="2:19" ht="15" customHeight="1" x14ac:dyDescent="0.2">
      <c r="B33" s="174"/>
      <c r="C33" s="175"/>
      <c r="D33" s="175"/>
      <c r="E33" s="175"/>
      <c r="F33" s="175"/>
      <c r="G33" s="176"/>
      <c r="H33" s="150"/>
      <c r="I33" s="151"/>
      <c r="J33" s="151"/>
      <c r="K33" s="151"/>
      <c r="L33" s="151"/>
      <c r="M33" s="152"/>
      <c r="N33" s="7"/>
      <c r="O33" s="6"/>
      <c r="P33" s="6"/>
      <c r="Q33" s="5"/>
      <c r="R33" s="4"/>
      <c r="S33" s="3"/>
    </row>
    <row r="34" spans="2:19" ht="15" customHeight="1" x14ac:dyDescent="0.2">
      <c r="B34" s="174"/>
      <c r="C34" s="175"/>
      <c r="D34" s="175"/>
      <c r="E34" s="175"/>
      <c r="F34" s="175"/>
      <c r="G34" s="176"/>
      <c r="H34" s="150"/>
      <c r="I34" s="151"/>
      <c r="J34" s="151"/>
      <c r="K34" s="151"/>
      <c r="L34" s="151"/>
      <c r="M34" s="152"/>
      <c r="N34" s="7"/>
      <c r="O34" s="6"/>
      <c r="P34" s="6"/>
      <c r="Q34" s="5"/>
      <c r="R34" s="4"/>
      <c r="S34" s="3"/>
    </row>
    <row r="35" spans="2:19" ht="15" customHeight="1" x14ac:dyDescent="0.2">
      <c r="B35" s="174"/>
      <c r="C35" s="175"/>
      <c r="D35" s="175"/>
      <c r="E35" s="175"/>
      <c r="F35" s="175"/>
      <c r="G35" s="176"/>
      <c r="H35" s="150"/>
      <c r="I35" s="151"/>
      <c r="J35" s="151"/>
      <c r="K35" s="151"/>
      <c r="L35" s="151"/>
      <c r="M35" s="152"/>
      <c r="N35" s="7"/>
      <c r="O35" s="6"/>
      <c r="P35" s="6"/>
      <c r="Q35" s="5"/>
      <c r="R35" s="4"/>
      <c r="S35" s="3"/>
    </row>
    <row r="36" spans="2:19" ht="15" customHeight="1" thickBot="1" x14ac:dyDescent="0.25">
      <c r="B36" s="174"/>
      <c r="C36" s="175"/>
      <c r="D36" s="175"/>
      <c r="E36" s="175"/>
      <c r="F36" s="175"/>
      <c r="G36" s="176"/>
      <c r="H36" s="165"/>
      <c r="I36" s="166"/>
      <c r="J36" s="166"/>
      <c r="K36" s="166"/>
      <c r="L36" s="166"/>
      <c r="M36" s="167"/>
      <c r="N36" s="21"/>
      <c r="O36" s="22"/>
      <c r="P36" s="22"/>
      <c r="Q36" s="23"/>
      <c r="R36" s="24"/>
      <c r="S36" s="3"/>
    </row>
    <row r="37" spans="2:19" ht="19.5" thickBot="1" x14ac:dyDescent="0.35">
      <c r="B37" s="177"/>
      <c r="C37" s="178"/>
      <c r="D37" s="178"/>
      <c r="E37" s="178"/>
      <c r="F37" s="178"/>
      <c r="G37" s="179"/>
      <c r="H37" s="168" t="s">
        <v>47</v>
      </c>
      <c r="I37" s="169"/>
      <c r="J37" s="169"/>
      <c r="K37" s="169"/>
      <c r="L37" s="169"/>
      <c r="M37" s="169"/>
      <c r="N37" s="169"/>
      <c r="O37" s="169"/>
      <c r="P37" s="169"/>
      <c r="Q37" s="169"/>
      <c r="R37" s="170"/>
      <c r="S37" s="2">
        <f>SUM(S10:S36)</f>
        <v>395.1</v>
      </c>
    </row>
    <row r="38" spans="2:19" ht="15" x14ac:dyDescent="0.2">
      <c r="B38" s="153" t="s">
        <v>46</v>
      </c>
      <c r="C38" s="154"/>
      <c r="D38" s="155"/>
      <c r="E38" s="159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1"/>
    </row>
    <row r="39" spans="2:19" ht="15.75" thickBot="1" x14ac:dyDescent="0.25">
      <c r="B39" s="156"/>
      <c r="C39" s="157"/>
      <c r="D39" s="158"/>
      <c r="E39" s="162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4"/>
    </row>
    <row r="40" spans="2:19" ht="18.95" customHeight="1" x14ac:dyDescent="0.2"/>
    <row r="41" spans="2:19" ht="15.95" customHeight="1" thickBot="1" x14ac:dyDescent="0.25">
      <c r="O41" s="1" t="s">
        <v>45</v>
      </c>
    </row>
    <row r="42" spans="2:19" ht="70.5" customHeight="1" thickBot="1" x14ac:dyDescent="0.25">
      <c r="B42" s="25" t="s">
        <v>0</v>
      </c>
      <c r="C42" s="26" t="str">
        <f>PRESUPUESTO!B10</f>
        <v>1.03</v>
      </c>
      <c r="D42" s="195" t="str">
        <f>PRESUPUESTO!C10</f>
        <v>Desmonte de Muros en sistema liviano incluye estructura metálica</v>
      </c>
      <c r="E42" s="195"/>
      <c r="F42" s="195"/>
      <c r="G42" s="195"/>
      <c r="H42" s="195"/>
      <c r="I42" s="195"/>
      <c r="J42" s="195"/>
      <c r="K42" s="195"/>
      <c r="L42" s="195"/>
      <c r="M42" s="196"/>
      <c r="N42" s="27" t="s">
        <v>57</v>
      </c>
      <c r="O42" s="28" t="s">
        <v>7</v>
      </c>
      <c r="P42" s="197" t="s">
        <v>56</v>
      </c>
      <c r="Q42" s="198"/>
      <c r="R42" s="199"/>
      <c r="S42" s="29"/>
    </row>
    <row r="43" spans="2:19" ht="15.95" customHeight="1" x14ac:dyDescent="0.2">
      <c r="B43" s="171"/>
      <c r="C43" s="172"/>
      <c r="D43" s="172"/>
      <c r="E43" s="172"/>
      <c r="F43" s="172"/>
      <c r="G43" s="173"/>
      <c r="H43" s="180" t="s">
        <v>55</v>
      </c>
      <c r="I43" s="181"/>
      <c r="J43" s="181"/>
      <c r="K43" s="181"/>
      <c r="L43" s="181"/>
      <c r="M43" s="182"/>
      <c r="N43" s="186" t="s">
        <v>54</v>
      </c>
      <c r="O43" s="187"/>
      <c r="P43" s="187"/>
      <c r="Q43" s="14"/>
      <c r="R43" s="188" t="s">
        <v>53</v>
      </c>
      <c r="S43" s="190" t="s">
        <v>52</v>
      </c>
    </row>
    <row r="44" spans="2:19" ht="25.5" customHeight="1" thickBot="1" x14ac:dyDescent="0.25">
      <c r="B44" s="174"/>
      <c r="C44" s="175"/>
      <c r="D44" s="175"/>
      <c r="E44" s="175"/>
      <c r="F44" s="175"/>
      <c r="G44" s="176"/>
      <c r="H44" s="183"/>
      <c r="I44" s="184"/>
      <c r="J44" s="184"/>
      <c r="K44" s="184"/>
      <c r="L44" s="184"/>
      <c r="M44" s="185"/>
      <c r="N44" s="13" t="s">
        <v>51</v>
      </c>
      <c r="O44" s="12" t="s">
        <v>50</v>
      </c>
      <c r="P44" s="12" t="s">
        <v>49</v>
      </c>
      <c r="Q44" s="11" t="s">
        <v>48</v>
      </c>
      <c r="R44" s="189"/>
      <c r="S44" s="191"/>
    </row>
    <row r="45" spans="2:19" ht="15.75" x14ac:dyDescent="0.2">
      <c r="B45" s="174"/>
      <c r="C45" s="175"/>
      <c r="D45" s="175"/>
      <c r="E45" s="175"/>
      <c r="F45" s="175"/>
      <c r="G45" s="176"/>
      <c r="H45" s="192"/>
      <c r="I45" s="193"/>
      <c r="J45" s="193"/>
      <c r="K45" s="193"/>
      <c r="L45" s="193"/>
      <c r="M45" s="194"/>
      <c r="N45" s="9"/>
      <c r="O45" s="10"/>
      <c r="P45" s="10"/>
      <c r="Q45" s="9"/>
      <c r="R45" s="4"/>
      <c r="S45" s="3"/>
    </row>
    <row r="46" spans="2:19" ht="15" x14ac:dyDescent="0.2">
      <c r="B46" s="174"/>
      <c r="C46" s="175"/>
      <c r="D46" s="175"/>
      <c r="E46" s="175"/>
      <c r="F46" s="175"/>
      <c r="G46" s="176"/>
      <c r="H46" s="150" t="s">
        <v>78</v>
      </c>
      <c r="I46" s="151"/>
      <c r="J46" s="151"/>
      <c r="K46" s="151"/>
      <c r="L46" s="151"/>
      <c r="M46" s="152"/>
      <c r="N46" s="7"/>
      <c r="O46" s="6"/>
      <c r="P46" s="6"/>
      <c r="Q46" s="5"/>
      <c r="R46" s="4"/>
      <c r="S46" s="3"/>
    </row>
    <row r="47" spans="2:19" ht="15" x14ac:dyDescent="0.2">
      <c r="B47" s="174"/>
      <c r="C47" s="175"/>
      <c r="D47" s="175"/>
      <c r="E47" s="175"/>
      <c r="F47" s="175"/>
      <c r="G47" s="176"/>
      <c r="H47" s="150" t="s">
        <v>63</v>
      </c>
      <c r="I47" s="151"/>
      <c r="J47" s="151"/>
      <c r="K47" s="151"/>
      <c r="L47" s="151"/>
      <c r="M47" s="152"/>
      <c r="N47" s="7"/>
      <c r="O47" s="6">
        <v>8.3000000000000007</v>
      </c>
      <c r="P47" s="6">
        <v>3</v>
      </c>
      <c r="Q47" s="5">
        <v>0.15</v>
      </c>
      <c r="R47" s="4">
        <f t="shared" ref="R47:R53" si="2">O47*P47</f>
        <v>24.900000000000002</v>
      </c>
      <c r="S47" s="3">
        <f>R47</f>
        <v>24.900000000000002</v>
      </c>
    </row>
    <row r="48" spans="2:19" ht="15" x14ac:dyDescent="0.2">
      <c r="B48" s="174"/>
      <c r="C48" s="175"/>
      <c r="D48" s="175"/>
      <c r="E48" s="175"/>
      <c r="F48" s="175"/>
      <c r="G48" s="176"/>
      <c r="H48" s="150" t="s">
        <v>64</v>
      </c>
      <c r="I48" s="151"/>
      <c r="J48" s="151"/>
      <c r="K48" s="151"/>
      <c r="L48" s="151"/>
      <c r="M48" s="152"/>
      <c r="N48" s="7"/>
      <c r="O48" s="6">
        <v>40</v>
      </c>
      <c r="P48" s="6">
        <v>3</v>
      </c>
      <c r="Q48" s="5">
        <v>0.15</v>
      </c>
      <c r="R48" s="4">
        <f t="shared" si="2"/>
        <v>120</v>
      </c>
      <c r="S48" s="3">
        <f>R48</f>
        <v>120</v>
      </c>
    </row>
    <row r="49" spans="2:19" ht="15" x14ac:dyDescent="0.2">
      <c r="B49" s="174"/>
      <c r="C49" s="175"/>
      <c r="D49" s="175"/>
      <c r="E49" s="175"/>
      <c r="F49" s="175"/>
      <c r="G49" s="176"/>
      <c r="H49" s="150" t="s">
        <v>65</v>
      </c>
      <c r="I49" s="151"/>
      <c r="J49" s="151"/>
      <c r="K49" s="151"/>
      <c r="L49" s="151"/>
      <c r="M49" s="152"/>
      <c r="N49" s="7"/>
      <c r="O49" s="6">
        <v>35</v>
      </c>
      <c r="P49" s="6">
        <v>3</v>
      </c>
      <c r="Q49" s="5">
        <v>0.15</v>
      </c>
      <c r="R49" s="4">
        <f t="shared" si="2"/>
        <v>105</v>
      </c>
      <c r="S49" s="3">
        <f t="shared" ref="S49:S61" si="3">R49</f>
        <v>105</v>
      </c>
    </row>
    <row r="50" spans="2:19" ht="15" x14ac:dyDescent="0.2">
      <c r="B50" s="174"/>
      <c r="C50" s="175"/>
      <c r="D50" s="175"/>
      <c r="E50" s="175"/>
      <c r="F50" s="175"/>
      <c r="G50" s="176"/>
      <c r="H50" s="150" t="s">
        <v>66</v>
      </c>
      <c r="I50" s="151"/>
      <c r="J50" s="151"/>
      <c r="K50" s="151"/>
      <c r="L50" s="151"/>
      <c r="M50" s="152"/>
      <c r="N50" s="7"/>
      <c r="O50" s="6">
        <v>15</v>
      </c>
      <c r="P50" s="6">
        <v>3</v>
      </c>
      <c r="Q50" s="5">
        <v>0.15</v>
      </c>
      <c r="R50" s="4">
        <f t="shared" si="2"/>
        <v>45</v>
      </c>
      <c r="S50" s="3">
        <f t="shared" si="3"/>
        <v>45</v>
      </c>
    </row>
    <row r="51" spans="2:19" ht="15" x14ac:dyDescent="0.2">
      <c r="B51" s="174"/>
      <c r="C51" s="175"/>
      <c r="D51" s="175"/>
      <c r="E51" s="175"/>
      <c r="F51" s="175"/>
      <c r="G51" s="176"/>
      <c r="H51" s="150" t="s">
        <v>67</v>
      </c>
      <c r="I51" s="151"/>
      <c r="J51" s="151"/>
      <c r="K51" s="151"/>
      <c r="L51" s="151"/>
      <c r="M51" s="152"/>
      <c r="N51" s="7"/>
      <c r="O51" s="6">
        <v>25</v>
      </c>
      <c r="P51" s="6">
        <v>3</v>
      </c>
      <c r="Q51" s="5">
        <v>0.15</v>
      </c>
      <c r="R51" s="4">
        <f t="shared" si="2"/>
        <v>75</v>
      </c>
      <c r="S51" s="3">
        <f t="shared" si="3"/>
        <v>75</v>
      </c>
    </row>
    <row r="52" spans="2:19" ht="15" x14ac:dyDescent="0.2">
      <c r="B52" s="174"/>
      <c r="C52" s="175"/>
      <c r="D52" s="175"/>
      <c r="E52" s="175"/>
      <c r="F52" s="175"/>
      <c r="G52" s="176"/>
      <c r="H52" s="150" t="s">
        <v>68</v>
      </c>
      <c r="I52" s="151"/>
      <c r="J52" s="151"/>
      <c r="K52" s="151"/>
      <c r="L52" s="151"/>
      <c r="M52" s="152"/>
      <c r="N52" s="7" t="s">
        <v>79</v>
      </c>
      <c r="O52" s="6">
        <f>27*4</f>
        <v>108</v>
      </c>
      <c r="P52" s="6">
        <v>3</v>
      </c>
      <c r="Q52" s="5">
        <v>0.15</v>
      </c>
      <c r="R52" s="4">
        <f t="shared" si="2"/>
        <v>324</v>
      </c>
      <c r="S52" s="3">
        <f t="shared" si="3"/>
        <v>324</v>
      </c>
    </row>
    <row r="53" spans="2:19" ht="15" x14ac:dyDescent="0.2">
      <c r="B53" s="174"/>
      <c r="C53" s="175"/>
      <c r="D53" s="175"/>
      <c r="E53" s="175"/>
      <c r="F53" s="175"/>
      <c r="G53" s="176"/>
      <c r="H53" s="150" t="s">
        <v>69</v>
      </c>
      <c r="I53" s="151"/>
      <c r="J53" s="151"/>
      <c r="K53" s="151"/>
      <c r="L53" s="151"/>
      <c r="M53" s="152"/>
      <c r="N53" s="7"/>
      <c r="O53" s="6">
        <v>15</v>
      </c>
      <c r="P53" s="6">
        <v>3</v>
      </c>
      <c r="Q53" s="5">
        <v>0.15</v>
      </c>
      <c r="R53" s="4">
        <f t="shared" si="2"/>
        <v>45</v>
      </c>
      <c r="S53" s="3">
        <f t="shared" si="3"/>
        <v>45</v>
      </c>
    </row>
    <row r="54" spans="2:19" ht="15" x14ac:dyDescent="0.2">
      <c r="B54" s="174"/>
      <c r="C54" s="175"/>
      <c r="D54" s="175"/>
      <c r="E54" s="175"/>
      <c r="F54" s="175"/>
      <c r="G54" s="176"/>
      <c r="H54" s="150"/>
      <c r="I54" s="151"/>
      <c r="J54" s="151"/>
      <c r="K54" s="151"/>
      <c r="L54" s="151"/>
      <c r="M54" s="152"/>
      <c r="N54" s="7"/>
      <c r="O54" s="6"/>
      <c r="P54" s="6"/>
      <c r="Q54" s="5"/>
      <c r="R54" s="4"/>
      <c r="S54" s="3">
        <f t="shared" si="3"/>
        <v>0</v>
      </c>
    </row>
    <row r="55" spans="2:19" ht="15" x14ac:dyDescent="0.2">
      <c r="B55" s="174"/>
      <c r="C55" s="175"/>
      <c r="D55" s="175"/>
      <c r="E55" s="175"/>
      <c r="F55" s="175"/>
      <c r="G55" s="176"/>
      <c r="H55" s="150"/>
      <c r="I55" s="151"/>
      <c r="J55" s="151"/>
      <c r="K55" s="151"/>
      <c r="L55" s="151"/>
      <c r="M55" s="152"/>
      <c r="N55" s="7"/>
      <c r="O55" s="6"/>
      <c r="P55" s="6"/>
      <c r="Q55" s="5"/>
      <c r="R55" s="4"/>
      <c r="S55" s="3">
        <f t="shared" si="3"/>
        <v>0</v>
      </c>
    </row>
    <row r="56" spans="2:19" ht="15" x14ac:dyDescent="0.2">
      <c r="B56" s="174"/>
      <c r="C56" s="175"/>
      <c r="D56" s="175"/>
      <c r="E56" s="175"/>
      <c r="F56" s="175"/>
      <c r="G56" s="176"/>
      <c r="H56" s="150"/>
      <c r="I56" s="151"/>
      <c r="J56" s="151"/>
      <c r="K56" s="151"/>
      <c r="L56" s="151"/>
      <c r="M56" s="152"/>
      <c r="N56" s="7"/>
      <c r="O56" s="6"/>
      <c r="P56" s="6"/>
      <c r="Q56" s="5"/>
      <c r="R56" s="4"/>
      <c r="S56" s="3">
        <f t="shared" si="3"/>
        <v>0</v>
      </c>
    </row>
    <row r="57" spans="2:19" ht="15" x14ac:dyDescent="0.2">
      <c r="B57" s="174"/>
      <c r="C57" s="175"/>
      <c r="D57" s="175"/>
      <c r="E57" s="175"/>
      <c r="F57" s="175"/>
      <c r="G57" s="176"/>
      <c r="H57" s="150"/>
      <c r="I57" s="151"/>
      <c r="J57" s="151"/>
      <c r="K57" s="151"/>
      <c r="L57" s="151"/>
      <c r="M57" s="152"/>
      <c r="N57" s="7"/>
      <c r="O57" s="6"/>
      <c r="P57" s="6"/>
      <c r="Q57" s="5"/>
      <c r="R57" s="4"/>
      <c r="S57" s="3">
        <f t="shared" si="3"/>
        <v>0</v>
      </c>
    </row>
    <row r="58" spans="2:19" ht="15" x14ac:dyDescent="0.2">
      <c r="B58" s="174"/>
      <c r="C58" s="175"/>
      <c r="D58" s="175"/>
      <c r="E58" s="175"/>
      <c r="F58" s="175"/>
      <c r="G58" s="176"/>
      <c r="H58" s="150"/>
      <c r="I58" s="151"/>
      <c r="J58" s="151"/>
      <c r="K58" s="151"/>
      <c r="L58" s="151"/>
      <c r="M58" s="152"/>
      <c r="N58" s="7"/>
      <c r="O58" s="6"/>
      <c r="P58" s="6"/>
      <c r="Q58" s="5"/>
      <c r="R58" s="4"/>
      <c r="S58" s="3">
        <f t="shared" si="3"/>
        <v>0</v>
      </c>
    </row>
    <row r="59" spans="2:19" ht="15" x14ac:dyDescent="0.2">
      <c r="B59" s="174"/>
      <c r="C59" s="175"/>
      <c r="D59" s="175"/>
      <c r="E59" s="175"/>
      <c r="F59" s="175"/>
      <c r="G59" s="176"/>
      <c r="H59" s="150"/>
      <c r="I59" s="151"/>
      <c r="J59" s="151"/>
      <c r="K59" s="151"/>
      <c r="L59" s="151"/>
      <c r="M59" s="152"/>
      <c r="N59" s="7"/>
      <c r="O59" s="6"/>
      <c r="P59" s="6"/>
      <c r="Q59" s="5"/>
      <c r="R59" s="4"/>
      <c r="S59" s="3">
        <f t="shared" si="3"/>
        <v>0</v>
      </c>
    </row>
    <row r="60" spans="2:19" ht="15" x14ac:dyDescent="0.2">
      <c r="B60" s="174"/>
      <c r="C60" s="175"/>
      <c r="D60" s="175"/>
      <c r="E60" s="175"/>
      <c r="F60" s="175"/>
      <c r="G60" s="176"/>
      <c r="H60" s="150"/>
      <c r="I60" s="151"/>
      <c r="J60" s="151"/>
      <c r="K60" s="151"/>
      <c r="L60" s="151"/>
      <c r="M60" s="152"/>
      <c r="N60" s="7"/>
      <c r="O60" s="6"/>
      <c r="P60" s="6"/>
      <c r="Q60" s="5"/>
      <c r="R60" s="4"/>
      <c r="S60" s="3">
        <f t="shared" si="3"/>
        <v>0</v>
      </c>
    </row>
    <row r="61" spans="2:19" ht="15" x14ac:dyDescent="0.2">
      <c r="B61" s="174"/>
      <c r="C61" s="175"/>
      <c r="D61" s="175"/>
      <c r="E61" s="175"/>
      <c r="F61" s="175"/>
      <c r="G61" s="176"/>
      <c r="H61" s="150"/>
      <c r="I61" s="151"/>
      <c r="J61" s="151"/>
      <c r="K61" s="151"/>
      <c r="L61" s="151"/>
      <c r="M61" s="152"/>
      <c r="N61" s="7"/>
      <c r="O61" s="6"/>
      <c r="P61" s="6"/>
      <c r="Q61" s="5"/>
      <c r="R61" s="4"/>
      <c r="S61" s="3">
        <f t="shared" si="3"/>
        <v>0</v>
      </c>
    </row>
    <row r="62" spans="2:19" ht="15.75" thickBot="1" x14ac:dyDescent="0.25">
      <c r="B62" s="174"/>
      <c r="C62" s="175"/>
      <c r="D62" s="175"/>
      <c r="E62" s="175"/>
      <c r="F62" s="175"/>
      <c r="G62" s="176"/>
      <c r="H62" s="165"/>
      <c r="I62" s="166"/>
      <c r="J62" s="166"/>
      <c r="K62" s="166"/>
      <c r="L62" s="166"/>
      <c r="M62" s="167"/>
      <c r="N62" s="21"/>
      <c r="O62" s="22"/>
      <c r="P62" s="22"/>
      <c r="Q62" s="23"/>
      <c r="R62" s="24"/>
      <c r="S62" s="3"/>
    </row>
    <row r="63" spans="2:19" ht="19.5" thickBot="1" x14ac:dyDescent="0.35">
      <c r="B63" s="177"/>
      <c r="C63" s="178"/>
      <c r="D63" s="178"/>
      <c r="E63" s="178"/>
      <c r="F63" s="178"/>
      <c r="G63" s="179"/>
      <c r="H63" s="168" t="s">
        <v>47</v>
      </c>
      <c r="I63" s="169"/>
      <c r="J63" s="169"/>
      <c r="K63" s="169"/>
      <c r="L63" s="169"/>
      <c r="M63" s="169"/>
      <c r="N63" s="169"/>
      <c r="O63" s="169"/>
      <c r="P63" s="169"/>
      <c r="Q63" s="169"/>
      <c r="R63" s="170"/>
      <c r="S63" s="2">
        <f>SUM(S45:S62)</f>
        <v>738.9</v>
      </c>
    </row>
    <row r="64" spans="2:19" ht="15" x14ac:dyDescent="0.2">
      <c r="B64" s="153" t="s">
        <v>46</v>
      </c>
      <c r="C64" s="154"/>
      <c r="D64" s="155"/>
      <c r="E64" s="159"/>
      <c r="F64" s="160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1"/>
    </row>
    <row r="65" spans="2:19" ht="15.75" thickBot="1" x14ac:dyDescent="0.25">
      <c r="B65" s="156"/>
      <c r="C65" s="157"/>
      <c r="D65" s="158"/>
      <c r="E65" s="162"/>
      <c r="F65" s="163"/>
      <c r="G65" s="163"/>
      <c r="H65" s="163"/>
      <c r="I65" s="163"/>
      <c r="J65" s="163"/>
      <c r="K65" s="163"/>
      <c r="L65" s="163"/>
      <c r="M65" s="163"/>
      <c r="N65" s="163"/>
      <c r="O65" s="163"/>
      <c r="P65" s="163"/>
      <c r="Q65" s="163"/>
      <c r="R65" s="163"/>
      <c r="S65" s="164"/>
    </row>
    <row r="66" spans="2:19" ht="15" x14ac:dyDescent="0.2">
      <c r="B66" s="30"/>
      <c r="C66" s="30"/>
      <c r="D66" s="30"/>
      <c r="E66" s="30"/>
      <c r="F66" s="30"/>
      <c r="G66" s="30"/>
      <c r="H66" s="30"/>
      <c r="I66" s="30"/>
      <c r="J66" s="30"/>
      <c r="K66" s="30"/>
      <c r="L66" s="30"/>
      <c r="M66" s="30"/>
      <c r="N66" s="30"/>
      <c r="O66" s="30"/>
      <c r="P66" s="30"/>
      <c r="Q66" s="30"/>
      <c r="R66" s="30"/>
      <c r="S66" s="30"/>
    </row>
    <row r="67" spans="2:19" ht="15.75" thickBot="1" x14ac:dyDescent="0.25">
      <c r="B67" s="30"/>
      <c r="C67" s="30"/>
      <c r="D67" s="30"/>
      <c r="E67" s="30"/>
      <c r="F67" s="30"/>
      <c r="G67" s="30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</row>
    <row r="68" spans="2:19" ht="30.75" thickBot="1" x14ac:dyDescent="0.25">
      <c r="B68" s="25" t="s">
        <v>0</v>
      </c>
      <c r="C68" s="26" t="str">
        <f>PRESUPUESTO!B11</f>
        <v>1.04</v>
      </c>
      <c r="D68" s="195" t="str">
        <f>PRESUPUESTO!C11</f>
        <v>Desmonte de Enchape de Pared y/o Piso</v>
      </c>
      <c r="E68" s="195"/>
      <c r="F68" s="195"/>
      <c r="G68" s="195"/>
      <c r="H68" s="195"/>
      <c r="I68" s="195"/>
      <c r="J68" s="195"/>
      <c r="K68" s="195"/>
      <c r="L68" s="195"/>
      <c r="M68" s="196"/>
      <c r="N68" s="27" t="s">
        <v>57</v>
      </c>
      <c r="O68" s="28" t="s">
        <v>7</v>
      </c>
      <c r="P68" s="197" t="s">
        <v>56</v>
      </c>
      <c r="Q68" s="198"/>
      <c r="R68" s="199"/>
      <c r="S68" s="29"/>
    </row>
    <row r="69" spans="2:19" x14ac:dyDescent="0.2">
      <c r="B69" s="171"/>
      <c r="C69" s="172"/>
      <c r="D69" s="172"/>
      <c r="E69" s="172"/>
      <c r="F69" s="172"/>
      <c r="G69" s="173"/>
      <c r="H69" s="180" t="s">
        <v>55</v>
      </c>
      <c r="I69" s="181"/>
      <c r="J69" s="181"/>
      <c r="K69" s="181"/>
      <c r="L69" s="181"/>
      <c r="M69" s="182"/>
      <c r="N69" s="186" t="s">
        <v>54</v>
      </c>
      <c r="O69" s="187"/>
      <c r="P69" s="187"/>
      <c r="Q69" s="14"/>
      <c r="R69" s="188" t="s">
        <v>53</v>
      </c>
      <c r="S69" s="190" t="s">
        <v>52</v>
      </c>
    </row>
    <row r="70" spans="2:19" ht="13.5" thickBot="1" x14ac:dyDescent="0.25">
      <c r="B70" s="174"/>
      <c r="C70" s="175"/>
      <c r="D70" s="175"/>
      <c r="E70" s="175"/>
      <c r="F70" s="175"/>
      <c r="G70" s="176"/>
      <c r="H70" s="183"/>
      <c r="I70" s="184"/>
      <c r="J70" s="184"/>
      <c r="K70" s="184"/>
      <c r="L70" s="184"/>
      <c r="M70" s="185"/>
      <c r="N70" s="13" t="s">
        <v>51</v>
      </c>
      <c r="O70" s="12" t="s">
        <v>50</v>
      </c>
      <c r="P70" s="12" t="s">
        <v>49</v>
      </c>
      <c r="Q70" s="11" t="s">
        <v>48</v>
      </c>
      <c r="R70" s="189"/>
      <c r="S70" s="191"/>
    </row>
    <row r="71" spans="2:19" ht="15.75" x14ac:dyDescent="0.2">
      <c r="B71" s="174"/>
      <c r="C71" s="175"/>
      <c r="D71" s="175"/>
      <c r="E71" s="175"/>
      <c r="F71" s="175"/>
      <c r="G71" s="176"/>
      <c r="H71" s="192"/>
      <c r="I71" s="193"/>
      <c r="J71" s="193"/>
      <c r="K71" s="193"/>
      <c r="L71" s="193"/>
      <c r="M71" s="194"/>
      <c r="N71" s="9"/>
      <c r="O71" s="10"/>
      <c r="P71" s="10"/>
      <c r="Q71" s="9"/>
      <c r="R71" s="4"/>
      <c r="S71" s="3"/>
    </row>
    <row r="72" spans="2:19" ht="15" x14ac:dyDescent="0.2">
      <c r="B72" s="174"/>
      <c r="C72" s="175"/>
      <c r="D72" s="175"/>
      <c r="E72" s="175"/>
      <c r="F72" s="175"/>
      <c r="G72" s="176"/>
      <c r="H72" s="150" t="s">
        <v>78</v>
      </c>
      <c r="I72" s="151"/>
      <c r="J72" s="151"/>
      <c r="K72" s="151"/>
      <c r="L72" s="151"/>
      <c r="M72" s="152"/>
      <c r="N72" s="7"/>
      <c r="O72" s="6"/>
      <c r="P72" s="6"/>
      <c r="Q72" s="5"/>
      <c r="R72" s="4"/>
      <c r="S72" s="3"/>
    </row>
    <row r="73" spans="2:19" ht="15" x14ac:dyDescent="0.2">
      <c r="B73" s="174"/>
      <c r="C73" s="175"/>
      <c r="D73" s="175"/>
      <c r="E73" s="175"/>
      <c r="F73" s="175"/>
      <c r="G73" s="176"/>
      <c r="H73" s="150" t="s">
        <v>63</v>
      </c>
      <c r="I73" s="151"/>
      <c r="J73" s="151"/>
      <c r="K73" s="151"/>
      <c r="L73" s="151"/>
      <c r="M73" s="152"/>
      <c r="N73" s="7">
        <v>22</v>
      </c>
      <c r="O73" s="6">
        <v>1</v>
      </c>
      <c r="P73" s="6">
        <v>1</v>
      </c>
      <c r="Q73" s="5">
        <v>0.15</v>
      </c>
      <c r="R73" s="4">
        <f>O73*P73</f>
        <v>1</v>
      </c>
      <c r="S73" s="3">
        <f>R73*N73</f>
        <v>22</v>
      </c>
    </row>
    <row r="74" spans="2:19" ht="15" x14ac:dyDescent="0.2">
      <c r="B74" s="174"/>
      <c r="C74" s="175"/>
      <c r="D74" s="175"/>
      <c r="E74" s="175"/>
      <c r="F74" s="175"/>
      <c r="G74" s="176"/>
      <c r="H74" s="150" t="s">
        <v>64</v>
      </c>
      <c r="I74" s="151"/>
      <c r="J74" s="151"/>
      <c r="K74" s="151"/>
      <c r="L74" s="151"/>
      <c r="M74" s="152"/>
      <c r="N74" s="7">
        <v>4</v>
      </c>
      <c r="O74" s="6">
        <v>5</v>
      </c>
      <c r="P74" s="6">
        <v>3</v>
      </c>
      <c r="Q74" s="5"/>
      <c r="R74" s="4">
        <f>O74*P74</f>
        <v>15</v>
      </c>
      <c r="S74" s="3">
        <f>R74*N74</f>
        <v>60</v>
      </c>
    </row>
    <row r="75" spans="2:19" ht="15" x14ac:dyDescent="0.2">
      <c r="B75" s="174"/>
      <c r="C75" s="175"/>
      <c r="D75" s="175"/>
      <c r="E75" s="175"/>
      <c r="F75" s="175"/>
      <c r="G75" s="176"/>
      <c r="H75" s="150" t="s">
        <v>65</v>
      </c>
      <c r="I75" s="151"/>
      <c r="J75" s="151"/>
      <c r="K75" s="151"/>
      <c r="L75" s="151"/>
      <c r="M75" s="152"/>
      <c r="N75" s="7">
        <v>4</v>
      </c>
      <c r="O75" s="6">
        <v>3</v>
      </c>
      <c r="P75" s="6">
        <v>3</v>
      </c>
      <c r="Q75" s="5"/>
      <c r="R75" s="4">
        <f>O75*P75</f>
        <v>9</v>
      </c>
      <c r="S75" s="3">
        <f>R75*N75</f>
        <v>36</v>
      </c>
    </row>
    <row r="76" spans="2:19" ht="15" x14ac:dyDescent="0.2">
      <c r="B76" s="174"/>
      <c r="C76" s="175"/>
      <c r="D76" s="175"/>
      <c r="E76" s="175"/>
      <c r="F76" s="175"/>
      <c r="G76" s="176"/>
      <c r="H76" s="150" t="s">
        <v>66</v>
      </c>
      <c r="I76" s="151"/>
      <c r="J76" s="151"/>
      <c r="K76" s="151"/>
      <c r="L76" s="151"/>
      <c r="M76" s="152"/>
      <c r="N76" s="7">
        <v>2</v>
      </c>
      <c r="O76" s="6">
        <v>3</v>
      </c>
      <c r="P76" s="6">
        <v>3</v>
      </c>
      <c r="Q76" s="5"/>
      <c r="R76" s="4">
        <f>O76*P76</f>
        <v>9</v>
      </c>
      <c r="S76" s="3">
        <f>R76*N76</f>
        <v>18</v>
      </c>
    </row>
    <row r="77" spans="2:19" ht="15" x14ac:dyDescent="0.2">
      <c r="B77" s="174"/>
      <c r="C77" s="175"/>
      <c r="D77" s="175"/>
      <c r="E77" s="175"/>
      <c r="F77" s="175"/>
      <c r="G77" s="176"/>
      <c r="H77" s="150" t="s">
        <v>67</v>
      </c>
      <c r="I77" s="151"/>
      <c r="J77" s="151"/>
      <c r="K77" s="151"/>
      <c r="L77" s="151"/>
      <c r="M77" s="152"/>
      <c r="N77" s="7">
        <v>2</v>
      </c>
      <c r="O77" s="6">
        <v>2</v>
      </c>
      <c r="P77" s="6">
        <v>3</v>
      </c>
      <c r="Q77" s="5"/>
      <c r="R77" s="4">
        <f>O77*P77</f>
        <v>6</v>
      </c>
      <c r="S77" s="3">
        <f>R77*N77</f>
        <v>12</v>
      </c>
    </row>
    <row r="78" spans="2:19" ht="15" x14ac:dyDescent="0.2">
      <c r="B78" s="174"/>
      <c r="C78" s="175"/>
      <c r="D78" s="175"/>
      <c r="E78" s="175"/>
      <c r="F78" s="175"/>
      <c r="G78" s="176"/>
      <c r="H78" s="150" t="s">
        <v>68</v>
      </c>
      <c r="I78" s="151"/>
      <c r="J78" s="151"/>
      <c r="K78" s="151"/>
      <c r="L78" s="151"/>
      <c r="M78" s="152"/>
      <c r="N78" s="7"/>
      <c r="O78" s="6"/>
      <c r="P78" s="6"/>
      <c r="Q78" s="5"/>
      <c r="R78" s="4"/>
      <c r="S78" s="3">
        <v>4.5599999999999996</v>
      </c>
    </row>
    <row r="79" spans="2:19" ht="15" x14ac:dyDescent="0.2">
      <c r="B79" s="174"/>
      <c r="C79" s="175"/>
      <c r="D79" s="175"/>
      <c r="E79" s="175"/>
      <c r="F79" s="175"/>
      <c r="G79" s="176"/>
      <c r="H79" s="150" t="s">
        <v>69</v>
      </c>
      <c r="I79" s="151"/>
      <c r="J79" s="151"/>
      <c r="K79" s="151"/>
      <c r="L79" s="151"/>
      <c r="M79" s="152"/>
      <c r="N79" s="7"/>
      <c r="O79" s="6"/>
      <c r="P79" s="6"/>
      <c r="Q79" s="5"/>
      <c r="R79" s="4"/>
      <c r="S79" s="3">
        <v>20</v>
      </c>
    </row>
    <row r="80" spans="2:19" ht="15" x14ac:dyDescent="0.2">
      <c r="B80" s="174"/>
      <c r="C80" s="175"/>
      <c r="D80" s="175"/>
      <c r="E80" s="175"/>
      <c r="F80" s="175"/>
      <c r="G80" s="176"/>
      <c r="H80" s="150"/>
      <c r="I80" s="151"/>
      <c r="J80" s="151"/>
      <c r="K80" s="151"/>
      <c r="L80" s="151"/>
      <c r="M80" s="152"/>
      <c r="N80" s="7"/>
      <c r="O80" s="6"/>
      <c r="P80" s="6"/>
      <c r="Q80" s="5"/>
      <c r="R80" s="4"/>
      <c r="S80" s="3">
        <f t="shared" ref="S80:S87" si="4">R80</f>
        <v>0</v>
      </c>
    </row>
    <row r="81" spans="2:19" ht="15" x14ac:dyDescent="0.2">
      <c r="B81" s="174"/>
      <c r="C81" s="175"/>
      <c r="D81" s="175"/>
      <c r="E81" s="175"/>
      <c r="F81" s="175"/>
      <c r="G81" s="176"/>
      <c r="H81" s="150"/>
      <c r="I81" s="151"/>
      <c r="J81" s="151"/>
      <c r="K81" s="151"/>
      <c r="L81" s="151"/>
      <c r="M81" s="152"/>
      <c r="N81" s="7"/>
      <c r="O81" s="6"/>
      <c r="P81" s="6"/>
      <c r="Q81" s="5"/>
      <c r="R81" s="4"/>
      <c r="S81" s="3">
        <f t="shared" si="4"/>
        <v>0</v>
      </c>
    </row>
    <row r="82" spans="2:19" ht="15" x14ac:dyDescent="0.2">
      <c r="B82" s="174"/>
      <c r="C82" s="175"/>
      <c r="D82" s="175"/>
      <c r="E82" s="175"/>
      <c r="F82" s="175"/>
      <c r="G82" s="176"/>
      <c r="H82" s="150"/>
      <c r="I82" s="151"/>
      <c r="J82" s="151"/>
      <c r="K82" s="151"/>
      <c r="L82" s="151"/>
      <c r="M82" s="152"/>
      <c r="N82" s="7"/>
      <c r="O82" s="6"/>
      <c r="P82" s="6"/>
      <c r="Q82" s="5"/>
      <c r="R82" s="4"/>
      <c r="S82" s="3">
        <f t="shared" si="4"/>
        <v>0</v>
      </c>
    </row>
    <row r="83" spans="2:19" ht="15" x14ac:dyDescent="0.2">
      <c r="B83" s="174"/>
      <c r="C83" s="175"/>
      <c r="D83" s="175"/>
      <c r="E83" s="175"/>
      <c r="F83" s="175"/>
      <c r="G83" s="176"/>
      <c r="H83" s="150"/>
      <c r="I83" s="151"/>
      <c r="J83" s="151"/>
      <c r="K83" s="151"/>
      <c r="L83" s="151"/>
      <c r="M83" s="152"/>
      <c r="N83" s="7"/>
      <c r="O83" s="6"/>
      <c r="P83" s="6"/>
      <c r="Q83" s="5"/>
      <c r="R83" s="4"/>
      <c r="S83" s="3">
        <f t="shared" si="4"/>
        <v>0</v>
      </c>
    </row>
    <row r="84" spans="2:19" ht="15" x14ac:dyDescent="0.2">
      <c r="B84" s="174"/>
      <c r="C84" s="175"/>
      <c r="D84" s="175"/>
      <c r="E84" s="175"/>
      <c r="F84" s="175"/>
      <c r="G84" s="176"/>
      <c r="H84" s="150"/>
      <c r="I84" s="151"/>
      <c r="J84" s="151"/>
      <c r="K84" s="151"/>
      <c r="L84" s="151"/>
      <c r="M84" s="152"/>
      <c r="N84" s="7"/>
      <c r="O84" s="6"/>
      <c r="P84" s="6"/>
      <c r="Q84" s="5"/>
      <c r="R84" s="4"/>
      <c r="S84" s="3">
        <f t="shared" si="4"/>
        <v>0</v>
      </c>
    </row>
    <row r="85" spans="2:19" ht="15" x14ac:dyDescent="0.2">
      <c r="B85" s="174"/>
      <c r="C85" s="175"/>
      <c r="D85" s="175"/>
      <c r="E85" s="175"/>
      <c r="F85" s="175"/>
      <c r="G85" s="176"/>
      <c r="H85" s="150"/>
      <c r="I85" s="151"/>
      <c r="J85" s="151"/>
      <c r="K85" s="151"/>
      <c r="L85" s="151"/>
      <c r="M85" s="152"/>
      <c r="N85" s="7"/>
      <c r="O85" s="6"/>
      <c r="P85" s="6"/>
      <c r="Q85" s="5"/>
      <c r="R85" s="4"/>
      <c r="S85" s="3">
        <f t="shared" si="4"/>
        <v>0</v>
      </c>
    </row>
    <row r="86" spans="2:19" ht="15" x14ac:dyDescent="0.2">
      <c r="B86" s="174"/>
      <c r="C86" s="175"/>
      <c r="D86" s="175"/>
      <c r="E86" s="175"/>
      <c r="F86" s="175"/>
      <c r="G86" s="176"/>
      <c r="H86" s="150"/>
      <c r="I86" s="151"/>
      <c r="J86" s="151"/>
      <c r="K86" s="151"/>
      <c r="L86" s="151"/>
      <c r="M86" s="152"/>
      <c r="N86" s="7"/>
      <c r="O86" s="6"/>
      <c r="P86" s="6"/>
      <c r="Q86" s="5"/>
      <c r="R86" s="4"/>
      <c r="S86" s="3">
        <f t="shared" si="4"/>
        <v>0</v>
      </c>
    </row>
    <row r="87" spans="2:19" ht="15" x14ac:dyDescent="0.2">
      <c r="B87" s="174"/>
      <c r="C87" s="175"/>
      <c r="D87" s="175"/>
      <c r="E87" s="175"/>
      <c r="F87" s="175"/>
      <c r="G87" s="176"/>
      <c r="H87" s="150"/>
      <c r="I87" s="151"/>
      <c r="J87" s="151"/>
      <c r="K87" s="151"/>
      <c r="L87" s="151"/>
      <c r="M87" s="152"/>
      <c r="N87" s="7"/>
      <c r="O87" s="6"/>
      <c r="P87" s="6"/>
      <c r="Q87" s="5"/>
      <c r="R87" s="4"/>
      <c r="S87" s="3">
        <f t="shared" si="4"/>
        <v>0</v>
      </c>
    </row>
    <row r="88" spans="2:19" ht="15.75" thickBot="1" x14ac:dyDescent="0.25">
      <c r="B88" s="174"/>
      <c r="C88" s="175"/>
      <c r="D88" s="175"/>
      <c r="E88" s="175"/>
      <c r="F88" s="175"/>
      <c r="G88" s="176"/>
      <c r="H88" s="165"/>
      <c r="I88" s="166"/>
      <c r="J88" s="166"/>
      <c r="K88" s="166"/>
      <c r="L88" s="166"/>
      <c r="M88" s="167"/>
      <c r="N88" s="21"/>
      <c r="O88" s="22"/>
      <c r="P88" s="22"/>
      <c r="Q88" s="23"/>
      <c r="R88" s="24"/>
      <c r="S88" s="3"/>
    </row>
    <row r="89" spans="2:19" ht="19.5" thickBot="1" x14ac:dyDescent="0.35">
      <c r="B89" s="177"/>
      <c r="C89" s="178"/>
      <c r="D89" s="178"/>
      <c r="E89" s="178"/>
      <c r="F89" s="178"/>
      <c r="G89" s="179"/>
      <c r="H89" s="168" t="s">
        <v>47</v>
      </c>
      <c r="I89" s="169"/>
      <c r="J89" s="169"/>
      <c r="K89" s="169"/>
      <c r="L89" s="169"/>
      <c r="M89" s="169"/>
      <c r="N89" s="169"/>
      <c r="O89" s="169"/>
      <c r="P89" s="169"/>
      <c r="Q89" s="169"/>
      <c r="R89" s="170"/>
      <c r="S89" s="2">
        <f>SUM(S71:S88)</f>
        <v>172.56</v>
      </c>
    </row>
    <row r="90" spans="2:19" ht="15" x14ac:dyDescent="0.2">
      <c r="B90" s="153" t="s">
        <v>46</v>
      </c>
      <c r="C90" s="154"/>
      <c r="D90" s="155"/>
      <c r="E90" s="159"/>
      <c r="F90" s="160"/>
      <c r="G90" s="160"/>
      <c r="H90" s="160"/>
      <c r="I90" s="160"/>
      <c r="J90" s="160"/>
      <c r="K90" s="160"/>
      <c r="L90" s="160"/>
      <c r="M90" s="160"/>
      <c r="N90" s="160"/>
      <c r="O90" s="160"/>
      <c r="P90" s="160"/>
      <c r="Q90" s="160"/>
      <c r="R90" s="160"/>
      <c r="S90" s="161"/>
    </row>
    <row r="91" spans="2:19" ht="15.75" thickBot="1" x14ac:dyDescent="0.25">
      <c r="B91" s="156"/>
      <c r="C91" s="157"/>
      <c r="D91" s="158"/>
      <c r="E91" s="162"/>
      <c r="F91" s="163"/>
      <c r="G91" s="163"/>
      <c r="H91" s="163"/>
      <c r="I91" s="163"/>
      <c r="J91" s="163"/>
      <c r="K91" s="163"/>
      <c r="L91" s="163"/>
      <c r="M91" s="163"/>
      <c r="N91" s="163"/>
      <c r="O91" s="163"/>
      <c r="P91" s="163"/>
      <c r="Q91" s="163"/>
      <c r="R91" s="163"/>
      <c r="S91" s="164"/>
    </row>
    <row r="92" spans="2:19" ht="15" x14ac:dyDescent="0.2"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</row>
    <row r="93" spans="2:19" ht="15.75" thickBot="1" x14ac:dyDescent="0.25"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</row>
    <row r="94" spans="2:19" ht="30.75" thickBot="1" x14ac:dyDescent="0.25">
      <c r="B94" s="25" t="s">
        <v>0</v>
      </c>
      <c r="C94" s="26">
        <f>PRESUPUESTO!B15</f>
        <v>0</v>
      </c>
      <c r="D94" s="195" t="str">
        <f>PRESUPUESTO!C15</f>
        <v>Desmonte Puertas y Marcos</v>
      </c>
      <c r="E94" s="195"/>
      <c r="F94" s="195"/>
      <c r="G94" s="195"/>
      <c r="H94" s="195"/>
      <c r="I94" s="195"/>
      <c r="J94" s="195"/>
      <c r="K94" s="195"/>
      <c r="L94" s="195"/>
      <c r="M94" s="196"/>
      <c r="N94" s="27" t="s">
        <v>57</v>
      </c>
      <c r="O94" s="28" t="s">
        <v>16</v>
      </c>
      <c r="P94" s="197" t="s">
        <v>56</v>
      </c>
      <c r="Q94" s="198"/>
      <c r="R94" s="199"/>
      <c r="S94" s="29"/>
    </row>
    <row r="95" spans="2:19" x14ac:dyDescent="0.2">
      <c r="B95" s="171"/>
      <c r="C95" s="172"/>
      <c r="D95" s="172"/>
      <c r="E95" s="172"/>
      <c r="F95" s="172"/>
      <c r="G95" s="173"/>
      <c r="H95" s="180" t="s">
        <v>55</v>
      </c>
      <c r="I95" s="181"/>
      <c r="J95" s="181"/>
      <c r="K95" s="181"/>
      <c r="L95" s="181"/>
      <c r="M95" s="182"/>
      <c r="N95" s="186" t="s">
        <v>54</v>
      </c>
      <c r="O95" s="187"/>
      <c r="P95" s="187"/>
      <c r="Q95" s="14"/>
      <c r="R95" s="188" t="s">
        <v>53</v>
      </c>
      <c r="S95" s="190" t="s">
        <v>52</v>
      </c>
    </row>
    <row r="96" spans="2:19" ht="13.5" thickBot="1" x14ac:dyDescent="0.25">
      <c r="B96" s="174"/>
      <c r="C96" s="175"/>
      <c r="D96" s="175"/>
      <c r="E96" s="175"/>
      <c r="F96" s="175"/>
      <c r="G96" s="176"/>
      <c r="H96" s="183"/>
      <c r="I96" s="184"/>
      <c r="J96" s="184"/>
      <c r="K96" s="184"/>
      <c r="L96" s="184"/>
      <c r="M96" s="185"/>
      <c r="N96" s="13" t="s">
        <v>51</v>
      </c>
      <c r="O96" s="12" t="s">
        <v>50</v>
      </c>
      <c r="P96" s="12" t="s">
        <v>49</v>
      </c>
      <c r="Q96" s="11" t="s">
        <v>48</v>
      </c>
      <c r="R96" s="189"/>
      <c r="S96" s="191"/>
    </row>
    <row r="97" spans="2:19" ht="15.75" x14ac:dyDescent="0.2">
      <c r="B97" s="174"/>
      <c r="C97" s="175"/>
      <c r="D97" s="175"/>
      <c r="E97" s="175"/>
      <c r="F97" s="175"/>
      <c r="G97" s="176"/>
      <c r="H97" s="192"/>
      <c r="I97" s="193"/>
      <c r="J97" s="193"/>
      <c r="K97" s="193"/>
      <c r="L97" s="193"/>
      <c r="M97" s="194"/>
      <c r="N97" s="9"/>
      <c r="O97" s="10"/>
      <c r="P97" s="10"/>
      <c r="Q97" s="9"/>
      <c r="R97" s="4"/>
      <c r="S97" s="3"/>
    </row>
    <row r="98" spans="2:19" ht="15" x14ac:dyDescent="0.2">
      <c r="B98" s="174"/>
      <c r="C98" s="175"/>
      <c r="D98" s="175"/>
      <c r="E98" s="175"/>
      <c r="F98" s="175"/>
      <c r="G98" s="176"/>
      <c r="H98" s="150"/>
      <c r="I98" s="151"/>
      <c r="J98" s="151"/>
      <c r="K98" s="151"/>
      <c r="L98" s="151"/>
      <c r="M98" s="152"/>
      <c r="N98" s="7"/>
      <c r="O98" s="6"/>
      <c r="P98" s="6"/>
      <c r="Q98" s="5"/>
      <c r="R98" s="4"/>
      <c r="S98" s="3"/>
    </row>
    <row r="99" spans="2:19" ht="15" x14ac:dyDescent="0.2">
      <c r="B99" s="174"/>
      <c r="C99" s="175"/>
      <c r="D99" s="175"/>
      <c r="E99" s="175"/>
      <c r="F99" s="175"/>
      <c r="G99" s="176"/>
      <c r="H99" s="150" t="s">
        <v>81</v>
      </c>
      <c r="I99" s="151"/>
      <c r="J99" s="151"/>
      <c r="K99" s="151"/>
      <c r="L99" s="151"/>
      <c r="M99" s="152"/>
      <c r="N99" s="7">
        <v>1.2</v>
      </c>
      <c r="O99" s="6"/>
      <c r="P99" s="6">
        <v>2.2000000000000002</v>
      </c>
      <c r="Q99" s="5"/>
      <c r="R99" s="4">
        <f>P99*N99</f>
        <v>2.64</v>
      </c>
      <c r="S99" s="3">
        <f>R99*4</f>
        <v>10.56</v>
      </c>
    </row>
    <row r="100" spans="2:19" ht="15" x14ac:dyDescent="0.2">
      <c r="B100" s="174"/>
      <c r="C100" s="175"/>
      <c r="D100" s="175"/>
      <c r="E100" s="175"/>
      <c r="F100" s="175"/>
      <c r="G100" s="176"/>
      <c r="H100" s="150" t="s">
        <v>82</v>
      </c>
      <c r="I100" s="151"/>
      <c r="J100" s="151"/>
      <c r="K100" s="151"/>
      <c r="L100" s="151"/>
      <c r="M100" s="152"/>
      <c r="N100" s="7">
        <v>1.2</v>
      </c>
      <c r="O100" s="6"/>
      <c r="P100" s="6">
        <v>2.2000000000000002</v>
      </c>
      <c r="Q100" s="5"/>
      <c r="R100" s="4">
        <f>P100*N100</f>
        <v>2.64</v>
      </c>
      <c r="S100" s="3">
        <f>R100*40</f>
        <v>105.60000000000001</v>
      </c>
    </row>
    <row r="101" spans="2:19" ht="15" x14ac:dyDescent="0.2">
      <c r="B101" s="174"/>
      <c r="C101" s="175"/>
      <c r="D101" s="175"/>
      <c r="E101" s="175"/>
      <c r="F101" s="175"/>
      <c r="G101" s="176"/>
      <c r="H101" s="150"/>
      <c r="I101" s="151"/>
      <c r="J101" s="151"/>
      <c r="K101" s="151"/>
      <c r="L101" s="151"/>
      <c r="M101" s="152"/>
      <c r="N101" s="7"/>
      <c r="O101" s="6"/>
      <c r="P101" s="6"/>
      <c r="Q101" s="5"/>
      <c r="R101" s="4"/>
      <c r="S101" s="3"/>
    </row>
    <row r="102" spans="2:19" ht="15" x14ac:dyDescent="0.2">
      <c r="B102" s="174"/>
      <c r="C102" s="175"/>
      <c r="D102" s="175"/>
      <c r="E102" s="175"/>
      <c r="F102" s="175"/>
      <c r="G102" s="176"/>
      <c r="H102" s="150"/>
      <c r="I102" s="151"/>
      <c r="J102" s="151"/>
      <c r="K102" s="151"/>
      <c r="L102" s="151"/>
      <c r="M102" s="152"/>
      <c r="N102" s="7"/>
      <c r="O102" s="6"/>
      <c r="P102" s="6"/>
      <c r="Q102" s="5"/>
      <c r="R102" s="4"/>
      <c r="S102" s="3"/>
    </row>
    <row r="103" spans="2:19" ht="15" x14ac:dyDescent="0.2">
      <c r="B103" s="174"/>
      <c r="C103" s="175"/>
      <c r="D103" s="175"/>
      <c r="E103" s="175"/>
      <c r="F103" s="175"/>
      <c r="G103" s="176"/>
      <c r="H103" s="150"/>
      <c r="I103" s="151"/>
      <c r="J103" s="151"/>
      <c r="K103" s="151"/>
      <c r="L103" s="151"/>
      <c r="M103" s="152"/>
      <c r="N103" s="7"/>
      <c r="O103" s="6"/>
      <c r="P103" s="6"/>
      <c r="Q103" s="5"/>
      <c r="R103" s="4"/>
      <c r="S103" s="3"/>
    </row>
    <row r="104" spans="2:19" ht="15" x14ac:dyDescent="0.2">
      <c r="B104" s="174"/>
      <c r="C104" s="175"/>
      <c r="D104" s="175"/>
      <c r="E104" s="175"/>
      <c r="F104" s="175"/>
      <c r="G104" s="176"/>
      <c r="H104" s="150"/>
      <c r="I104" s="151"/>
      <c r="J104" s="151"/>
      <c r="K104" s="151"/>
      <c r="L104" s="151"/>
      <c r="M104" s="152"/>
      <c r="N104" s="7"/>
      <c r="O104" s="6"/>
      <c r="P104" s="6"/>
      <c r="Q104" s="5"/>
      <c r="R104" s="4"/>
      <c r="S104" s="3"/>
    </row>
    <row r="105" spans="2:19" ht="15" x14ac:dyDescent="0.2">
      <c r="B105" s="174"/>
      <c r="C105" s="175"/>
      <c r="D105" s="175"/>
      <c r="E105" s="175"/>
      <c r="F105" s="175"/>
      <c r="G105" s="176"/>
      <c r="H105" s="150"/>
      <c r="I105" s="151"/>
      <c r="J105" s="151"/>
      <c r="K105" s="151"/>
      <c r="L105" s="151"/>
      <c r="M105" s="152"/>
      <c r="N105" s="7"/>
      <c r="O105" s="6"/>
      <c r="P105" s="6"/>
      <c r="Q105" s="5"/>
      <c r="R105" s="4"/>
      <c r="S105" s="3"/>
    </row>
    <row r="106" spans="2:19" ht="15" x14ac:dyDescent="0.2">
      <c r="B106" s="174"/>
      <c r="C106" s="175"/>
      <c r="D106" s="175"/>
      <c r="E106" s="175"/>
      <c r="F106" s="175"/>
      <c r="G106" s="176"/>
      <c r="H106" s="150"/>
      <c r="I106" s="151"/>
      <c r="J106" s="151"/>
      <c r="K106" s="151"/>
      <c r="L106" s="151"/>
      <c r="M106" s="152"/>
      <c r="N106" s="7"/>
      <c r="O106" s="6"/>
      <c r="P106" s="6"/>
      <c r="Q106" s="5"/>
      <c r="R106" s="4"/>
      <c r="S106" s="3"/>
    </row>
    <row r="107" spans="2:19" ht="15" x14ac:dyDescent="0.2">
      <c r="B107" s="174"/>
      <c r="C107" s="175"/>
      <c r="D107" s="175"/>
      <c r="E107" s="175"/>
      <c r="F107" s="175"/>
      <c r="G107" s="176"/>
      <c r="H107" s="150"/>
      <c r="I107" s="151"/>
      <c r="J107" s="151"/>
      <c r="K107" s="151"/>
      <c r="L107" s="151"/>
      <c r="M107" s="152"/>
      <c r="N107" s="7"/>
      <c r="O107" s="6"/>
      <c r="P107" s="6"/>
      <c r="Q107" s="5"/>
      <c r="R107" s="4"/>
      <c r="S107" s="3"/>
    </row>
    <row r="108" spans="2:19" ht="15" x14ac:dyDescent="0.2">
      <c r="B108" s="174"/>
      <c r="C108" s="175"/>
      <c r="D108" s="175"/>
      <c r="E108" s="175"/>
      <c r="F108" s="175"/>
      <c r="G108" s="176"/>
      <c r="H108" s="150"/>
      <c r="I108" s="151"/>
      <c r="J108" s="151"/>
      <c r="K108" s="151"/>
      <c r="L108" s="151"/>
      <c r="M108" s="152"/>
      <c r="N108" s="7"/>
      <c r="O108" s="6"/>
      <c r="P108" s="6"/>
      <c r="Q108" s="5"/>
      <c r="R108" s="4"/>
      <c r="S108" s="3"/>
    </row>
    <row r="109" spans="2:19" ht="15" x14ac:dyDescent="0.2">
      <c r="B109" s="174"/>
      <c r="C109" s="175"/>
      <c r="D109" s="175"/>
      <c r="E109" s="175"/>
      <c r="F109" s="175"/>
      <c r="G109" s="176"/>
      <c r="H109" s="150"/>
      <c r="I109" s="151"/>
      <c r="J109" s="151"/>
      <c r="K109" s="151"/>
      <c r="L109" s="151"/>
      <c r="M109" s="152"/>
      <c r="N109" s="7"/>
      <c r="O109" s="6"/>
      <c r="P109" s="6"/>
      <c r="Q109" s="5"/>
      <c r="R109" s="4"/>
      <c r="S109" s="3"/>
    </row>
    <row r="110" spans="2:19" ht="15" x14ac:dyDescent="0.2">
      <c r="B110" s="174"/>
      <c r="C110" s="175"/>
      <c r="D110" s="175"/>
      <c r="E110" s="175"/>
      <c r="F110" s="175"/>
      <c r="G110" s="176"/>
      <c r="H110" s="150"/>
      <c r="I110" s="151"/>
      <c r="J110" s="151"/>
      <c r="K110" s="151"/>
      <c r="L110" s="151"/>
      <c r="M110" s="152"/>
      <c r="N110" s="7"/>
      <c r="O110" s="6"/>
      <c r="P110" s="6"/>
      <c r="Q110" s="5"/>
      <c r="R110" s="4"/>
      <c r="S110" s="3"/>
    </row>
    <row r="111" spans="2:19" ht="15" x14ac:dyDescent="0.2">
      <c r="B111" s="174"/>
      <c r="C111" s="175"/>
      <c r="D111" s="175"/>
      <c r="E111" s="175"/>
      <c r="F111" s="175"/>
      <c r="G111" s="176"/>
      <c r="H111" s="150"/>
      <c r="I111" s="151"/>
      <c r="J111" s="151"/>
      <c r="K111" s="151"/>
      <c r="L111" s="151"/>
      <c r="M111" s="152"/>
      <c r="N111" s="7"/>
      <c r="O111" s="6"/>
      <c r="P111" s="6"/>
      <c r="Q111" s="5"/>
      <c r="R111" s="4"/>
      <c r="S111" s="3"/>
    </row>
    <row r="112" spans="2:19" ht="15" x14ac:dyDescent="0.2">
      <c r="B112" s="174"/>
      <c r="C112" s="175"/>
      <c r="D112" s="175"/>
      <c r="E112" s="175"/>
      <c r="F112" s="175"/>
      <c r="G112" s="176"/>
      <c r="H112" s="150"/>
      <c r="I112" s="151"/>
      <c r="J112" s="151"/>
      <c r="K112" s="151"/>
      <c r="L112" s="151"/>
      <c r="M112" s="152"/>
      <c r="N112" s="7"/>
      <c r="O112" s="6"/>
      <c r="P112" s="6"/>
      <c r="Q112" s="5"/>
      <c r="R112" s="4"/>
      <c r="S112" s="3"/>
    </row>
    <row r="113" spans="2:19" ht="15" x14ac:dyDescent="0.2">
      <c r="B113" s="174"/>
      <c r="C113" s="175"/>
      <c r="D113" s="175"/>
      <c r="E113" s="175"/>
      <c r="F113" s="175"/>
      <c r="G113" s="176"/>
      <c r="H113" s="150"/>
      <c r="I113" s="151"/>
      <c r="J113" s="151"/>
      <c r="K113" s="151"/>
      <c r="L113" s="151"/>
      <c r="M113" s="152"/>
      <c r="N113" s="7"/>
      <c r="O113" s="6"/>
      <c r="P113" s="6"/>
      <c r="Q113" s="5"/>
      <c r="R113" s="4"/>
      <c r="S113" s="3"/>
    </row>
    <row r="114" spans="2:19" ht="15.75" thickBot="1" x14ac:dyDescent="0.25">
      <c r="B114" s="174"/>
      <c r="C114" s="175"/>
      <c r="D114" s="175"/>
      <c r="E114" s="175"/>
      <c r="F114" s="175"/>
      <c r="G114" s="176"/>
      <c r="H114" s="165"/>
      <c r="I114" s="166"/>
      <c r="J114" s="166"/>
      <c r="K114" s="166"/>
      <c r="L114" s="166"/>
      <c r="M114" s="167"/>
      <c r="N114" s="21"/>
      <c r="O114" s="22"/>
      <c r="P114" s="22"/>
      <c r="Q114" s="23"/>
      <c r="R114" s="24"/>
      <c r="S114" s="3"/>
    </row>
    <row r="115" spans="2:19" ht="19.5" thickBot="1" x14ac:dyDescent="0.35">
      <c r="B115" s="177"/>
      <c r="C115" s="178"/>
      <c r="D115" s="178"/>
      <c r="E115" s="178"/>
      <c r="F115" s="178"/>
      <c r="G115" s="179"/>
      <c r="H115" s="168" t="s">
        <v>47</v>
      </c>
      <c r="I115" s="169"/>
      <c r="J115" s="169"/>
      <c r="K115" s="169"/>
      <c r="L115" s="169"/>
      <c r="M115" s="169"/>
      <c r="N115" s="169"/>
      <c r="O115" s="169"/>
      <c r="P115" s="169"/>
      <c r="Q115" s="169"/>
      <c r="R115" s="170"/>
      <c r="S115" s="2">
        <f>SUM(S97:S114)</f>
        <v>116.16000000000001</v>
      </c>
    </row>
    <row r="116" spans="2:19" ht="15" x14ac:dyDescent="0.2">
      <c r="B116" s="153" t="s">
        <v>46</v>
      </c>
      <c r="C116" s="154"/>
      <c r="D116" s="155"/>
      <c r="E116" s="159"/>
      <c r="F116" s="160"/>
      <c r="G116" s="160"/>
      <c r="H116" s="160"/>
      <c r="I116" s="160"/>
      <c r="J116" s="160"/>
      <c r="K116" s="160"/>
      <c r="L116" s="160"/>
      <c r="M116" s="160"/>
      <c r="N116" s="160"/>
      <c r="O116" s="160"/>
      <c r="P116" s="160"/>
      <c r="Q116" s="160"/>
      <c r="R116" s="160"/>
      <c r="S116" s="161"/>
    </row>
    <row r="117" spans="2:19" ht="15.75" thickBot="1" x14ac:dyDescent="0.25">
      <c r="B117" s="156"/>
      <c r="C117" s="157"/>
      <c r="D117" s="158"/>
      <c r="E117" s="162"/>
      <c r="F117" s="163"/>
      <c r="G117" s="163"/>
      <c r="H117" s="163"/>
      <c r="I117" s="163"/>
      <c r="J117" s="163"/>
      <c r="K117" s="163"/>
      <c r="L117" s="163"/>
      <c r="M117" s="163"/>
      <c r="N117" s="163"/>
      <c r="O117" s="163"/>
      <c r="P117" s="163"/>
      <c r="Q117" s="163"/>
      <c r="R117" s="163"/>
      <c r="S117" s="164"/>
    </row>
    <row r="118" spans="2:19" ht="15" x14ac:dyDescent="0.2"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  <c r="R118" s="30"/>
      <c r="S118" s="30"/>
    </row>
    <row r="119" spans="2:19" ht="15" x14ac:dyDescent="0.2">
      <c r="B119" s="30"/>
      <c r="C119" s="30"/>
      <c r="D119" s="30"/>
      <c r="E119" s="30"/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  <c r="R119" s="30"/>
      <c r="S119" s="30"/>
    </row>
    <row r="120" spans="2:19" ht="15.75" thickBot="1" x14ac:dyDescent="0.25">
      <c r="B120" s="30"/>
      <c r="C120" s="30"/>
      <c r="D120" s="30"/>
      <c r="E120" s="30"/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  <c r="R120" s="30"/>
      <c r="S120" s="30"/>
    </row>
    <row r="121" spans="2:19" ht="42.75" customHeight="1" thickBot="1" x14ac:dyDescent="0.25">
      <c r="B121" s="25" t="s">
        <v>0</v>
      </c>
      <c r="C121" s="26">
        <f>PRESUPUESTO!B16</f>
        <v>0</v>
      </c>
      <c r="D121" s="195" t="str">
        <f>PRESUPUESTO!C16</f>
        <v>Desmonte de ventanas</v>
      </c>
      <c r="E121" s="195"/>
      <c r="F121" s="195"/>
      <c r="G121" s="195"/>
      <c r="H121" s="195"/>
      <c r="I121" s="195"/>
      <c r="J121" s="195"/>
      <c r="K121" s="195"/>
      <c r="L121" s="195"/>
      <c r="M121" s="196"/>
      <c r="N121" s="27" t="s">
        <v>57</v>
      </c>
      <c r="O121" s="28" t="s">
        <v>7</v>
      </c>
      <c r="P121" s="197" t="s">
        <v>56</v>
      </c>
      <c r="Q121" s="198"/>
      <c r="R121" s="199"/>
      <c r="S121" s="29"/>
    </row>
    <row r="122" spans="2:19" x14ac:dyDescent="0.2">
      <c r="B122" s="171"/>
      <c r="C122" s="172"/>
      <c r="D122" s="172"/>
      <c r="E122" s="172"/>
      <c r="F122" s="172"/>
      <c r="G122" s="173"/>
      <c r="H122" s="180" t="s">
        <v>55</v>
      </c>
      <c r="I122" s="181"/>
      <c r="J122" s="181"/>
      <c r="K122" s="181"/>
      <c r="L122" s="181"/>
      <c r="M122" s="182"/>
      <c r="N122" s="186" t="s">
        <v>54</v>
      </c>
      <c r="O122" s="187"/>
      <c r="P122" s="187"/>
      <c r="Q122" s="14"/>
      <c r="R122" s="188" t="s">
        <v>53</v>
      </c>
      <c r="S122" s="190" t="s">
        <v>52</v>
      </c>
    </row>
    <row r="123" spans="2:19" ht="13.5" thickBot="1" x14ac:dyDescent="0.25">
      <c r="B123" s="174"/>
      <c r="C123" s="175"/>
      <c r="D123" s="175"/>
      <c r="E123" s="175"/>
      <c r="F123" s="175"/>
      <c r="G123" s="176"/>
      <c r="H123" s="183"/>
      <c r="I123" s="184"/>
      <c r="J123" s="184"/>
      <c r="K123" s="184"/>
      <c r="L123" s="184"/>
      <c r="M123" s="185"/>
      <c r="N123" s="13" t="s">
        <v>51</v>
      </c>
      <c r="O123" s="12" t="s">
        <v>50</v>
      </c>
      <c r="P123" s="12" t="s">
        <v>49</v>
      </c>
      <c r="Q123" s="11" t="s">
        <v>48</v>
      </c>
      <c r="R123" s="189"/>
      <c r="S123" s="191"/>
    </row>
    <row r="124" spans="2:19" ht="15.75" x14ac:dyDescent="0.2">
      <c r="B124" s="174"/>
      <c r="C124" s="175"/>
      <c r="D124" s="175"/>
      <c r="E124" s="175"/>
      <c r="F124" s="175"/>
      <c r="G124" s="176"/>
      <c r="H124" s="192"/>
      <c r="I124" s="193"/>
      <c r="J124" s="193"/>
      <c r="K124" s="193"/>
      <c r="L124" s="193"/>
      <c r="M124" s="194"/>
      <c r="N124" s="9"/>
      <c r="O124" s="10"/>
      <c r="P124" s="10"/>
      <c r="Q124" s="9"/>
      <c r="R124" s="4"/>
      <c r="S124" s="3"/>
    </row>
    <row r="125" spans="2:19" ht="15" x14ac:dyDescent="0.2">
      <c r="B125" s="174"/>
      <c r="C125" s="175"/>
      <c r="D125" s="175"/>
      <c r="E125" s="175"/>
      <c r="F125" s="175"/>
      <c r="G125" s="176"/>
      <c r="H125" s="150"/>
      <c r="I125" s="151"/>
      <c r="J125" s="151"/>
      <c r="K125" s="151"/>
      <c r="L125" s="151"/>
      <c r="M125" s="152"/>
      <c r="N125" s="7"/>
      <c r="O125" s="6"/>
      <c r="P125" s="6"/>
      <c r="Q125" s="5"/>
      <c r="R125" s="4"/>
      <c r="S125" s="3"/>
    </row>
    <row r="126" spans="2:19" ht="15" x14ac:dyDescent="0.2">
      <c r="B126" s="174"/>
      <c r="C126" s="175"/>
      <c r="D126" s="175"/>
      <c r="E126" s="175"/>
      <c r="F126" s="175"/>
      <c r="G126" s="176"/>
      <c r="H126" s="150" t="s">
        <v>83</v>
      </c>
      <c r="I126" s="151"/>
      <c r="J126" s="151"/>
      <c r="K126" s="151"/>
      <c r="L126" s="151"/>
      <c r="M126" s="152"/>
      <c r="N126" s="7">
        <v>3.1</v>
      </c>
      <c r="O126" s="6"/>
      <c r="P126" s="6">
        <v>1.6</v>
      </c>
      <c r="Q126" s="5"/>
      <c r="R126" s="4">
        <f>P126*N126</f>
        <v>4.9600000000000009</v>
      </c>
      <c r="S126" s="3">
        <f>R126*13</f>
        <v>64.480000000000018</v>
      </c>
    </row>
    <row r="127" spans="2:19" ht="15" x14ac:dyDescent="0.2">
      <c r="B127" s="174"/>
      <c r="C127" s="175"/>
      <c r="D127" s="175"/>
      <c r="E127" s="175"/>
      <c r="F127" s="175"/>
      <c r="G127" s="176"/>
      <c r="H127" s="150"/>
      <c r="I127" s="151"/>
      <c r="J127" s="151"/>
      <c r="K127" s="151"/>
      <c r="L127" s="151"/>
      <c r="M127" s="152"/>
      <c r="N127" s="7"/>
      <c r="O127" s="6"/>
      <c r="P127" s="6"/>
      <c r="Q127" s="5"/>
      <c r="R127" s="4"/>
      <c r="S127" s="3">
        <f>R127*40</f>
        <v>0</v>
      </c>
    </row>
    <row r="128" spans="2:19" ht="15" x14ac:dyDescent="0.2">
      <c r="B128" s="174"/>
      <c r="C128" s="175"/>
      <c r="D128" s="175"/>
      <c r="E128" s="175"/>
      <c r="F128" s="175"/>
      <c r="G128" s="176"/>
      <c r="H128" s="150"/>
      <c r="I128" s="151"/>
      <c r="J128" s="151"/>
      <c r="K128" s="151"/>
      <c r="L128" s="151"/>
      <c r="M128" s="152"/>
      <c r="N128" s="7"/>
      <c r="O128" s="6"/>
      <c r="P128" s="6"/>
      <c r="Q128" s="5"/>
      <c r="R128" s="4"/>
      <c r="S128" s="3"/>
    </row>
    <row r="129" spans="2:19" ht="15" x14ac:dyDescent="0.2">
      <c r="B129" s="174"/>
      <c r="C129" s="175"/>
      <c r="D129" s="175"/>
      <c r="E129" s="175"/>
      <c r="F129" s="175"/>
      <c r="G129" s="176"/>
      <c r="H129" s="150"/>
      <c r="I129" s="151"/>
      <c r="J129" s="151"/>
      <c r="K129" s="151"/>
      <c r="L129" s="151"/>
      <c r="M129" s="152"/>
      <c r="N129" s="7"/>
      <c r="O129" s="6"/>
      <c r="P129" s="6"/>
      <c r="Q129" s="5"/>
      <c r="R129" s="4"/>
      <c r="S129" s="3"/>
    </row>
    <row r="130" spans="2:19" ht="15" x14ac:dyDescent="0.2">
      <c r="B130" s="174"/>
      <c r="C130" s="175"/>
      <c r="D130" s="175"/>
      <c r="E130" s="175"/>
      <c r="F130" s="175"/>
      <c r="G130" s="176"/>
      <c r="H130" s="150"/>
      <c r="I130" s="151"/>
      <c r="J130" s="151"/>
      <c r="K130" s="151"/>
      <c r="L130" s="151"/>
      <c r="M130" s="152"/>
      <c r="N130" s="7"/>
      <c r="O130" s="6"/>
      <c r="P130" s="6"/>
      <c r="Q130" s="5"/>
      <c r="R130" s="4"/>
      <c r="S130" s="3"/>
    </row>
    <row r="131" spans="2:19" ht="15" x14ac:dyDescent="0.2">
      <c r="B131" s="174"/>
      <c r="C131" s="175"/>
      <c r="D131" s="175"/>
      <c r="E131" s="175"/>
      <c r="F131" s="175"/>
      <c r="G131" s="176"/>
      <c r="H131" s="150"/>
      <c r="I131" s="151"/>
      <c r="J131" s="151"/>
      <c r="K131" s="151"/>
      <c r="L131" s="151"/>
      <c r="M131" s="152"/>
      <c r="N131" s="7"/>
      <c r="O131" s="6"/>
      <c r="P131" s="6"/>
      <c r="Q131" s="5"/>
      <c r="R131" s="4"/>
      <c r="S131" s="3"/>
    </row>
    <row r="132" spans="2:19" ht="15" x14ac:dyDescent="0.2">
      <c r="B132" s="174"/>
      <c r="C132" s="175"/>
      <c r="D132" s="175"/>
      <c r="E132" s="175"/>
      <c r="F132" s="175"/>
      <c r="G132" s="176"/>
      <c r="H132" s="150"/>
      <c r="I132" s="151"/>
      <c r="J132" s="151"/>
      <c r="K132" s="151"/>
      <c r="L132" s="151"/>
      <c r="M132" s="152"/>
      <c r="N132" s="7"/>
      <c r="O132" s="6"/>
      <c r="P132" s="6"/>
      <c r="Q132" s="5"/>
      <c r="R132" s="4"/>
      <c r="S132" s="3"/>
    </row>
    <row r="133" spans="2:19" ht="15" x14ac:dyDescent="0.2">
      <c r="B133" s="174"/>
      <c r="C133" s="175"/>
      <c r="D133" s="175"/>
      <c r="E133" s="175"/>
      <c r="F133" s="175"/>
      <c r="G133" s="176"/>
      <c r="H133" s="150"/>
      <c r="I133" s="151"/>
      <c r="J133" s="151"/>
      <c r="K133" s="151"/>
      <c r="L133" s="151"/>
      <c r="M133" s="152"/>
      <c r="N133" s="7"/>
      <c r="O133" s="6"/>
      <c r="P133" s="6"/>
      <c r="Q133" s="5"/>
      <c r="R133" s="4"/>
      <c r="S133" s="3"/>
    </row>
    <row r="134" spans="2:19" ht="15" x14ac:dyDescent="0.2">
      <c r="B134" s="174"/>
      <c r="C134" s="175"/>
      <c r="D134" s="175"/>
      <c r="E134" s="175"/>
      <c r="F134" s="175"/>
      <c r="G134" s="176"/>
      <c r="H134" s="150"/>
      <c r="I134" s="151"/>
      <c r="J134" s="151"/>
      <c r="K134" s="151"/>
      <c r="L134" s="151"/>
      <c r="M134" s="152"/>
      <c r="N134" s="7"/>
      <c r="O134" s="6"/>
      <c r="P134" s="6"/>
      <c r="Q134" s="5"/>
      <c r="R134" s="4"/>
      <c r="S134" s="3"/>
    </row>
    <row r="135" spans="2:19" ht="15" x14ac:dyDescent="0.2">
      <c r="B135" s="174"/>
      <c r="C135" s="175"/>
      <c r="D135" s="175"/>
      <c r="E135" s="175"/>
      <c r="F135" s="175"/>
      <c r="G135" s="176"/>
      <c r="H135" s="150"/>
      <c r="I135" s="151"/>
      <c r="J135" s="151"/>
      <c r="K135" s="151"/>
      <c r="L135" s="151"/>
      <c r="M135" s="152"/>
      <c r="N135" s="7"/>
      <c r="O135" s="6"/>
      <c r="P135" s="6"/>
      <c r="Q135" s="5"/>
      <c r="R135" s="4"/>
      <c r="S135" s="3"/>
    </row>
    <row r="136" spans="2:19" ht="15" x14ac:dyDescent="0.2">
      <c r="B136" s="174"/>
      <c r="C136" s="175"/>
      <c r="D136" s="175"/>
      <c r="E136" s="175"/>
      <c r="F136" s="175"/>
      <c r="G136" s="176"/>
      <c r="H136" s="150"/>
      <c r="I136" s="151"/>
      <c r="J136" s="151"/>
      <c r="K136" s="151"/>
      <c r="L136" s="151"/>
      <c r="M136" s="152"/>
      <c r="N136" s="7"/>
      <c r="O136" s="6"/>
      <c r="P136" s="6"/>
      <c r="Q136" s="5"/>
      <c r="R136" s="4"/>
      <c r="S136" s="3"/>
    </row>
    <row r="137" spans="2:19" ht="15" x14ac:dyDescent="0.2">
      <c r="B137" s="174"/>
      <c r="C137" s="175"/>
      <c r="D137" s="175"/>
      <c r="E137" s="175"/>
      <c r="F137" s="175"/>
      <c r="G137" s="176"/>
      <c r="H137" s="150"/>
      <c r="I137" s="151"/>
      <c r="J137" s="151"/>
      <c r="K137" s="151"/>
      <c r="L137" s="151"/>
      <c r="M137" s="152"/>
      <c r="N137" s="7"/>
      <c r="O137" s="6"/>
      <c r="P137" s="6"/>
      <c r="Q137" s="5"/>
      <c r="R137" s="4"/>
      <c r="S137" s="3"/>
    </row>
    <row r="138" spans="2:19" ht="15" x14ac:dyDescent="0.2">
      <c r="B138" s="174"/>
      <c r="C138" s="175"/>
      <c r="D138" s="175"/>
      <c r="E138" s="175"/>
      <c r="F138" s="175"/>
      <c r="G138" s="176"/>
      <c r="H138" s="150"/>
      <c r="I138" s="151"/>
      <c r="J138" s="151"/>
      <c r="K138" s="151"/>
      <c r="L138" s="151"/>
      <c r="M138" s="152"/>
      <c r="N138" s="7"/>
      <c r="O138" s="6"/>
      <c r="P138" s="6"/>
      <c r="Q138" s="5"/>
      <c r="R138" s="4"/>
      <c r="S138" s="3"/>
    </row>
    <row r="139" spans="2:19" ht="15" x14ac:dyDescent="0.2">
      <c r="B139" s="174"/>
      <c r="C139" s="175"/>
      <c r="D139" s="175"/>
      <c r="E139" s="175"/>
      <c r="F139" s="175"/>
      <c r="G139" s="176"/>
      <c r="H139" s="150"/>
      <c r="I139" s="151"/>
      <c r="J139" s="151"/>
      <c r="K139" s="151"/>
      <c r="L139" s="151"/>
      <c r="M139" s="152"/>
      <c r="N139" s="7"/>
      <c r="O139" s="6"/>
      <c r="P139" s="6"/>
      <c r="Q139" s="5"/>
      <c r="R139" s="4"/>
      <c r="S139" s="3"/>
    </row>
    <row r="140" spans="2:19" ht="15" x14ac:dyDescent="0.2">
      <c r="B140" s="174"/>
      <c r="C140" s="175"/>
      <c r="D140" s="175"/>
      <c r="E140" s="175"/>
      <c r="F140" s="175"/>
      <c r="G140" s="176"/>
      <c r="H140" s="150"/>
      <c r="I140" s="151"/>
      <c r="J140" s="151"/>
      <c r="K140" s="151"/>
      <c r="L140" s="151"/>
      <c r="M140" s="152"/>
      <c r="N140" s="7"/>
      <c r="O140" s="6"/>
      <c r="P140" s="6"/>
      <c r="Q140" s="5"/>
      <c r="R140" s="4"/>
      <c r="S140" s="3"/>
    </row>
    <row r="141" spans="2:19" ht="15.75" thickBot="1" x14ac:dyDescent="0.25">
      <c r="B141" s="174"/>
      <c r="C141" s="175"/>
      <c r="D141" s="175"/>
      <c r="E141" s="175"/>
      <c r="F141" s="175"/>
      <c r="G141" s="176"/>
      <c r="H141" s="165"/>
      <c r="I141" s="166"/>
      <c r="J141" s="166"/>
      <c r="K141" s="166"/>
      <c r="L141" s="166"/>
      <c r="M141" s="167"/>
      <c r="N141" s="21"/>
      <c r="O141" s="22"/>
      <c r="P141" s="22"/>
      <c r="Q141" s="23"/>
      <c r="R141" s="24"/>
      <c r="S141" s="3"/>
    </row>
    <row r="142" spans="2:19" ht="19.5" thickBot="1" x14ac:dyDescent="0.35">
      <c r="B142" s="177"/>
      <c r="C142" s="178"/>
      <c r="D142" s="178"/>
      <c r="E142" s="178"/>
      <c r="F142" s="178"/>
      <c r="G142" s="179"/>
      <c r="H142" s="168" t="s">
        <v>47</v>
      </c>
      <c r="I142" s="169"/>
      <c r="J142" s="169"/>
      <c r="K142" s="169"/>
      <c r="L142" s="169"/>
      <c r="M142" s="169"/>
      <c r="N142" s="169"/>
      <c r="O142" s="169"/>
      <c r="P142" s="169"/>
      <c r="Q142" s="169"/>
      <c r="R142" s="170"/>
      <c r="S142" s="2">
        <f>SUM(S124:S141)</f>
        <v>64.480000000000018</v>
      </c>
    </row>
    <row r="143" spans="2:19" ht="15" x14ac:dyDescent="0.2">
      <c r="B143" s="153" t="s">
        <v>46</v>
      </c>
      <c r="C143" s="154"/>
      <c r="D143" s="155"/>
      <c r="E143" s="159"/>
      <c r="F143" s="160"/>
      <c r="G143" s="160"/>
      <c r="H143" s="160"/>
      <c r="I143" s="160"/>
      <c r="J143" s="160"/>
      <c r="K143" s="160"/>
      <c r="L143" s="160"/>
      <c r="M143" s="160"/>
      <c r="N143" s="160"/>
      <c r="O143" s="160"/>
      <c r="P143" s="160"/>
      <c r="Q143" s="160"/>
      <c r="R143" s="160"/>
      <c r="S143" s="161"/>
    </row>
    <row r="144" spans="2:19" ht="15.75" thickBot="1" x14ac:dyDescent="0.25">
      <c r="B144" s="156"/>
      <c r="C144" s="157"/>
      <c r="D144" s="158"/>
      <c r="E144" s="162"/>
      <c r="F144" s="163"/>
      <c r="G144" s="163"/>
      <c r="H144" s="163"/>
      <c r="I144" s="163"/>
      <c r="J144" s="163"/>
      <c r="K144" s="163"/>
      <c r="L144" s="163"/>
      <c r="M144" s="163"/>
      <c r="N144" s="163"/>
      <c r="O144" s="163"/>
      <c r="P144" s="163"/>
      <c r="Q144" s="163"/>
      <c r="R144" s="163"/>
      <c r="S144" s="164"/>
    </row>
    <row r="145" spans="2:19" ht="15" x14ac:dyDescent="0.2">
      <c r="B145" s="30"/>
      <c r="C145" s="30"/>
      <c r="D145" s="30"/>
      <c r="E145" s="30"/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  <c r="R145" s="30"/>
      <c r="S145" s="30"/>
    </row>
    <row r="146" spans="2:19" ht="15" x14ac:dyDescent="0.2">
      <c r="B146" s="30"/>
      <c r="C146" s="30"/>
      <c r="D146" s="30"/>
      <c r="E146" s="30"/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  <c r="R146" s="30"/>
      <c r="S146" s="30"/>
    </row>
    <row r="147" spans="2:19" ht="15" x14ac:dyDescent="0.2">
      <c r="B147" s="30"/>
      <c r="C147" s="30"/>
      <c r="D147" s="30"/>
      <c r="E147" s="30"/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  <c r="R147" s="30"/>
      <c r="S147" s="30"/>
    </row>
    <row r="148" spans="2:19" ht="15" x14ac:dyDescent="0.2">
      <c r="B148" s="30"/>
      <c r="C148" s="30"/>
      <c r="D148" s="30"/>
      <c r="E148" s="30"/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  <c r="R148" s="30"/>
      <c r="S148" s="30"/>
    </row>
    <row r="149" spans="2:19" ht="15" x14ac:dyDescent="0.2"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</row>
    <row r="150" spans="2:19" ht="15" x14ac:dyDescent="0.2"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</row>
    <row r="153" spans="2:19" ht="13.5" thickBot="1" x14ac:dyDescent="0.25"/>
    <row r="154" spans="2:19" ht="57" customHeight="1" thickBot="1" x14ac:dyDescent="0.25">
      <c r="B154" s="25" t="s">
        <v>0</v>
      </c>
      <c r="C154" s="26" t="str">
        <f>PRESUPUESTO!B13</f>
        <v>1.06</v>
      </c>
      <c r="D154" s="195" t="str">
        <f>PRESUPUESTO!C13</f>
        <v>Desmonte de cielo raso en cualquier material y estructura portante</v>
      </c>
      <c r="E154" s="195"/>
      <c r="F154" s="195"/>
      <c r="G154" s="195"/>
      <c r="H154" s="195"/>
      <c r="I154" s="195"/>
      <c r="J154" s="195"/>
      <c r="K154" s="195"/>
      <c r="L154" s="195"/>
      <c r="M154" s="196"/>
      <c r="N154" s="27" t="s">
        <v>57</v>
      </c>
      <c r="O154" s="28" t="s">
        <v>7</v>
      </c>
      <c r="P154" s="197" t="s">
        <v>56</v>
      </c>
      <c r="Q154" s="198"/>
      <c r="R154" s="199"/>
      <c r="S154" s="29"/>
    </row>
    <row r="155" spans="2:19" x14ac:dyDescent="0.2">
      <c r="B155" s="171"/>
      <c r="C155" s="172"/>
      <c r="D155" s="172"/>
      <c r="E155" s="172"/>
      <c r="F155" s="172"/>
      <c r="G155" s="173"/>
      <c r="H155" s="180" t="s">
        <v>55</v>
      </c>
      <c r="I155" s="181"/>
      <c r="J155" s="181"/>
      <c r="K155" s="181"/>
      <c r="L155" s="181"/>
      <c r="M155" s="182"/>
      <c r="N155" s="186" t="s">
        <v>54</v>
      </c>
      <c r="O155" s="187"/>
      <c r="P155" s="187"/>
      <c r="Q155" s="14"/>
      <c r="R155" s="188" t="s">
        <v>53</v>
      </c>
      <c r="S155" s="190" t="s">
        <v>52</v>
      </c>
    </row>
    <row r="156" spans="2:19" ht="31.5" customHeight="1" thickBot="1" x14ac:dyDescent="0.25">
      <c r="B156" s="174"/>
      <c r="C156" s="175"/>
      <c r="D156" s="175"/>
      <c r="E156" s="175"/>
      <c r="F156" s="175"/>
      <c r="G156" s="176"/>
      <c r="H156" s="183"/>
      <c r="I156" s="184"/>
      <c r="J156" s="184"/>
      <c r="K156" s="184"/>
      <c r="L156" s="184"/>
      <c r="M156" s="185"/>
      <c r="N156" s="13" t="s">
        <v>51</v>
      </c>
      <c r="O156" s="12" t="s">
        <v>50</v>
      </c>
      <c r="P156" s="12" t="s">
        <v>49</v>
      </c>
      <c r="Q156" s="11" t="s">
        <v>48</v>
      </c>
      <c r="R156" s="189"/>
      <c r="S156" s="191"/>
    </row>
    <row r="157" spans="2:19" ht="15.75" x14ac:dyDescent="0.2">
      <c r="B157" s="174"/>
      <c r="C157" s="175"/>
      <c r="D157" s="175"/>
      <c r="E157" s="175"/>
      <c r="F157" s="175"/>
      <c r="G157" s="176"/>
      <c r="H157" s="192"/>
      <c r="I157" s="193"/>
      <c r="J157" s="193"/>
      <c r="K157" s="193"/>
      <c r="L157" s="193"/>
      <c r="M157" s="194"/>
      <c r="N157" s="9"/>
      <c r="O157" s="10"/>
      <c r="P157" s="10"/>
      <c r="Q157" s="9"/>
      <c r="R157" s="4"/>
      <c r="S157" s="3"/>
    </row>
    <row r="158" spans="2:19" ht="15" x14ac:dyDescent="0.2">
      <c r="B158" s="174"/>
      <c r="C158" s="175"/>
      <c r="D158" s="175"/>
      <c r="E158" s="175"/>
      <c r="F158" s="175"/>
      <c r="G158" s="176"/>
      <c r="H158" s="150"/>
      <c r="I158" s="151"/>
      <c r="J158" s="151"/>
      <c r="K158" s="151"/>
      <c r="L158" s="151"/>
      <c r="M158" s="152"/>
      <c r="N158" s="7"/>
      <c r="O158" s="6"/>
      <c r="P158" s="6"/>
      <c r="Q158" s="5"/>
      <c r="R158" s="4"/>
      <c r="S158" s="3"/>
    </row>
    <row r="159" spans="2:19" ht="15" x14ac:dyDescent="0.2">
      <c r="B159" s="174"/>
      <c r="C159" s="175"/>
      <c r="D159" s="175"/>
      <c r="E159" s="175"/>
      <c r="F159" s="175"/>
      <c r="G159" s="176"/>
      <c r="H159" s="150" t="s">
        <v>80</v>
      </c>
      <c r="I159" s="151"/>
      <c r="J159" s="151"/>
      <c r="K159" s="151"/>
      <c r="L159" s="151"/>
      <c r="M159" s="152"/>
      <c r="N159" s="7"/>
      <c r="O159" s="6">
        <v>900</v>
      </c>
      <c r="P159" s="6"/>
      <c r="Q159" s="5"/>
      <c r="R159" s="4"/>
      <c r="S159" s="3">
        <v>900</v>
      </c>
    </row>
    <row r="160" spans="2:19" ht="15" x14ac:dyDescent="0.2">
      <c r="B160" s="174"/>
      <c r="C160" s="175"/>
      <c r="D160" s="175"/>
      <c r="E160" s="175"/>
      <c r="F160" s="175"/>
      <c r="G160" s="176"/>
      <c r="H160" s="150"/>
      <c r="I160" s="151"/>
      <c r="J160" s="151"/>
      <c r="K160" s="151"/>
      <c r="L160" s="151"/>
      <c r="M160" s="152"/>
      <c r="N160" s="7"/>
      <c r="O160" s="6"/>
      <c r="P160" s="6"/>
      <c r="Q160" s="5"/>
      <c r="R160" s="4"/>
      <c r="S160" s="3">
        <f>R160</f>
        <v>0</v>
      </c>
    </row>
    <row r="161" spans="2:19" ht="15" x14ac:dyDescent="0.2">
      <c r="B161" s="174"/>
      <c r="C161" s="175"/>
      <c r="D161" s="175"/>
      <c r="E161" s="175"/>
      <c r="F161" s="175"/>
      <c r="G161" s="176"/>
      <c r="H161" s="150"/>
      <c r="I161" s="151"/>
      <c r="J161" s="151"/>
      <c r="K161" s="151"/>
      <c r="L161" s="151"/>
      <c r="M161" s="152"/>
      <c r="N161" s="7"/>
      <c r="O161" s="6"/>
      <c r="P161" s="6"/>
      <c r="Q161" s="5"/>
      <c r="R161" s="4"/>
      <c r="S161" s="3">
        <f t="shared" ref="S161:S174" si="5">R161</f>
        <v>0</v>
      </c>
    </row>
    <row r="162" spans="2:19" ht="15" x14ac:dyDescent="0.2">
      <c r="B162" s="174"/>
      <c r="C162" s="175"/>
      <c r="D162" s="175"/>
      <c r="E162" s="175"/>
      <c r="F162" s="175"/>
      <c r="G162" s="176"/>
      <c r="H162" s="150"/>
      <c r="I162" s="151"/>
      <c r="J162" s="151"/>
      <c r="K162" s="151"/>
      <c r="L162" s="151"/>
      <c r="M162" s="152"/>
      <c r="N162" s="7"/>
      <c r="O162" s="6"/>
      <c r="P162" s="6"/>
      <c r="Q162" s="5"/>
      <c r="R162" s="4"/>
      <c r="S162" s="3">
        <f t="shared" si="5"/>
        <v>0</v>
      </c>
    </row>
    <row r="163" spans="2:19" ht="15" x14ac:dyDescent="0.2">
      <c r="B163" s="174"/>
      <c r="C163" s="175"/>
      <c r="D163" s="175"/>
      <c r="E163" s="175"/>
      <c r="F163" s="175"/>
      <c r="G163" s="176"/>
      <c r="H163" s="150"/>
      <c r="I163" s="151"/>
      <c r="J163" s="151"/>
      <c r="K163" s="151"/>
      <c r="L163" s="151"/>
      <c r="M163" s="152"/>
      <c r="N163" s="7"/>
      <c r="O163" s="6"/>
      <c r="P163" s="6"/>
      <c r="Q163" s="5"/>
      <c r="R163" s="4"/>
      <c r="S163" s="3">
        <f t="shared" si="5"/>
        <v>0</v>
      </c>
    </row>
    <row r="164" spans="2:19" ht="15" x14ac:dyDescent="0.2">
      <c r="B164" s="174"/>
      <c r="C164" s="175"/>
      <c r="D164" s="175"/>
      <c r="E164" s="175"/>
      <c r="F164" s="175"/>
      <c r="G164" s="176"/>
      <c r="H164" s="150"/>
      <c r="I164" s="151"/>
      <c r="J164" s="151"/>
      <c r="K164" s="151"/>
      <c r="L164" s="151"/>
      <c r="M164" s="152"/>
      <c r="N164" s="7"/>
      <c r="O164" s="6"/>
      <c r="P164" s="6"/>
      <c r="Q164" s="5"/>
      <c r="R164" s="4"/>
      <c r="S164" s="3">
        <f t="shared" si="5"/>
        <v>0</v>
      </c>
    </row>
    <row r="165" spans="2:19" ht="15" x14ac:dyDescent="0.2">
      <c r="B165" s="174"/>
      <c r="C165" s="175"/>
      <c r="D165" s="175"/>
      <c r="E165" s="175"/>
      <c r="F165" s="175"/>
      <c r="G165" s="176"/>
      <c r="H165" s="150"/>
      <c r="I165" s="151"/>
      <c r="J165" s="151"/>
      <c r="K165" s="151"/>
      <c r="L165" s="151"/>
      <c r="M165" s="152"/>
      <c r="N165" s="7"/>
      <c r="O165" s="6"/>
      <c r="P165" s="6"/>
      <c r="Q165" s="5"/>
      <c r="R165" s="4"/>
      <c r="S165" s="3">
        <f t="shared" si="5"/>
        <v>0</v>
      </c>
    </row>
    <row r="166" spans="2:19" ht="15" x14ac:dyDescent="0.2">
      <c r="B166" s="174"/>
      <c r="C166" s="175"/>
      <c r="D166" s="175"/>
      <c r="E166" s="175"/>
      <c r="F166" s="175"/>
      <c r="G166" s="176"/>
      <c r="H166" s="150"/>
      <c r="I166" s="151"/>
      <c r="J166" s="151"/>
      <c r="K166" s="151"/>
      <c r="L166" s="151"/>
      <c r="M166" s="152"/>
      <c r="N166" s="7"/>
      <c r="O166" s="6"/>
      <c r="P166" s="6"/>
      <c r="Q166" s="5"/>
      <c r="R166" s="4"/>
      <c r="S166" s="3">
        <f t="shared" si="5"/>
        <v>0</v>
      </c>
    </row>
    <row r="167" spans="2:19" ht="15" x14ac:dyDescent="0.2">
      <c r="B167" s="174"/>
      <c r="C167" s="175"/>
      <c r="D167" s="175"/>
      <c r="E167" s="175"/>
      <c r="F167" s="175"/>
      <c r="G167" s="176"/>
      <c r="H167" s="150"/>
      <c r="I167" s="151"/>
      <c r="J167" s="151"/>
      <c r="K167" s="151"/>
      <c r="L167" s="151"/>
      <c r="M167" s="152"/>
      <c r="N167" s="7"/>
      <c r="O167" s="6"/>
      <c r="P167" s="6"/>
      <c r="Q167" s="5"/>
      <c r="R167" s="4"/>
      <c r="S167" s="3">
        <f t="shared" si="5"/>
        <v>0</v>
      </c>
    </row>
    <row r="168" spans="2:19" ht="15" x14ac:dyDescent="0.2">
      <c r="B168" s="174"/>
      <c r="C168" s="175"/>
      <c r="D168" s="175"/>
      <c r="E168" s="175"/>
      <c r="F168" s="175"/>
      <c r="G168" s="176"/>
      <c r="H168" s="150"/>
      <c r="I168" s="151"/>
      <c r="J168" s="151"/>
      <c r="K168" s="151"/>
      <c r="L168" s="151"/>
      <c r="M168" s="152"/>
      <c r="N168" s="7"/>
      <c r="O168" s="6"/>
      <c r="P168" s="6"/>
      <c r="Q168" s="5"/>
      <c r="R168" s="4"/>
      <c r="S168" s="3">
        <f t="shared" si="5"/>
        <v>0</v>
      </c>
    </row>
    <row r="169" spans="2:19" ht="15" x14ac:dyDescent="0.2">
      <c r="B169" s="174"/>
      <c r="C169" s="175"/>
      <c r="D169" s="175"/>
      <c r="E169" s="175"/>
      <c r="F169" s="175"/>
      <c r="G169" s="176"/>
      <c r="H169" s="150"/>
      <c r="I169" s="151"/>
      <c r="J169" s="151"/>
      <c r="K169" s="151"/>
      <c r="L169" s="151"/>
      <c r="M169" s="152"/>
      <c r="N169" s="7"/>
      <c r="O169" s="6"/>
      <c r="P169" s="6"/>
      <c r="Q169" s="5"/>
      <c r="R169" s="4"/>
      <c r="S169" s="3">
        <f t="shared" si="5"/>
        <v>0</v>
      </c>
    </row>
    <row r="170" spans="2:19" ht="15" x14ac:dyDescent="0.2">
      <c r="B170" s="174"/>
      <c r="C170" s="175"/>
      <c r="D170" s="175"/>
      <c r="E170" s="175"/>
      <c r="F170" s="175"/>
      <c r="G170" s="176"/>
      <c r="H170" s="150"/>
      <c r="I170" s="151"/>
      <c r="J170" s="151"/>
      <c r="K170" s="151"/>
      <c r="L170" s="151"/>
      <c r="M170" s="152"/>
      <c r="N170" s="7"/>
      <c r="O170" s="6"/>
      <c r="P170" s="6"/>
      <c r="Q170" s="5"/>
      <c r="R170" s="4"/>
      <c r="S170" s="3">
        <f t="shared" si="5"/>
        <v>0</v>
      </c>
    </row>
    <row r="171" spans="2:19" ht="15" x14ac:dyDescent="0.2">
      <c r="B171" s="174"/>
      <c r="C171" s="175"/>
      <c r="D171" s="175"/>
      <c r="E171" s="175"/>
      <c r="F171" s="175"/>
      <c r="G171" s="176"/>
      <c r="H171" s="150"/>
      <c r="I171" s="151"/>
      <c r="J171" s="151"/>
      <c r="K171" s="151"/>
      <c r="L171" s="151"/>
      <c r="M171" s="152"/>
      <c r="N171" s="7"/>
      <c r="O171" s="6"/>
      <c r="P171" s="6"/>
      <c r="Q171" s="5"/>
      <c r="R171" s="4"/>
      <c r="S171" s="3">
        <f t="shared" si="5"/>
        <v>0</v>
      </c>
    </row>
    <row r="172" spans="2:19" ht="15" x14ac:dyDescent="0.2">
      <c r="B172" s="174"/>
      <c r="C172" s="175"/>
      <c r="D172" s="175"/>
      <c r="E172" s="175"/>
      <c r="F172" s="175"/>
      <c r="G172" s="176"/>
      <c r="H172" s="150"/>
      <c r="I172" s="151"/>
      <c r="J172" s="151"/>
      <c r="K172" s="151"/>
      <c r="L172" s="151"/>
      <c r="M172" s="152"/>
      <c r="N172" s="7"/>
      <c r="O172" s="6"/>
      <c r="P172" s="6"/>
      <c r="Q172" s="5"/>
      <c r="R172" s="4"/>
      <c r="S172" s="3">
        <f t="shared" si="5"/>
        <v>0</v>
      </c>
    </row>
    <row r="173" spans="2:19" ht="15" x14ac:dyDescent="0.2">
      <c r="B173" s="174"/>
      <c r="C173" s="175"/>
      <c r="D173" s="175"/>
      <c r="E173" s="175"/>
      <c r="F173" s="175"/>
      <c r="G173" s="176"/>
      <c r="H173" s="150"/>
      <c r="I173" s="151"/>
      <c r="J173" s="151"/>
      <c r="K173" s="151"/>
      <c r="L173" s="151"/>
      <c r="M173" s="152"/>
      <c r="N173" s="7"/>
      <c r="O173" s="6"/>
      <c r="P173" s="6"/>
      <c r="Q173" s="5"/>
      <c r="R173" s="4"/>
      <c r="S173" s="3">
        <f t="shared" si="5"/>
        <v>0</v>
      </c>
    </row>
    <row r="174" spans="2:19" ht="15" x14ac:dyDescent="0.2">
      <c r="B174" s="174"/>
      <c r="C174" s="175"/>
      <c r="D174" s="175"/>
      <c r="E174" s="175"/>
      <c r="F174" s="175"/>
      <c r="G174" s="176"/>
      <c r="H174" s="150"/>
      <c r="I174" s="151"/>
      <c r="J174" s="151"/>
      <c r="K174" s="151"/>
      <c r="L174" s="151"/>
      <c r="M174" s="152"/>
      <c r="N174" s="7"/>
      <c r="O174" s="6"/>
      <c r="P174" s="6"/>
      <c r="Q174" s="5"/>
      <c r="R174" s="4"/>
      <c r="S174" s="3">
        <f t="shared" si="5"/>
        <v>0</v>
      </c>
    </row>
    <row r="175" spans="2:19" ht="15" x14ac:dyDescent="0.2">
      <c r="B175" s="174"/>
      <c r="C175" s="175"/>
      <c r="D175" s="175"/>
      <c r="E175" s="175"/>
      <c r="F175" s="175"/>
      <c r="G175" s="176"/>
      <c r="H175" s="150"/>
      <c r="I175" s="151"/>
      <c r="J175" s="151"/>
      <c r="K175" s="151"/>
      <c r="L175" s="151"/>
      <c r="M175" s="152"/>
      <c r="N175" s="7"/>
      <c r="O175" s="6"/>
      <c r="P175" s="6"/>
      <c r="Q175" s="5"/>
      <c r="R175" s="4"/>
      <c r="S175" s="3"/>
    </row>
    <row r="176" spans="2:19" ht="15" x14ac:dyDescent="0.2">
      <c r="B176" s="174"/>
      <c r="C176" s="175"/>
      <c r="D176" s="175"/>
      <c r="E176" s="175"/>
      <c r="F176" s="175"/>
      <c r="G176" s="176"/>
      <c r="H176" s="150"/>
      <c r="I176" s="151"/>
      <c r="J176" s="151"/>
      <c r="K176" s="151"/>
      <c r="L176" s="151"/>
      <c r="M176" s="152"/>
      <c r="N176" s="7"/>
      <c r="O176" s="6"/>
      <c r="P176" s="6"/>
      <c r="Q176" s="5"/>
      <c r="R176" s="4"/>
      <c r="S176" s="3"/>
    </row>
    <row r="177" spans="2:19" ht="15" x14ac:dyDescent="0.2">
      <c r="B177" s="174"/>
      <c r="C177" s="175"/>
      <c r="D177" s="175"/>
      <c r="E177" s="175"/>
      <c r="F177" s="175"/>
      <c r="G177" s="176"/>
      <c r="H177" s="150"/>
      <c r="I177" s="151"/>
      <c r="J177" s="151"/>
      <c r="K177" s="151"/>
      <c r="L177" s="151"/>
      <c r="M177" s="152"/>
      <c r="N177" s="7"/>
      <c r="O177" s="6"/>
      <c r="P177" s="6"/>
      <c r="Q177" s="5"/>
      <c r="R177" s="4"/>
      <c r="S177" s="3"/>
    </row>
    <row r="178" spans="2:19" ht="15" x14ac:dyDescent="0.2">
      <c r="B178" s="174"/>
      <c r="C178" s="175"/>
      <c r="D178" s="175"/>
      <c r="E178" s="175"/>
      <c r="F178" s="175"/>
      <c r="G178" s="176"/>
      <c r="H178" s="150"/>
      <c r="I178" s="151"/>
      <c r="J178" s="151"/>
      <c r="K178" s="151"/>
      <c r="L178" s="151"/>
      <c r="M178" s="152"/>
      <c r="N178" s="7"/>
      <c r="O178" s="6"/>
      <c r="P178" s="6"/>
      <c r="Q178" s="5"/>
      <c r="R178" s="4"/>
      <c r="S178" s="3"/>
    </row>
    <row r="179" spans="2:19" ht="15" x14ac:dyDescent="0.2">
      <c r="B179" s="174"/>
      <c r="C179" s="175"/>
      <c r="D179" s="175"/>
      <c r="E179" s="175"/>
      <c r="F179" s="175"/>
      <c r="G179" s="176"/>
      <c r="H179" s="150"/>
      <c r="I179" s="151"/>
      <c r="J179" s="151"/>
      <c r="K179" s="151"/>
      <c r="L179" s="151"/>
      <c r="M179" s="152"/>
      <c r="N179" s="7"/>
      <c r="O179" s="6"/>
      <c r="P179" s="6"/>
      <c r="Q179" s="5"/>
      <c r="R179" s="4"/>
      <c r="S179" s="3"/>
    </row>
    <row r="180" spans="2:19" ht="15" x14ac:dyDescent="0.2">
      <c r="B180" s="174"/>
      <c r="C180" s="175"/>
      <c r="D180" s="175"/>
      <c r="E180" s="175"/>
      <c r="F180" s="175"/>
      <c r="G180" s="176"/>
      <c r="H180" s="150"/>
      <c r="I180" s="151"/>
      <c r="J180" s="151"/>
      <c r="K180" s="151"/>
      <c r="L180" s="151"/>
      <c r="M180" s="152"/>
      <c r="N180" s="7"/>
      <c r="O180" s="6"/>
      <c r="P180" s="6"/>
      <c r="Q180" s="5"/>
      <c r="R180" s="4"/>
      <c r="S180" s="3"/>
    </row>
    <row r="181" spans="2:19" ht="15" x14ac:dyDescent="0.2">
      <c r="B181" s="174"/>
      <c r="C181" s="175"/>
      <c r="D181" s="175"/>
      <c r="E181" s="175"/>
      <c r="F181" s="175"/>
      <c r="G181" s="176"/>
      <c r="H181" s="150"/>
      <c r="I181" s="151"/>
      <c r="J181" s="151"/>
      <c r="K181" s="151"/>
      <c r="L181" s="151"/>
      <c r="M181" s="152"/>
      <c r="N181" s="7"/>
      <c r="O181" s="6"/>
      <c r="P181" s="6"/>
      <c r="Q181" s="5"/>
      <c r="R181" s="4"/>
      <c r="S181" s="3"/>
    </row>
    <row r="182" spans="2:19" ht="15" x14ac:dyDescent="0.2">
      <c r="B182" s="174"/>
      <c r="C182" s="175"/>
      <c r="D182" s="175"/>
      <c r="E182" s="175"/>
      <c r="F182" s="175"/>
      <c r="G182" s="176"/>
      <c r="H182" s="150"/>
      <c r="I182" s="151"/>
      <c r="J182" s="151"/>
      <c r="K182" s="151"/>
      <c r="L182" s="151"/>
      <c r="M182" s="152"/>
      <c r="N182" s="7"/>
      <c r="O182" s="6"/>
      <c r="P182" s="6"/>
      <c r="Q182" s="5"/>
      <c r="R182" s="4"/>
      <c r="S182" s="3"/>
    </row>
    <row r="183" spans="2:19" ht="15.75" thickBot="1" x14ac:dyDescent="0.25">
      <c r="B183" s="174"/>
      <c r="C183" s="175"/>
      <c r="D183" s="175"/>
      <c r="E183" s="175"/>
      <c r="F183" s="175"/>
      <c r="G183" s="176"/>
      <c r="H183" s="165"/>
      <c r="I183" s="166"/>
      <c r="J183" s="166"/>
      <c r="K183" s="166"/>
      <c r="L183" s="166"/>
      <c r="M183" s="167"/>
      <c r="N183" s="21"/>
      <c r="O183" s="22"/>
      <c r="P183" s="22"/>
      <c r="Q183" s="23"/>
      <c r="R183" s="24"/>
      <c r="S183" s="3"/>
    </row>
    <row r="184" spans="2:19" ht="19.5" thickBot="1" x14ac:dyDescent="0.35">
      <c r="B184" s="177"/>
      <c r="C184" s="178"/>
      <c r="D184" s="178"/>
      <c r="E184" s="178"/>
      <c r="F184" s="178"/>
      <c r="G184" s="179"/>
      <c r="H184" s="168" t="s">
        <v>47</v>
      </c>
      <c r="I184" s="169"/>
      <c r="J184" s="169"/>
      <c r="K184" s="169"/>
      <c r="L184" s="169"/>
      <c r="M184" s="169"/>
      <c r="N184" s="169"/>
      <c r="O184" s="169"/>
      <c r="P184" s="169"/>
      <c r="Q184" s="169"/>
      <c r="R184" s="170"/>
      <c r="S184" s="2">
        <f>SUM(S157:S183)</f>
        <v>900</v>
      </c>
    </row>
    <row r="185" spans="2:19" ht="15" x14ac:dyDescent="0.2">
      <c r="B185" s="153" t="s">
        <v>46</v>
      </c>
      <c r="C185" s="154"/>
      <c r="D185" s="155"/>
      <c r="E185" s="159"/>
      <c r="F185" s="160"/>
      <c r="G185" s="160"/>
      <c r="H185" s="160"/>
      <c r="I185" s="160"/>
      <c r="J185" s="160"/>
      <c r="K185" s="160"/>
      <c r="L185" s="160"/>
      <c r="M185" s="160"/>
      <c r="N185" s="160"/>
      <c r="O185" s="160"/>
      <c r="P185" s="160"/>
      <c r="Q185" s="160"/>
      <c r="R185" s="160"/>
      <c r="S185" s="161"/>
    </row>
    <row r="186" spans="2:19" ht="15.75" thickBot="1" x14ac:dyDescent="0.25">
      <c r="B186" s="156"/>
      <c r="C186" s="157"/>
      <c r="D186" s="158"/>
      <c r="E186" s="162"/>
      <c r="F186" s="163"/>
      <c r="G186" s="163"/>
      <c r="H186" s="163"/>
      <c r="I186" s="163"/>
      <c r="J186" s="163"/>
      <c r="K186" s="163"/>
      <c r="L186" s="163"/>
      <c r="M186" s="163"/>
      <c r="N186" s="163"/>
      <c r="O186" s="163"/>
      <c r="P186" s="163"/>
      <c r="Q186" s="163"/>
      <c r="R186" s="163"/>
      <c r="S186" s="164"/>
    </row>
    <row r="189" spans="2:19" ht="13.5" thickBot="1" x14ac:dyDescent="0.25"/>
    <row r="190" spans="2:19" ht="30.75" thickBot="1" x14ac:dyDescent="0.25">
      <c r="B190" s="25" t="s">
        <v>0</v>
      </c>
      <c r="C190" s="26">
        <f>PRESUPUESTO!B17</f>
        <v>0</v>
      </c>
      <c r="D190" s="195" t="str">
        <f>PRESUPUESTO!C17</f>
        <v>Desmonte de Divisiones modulares, acrílicas o en vidrio</v>
      </c>
      <c r="E190" s="195"/>
      <c r="F190" s="195"/>
      <c r="G190" s="195"/>
      <c r="H190" s="195"/>
      <c r="I190" s="195"/>
      <c r="J190" s="195"/>
      <c r="K190" s="195"/>
      <c r="L190" s="195"/>
      <c r="M190" s="196"/>
      <c r="N190" s="27" t="s">
        <v>57</v>
      </c>
      <c r="O190" s="28" t="s">
        <v>7</v>
      </c>
      <c r="P190" s="197" t="s">
        <v>56</v>
      </c>
      <c r="Q190" s="198"/>
      <c r="R190" s="199"/>
      <c r="S190" s="29"/>
    </row>
    <row r="191" spans="2:19" x14ac:dyDescent="0.2">
      <c r="B191" s="171"/>
      <c r="C191" s="172"/>
      <c r="D191" s="172"/>
      <c r="E191" s="172"/>
      <c r="F191" s="172"/>
      <c r="G191" s="173"/>
      <c r="H191" s="180" t="s">
        <v>55</v>
      </c>
      <c r="I191" s="181"/>
      <c r="J191" s="181"/>
      <c r="K191" s="181"/>
      <c r="L191" s="181"/>
      <c r="M191" s="182"/>
      <c r="N191" s="186" t="s">
        <v>54</v>
      </c>
      <c r="O191" s="187"/>
      <c r="P191" s="187"/>
      <c r="Q191" s="14"/>
      <c r="R191" s="188" t="s">
        <v>53</v>
      </c>
      <c r="S191" s="190" t="s">
        <v>52</v>
      </c>
    </row>
    <row r="192" spans="2:19" ht="13.5" thickBot="1" x14ac:dyDescent="0.25">
      <c r="B192" s="174"/>
      <c r="C192" s="175"/>
      <c r="D192" s="175"/>
      <c r="E192" s="175"/>
      <c r="F192" s="175"/>
      <c r="G192" s="176"/>
      <c r="H192" s="183"/>
      <c r="I192" s="184"/>
      <c r="J192" s="184"/>
      <c r="K192" s="184"/>
      <c r="L192" s="184"/>
      <c r="M192" s="185"/>
      <c r="N192" s="13" t="s">
        <v>51</v>
      </c>
      <c r="O192" s="12" t="s">
        <v>50</v>
      </c>
      <c r="P192" s="12" t="s">
        <v>49</v>
      </c>
      <c r="Q192" s="11" t="s">
        <v>48</v>
      </c>
      <c r="R192" s="189"/>
      <c r="S192" s="191"/>
    </row>
    <row r="193" spans="2:19" ht="15.75" x14ac:dyDescent="0.2">
      <c r="B193" s="174"/>
      <c r="C193" s="175"/>
      <c r="D193" s="175"/>
      <c r="E193" s="175"/>
      <c r="F193" s="175"/>
      <c r="G193" s="176"/>
      <c r="H193" s="192"/>
      <c r="I193" s="193"/>
      <c r="J193" s="193"/>
      <c r="K193" s="193"/>
      <c r="L193" s="193"/>
      <c r="M193" s="194"/>
      <c r="N193" s="9"/>
      <c r="O193" s="10"/>
      <c r="P193" s="10"/>
      <c r="Q193" s="9"/>
      <c r="R193" s="4"/>
      <c r="S193" s="3"/>
    </row>
    <row r="194" spans="2:19" ht="15" x14ac:dyDescent="0.2">
      <c r="B194" s="174"/>
      <c r="C194" s="175"/>
      <c r="D194" s="175"/>
      <c r="E194" s="175"/>
      <c r="F194" s="175"/>
      <c r="G194" s="176"/>
      <c r="H194" s="150"/>
      <c r="I194" s="151"/>
      <c r="J194" s="151"/>
      <c r="K194" s="151"/>
      <c r="L194" s="151"/>
      <c r="M194" s="152"/>
      <c r="N194" s="7"/>
      <c r="O194" s="6"/>
      <c r="P194" s="6"/>
      <c r="Q194" s="5"/>
      <c r="R194" s="4"/>
      <c r="S194" s="3"/>
    </row>
    <row r="195" spans="2:19" ht="15" x14ac:dyDescent="0.2">
      <c r="B195" s="174"/>
      <c r="C195" s="175"/>
      <c r="D195" s="175"/>
      <c r="E195" s="175"/>
      <c r="F195" s="175"/>
      <c r="G195" s="176"/>
      <c r="H195" s="150" t="s">
        <v>84</v>
      </c>
      <c r="I195" s="151"/>
      <c r="J195" s="151"/>
      <c r="K195" s="151"/>
      <c r="L195" s="151"/>
      <c r="M195" s="152"/>
      <c r="N195" s="7">
        <v>4</v>
      </c>
      <c r="O195" s="6"/>
      <c r="P195" s="6">
        <v>2.5</v>
      </c>
      <c r="Q195" s="5"/>
      <c r="R195" s="4"/>
      <c r="S195" s="3">
        <f>N195*P195</f>
        <v>10</v>
      </c>
    </row>
    <row r="196" spans="2:19" ht="15" x14ac:dyDescent="0.2">
      <c r="B196" s="174"/>
      <c r="C196" s="175"/>
      <c r="D196" s="175"/>
      <c r="E196" s="175"/>
      <c r="F196" s="175"/>
      <c r="G196" s="176"/>
      <c r="H196" s="150"/>
      <c r="I196" s="151"/>
      <c r="J196" s="151"/>
      <c r="K196" s="151"/>
      <c r="L196" s="151"/>
      <c r="M196" s="152"/>
      <c r="N196" s="7">
        <v>8</v>
      </c>
      <c r="O196" s="6"/>
      <c r="P196" s="6">
        <v>2.5</v>
      </c>
      <c r="Q196" s="5"/>
      <c r="R196" s="4"/>
      <c r="S196" s="3">
        <f>N196*P196</f>
        <v>20</v>
      </c>
    </row>
    <row r="197" spans="2:19" ht="15" x14ac:dyDescent="0.2">
      <c r="B197" s="174"/>
      <c r="C197" s="175"/>
      <c r="D197" s="175"/>
      <c r="E197" s="175"/>
      <c r="F197" s="175"/>
      <c r="G197" s="176"/>
      <c r="H197" s="150"/>
      <c r="I197" s="151"/>
      <c r="J197" s="151"/>
      <c r="K197" s="151"/>
      <c r="L197" s="151"/>
      <c r="M197" s="152"/>
      <c r="N197" s="7"/>
      <c r="O197" s="6"/>
      <c r="P197" s="6"/>
      <c r="Q197" s="5"/>
      <c r="R197" s="4"/>
      <c r="S197" s="3">
        <f t="shared" ref="S197:S210" si="6">R197</f>
        <v>0</v>
      </c>
    </row>
    <row r="198" spans="2:19" ht="15" x14ac:dyDescent="0.2">
      <c r="B198" s="174"/>
      <c r="C198" s="175"/>
      <c r="D198" s="175"/>
      <c r="E198" s="175"/>
      <c r="F198" s="175"/>
      <c r="G198" s="176"/>
      <c r="H198" s="150"/>
      <c r="I198" s="151"/>
      <c r="J198" s="151"/>
      <c r="K198" s="151"/>
      <c r="L198" s="151"/>
      <c r="M198" s="152"/>
      <c r="N198" s="7"/>
      <c r="O198" s="6"/>
      <c r="P198" s="6"/>
      <c r="Q198" s="5"/>
      <c r="R198" s="4"/>
      <c r="S198" s="3">
        <f t="shared" si="6"/>
        <v>0</v>
      </c>
    </row>
    <row r="199" spans="2:19" ht="15" x14ac:dyDescent="0.2">
      <c r="B199" s="174"/>
      <c r="C199" s="175"/>
      <c r="D199" s="175"/>
      <c r="E199" s="175"/>
      <c r="F199" s="175"/>
      <c r="G199" s="176"/>
      <c r="H199" s="150"/>
      <c r="I199" s="151"/>
      <c r="J199" s="151"/>
      <c r="K199" s="151"/>
      <c r="L199" s="151"/>
      <c r="M199" s="152"/>
      <c r="N199" s="7"/>
      <c r="O199" s="6"/>
      <c r="P199" s="6"/>
      <c r="Q199" s="5"/>
      <c r="R199" s="4"/>
      <c r="S199" s="3">
        <f t="shared" si="6"/>
        <v>0</v>
      </c>
    </row>
    <row r="200" spans="2:19" ht="15" x14ac:dyDescent="0.2">
      <c r="B200" s="174"/>
      <c r="C200" s="175"/>
      <c r="D200" s="175"/>
      <c r="E200" s="175"/>
      <c r="F200" s="175"/>
      <c r="G200" s="176"/>
      <c r="H200" s="150"/>
      <c r="I200" s="151"/>
      <c r="J200" s="151"/>
      <c r="K200" s="151"/>
      <c r="L200" s="151"/>
      <c r="M200" s="152"/>
      <c r="N200" s="7"/>
      <c r="O200" s="6"/>
      <c r="P200" s="6"/>
      <c r="Q200" s="5"/>
      <c r="R200" s="4"/>
      <c r="S200" s="3">
        <f t="shared" si="6"/>
        <v>0</v>
      </c>
    </row>
    <row r="201" spans="2:19" ht="15" x14ac:dyDescent="0.2">
      <c r="B201" s="174"/>
      <c r="C201" s="175"/>
      <c r="D201" s="175"/>
      <c r="E201" s="175"/>
      <c r="F201" s="175"/>
      <c r="G201" s="176"/>
      <c r="H201" s="150"/>
      <c r="I201" s="151"/>
      <c r="J201" s="151"/>
      <c r="K201" s="151"/>
      <c r="L201" s="151"/>
      <c r="M201" s="152"/>
      <c r="N201" s="7"/>
      <c r="O201" s="6"/>
      <c r="P201" s="6"/>
      <c r="Q201" s="5"/>
      <c r="R201" s="4"/>
      <c r="S201" s="3">
        <f t="shared" si="6"/>
        <v>0</v>
      </c>
    </row>
    <row r="202" spans="2:19" ht="15" x14ac:dyDescent="0.2">
      <c r="B202" s="174"/>
      <c r="C202" s="175"/>
      <c r="D202" s="175"/>
      <c r="E202" s="175"/>
      <c r="F202" s="175"/>
      <c r="G202" s="176"/>
      <c r="H202" s="150"/>
      <c r="I202" s="151"/>
      <c r="J202" s="151"/>
      <c r="K202" s="151"/>
      <c r="L202" s="151"/>
      <c r="M202" s="152"/>
      <c r="N202" s="7"/>
      <c r="O202" s="6"/>
      <c r="P202" s="6"/>
      <c r="Q202" s="5"/>
      <c r="R202" s="4"/>
      <c r="S202" s="3">
        <f t="shared" si="6"/>
        <v>0</v>
      </c>
    </row>
    <row r="203" spans="2:19" ht="15" x14ac:dyDescent="0.2">
      <c r="B203" s="174"/>
      <c r="C203" s="175"/>
      <c r="D203" s="175"/>
      <c r="E203" s="175"/>
      <c r="F203" s="175"/>
      <c r="G203" s="176"/>
      <c r="H203" s="150"/>
      <c r="I203" s="151"/>
      <c r="J203" s="151"/>
      <c r="K203" s="151"/>
      <c r="L203" s="151"/>
      <c r="M203" s="152"/>
      <c r="N203" s="7"/>
      <c r="O203" s="6"/>
      <c r="P203" s="6"/>
      <c r="Q203" s="5"/>
      <c r="R203" s="4"/>
      <c r="S203" s="3">
        <f t="shared" si="6"/>
        <v>0</v>
      </c>
    </row>
    <row r="204" spans="2:19" ht="15" x14ac:dyDescent="0.2">
      <c r="B204" s="174"/>
      <c r="C204" s="175"/>
      <c r="D204" s="175"/>
      <c r="E204" s="175"/>
      <c r="F204" s="175"/>
      <c r="G204" s="176"/>
      <c r="H204" s="150"/>
      <c r="I204" s="151"/>
      <c r="J204" s="151"/>
      <c r="K204" s="151"/>
      <c r="L204" s="151"/>
      <c r="M204" s="152"/>
      <c r="N204" s="7"/>
      <c r="O204" s="6"/>
      <c r="P204" s="6"/>
      <c r="Q204" s="5"/>
      <c r="R204" s="4"/>
      <c r="S204" s="3">
        <f t="shared" si="6"/>
        <v>0</v>
      </c>
    </row>
    <row r="205" spans="2:19" ht="15" x14ac:dyDescent="0.2">
      <c r="B205" s="174"/>
      <c r="C205" s="175"/>
      <c r="D205" s="175"/>
      <c r="E205" s="175"/>
      <c r="F205" s="175"/>
      <c r="G205" s="176"/>
      <c r="H205" s="150"/>
      <c r="I205" s="151"/>
      <c r="J205" s="151"/>
      <c r="K205" s="151"/>
      <c r="L205" s="151"/>
      <c r="M205" s="152"/>
      <c r="N205" s="7"/>
      <c r="O205" s="6"/>
      <c r="P205" s="6"/>
      <c r="Q205" s="5"/>
      <c r="R205" s="4"/>
      <c r="S205" s="3">
        <f t="shared" si="6"/>
        <v>0</v>
      </c>
    </row>
    <row r="206" spans="2:19" ht="15" x14ac:dyDescent="0.2">
      <c r="B206" s="174"/>
      <c r="C206" s="175"/>
      <c r="D206" s="175"/>
      <c r="E206" s="175"/>
      <c r="F206" s="175"/>
      <c r="G206" s="176"/>
      <c r="H206" s="150"/>
      <c r="I206" s="151"/>
      <c r="J206" s="151"/>
      <c r="K206" s="151"/>
      <c r="L206" s="151"/>
      <c r="M206" s="152"/>
      <c r="N206" s="7"/>
      <c r="O206" s="6"/>
      <c r="P206" s="6"/>
      <c r="Q206" s="5"/>
      <c r="R206" s="4"/>
      <c r="S206" s="3">
        <f t="shared" si="6"/>
        <v>0</v>
      </c>
    </row>
    <row r="207" spans="2:19" ht="15" x14ac:dyDescent="0.2">
      <c r="B207" s="174"/>
      <c r="C207" s="175"/>
      <c r="D207" s="175"/>
      <c r="E207" s="175"/>
      <c r="F207" s="175"/>
      <c r="G207" s="176"/>
      <c r="H207" s="150"/>
      <c r="I207" s="151"/>
      <c r="J207" s="151"/>
      <c r="K207" s="151"/>
      <c r="L207" s="151"/>
      <c r="M207" s="152"/>
      <c r="N207" s="7"/>
      <c r="O207" s="6"/>
      <c r="P207" s="6"/>
      <c r="Q207" s="5"/>
      <c r="R207" s="4"/>
      <c r="S207" s="3">
        <f t="shared" si="6"/>
        <v>0</v>
      </c>
    </row>
    <row r="208" spans="2:19" ht="15" x14ac:dyDescent="0.2">
      <c r="B208" s="174"/>
      <c r="C208" s="175"/>
      <c r="D208" s="175"/>
      <c r="E208" s="175"/>
      <c r="F208" s="175"/>
      <c r="G208" s="176"/>
      <c r="H208" s="150"/>
      <c r="I208" s="151"/>
      <c r="J208" s="151"/>
      <c r="K208" s="151"/>
      <c r="L208" s="151"/>
      <c r="M208" s="152"/>
      <c r="N208" s="7"/>
      <c r="O208" s="6"/>
      <c r="P208" s="6"/>
      <c r="Q208" s="5"/>
      <c r="R208" s="4"/>
      <c r="S208" s="3">
        <f t="shared" si="6"/>
        <v>0</v>
      </c>
    </row>
    <row r="209" spans="2:19" ht="15" x14ac:dyDescent="0.2">
      <c r="B209" s="174"/>
      <c r="C209" s="175"/>
      <c r="D209" s="175"/>
      <c r="E209" s="175"/>
      <c r="F209" s="175"/>
      <c r="G209" s="176"/>
      <c r="H209" s="150"/>
      <c r="I209" s="151"/>
      <c r="J209" s="151"/>
      <c r="K209" s="151"/>
      <c r="L209" s="151"/>
      <c r="M209" s="152"/>
      <c r="N209" s="7"/>
      <c r="O209" s="6"/>
      <c r="P209" s="6"/>
      <c r="Q209" s="5"/>
      <c r="R209" s="4"/>
      <c r="S209" s="3">
        <f t="shared" si="6"/>
        <v>0</v>
      </c>
    </row>
    <row r="210" spans="2:19" ht="15" x14ac:dyDescent="0.2">
      <c r="B210" s="174"/>
      <c r="C210" s="175"/>
      <c r="D210" s="175"/>
      <c r="E210" s="175"/>
      <c r="F210" s="175"/>
      <c r="G210" s="176"/>
      <c r="H210" s="150"/>
      <c r="I210" s="151"/>
      <c r="J210" s="151"/>
      <c r="K210" s="151"/>
      <c r="L210" s="151"/>
      <c r="M210" s="152"/>
      <c r="N210" s="7"/>
      <c r="O210" s="6"/>
      <c r="P210" s="6"/>
      <c r="Q210" s="5"/>
      <c r="R210" s="4"/>
      <c r="S210" s="3">
        <f t="shared" si="6"/>
        <v>0</v>
      </c>
    </row>
    <row r="211" spans="2:19" ht="15" x14ac:dyDescent="0.2">
      <c r="B211" s="174"/>
      <c r="C211" s="175"/>
      <c r="D211" s="175"/>
      <c r="E211" s="175"/>
      <c r="F211" s="175"/>
      <c r="G211" s="176"/>
      <c r="H211" s="150"/>
      <c r="I211" s="151"/>
      <c r="J211" s="151"/>
      <c r="K211" s="151"/>
      <c r="L211" s="151"/>
      <c r="M211" s="152"/>
      <c r="N211" s="7"/>
      <c r="O211" s="6"/>
      <c r="P211" s="6"/>
      <c r="Q211" s="5"/>
      <c r="R211" s="4"/>
      <c r="S211" s="3"/>
    </row>
    <row r="212" spans="2:19" ht="15" x14ac:dyDescent="0.2">
      <c r="B212" s="174"/>
      <c r="C212" s="175"/>
      <c r="D212" s="175"/>
      <c r="E212" s="175"/>
      <c r="F212" s="175"/>
      <c r="G212" s="176"/>
      <c r="H212" s="150"/>
      <c r="I212" s="151"/>
      <c r="J212" s="151"/>
      <c r="K212" s="151"/>
      <c r="L212" s="151"/>
      <c r="M212" s="152"/>
      <c r="N212" s="7"/>
      <c r="O212" s="6"/>
      <c r="P212" s="6"/>
      <c r="Q212" s="5"/>
      <c r="R212" s="4"/>
      <c r="S212" s="3"/>
    </row>
    <row r="213" spans="2:19" ht="15" x14ac:dyDescent="0.2">
      <c r="B213" s="174"/>
      <c r="C213" s="175"/>
      <c r="D213" s="175"/>
      <c r="E213" s="175"/>
      <c r="F213" s="175"/>
      <c r="G213" s="176"/>
      <c r="H213" s="150"/>
      <c r="I213" s="151"/>
      <c r="J213" s="151"/>
      <c r="K213" s="151"/>
      <c r="L213" s="151"/>
      <c r="M213" s="152"/>
      <c r="N213" s="7"/>
      <c r="O213" s="6"/>
      <c r="P213" s="6"/>
      <c r="Q213" s="5"/>
      <c r="R213" s="4"/>
      <c r="S213" s="3"/>
    </row>
    <row r="214" spans="2:19" ht="15" x14ac:dyDescent="0.2">
      <c r="B214" s="174"/>
      <c r="C214" s="175"/>
      <c r="D214" s="175"/>
      <c r="E214" s="175"/>
      <c r="F214" s="175"/>
      <c r="G214" s="176"/>
      <c r="H214" s="150"/>
      <c r="I214" s="151"/>
      <c r="J214" s="151"/>
      <c r="K214" s="151"/>
      <c r="L214" s="151"/>
      <c r="M214" s="152"/>
      <c r="N214" s="7"/>
      <c r="O214" s="6"/>
      <c r="P214" s="6"/>
      <c r="Q214" s="5"/>
      <c r="R214" s="4"/>
      <c r="S214" s="3"/>
    </row>
    <row r="215" spans="2:19" ht="15" x14ac:dyDescent="0.2">
      <c r="B215" s="174"/>
      <c r="C215" s="175"/>
      <c r="D215" s="175"/>
      <c r="E215" s="175"/>
      <c r="F215" s="175"/>
      <c r="G215" s="176"/>
      <c r="H215" s="150"/>
      <c r="I215" s="151"/>
      <c r="J215" s="151"/>
      <c r="K215" s="151"/>
      <c r="L215" s="151"/>
      <c r="M215" s="152"/>
      <c r="N215" s="7"/>
      <c r="O215" s="6"/>
      <c r="P215" s="6"/>
      <c r="Q215" s="5"/>
      <c r="R215" s="4"/>
      <c r="S215" s="3"/>
    </row>
    <row r="216" spans="2:19" ht="15" x14ac:dyDescent="0.2">
      <c r="B216" s="174"/>
      <c r="C216" s="175"/>
      <c r="D216" s="175"/>
      <c r="E216" s="175"/>
      <c r="F216" s="175"/>
      <c r="G216" s="176"/>
      <c r="H216" s="150"/>
      <c r="I216" s="151"/>
      <c r="J216" s="151"/>
      <c r="K216" s="151"/>
      <c r="L216" s="151"/>
      <c r="M216" s="152"/>
      <c r="N216" s="7"/>
      <c r="O216" s="6"/>
      <c r="P216" s="6"/>
      <c r="Q216" s="5"/>
      <c r="R216" s="4"/>
      <c r="S216" s="3"/>
    </row>
    <row r="217" spans="2:19" ht="15" x14ac:dyDescent="0.2">
      <c r="B217" s="174"/>
      <c r="C217" s="175"/>
      <c r="D217" s="175"/>
      <c r="E217" s="175"/>
      <c r="F217" s="175"/>
      <c r="G217" s="176"/>
      <c r="H217" s="150"/>
      <c r="I217" s="151"/>
      <c r="J217" s="151"/>
      <c r="K217" s="151"/>
      <c r="L217" s="151"/>
      <c r="M217" s="152"/>
      <c r="N217" s="7"/>
      <c r="O217" s="6"/>
      <c r="P217" s="6"/>
      <c r="Q217" s="5"/>
      <c r="R217" s="4"/>
      <c r="S217" s="3"/>
    </row>
    <row r="218" spans="2:19" ht="15" x14ac:dyDescent="0.2">
      <c r="B218" s="174"/>
      <c r="C218" s="175"/>
      <c r="D218" s="175"/>
      <c r="E218" s="175"/>
      <c r="F218" s="175"/>
      <c r="G218" s="176"/>
      <c r="H218" s="150"/>
      <c r="I218" s="151"/>
      <c r="J218" s="151"/>
      <c r="K218" s="151"/>
      <c r="L218" s="151"/>
      <c r="M218" s="152"/>
      <c r="N218" s="7"/>
      <c r="O218" s="6"/>
      <c r="P218" s="6"/>
      <c r="Q218" s="5"/>
      <c r="R218" s="4"/>
      <c r="S218" s="3"/>
    </row>
    <row r="219" spans="2:19" ht="15.75" thickBot="1" x14ac:dyDescent="0.25">
      <c r="B219" s="174"/>
      <c r="C219" s="175"/>
      <c r="D219" s="175"/>
      <c r="E219" s="175"/>
      <c r="F219" s="175"/>
      <c r="G219" s="176"/>
      <c r="H219" s="165"/>
      <c r="I219" s="166"/>
      <c r="J219" s="166"/>
      <c r="K219" s="166"/>
      <c r="L219" s="166"/>
      <c r="M219" s="167"/>
      <c r="N219" s="21"/>
      <c r="O219" s="22"/>
      <c r="P219" s="22"/>
      <c r="Q219" s="23"/>
      <c r="R219" s="24"/>
      <c r="S219" s="3"/>
    </row>
    <row r="220" spans="2:19" ht="19.5" thickBot="1" x14ac:dyDescent="0.35">
      <c r="B220" s="177"/>
      <c r="C220" s="178"/>
      <c r="D220" s="178"/>
      <c r="E220" s="178"/>
      <c r="F220" s="178"/>
      <c r="G220" s="179"/>
      <c r="H220" s="168" t="s">
        <v>47</v>
      </c>
      <c r="I220" s="169"/>
      <c r="J220" s="169"/>
      <c r="K220" s="169"/>
      <c r="L220" s="169"/>
      <c r="M220" s="169"/>
      <c r="N220" s="169"/>
      <c r="O220" s="169"/>
      <c r="P220" s="169"/>
      <c r="Q220" s="169"/>
      <c r="R220" s="170"/>
      <c r="S220" s="2">
        <f>SUM(S193:S219)</f>
        <v>30</v>
      </c>
    </row>
    <row r="221" spans="2:19" ht="15" x14ac:dyDescent="0.2">
      <c r="B221" s="153" t="s">
        <v>46</v>
      </c>
      <c r="C221" s="154"/>
      <c r="D221" s="155"/>
      <c r="E221" s="159"/>
      <c r="F221" s="160"/>
      <c r="G221" s="160"/>
      <c r="H221" s="160"/>
      <c r="I221" s="160"/>
      <c r="J221" s="160"/>
      <c r="K221" s="160"/>
      <c r="L221" s="160"/>
      <c r="M221" s="160"/>
      <c r="N221" s="160"/>
      <c r="O221" s="160"/>
      <c r="P221" s="160"/>
      <c r="Q221" s="160"/>
      <c r="R221" s="160"/>
      <c r="S221" s="161"/>
    </row>
    <row r="222" spans="2:19" ht="15.75" thickBot="1" x14ac:dyDescent="0.25">
      <c r="B222" s="156"/>
      <c r="C222" s="157"/>
      <c r="D222" s="158"/>
      <c r="E222" s="162"/>
      <c r="F222" s="163"/>
      <c r="G222" s="163"/>
      <c r="H222" s="163"/>
      <c r="I222" s="163"/>
      <c r="J222" s="163"/>
      <c r="K222" s="163"/>
      <c r="L222" s="163"/>
      <c r="M222" s="163"/>
      <c r="N222" s="163"/>
      <c r="O222" s="163"/>
      <c r="P222" s="163"/>
      <c r="Q222" s="163"/>
      <c r="R222" s="163"/>
      <c r="S222" s="164"/>
    </row>
  </sheetData>
  <mergeCells count="236">
    <mergeCell ref="H219:M219"/>
    <mergeCell ref="H220:R220"/>
    <mergeCell ref="B221:D222"/>
    <mergeCell ref="E221:S221"/>
    <mergeCell ref="E222:S222"/>
    <mergeCell ref="H210:M210"/>
    <mergeCell ref="H211:M211"/>
    <mergeCell ref="H212:M212"/>
    <mergeCell ref="H213:M213"/>
    <mergeCell ref="H214:M214"/>
    <mergeCell ref="H215:M215"/>
    <mergeCell ref="H216:M216"/>
    <mergeCell ref="H217:M217"/>
    <mergeCell ref="H218:M218"/>
    <mergeCell ref="D190:M190"/>
    <mergeCell ref="P190:R190"/>
    <mergeCell ref="B191:G220"/>
    <mergeCell ref="H191:M192"/>
    <mergeCell ref="N191:P191"/>
    <mergeCell ref="R191:R192"/>
    <mergeCell ref="S191:S192"/>
    <mergeCell ref="H193:M193"/>
    <mergeCell ref="H194:M194"/>
    <mergeCell ref="H195:M195"/>
    <mergeCell ref="H196:M196"/>
    <mergeCell ref="H197:M197"/>
    <mergeCell ref="H198:M198"/>
    <mergeCell ref="H199:M199"/>
    <mergeCell ref="H200:M200"/>
    <mergeCell ref="H201:M201"/>
    <mergeCell ref="H202:M202"/>
    <mergeCell ref="H203:M203"/>
    <mergeCell ref="H204:M204"/>
    <mergeCell ref="H205:M205"/>
    <mergeCell ref="H206:M206"/>
    <mergeCell ref="H207:M207"/>
    <mergeCell ref="H208:M208"/>
    <mergeCell ref="H209:M209"/>
    <mergeCell ref="H135:M135"/>
    <mergeCell ref="H136:M136"/>
    <mergeCell ref="H137:M137"/>
    <mergeCell ref="H138:M138"/>
    <mergeCell ref="H139:M139"/>
    <mergeCell ref="H140:M140"/>
    <mergeCell ref="H141:M141"/>
    <mergeCell ref="H142:R142"/>
    <mergeCell ref="B143:D144"/>
    <mergeCell ref="E143:S143"/>
    <mergeCell ref="E144:S144"/>
    <mergeCell ref="H113:M113"/>
    <mergeCell ref="H114:M114"/>
    <mergeCell ref="H115:R115"/>
    <mergeCell ref="B116:D117"/>
    <mergeCell ref="E116:S116"/>
    <mergeCell ref="E117:S117"/>
    <mergeCell ref="D121:M121"/>
    <mergeCell ref="P121:R121"/>
    <mergeCell ref="B122:G142"/>
    <mergeCell ref="H122:M123"/>
    <mergeCell ref="N122:P122"/>
    <mergeCell ref="R122:R123"/>
    <mergeCell ref="S122:S123"/>
    <mergeCell ref="H124:M124"/>
    <mergeCell ref="H125:M125"/>
    <mergeCell ref="H126:M126"/>
    <mergeCell ref="H127:M127"/>
    <mergeCell ref="H128:M128"/>
    <mergeCell ref="H129:M129"/>
    <mergeCell ref="H130:M130"/>
    <mergeCell ref="H131:M131"/>
    <mergeCell ref="H132:M132"/>
    <mergeCell ref="H133:M133"/>
    <mergeCell ref="H134:M134"/>
    <mergeCell ref="H104:M104"/>
    <mergeCell ref="H105:M105"/>
    <mergeCell ref="H106:M106"/>
    <mergeCell ref="H107:M107"/>
    <mergeCell ref="H108:M108"/>
    <mergeCell ref="H109:M109"/>
    <mergeCell ref="H110:M110"/>
    <mergeCell ref="H111:M111"/>
    <mergeCell ref="H112:M112"/>
    <mergeCell ref="R95:R96"/>
    <mergeCell ref="S95:S96"/>
    <mergeCell ref="H97:M97"/>
    <mergeCell ref="H98:M98"/>
    <mergeCell ref="H99:M99"/>
    <mergeCell ref="H100:M100"/>
    <mergeCell ref="H101:M101"/>
    <mergeCell ref="H102:M102"/>
    <mergeCell ref="H103:M103"/>
    <mergeCell ref="H37:R37"/>
    <mergeCell ref="B38:D39"/>
    <mergeCell ref="E38:S38"/>
    <mergeCell ref="E39:S39"/>
    <mergeCell ref="H10:M10"/>
    <mergeCell ref="H11:M11"/>
    <mergeCell ref="H12:M12"/>
    <mergeCell ref="H13:M13"/>
    <mergeCell ref="H24:M24"/>
    <mergeCell ref="H14:M14"/>
    <mergeCell ref="H23:M23"/>
    <mergeCell ref="H36:M36"/>
    <mergeCell ref="H25:M25"/>
    <mergeCell ref="H26:M26"/>
    <mergeCell ref="H27:M27"/>
    <mergeCell ref="H28:M28"/>
    <mergeCell ref="H29:M29"/>
    <mergeCell ref="H30:M30"/>
    <mergeCell ref="H31:M31"/>
    <mergeCell ref="H32:M32"/>
    <mergeCell ref="D6:S6"/>
    <mergeCell ref="H19:M19"/>
    <mergeCell ref="H20:M20"/>
    <mergeCell ref="H21:M21"/>
    <mergeCell ref="H22:M22"/>
    <mergeCell ref="B2:S2"/>
    <mergeCell ref="B3:S3"/>
    <mergeCell ref="B4:S4"/>
    <mergeCell ref="E5:S5"/>
    <mergeCell ref="B6:C6"/>
    <mergeCell ref="D7:M7"/>
    <mergeCell ref="P7:R7"/>
    <mergeCell ref="B8:G37"/>
    <mergeCell ref="H8:M9"/>
    <mergeCell ref="N8:P8"/>
    <mergeCell ref="R8:R9"/>
    <mergeCell ref="H15:M15"/>
    <mergeCell ref="H16:M16"/>
    <mergeCell ref="H17:M17"/>
    <mergeCell ref="H18:M18"/>
    <mergeCell ref="H33:M33"/>
    <mergeCell ref="H34:M34"/>
    <mergeCell ref="H35:M35"/>
    <mergeCell ref="S8:S9"/>
    <mergeCell ref="S43:S44"/>
    <mergeCell ref="H45:M45"/>
    <mergeCell ref="H46:M46"/>
    <mergeCell ref="H47:M47"/>
    <mergeCell ref="H48:M48"/>
    <mergeCell ref="H49:M49"/>
    <mergeCell ref="D42:M42"/>
    <mergeCell ref="P42:R42"/>
    <mergeCell ref="B43:G63"/>
    <mergeCell ref="H43:M44"/>
    <mergeCell ref="N43:P43"/>
    <mergeCell ref="R43:R44"/>
    <mergeCell ref="H50:M50"/>
    <mergeCell ref="H51:M51"/>
    <mergeCell ref="H52:M52"/>
    <mergeCell ref="H53:M53"/>
    <mergeCell ref="H60:M60"/>
    <mergeCell ref="H61:M61"/>
    <mergeCell ref="H54:M54"/>
    <mergeCell ref="H55:M55"/>
    <mergeCell ref="H56:M56"/>
    <mergeCell ref="H57:M57"/>
    <mergeCell ref="H58:M58"/>
    <mergeCell ref="H59:M59"/>
    <mergeCell ref="H63:R63"/>
    <mergeCell ref="B64:D65"/>
    <mergeCell ref="E64:S64"/>
    <mergeCell ref="E65:S65"/>
    <mergeCell ref="D154:M154"/>
    <mergeCell ref="P154:R154"/>
    <mergeCell ref="H62:M62"/>
    <mergeCell ref="D68:M68"/>
    <mergeCell ref="P68:R68"/>
    <mergeCell ref="B69:G89"/>
    <mergeCell ref="H69:M70"/>
    <mergeCell ref="N69:P69"/>
    <mergeCell ref="R69:R70"/>
    <mergeCell ref="S69:S70"/>
    <mergeCell ref="H71:M71"/>
    <mergeCell ref="D94:M94"/>
    <mergeCell ref="P94:R94"/>
    <mergeCell ref="B95:G115"/>
    <mergeCell ref="H95:M96"/>
    <mergeCell ref="N95:P95"/>
    <mergeCell ref="H72:M72"/>
    <mergeCell ref="H73:M73"/>
    <mergeCell ref="H74:M74"/>
    <mergeCell ref="H75:M75"/>
    <mergeCell ref="H168:M168"/>
    <mergeCell ref="H169:M169"/>
    <mergeCell ref="H170:M170"/>
    <mergeCell ref="H171:M171"/>
    <mergeCell ref="H172:M172"/>
    <mergeCell ref="H173:M173"/>
    <mergeCell ref="H162:M162"/>
    <mergeCell ref="H163:M163"/>
    <mergeCell ref="H164:M164"/>
    <mergeCell ref="H165:M165"/>
    <mergeCell ref="H166:M166"/>
    <mergeCell ref="H167:M167"/>
    <mergeCell ref="H180:M180"/>
    <mergeCell ref="H181:M181"/>
    <mergeCell ref="H182:M182"/>
    <mergeCell ref="H183:M183"/>
    <mergeCell ref="H184:R184"/>
    <mergeCell ref="B185:D186"/>
    <mergeCell ref="E185:S185"/>
    <mergeCell ref="E186:S186"/>
    <mergeCell ref="H174:M174"/>
    <mergeCell ref="H175:M175"/>
    <mergeCell ref="H176:M176"/>
    <mergeCell ref="H177:M177"/>
    <mergeCell ref="H178:M178"/>
    <mergeCell ref="H179:M179"/>
    <mergeCell ref="B155:G184"/>
    <mergeCell ref="H155:M156"/>
    <mergeCell ref="N155:P155"/>
    <mergeCell ref="R155:R156"/>
    <mergeCell ref="S155:S156"/>
    <mergeCell ref="H157:M157"/>
    <mergeCell ref="H158:M158"/>
    <mergeCell ref="H159:M159"/>
    <mergeCell ref="H160:M160"/>
    <mergeCell ref="H161:M161"/>
    <mergeCell ref="H76:M76"/>
    <mergeCell ref="H77:M77"/>
    <mergeCell ref="H78:M78"/>
    <mergeCell ref="H79:M79"/>
    <mergeCell ref="H80:M80"/>
    <mergeCell ref="B90:D91"/>
    <mergeCell ref="E90:S90"/>
    <mergeCell ref="E91:S91"/>
    <mergeCell ref="H81:M81"/>
    <mergeCell ref="H82:M82"/>
    <mergeCell ref="H83:M83"/>
    <mergeCell ref="H84:M84"/>
    <mergeCell ref="H85:M85"/>
    <mergeCell ref="H86:M86"/>
    <mergeCell ref="H87:M87"/>
    <mergeCell ref="H88:M88"/>
    <mergeCell ref="H89:R89"/>
  </mergeCells>
  <phoneticPr fontId="3" type="noConversion"/>
  <printOptions horizontalCentered="1"/>
  <pageMargins left="0.23622047244094491" right="3.937007874015748E-2" top="0.35433070866141736" bottom="0.15748031496062992" header="0.31496062992125984" footer="0.31496062992125984"/>
  <pageSetup scale="26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3</vt:i4>
      </vt:variant>
    </vt:vector>
  </HeadingPairs>
  <TitlesOfParts>
    <vt:vector size="5" baseType="lpstr">
      <vt:lpstr>PRESUPUESTO</vt:lpstr>
      <vt:lpstr>MEMORIAS</vt:lpstr>
      <vt:lpstr>MEMORIAS!Área_de_impresión</vt:lpstr>
      <vt:lpstr>PRESUPUESTO!Área_de_impresión</vt:lpstr>
      <vt:lpstr>PRESUPUESTO!Títulos_a_imprimir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DISAN - ERIKA JOHANA CALDERON BETANCUR</dc:creator>
  <cp:lastModifiedBy>SERGIO LOPEZ COLORADO</cp:lastModifiedBy>
  <cp:lastPrinted>2026-06-22T13:09:43Z</cp:lastPrinted>
  <dcterms:created xsi:type="dcterms:W3CDTF">2025-02-05T20:53:09Z</dcterms:created>
  <dcterms:modified xsi:type="dcterms:W3CDTF">2026-10-16T17:45:46Z</dcterms:modified>
</cp:coreProperties>
</file>