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SERVICIOS ESPECIALIZADOS ORACLE MIGRACIÓN DE LAS BASES DE DATOS/"/>
    </mc:Choice>
  </mc:AlternateContent>
  <xr:revisionPtr revIDLastSave="64" documentId="8_{2886F2C6-BBA4-4007-A27C-E9EA1F53EEF6}" xr6:coauthVersionLast="47" xr6:coauthVersionMax="47" xr10:uidLastSave="{6B46758A-FC1E-4E76-A733-792E714E68D4}"/>
  <bookViews>
    <workbookView xWindow="-28920" yWindow="-120" windowWidth="29040" windowHeight="15720" xr2:uid="{00000000-000D-0000-FFFF-FFFF00000000}"/>
  </bookViews>
  <sheets>
    <sheet name="MATRIZ" sheetId="1" r:id="rId1"/>
    <sheet name="TABLA DE VALORACIÒN"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1" i="1" l="1"/>
  <c r="V12" i="1"/>
  <c r="V15" i="1"/>
  <c r="M11" i="1"/>
  <c r="M12" i="1"/>
  <c r="M15" i="1"/>
  <c r="U10" i="1"/>
  <c r="S10" i="1"/>
  <c r="M10" i="1"/>
  <c r="N10" i="1" s="1"/>
  <c r="L10" i="1"/>
  <c r="J10" i="1"/>
  <c r="V10" i="1" l="1"/>
  <c r="W10" i="1" s="1"/>
</calcChain>
</file>

<file path=xl/sharedStrings.xml><?xml version="1.0" encoding="utf-8"?>
<sst xmlns="http://schemas.openxmlformats.org/spreadsheetml/2006/main" count="394" uniqueCount="225">
  <si>
    <t>MATRIZ PARA LA TIPIFICACIÓN, ESTIMACIÓN Y ASIGNACIÓN DE RIESGOS PREVISIBLES PARA
“CONTRATAR LOS SERVICIOS ESPECIALIZADOS ORACLE CUSTOMER SUCCESS SERVICES (CSS) PARA LA MIGRACIÓN DE LAS BASES DE DATOS INSTITUCIONALES DE LA FISCALÍA GENERAL DE LA NACIÓN”.</t>
  </si>
  <si>
    <t>TIPIFICACIÓN DEL RIESGO: ETAPA CONTRACTUAL Y POST CONTRACTUAL</t>
  </si>
  <si>
    <t>CARACTERIZACIÓN DEL RIESGO</t>
  </si>
  <si>
    <t>ASIGNACIÓN DEL RIESGO</t>
  </si>
  <si>
    <t>IMPACTO DESPUES DEL TRATAMIENTO</t>
  </si>
  <si>
    <t>MONITOREO Y GESTIÓN DEL RIESGO</t>
  </si>
  <si>
    <t>No.</t>
  </si>
  <si>
    <t>C L A S E</t>
  </si>
  <si>
    <t>F U E N T E</t>
  </si>
  <si>
    <t>ETAPA</t>
  </si>
  <si>
    <t>T I P O</t>
  </si>
  <si>
    <t>DESCRIPCIÓN</t>
  </si>
  <si>
    <t>CONSECUENCIA</t>
  </si>
  <si>
    <t>PROBABILIDAD</t>
  </si>
  <si>
    <t>IMPACTO</t>
  </si>
  <si>
    <t>VALORACION    -
CATEGORIA</t>
  </si>
  <si>
    <t>ASIGNACION</t>
  </si>
  <si>
    <t>TRATAMIENTO         -         (CONTROLES         A         SER IMPLEMENTADOS)</t>
  </si>
  <si>
    <t>VALORACION     -
CATEGORIA</t>
  </si>
  <si>
    <t>MANEJO DEL RIESGO</t>
  </si>
  <si>
    <t>MONITOREO</t>
  </si>
  <si>
    <t>Calif.  (1-5)</t>
  </si>
  <si>
    <t>Nivel Probab.</t>
  </si>
  <si>
    <t>Calif.   (1-5)</t>
  </si>
  <si>
    <t>Nivel Impacto</t>
  </si>
  <si>
    <t>Calif</t>
  </si>
  <si>
    <t>Nivel Riesgo</t>
  </si>
  <si>
    <t>FGN</t>
  </si>
  <si>
    <t>Contrat.</t>
  </si>
  <si>
    <t>Calif.   (1-
5)</t>
  </si>
  <si>
    <t>Nivel        de probabilidad</t>
  </si>
  <si>
    <t>Calif.  (1-
5)</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</si>
  <si>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</si>
  <si>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</si>
  <si>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</si>
  <si>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</si>
  <si>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</si>
  <si>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</si>
  <si>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</si>
  <si>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</si>
  <si>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</si>
  <si>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Selección - Contratación</t>
  </si>
  <si>
    <t>Operacionales</t>
  </si>
  <si>
    <t>Que el día del cierre no se presenten proponentes al proceso</t>
  </si>
  <si>
    <t>Se declara desierto el proceso de contratación. 
Reprocesos Administrativos</t>
  </si>
  <si>
    <t>IMPROBABLE</t>
  </si>
  <si>
    <t>MODERADO</t>
  </si>
  <si>
    <t>MEDIO</t>
  </si>
  <si>
    <t>Realizar y revisar las observaciones frente  a las condiciones técnicas y la manifestación  de  la  necesidad  con  el fin  de  que  las  reglas  del proceso sean claras para todos los interesados
Revisar los factores que pudieron afectar la participación (por ejemplo, requisitos excesivamente restrictivos, presupuesto irreal, condiciones contractuales poco atractivas, o falta de claridad en el objeto del contrato) con el fin de corregir los posibles obstáculos antes de intentar nuevamente la contratación.</t>
  </si>
  <si>
    <t>RARO</t>
  </si>
  <si>
    <t>BAJO</t>
  </si>
  <si>
    <t>Sí</t>
  </si>
  <si>
    <t>Entidad</t>
  </si>
  <si>
    <t>Desde la publicación de manifestación de la necesidad</t>
  </si>
  <si>
    <t>Cierre de la presentación de ofertas</t>
  </si>
  <si>
    <t>Atención y respuesta a las observaciones - generación de adendas si se requiere.</t>
  </si>
  <si>
    <t>Permanente</t>
  </si>
  <si>
    <t>Externo</t>
  </si>
  <si>
    <t>POSIBLE</t>
  </si>
  <si>
    <t>MAYOR</t>
  </si>
  <si>
    <t>ALTO</t>
  </si>
  <si>
    <t>Contratista</t>
  </si>
  <si>
    <t>Presentación de la oferta</t>
  </si>
  <si>
    <t>Terminación de ejecución del contrato</t>
  </si>
  <si>
    <t>Informes de supervisión del contrato</t>
  </si>
  <si>
    <t>Selección - Contratación -
Ejecución</t>
  </si>
  <si>
    <t xml:space="preserve">Conductas relacionadas con posibles actos de corrupción del proponente o contratista.
</t>
  </si>
  <si>
    <t>Afectación al proceso de selección o en la ejecución contractual o poscontractual.
Sanciones penales
Afectación de la imagen de la Entidad.</t>
  </si>
  <si>
    <t>Por parte de la entidad:
1. Hacer firmar el Anexo "Compromiso Anticorrupción"
El contratista:
1.   Garantizar   el   cumplimiento   a   lo   establecido   en   el   compromiso anticorrupción por los responsables al ejecutar los mantenimientos.</t>
  </si>
  <si>
    <t>Contratista
Supervisor del contrato por parte de la Entidad</t>
  </si>
  <si>
    <t>Presentación de la Oferta.</t>
  </si>
  <si>
    <t>Entidad: Una vez Firmado el compromiso Contratista: terminación del contrato</t>
  </si>
  <si>
    <t>Informe supervisión del contrato</t>
  </si>
  <si>
    <t>Entidad: Una sola vez Contratista: permanente.</t>
  </si>
  <si>
    <t>Específico</t>
  </si>
  <si>
    <t>Contratación -
Ejecución</t>
  </si>
  <si>
    <t>Regulatorios</t>
  </si>
  <si>
    <t>Cambios en las tarifas, tributos, mercados regulados, expedición de nuevas normas, entre otros, que afecten la ejecución del contrato</t>
  </si>
  <si>
    <t>Contratista Entidad</t>
  </si>
  <si>
    <t>Contratación / ejecución</t>
  </si>
  <si>
    <t>Financieros</t>
  </si>
  <si>
    <t>Efectos desfavorables derivados de la eventual iliquidez o declaración de la insolvencia del contratista que afecten el normal desarrollo del contrato</t>
  </si>
  <si>
    <t>Gestionar  adecuadamente  los  recursos  financieros  y  organizacionales para garantizar la ejecución del contrato.
Reportar   en  forma  oportuna  a  la  entidad  la  situación  de  iliquidez  o insolvencia si se llegara a presentar.</t>
  </si>
  <si>
    <t>Cumplimiento de los requisitos legales del contrato</t>
  </si>
  <si>
    <t>Reporte por parte del contratista al supervisor del contrato</t>
  </si>
  <si>
    <t>permanente</t>
  </si>
  <si>
    <t>Interno - externo</t>
  </si>
  <si>
    <t>Ejecución</t>
  </si>
  <si>
    <t>Sociales / Políticos</t>
  </si>
  <si>
    <t>Huelgas, paros, sabotaje, actos terrorista que puedan interrumpir la entrega de los bienes o servicios contratados</t>
  </si>
  <si>
    <t>Retraso a los plazos establecidos en el cronograma de entrega o recibo de los bienes o servicios contratados.
Retraso significativo en la ejecución del proyecto de migración y transformación a la nube</t>
  </si>
  <si>
    <t>Análisis de  la situación  cuando  se  presente  por  parte  del contratista  y la entidad  y tomar las medidas a que haya lugar</t>
  </si>
  <si>
    <t>Inicio de ejecución del contrato</t>
  </si>
  <si>
    <t>Informe de supervisión del contrato con el registro del análisis realizado</t>
  </si>
  <si>
    <t>Cuando se requiera</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</si>
  <si>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</si>
  <si>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</si>
  <si>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</si>
  <si>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</si>
  <si>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</si>
  <si>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</si>
  <si>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</si>
  <si>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</si>
  <si>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</si>
  <si>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</si>
  <si>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</si>
  <si>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</si>
  <si>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</si>
  <si>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</si>
  <si>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</si>
  <si>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</si>
  <si>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</si>
  <si>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</si>
  <si>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</si>
  <si>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</si>
  <si>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</si>
  <si>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</si>
  <si>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</si>
  <si>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</si>
  <si>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</si>
  <si>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</si>
  <si>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</si>
  <si>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</si>
  <si>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</si>
  <si>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</si>
  <si>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</si>
  <si>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</si>
  <si>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</si>
  <si>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</si>
  <si>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</si>
  <si>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</si>
  <si>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</si>
  <si>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</si>
  <si>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</si>
  <si>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</si>
  <si>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</si>
  <si>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</si>
  <si>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</si>
  <si>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</si>
  <si>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</si>
  <si>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</si>
  <si>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</si>
  <si>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</si>
  <si>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</si>
  <si>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</si>
  <si>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</si>
  <si>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</si>
  <si>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</si>
  <si>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</si>
  <si>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</si>
  <si>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</si>
  <si>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</si>
  <si>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</si>
  <si>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</si>
  <si>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</si>
  <si>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</si>
  <si>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</si>
  <si>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</si>
  <si>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</si>
  <si>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</si>
  <si>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</si>
  <si>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</si>
  <si>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</si>
  <si>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</si>
  <si>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</si>
  <si>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</si>
  <si>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</si>
  <si>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</si>
  <si>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</si>
  <si>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</si>
  <si>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</si>
  <si>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</si>
  <si>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</si>
  <si>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</si>
  <si>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</si>
  <si>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</si>
  <si>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</si>
  <si>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</si>
  <si>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</si>
  <si>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</si>
  <si>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</si>
  <si>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</si>
  <si>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</si>
  <si>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FUENTE</t>
  </si>
  <si>
    <t>¿A quién se le asigna?</t>
  </si>
  <si>
    <t>1=Raro</t>
  </si>
  <si>
    <t xml:space="preserve">1= Insignificante </t>
  </si>
  <si>
    <t>2=Improbable</t>
  </si>
  <si>
    <t>2= Menor</t>
  </si>
  <si>
    <t>3=Posible</t>
  </si>
  <si>
    <t xml:space="preserve">3= Moderado </t>
  </si>
  <si>
    <t>4=Probable</t>
  </si>
  <si>
    <t>4= Mayor</t>
  </si>
  <si>
    <t>5=Casi cierto</t>
  </si>
  <si>
    <t>5= Catastrófico</t>
  </si>
  <si>
    <t>Suspensión del contrato
Afectación en la ejecución del contrato
Que estos cambios normativos impliquen un mayor costo en la adquisición de los servicios.
Que la cantidad esperada de los servicios no se puedan adquirir</t>
  </si>
  <si>
    <t>Revisar y validar los Acuerdos de Nivel de Servicio o en la descripción de los servicios mitigando fallos o problemas de rendimiento</t>
  </si>
  <si>
    <t xml:space="preserve">Estar atentos de los cambios normativos y/o económicos que se puedan presentar y que afecten  al sector  e  informar  a las partes interesadas cuando  se  requiera para tomar las medidas a que haya lugar.
</t>
  </si>
  <si>
    <t>Externo - Interno</t>
  </si>
  <si>
    <t xml:space="preserve">Confinamiento total o parcial decretado por el Gobierno Nacional o Local a causa  de cualquier tipo de pandemia que afecte la salud a los intervinientes en el proceso o al sector. </t>
  </si>
  <si>
    <t>Retraso a los plazos establecidos en el cronograma para la entrega de los bienes contratados
Afectación del servicio</t>
  </si>
  <si>
    <t>Análisis de la situación cuando se presente por parte del contratista y la entidad  y tomar las medidas a que haya lugar</t>
  </si>
  <si>
    <t>Contratista
Entidad</t>
  </si>
  <si>
    <t>Informe de supervisión del contrato con el registro del analisis realizado</t>
  </si>
  <si>
    <t xml:space="preserve">Afectación al proceso en la ejecución contractual o poscontractual.
Afectación al desarrollo del contrato
Suspensión o cesión del contrato
Reprocesos y desgaste administrativo. </t>
  </si>
  <si>
    <t xml:space="preserve"> Asegurar que los datos almacenados y procesados en la nube de Oracle (incluyendo la ubicación del centro de datos) cumplan con las leyes de protección de datos de Colombia.</t>
  </si>
  <si>
    <t>Retrasos en la ejecución de las actividades técnicas de análisis, validación, configuración, migración, pruebas o estabilización requeridas para cumplir los hitos definidos en el cronograma de Oracle Customer Success Services (CSS).</t>
  </si>
  <si>
    <t>Aplazamiento de la entrada en producción de las bases de datos migradas, retraso del cronograma del proyecto y posible afectación de las actividades de modernización tecnológica previstas por la Entidad.</t>
  </si>
  <si>
    <t>Realizar seguimiento permanente al cronograma, verificar el cumplimiento de hitos intermedios, identificar oportunamente desviaciones y activar mecanismos de escalamiento técnico y gestión de contingencias cuando existan riesgos de incumplimiento del plan de migración.</t>
  </si>
  <si>
    <t>Incumplimiento de requisitos legales, regulatorios o de protección de datos aplicables al almacenamiento, procesamiento, transferencia o administración de la información institucional dentro de la infraestructura Oracle Cloud Infrastructure (OCI).</t>
  </si>
  <si>
    <t>Posibles incumplimientos normativos, requerimientos de autoridades competentes, afectación de la seguridad de la información institucional, sanciones administrativas o necesidad de ejecutar ajustes técnicos y legales durante la operación de los servicios migrados.</t>
  </si>
  <si>
    <t>Incumplimiento de los niveles de servicio (SLA) establecidos para la prestación de Oracle Customer Success Services (CSS), incluyendo tiempos de respuesta, atención de incidentes, disponibilidad de recursos especializados o desempeño de las actividades de migración</t>
  </si>
  <si>
    <t>Retrasos en la atención de incidentes, afectación del desempeño de los ambientes migrados, incumplimiento de actividades críticas del proyecto y posibles impactos sobre la continuidad de los servicios tecnológicos institucionales.</t>
  </si>
  <si>
    <t>Definir indicadores de servicio medibles, realizar seguimiento periódico al cumplimiento de los SLA contractuales, documentar incidentes y tiempos de respuesta, verificar el cumplimiento de los compromisos de servicio y aplicar oportunamente los mecanismos contractuales establecidos frente a desviaciones o incumplimientos identificados.</t>
  </si>
  <si>
    <t>externo</t>
  </si>
  <si>
    <t>tecnologico / operacional</t>
  </si>
  <si>
    <t>Pérdida, suspensión, vencimiento o limitación de las certificaciones, membresías, autorizaciones o condiciones que habilitan al contratista como partner o distribuidor autorizado Oracle para comercializar y gestionar los servicios Oracle Customer Success Services (CSS).</t>
  </si>
  <si>
    <t>Imposibilidad de continuar comercializando el servicio CSS.
Riesgo de incumplimiento contractual.
Restricción para acceder a soporte especializado del fabricante.
Posibles afectaciones al cronograma de migración.</t>
  </si>
  <si>
    <t>Mantener durante toda la ejecución contractual la condición de partner o distribuidor autorizado Oracle acreditada durante el proceso de selección. Informar inmediatamente cualquier novedad que afecte dicha condición y adoptar medidas que garanticen la continuidad del servicio.</t>
  </si>
  <si>
    <t>SI</t>
  </si>
  <si>
    <t xml:space="preserve">Contratista / Entidad </t>
  </si>
  <si>
    <t>Rotación, indisponibilidad, retiro o falta de asignación de los perfiles profesionales especializados requeridos para ejecutar las actividades de Oracle Customer Success Services (CSS), migración OCI y transición tecnológica</t>
  </si>
  <si>
    <t>Retraso en hitos de migración.
Incumplimiento de cronograma.
Afectación de actividades críticas de transición.
Riesgo de incumplimiento de SLA.</t>
  </si>
  <si>
    <t>Mantener perfiles alternos de respaldo con calificaciones equivalentes, mecanismos de reemplazo inmediato y disponibilidad permanente del equipo de trabajo comprometido en la propuesta.</t>
  </si>
  <si>
    <r>
      <t xml:space="preserve">Verificar previamente el cumplimiento de los requisitos legales y regulatorios aplicables al tratamiento de datos, validar la ubicación y condiciones de los servicios contratados, aplicar controles de seguridad de la información y realizar revisiones periódicas de cumplimiento normativo durante la ejecución del contrato. </t>
    </r>
    <r>
      <rPr>
        <sz val="9.5"/>
        <color rgb="FF00B0F0"/>
        <rFont val="Arial"/>
        <family val="2"/>
      </rPr>
      <t>Verificar que la ubicación de los servicios Oracle Cloud Infrastructure (OCI), los mecanismos de almacenamiento, tratamiento y transferencia de información institucional se ajustan a la normativa colombiana aplicable en materia de protección de datos, seguridad digital y políticas institucionales</t>
    </r>
    <r>
      <rPr>
        <sz val="9.5"/>
        <color rgb="FFFF000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</si>
</sst>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_(* \(#,##0\);_(* &quot;-&quot;??_);_(@_)"/>
  </numFmts>
  <fonts count="30" x14ac:knownFonts="1">
    <font>
      <sz val="10"/>
      <color rgb="FF000000"/>
      <name val="Times New Roman"/>
      <charset val="204"/>
    </font>
    <font>
      <b/>
      <sz val="14"/>
      <name val="Arial"/>
    </font>
    <font>
      <b/>
      <sz val="9.5"/>
      <name val="Arial"/>
    </font>
    <font>
      <sz val="9.5"/>
      <color rgb="FF000000"/>
      <name val="Arial"/>
      <family val="2"/>
    </font>
    <font>
      <b/>
      <sz val="14"/>
      <name val="Arial"/>
      <family val="2"/>
    </font>
    <font>
      <sz val="9.5"/>
      <name val="Arial"/>
      <family val="2"/>
    </font>
    <font>
      <b/>
      <sz val="8"/>
      <name val="Arial"/>
      <family val="2"/>
    </font>
    <font>
      <b/>
      <sz val="9.5"/>
      <name val="Arial"/>
      <family val="2"/>
    </font>
    <font>
      <b/>
      <sz val="11"/>
      <color rgb="FF00B0F0"/>
      <name val="Arial"/>
      <family val="2"/>
    </font>
    <font>
      <sz val="8"/>
      <name val="Arial"/>
      <family val="2"/>
    </font>
    <font>
      <sz val="8"/>
      <color theme="1"/>
      <name val="Arial"/>
      <family val="2"/>
    </font>
    <font>
      <b/>
      <sz val="6"/>
      <name val="Arial"/>
      <family val="2"/>
    </font>
    <font>
      <b/>
      <sz val="9"/>
      <name val="Arial"/>
      <family val="2"/>
    </font>
    <font>
      <b/>
      <sz val="11"/>
      <name val="Arial"/>
      <family val="2"/>
    </font>
    <font>
      <b/>
      <sz val="12"/>
      <color rgb="FF006000"/>
      <name val="Arial"/>
      <family val="2"/>
    </font>
    <font>
      <b/>
      <sz val="9.5"/>
      <color rgb="FF006000"/>
      <name val="Arial"/>
      <family val="2"/>
    </font>
    <font>
      <sz val="10"/>
      <color rgb="FF000000"/>
      <name val="Arial"/>
      <family val="2"/>
    </font>
    <font>
      <sz val="9"/>
      <color rgb="FF000000"/>
      <name val="Arial"/>
      <family val="2"/>
    </font>
    <font>
      <sz val="9.5"/>
      <color rgb="FF006000"/>
      <name val="Arial"/>
      <family val="2"/>
    </font>
    <font>
      <sz val="8"/>
      <color rgb="FF000000"/>
      <name val="Times New Roman"/>
      <family val="1"/>
    </font>
    <font>
      <b/>
      <sz val="12"/>
      <name val="Arial"/>
      <family val="2"/>
    </font>
    <font>
      <sz val="10"/>
      <color rgb="FF000000"/>
      <name val="Times New Roman"/>
      <charset val="204"/>
    </font>
    <font>
      <sz val="11"/>
      <color theme="0"/>
      <name val="Calibri"/>
      <family val="2"/>
      <scheme val="minor"/>
    </font>
    <font>
      <sz val="9.5"/>
      <color rgb="FFFF0000"/>
      <name val="Arial"/>
      <family val="2"/>
    </font>
    <font>
      <sz val="11"/>
      <name val="Arial"/>
      <family val="2"/>
    </font>
    <font>
      <b/>
      <sz val="11"/>
      <color rgb="FFFF0000"/>
      <name val="Arial"/>
      <family val="2"/>
    </font>
    <font>
      <sz val="11"/>
      <color rgb="FFFF0000"/>
      <name val="Arial"/>
      <family val="2"/>
    </font>
    <font>
      <sz val="10"/>
      <color rgb="FFFF0000"/>
      <name val="Arial"/>
      <family val="2"/>
    </font>
    <font>
      <b/>
      <sz val="9.5"/>
      <color rgb="FFFF0000"/>
      <name val="Arial"/>
      <family val="2"/>
    </font>
    <font>
      <sz val="9.5"/>
      <color rgb="FF00B0F0"/>
      <name val="Arial"/>
      <family val="2"/>
    </font>
  </fonts>
  <fills count="16">
    <fill>
      <patternFill patternType="none"/>
    </fill>
    <fill>
      <patternFill patternType="gray125"/>
    </fill>
    <fill>
      <patternFill patternType="solid">
        <fgColor rgb="FFF1F1F1"/>
      </patternFill>
    </fill>
    <fill>
      <patternFill patternType="solid">
        <fgColor rgb="FFBEBEBE"/>
      </patternFill>
    </fill>
    <fill>
      <patternFill patternType="solid">
        <fgColor rgb="FFD9D9D9"/>
      </patternFill>
    </fill>
    <fill>
      <patternFill patternType="solid">
        <fgColor rgb="FF8DB4E1"/>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
      <patternFill patternType="solid">
        <fgColor theme="4"/>
      </patternFill>
    </fill>
    <fill>
      <patternFill patternType="solid">
        <fgColor theme="0" tint="-4.9989318521683403E-2"/>
        <bgColor indexed="64"/>
      </patternFill>
    </fill>
    <fill>
      <patternFill patternType="solid">
        <fgColor rgb="FF92D05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43" fontId="21" fillId="0" borderId="0" applyFont="0" applyFill="0" applyBorder="0" applyAlignment="0" applyProtection="0"/>
    <xf numFmtId="9" fontId="21" fillId="0" borderId="0" applyFont="0" applyFill="0" applyBorder="0" applyAlignment="0" applyProtection="0"/>
    <xf numFmtId="0" fontId="22" fillId="13" borderId="0" applyNumberFormat="0" applyBorder="0" applyAlignment="0" applyProtection="0"/>
  </cellStyleXfs>
  <cellXfs count="116">
    <xf numFmtId="0" fontId="0" fillId="0" borderId="0" xfId="0" applyAlignment="1">
      <alignment horizontal="left" vertical="top"/>
    </xf>
    <xf numFmtId="0" fontId="0" fillId="2" borderId="1" xfId="0" applyFill="1" applyBorder="1" applyAlignment="1">
      <alignment horizontal="center" vertical="top" wrapText="1"/>
    </xf>
    <xf numFmtId="0" fontId="2" fillId="2" borderId="1" xfId="0" applyFont="1" applyFill="1" applyBorder="1" applyAlignment="1">
      <alignment horizontal="center" vertical="top" wrapText="1"/>
    </xf>
    <xf numFmtId="9" fontId="3" fillId="0" borderId="1" xfId="0" applyNumberFormat="1" applyFont="1" applyBorder="1" applyAlignment="1">
      <alignment horizontal="center" vertical="center" shrinkToFit="1"/>
    </xf>
    <xf numFmtId="0" fontId="8" fillId="0" borderId="0" xfId="0" applyFont="1"/>
    <xf numFmtId="0" fontId="9" fillId="0" borderId="0" xfId="0" applyFont="1"/>
    <xf numFmtId="0" fontId="10" fillId="0" borderId="0" xfId="0" applyFont="1"/>
    <xf numFmtId="0" fontId="10" fillId="0" borderId="0" xfId="0" applyFont="1" applyAlignment="1">
      <alignment horizontal="center" vertical="center"/>
    </xf>
    <xf numFmtId="0" fontId="10" fillId="0" borderId="0" xfId="0" applyFont="1" applyAlignment="1">
      <alignment horizontal="justify" vertical="center"/>
    </xf>
    <xf numFmtId="0" fontId="10" fillId="0" borderId="0" xfId="0" applyFont="1" applyAlignment="1">
      <alignment wrapText="1"/>
    </xf>
    <xf numFmtId="0" fontId="9" fillId="0" borderId="0" xfId="0" applyFont="1" applyAlignment="1">
      <alignment horizontal="center" vertical="center"/>
    </xf>
    <xf numFmtId="0" fontId="6" fillId="2" borderId="1" xfId="0" applyFont="1" applyFill="1" applyBorder="1" applyAlignment="1">
      <alignment horizontal="center" vertical="center" wrapText="1"/>
    </xf>
    <xf numFmtId="1" fontId="3" fillId="0" borderId="1" xfId="0" applyNumberFormat="1" applyFont="1" applyBorder="1" applyAlignment="1">
      <alignment horizontal="center" vertical="center" shrinkToFit="1"/>
    </xf>
    <xf numFmtId="0" fontId="12" fillId="0" borderId="1" xfId="0" applyFont="1" applyBorder="1" applyAlignment="1">
      <alignment horizontal="center" vertical="center" textRotation="90" wrapText="1"/>
    </xf>
    <xf numFmtId="0" fontId="13" fillId="0" borderId="1" xfId="0" applyFont="1" applyBorder="1" applyAlignment="1">
      <alignment horizontal="center" vertical="center" wrapText="1"/>
    </xf>
    <xf numFmtId="1" fontId="14" fillId="5" borderId="1" xfId="0" applyNumberFormat="1" applyFont="1" applyFill="1" applyBorder="1" applyAlignment="1">
      <alignment horizontal="center" vertical="center" shrinkToFit="1"/>
    </xf>
    <xf numFmtId="1" fontId="15" fillId="5" borderId="1" xfId="0" applyNumberFormat="1" applyFont="1" applyFill="1" applyBorder="1" applyAlignment="1">
      <alignment horizontal="center" vertical="center" shrinkToFit="1"/>
    </xf>
    <xf numFmtId="1" fontId="3" fillId="2" borderId="1" xfId="0" applyNumberFormat="1" applyFont="1" applyFill="1" applyBorder="1" applyAlignment="1">
      <alignment horizontal="center" vertical="center" shrinkToFit="1"/>
    </xf>
    <xf numFmtId="0" fontId="16" fillId="0" borderId="1" xfId="0" applyFont="1" applyBorder="1" applyAlignment="1">
      <alignment horizontal="center" vertical="center" wrapText="1"/>
    </xf>
    <xf numFmtId="0" fontId="5" fillId="0" borderId="1" xfId="0" applyFont="1" applyBorder="1" applyAlignment="1">
      <alignment horizontal="center" vertical="center" wrapText="1"/>
    </xf>
    <xf numFmtId="1" fontId="17"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wrapText="1"/>
    </xf>
    <xf numFmtId="1" fontId="18" fillId="5" borderId="1" xfId="0" applyNumberFormat="1" applyFont="1" applyFill="1" applyBorder="1" applyAlignment="1">
      <alignment horizontal="center" vertical="center" shrinkToFit="1"/>
    </xf>
    <xf numFmtId="0" fontId="5" fillId="0" borderId="1" xfId="0" applyFont="1" applyBorder="1" applyAlignment="1">
      <alignment horizontal="left" vertical="center" wrapText="1"/>
    </xf>
    <xf numFmtId="0" fontId="16" fillId="0" borderId="1" xfId="0" applyFont="1" applyBorder="1" applyAlignment="1">
      <alignment horizontal="left" vertical="center" wrapText="1"/>
    </xf>
    <xf numFmtId="0" fontId="19" fillId="2" borderId="1" xfId="0" applyFont="1" applyFill="1" applyBorder="1" applyAlignment="1">
      <alignment horizontal="center" vertical="center" wrapText="1"/>
    </xf>
    <xf numFmtId="0" fontId="0" fillId="0" borderId="0" xfId="0"/>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7" borderId="5" xfId="0" applyFont="1" applyFill="1" applyBorder="1" applyAlignment="1">
      <alignment horizontal="center" vertical="center"/>
    </xf>
    <xf numFmtId="0" fontId="10" fillId="7" borderId="5" xfId="0" applyFont="1" applyFill="1" applyBorder="1" applyAlignment="1">
      <alignment horizontal="center" vertical="center" wrapText="1"/>
    </xf>
    <xf numFmtId="0" fontId="10" fillId="6" borderId="5" xfId="0" applyFont="1" applyFill="1" applyBorder="1" applyAlignment="1">
      <alignment vertical="center"/>
    </xf>
    <xf numFmtId="0" fontId="10" fillId="6" borderId="5" xfId="0" applyFont="1" applyFill="1" applyBorder="1" applyAlignment="1">
      <alignment horizontal="center" vertical="center" wrapText="1"/>
    </xf>
    <xf numFmtId="0" fontId="10" fillId="0" borderId="5" xfId="0" applyFont="1" applyBorder="1" applyAlignment="1">
      <alignment vertical="center"/>
    </xf>
    <xf numFmtId="0" fontId="10" fillId="0" borderId="5" xfId="0" applyFont="1" applyBorder="1" applyAlignment="1">
      <alignment vertical="center" wrapText="1"/>
    </xf>
    <xf numFmtId="0" fontId="10" fillId="0" borderId="5" xfId="0" applyFont="1" applyBorder="1" applyAlignment="1">
      <alignment horizontal="left" vertical="center"/>
    </xf>
    <xf numFmtId="0" fontId="10" fillId="0" borderId="5" xfId="0" applyFont="1" applyBorder="1" applyAlignment="1">
      <alignment horizontal="justify" vertical="center"/>
    </xf>
    <xf numFmtId="0" fontId="10" fillId="8" borderId="5" xfId="0" applyFont="1" applyFill="1" applyBorder="1" applyAlignment="1">
      <alignment horizontal="center" vertical="center"/>
    </xf>
    <xf numFmtId="0" fontId="10" fillId="9" borderId="5" xfId="0" applyFont="1" applyFill="1" applyBorder="1" applyAlignment="1">
      <alignment horizontal="center" vertical="center"/>
    </xf>
    <xf numFmtId="0" fontId="10" fillId="10" borderId="5" xfId="0" applyFont="1" applyFill="1" applyBorder="1" applyAlignment="1">
      <alignment horizontal="center" vertical="center"/>
    </xf>
    <xf numFmtId="0" fontId="10" fillId="11" borderId="5" xfId="0" applyFont="1" applyFill="1" applyBorder="1" applyAlignment="1">
      <alignment horizontal="center" vertical="center"/>
    </xf>
    <xf numFmtId="0" fontId="23" fillId="0" borderId="1" xfId="0" applyFont="1" applyBorder="1" applyAlignment="1">
      <alignment horizontal="left" vertical="center" wrapText="1"/>
    </xf>
    <xf numFmtId="0" fontId="25" fillId="0" borderId="5" xfId="0" applyFont="1" applyBorder="1" applyAlignment="1">
      <alignment horizontal="left" vertical="center" wrapText="1"/>
    </xf>
    <xf numFmtId="0" fontId="13" fillId="12" borderId="5" xfId="3" applyFont="1" applyFill="1" applyBorder="1" applyAlignment="1">
      <alignment horizontal="center" vertical="center" wrapText="1"/>
    </xf>
    <xf numFmtId="9" fontId="24" fillId="12" borderId="5" xfId="3" applyNumberFormat="1" applyFont="1" applyFill="1" applyBorder="1" applyAlignment="1">
      <alignment horizontal="center" vertical="center" textRotation="90" wrapText="1"/>
    </xf>
    <xf numFmtId="0" fontId="13" fillId="12" borderId="5" xfId="0" applyFont="1" applyFill="1" applyBorder="1" applyAlignment="1">
      <alignment horizontal="center" vertical="center" wrapText="1"/>
    </xf>
    <xf numFmtId="164" fontId="24" fillId="14" borderId="5" xfId="1" applyNumberFormat="1" applyFont="1" applyFill="1" applyBorder="1" applyAlignment="1">
      <alignment horizontal="left" vertical="center" wrapText="1"/>
    </xf>
    <xf numFmtId="9" fontId="24" fillId="12" borderId="5" xfId="2" applyFont="1" applyFill="1" applyBorder="1" applyAlignment="1">
      <alignment horizontal="center" vertical="center" textRotation="90" wrapText="1"/>
    </xf>
    <xf numFmtId="9" fontId="24" fillId="14" borderId="5" xfId="2" applyFont="1" applyFill="1" applyBorder="1" applyAlignment="1">
      <alignment horizontal="center" vertical="center" textRotation="90" wrapText="1"/>
    </xf>
    <xf numFmtId="0" fontId="24" fillId="0" borderId="5" xfId="0" applyFont="1" applyBorder="1" applyAlignment="1">
      <alignment horizontal="center" vertical="center" wrapText="1"/>
    </xf>
    <xf numFmtId="15" fontId="24" fillId="12" borderId="5" xfId="0" applyNumberFormat="1" applyFont="1" applyFill="1" applyBorder="1" applyAlignment="1">
      <alignment horizontal="center" vertical="center" wrapText="1"/>
    </xf>
    <xf numFmtId="0" fontId="26" fillId="0" borderId="5" xfId="0" applyFont="1" applyBorder="1" applyAlignment="1">
      <alignment horizontal="center" vertical="center"/>
    </xf>
    <xf numFmtId="0" fontId="25" fillId="12" borderId="5" xfId="0" applyFont="1" applyFill="1" applyBorder="1" applyAlignment="1">
      <alignment horizontal="center" vertical="center" textRotation="90" wrapText="1"/>
    </xf>
    <xf numFmtId="0" fontId="25" fillId="12" borderId="5" xfId="0" applyFont="1" applyFill="1" applyBorder="1" applyAlignment="1">
      <alignment horizontal="justify" vertical="center" textRotation="90"/>
    </xf>
    <xf numFmtId="9" fontId="26" fillId="12" borderId="5" xfId="0" applyNumberFormat="1" applyFont="1" applyFill="1" applyBorder="1" applyAlignment="1">
      <alignment horizontal="center" vertical="center"/>
    </xf>
    <xf numFmtId="0" fontId="26" fillId="0" borderId="5" xfId="0" applyFont="1" applyBorder="1" applyAlignment="1">
      <alignment horizontal="justify" vertical="center" wrapText="1"/>
    </xf>
    <xf numFmtId="9" fontId="23" fillId="0" borderId="1" xfId="0" applyNumberFormat="1" applyFont="1" applyBorder="1" applyAlignment="1">
      <alignment horizontal="center" vertical="center" shrinkToFit="1"/>
    </xf>
    <xf numFmtId="9" fontId="27" fillId="0" borderId="1"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7" fillId="0" borderId="1" xfId="0" applyFont="1" applyBorder="1" applyAlignment="1">
      <alignment horizontal="left" vertical="center" wrapText="1"/>
    </xf>
    <xf numFmtId="0" fontId="28" fillId="0" borderId="1" xfId="0" applyFont="1" applyBorder="1" applyAlignment="1">
      <alignment horizontal="left" vertical="center" wrapText="1"/>
    </xf>
    <xf numFmtId="0" fontId="13" fillId="0" borderId="1" xfId="0" applyFont="1" applyBorder="1" applyAlignment="1">
      <alignment horizontal="left" vertical="center" wrapText="1"/>
    </xf>
    <xf numFmtId="0" fontId="25" fillId="0" borderId="1" xfId="0" applyFont="1" applyBorder="1" applyAlignment="1">
      <alignment horizontal="left" vertical="center" wrapText="1"/>
    </xf>
    <xf numFmtId="0" fontId="19" fillId="2" borderId="1" xfId="0" applyFont="1" applyFill="1" applyBorder="1" applyAlignment="1">
      <alignment horizontal="center" vertical="center" wrapText="1"/>
    </xf>
    <xf numFmtId="0" fontId="0" fillId="0" borderId="3" xfId="0" applyBorder="1"/>
    <xf numFmtId="0" fontId="6"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0" fillId="0" borderId="4" xfId="0" applyBorder="1"/>
    <xf numFmtId="0" fontId="6" fillId="2" borderId="1" xfId="0" applyFont="1" applyFill="1" applyBorder="1" applyAlignment="1">
      <alignment horizontal="center" vertical="center" wrapText="1"/>
    </xf>
    <xf numFmtId="0" fontId="11" fillId="2" borderId="1" xfId="0" applyFont="1" applyFill="1" applyBorder="1" applyAlignment="1">
      <alignment horizontal="center" vertical="center" textRotation="255"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0" fillId="0" borderId="2" xfId="0" applyBorder="1"/>
    <xf numFmtId="0" fontId="2" fillId="2" borderId="1" xfId="0" applyFont="1" applyFill="1" applyBorder="1" applyAlignment="1">
      <alignment horizontal="center" vertical="top" wrapText="1"/>
    </xf>
    <xf numFmtId="0" fontId="1" fillId="4" borderId="1" xfId="0" applyFont="1" applyFill="1" applyBorder="1" applyAlignment="1">
      <alignment horizontal="center" vertical="top" wrapText="1"/>
    </xf>
    <xf numFmtId="0" fontId="1" fillId="3" borderId="1" xfId="0" applyFont="1" applyFill="1" applyBorder="1" applyAlignment="1">
      <alignment horizontal="center" vertical="top" wrapText="1"/>
    </xf>
    <xf numFmtId="0" fontId="20" fillId="4" borderId="1" xfId="0" applyFont="1" applyFill="1" applyBorder="1" applyAlignment="1">
      <alignment horizontal="center" vertical="center" wrapText="1"/>
    </xf>
    <xf numFmtId="0" fontId="1" fillId="3" borderId="1" xfId="0" applyFont="1" applyFill="1" applyBorder="1" applyAlignment="1">
      <alignment horizontal="left" vertical="top" wrapText="1" indent="7"/>
    </xf>
    <xf numFmtId="0" fontId="10" fillId="7" borderId="5" xfId="0" applyFont="1" applyFill="1" applyBorder="1" applyAlignment="1">
      <alignment horizontal="center" vertical="center"/>
    </xf>
    <xf numFmtId="0" fontId="0" fillId="0" borderId="8" xfId="0" applyBorder="1"/>
    <xf numFmtId="0" fontId="10" fillId="7" borderId="5" xfId="0" applyFont="1" applyFill="1" applyBorder="1" applyAlignment="1">
      <alignment horizontal="center" vertical="center" wrapText="1"/>
    </xf>
    <xf numFmtId="0" fontId="0" fillId="0" borderId="11" xfId="0" applyBorder="1"/>
    <xf numFmtId="0" fontId="10" fillId="0" borderId="5" xfId="0" applyFont="1" applyBorder="1" applyAlignment="1">
      <alignment horizontal="left" vertical="top" wrapText="1"/>
    </xf>
    <xf numFmtId="0" fontId="0" fillId="0" borderId="9" xfId="0" applyBorder="1"/>
    <xf numFmtId="0" fontId="0" fillId="0" borderId="10" xfId="0" applyBorder="1"/>
    <xf numFmtId="0" fontId="0" fillId="0" borderId="14" xfId="0" applyBorder="1"/>
    <xf numFmtId="0" fontId="0" fillId="0" borderId="15" xfId="0" applyBorder="1"/>
    <xf numFmtId="0" fontId="0" fillId="0" borderId="16" xfId="0" applyBorder="1"/>
    <xf numFmtId="0" fontId="10" fillId="7" borderId="5" xfId="0" applyFont="1" applyFill="1" applyBorder="1" applyAlignment="1">
      <alignment horizontal="center"/>
    </xf>
    <xf numFmtId="0" fontId="0" fillId="0" borderId="6" xfId="0" applyBorder="1"/>
    <xf numFmtId="0" fontId="10" fillId="0" borderId="0" xfId="0" applyFont="1"/>
    <xf numFmtId="0" fontId="0" fillId="0" borderId="13" xfId="0" applyBorder="1"/>
    <xf numFmtId="0" fontId="0" fillId="0" borderId="12" xfId="0" applyBorder="1"/>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7" borderId="5" xfId="0" applyFont="1" applyFill="1" applyBorder="1" applyAlignment="1">
      <alignment horizontal="center" vertical="center" textRotation="90"/>
    </xf>
    <xf numFmtId="0" fontId="0" fillId="0" borderId="7" xfId="0" applyBorder="1"/>
    <xf numFmtId="0" fontId="10" fillId="0" borderId="5" xfId="0" applyFont="1" applyBorder="1" applyAlignment="1">
      <alignment horizontal="center" vertical="center"/>
    </xf>
    <xf numFmtId="0" fontId="10" fillId="6" borderId="5" xfId="0" applyFont="1" applyFill="1" applyBorder="1" applyAlignment="1">
      <alignment horizontal="center" vertical="center" wrapText="1"/>
    </xf>
    <xf numFmtId="0" fontId="0" fillId="15" borderId="0" xfId="0" applyFill="1"/>
    <xf numFmtId="1" fontId="3" fillId="15" borderId="1" xfId="0" applyNumberFormat="1" applyFont="1" applyFill="1" applyBorder="1" applyAlignment="1">
      <alignment horizontal="center" vertical="center" shrinkToFit="1"/>
    </xf>
    <xf numFmtId="0" fontId="12" fillId="15" borderId="1" xfId="0" applyFont="1" applyFill="1" applyBorder="1" applyAlignment="1">
      <alignment horizontal="center" vertical="center" textRotation="90" wrapText="1"/>
    </xf>
    <xf numFmtId="0" fontId="25" fillId="15" borderId="1" xfId="0" applyFont="1" applyFill="1" applyBorder="1" applyAlignment="1">
      <alignment horizontal="left" vertical="center" wrapText="1"/>
    </xf>
    <xf numFmtId="0" fontId="28" fillId="15" borderId="1" xfId="0" applyFont="1" applyFill="1" applyBorder="1" applyAlignment="1">
      <alignment horizontal="left" vertical="center" wrapText="1"/>
    </xf>
    <xf numFmtId="1" fontId="14" fillId="15" borderId="1" xfId="0" applyNumberFormat="1" applyFont="1" applyFill="1" applyBorder="1" applyAlignment="1">
      <alignment horizontal="center" vertical="center" shrinkToFit="1"/>
    </xf>
    <xf numFmtId="9" fontId="24" fillId="15" borderId="5" xfId="3" applyNumberFormat="1" applyFont="1" applyFill="1" applyBorder="1" applyAlignment="1">
      <alignment horizontal="center" vertical="center" textRotation="90" wrapText="1"/>
    </xf>
    <xf numFmtId="1" fontId="15" fillId="15" borderId="1" xfId="0" applyNumberFormat="1" applyFont="1" applyFill="1" applyBorder="1" applyAlignment="1">
      <alignment horizontal="center" vertical="center" shrinkToFit="1"/>
    </xf>
    <xf numFmtId="164" fontId="24" fillId="15" borderId="5" xfId="1" applyNumberFormat="1" applyFont="1" applyFill="1" applyBorder="1" applyAlignment="1">
      <alignment horizontal="left" vertical="center" wrapText="1"/>
    </xf>
    <xf numFmtId="9" fontId="24" fillId="15" borderId="5" xfId="2" applyFont="1" applyFill="1" applyBorder="1" applyAlignment="1">
      <alignment horizontal="center" vertical="center" textRotation="90" wrapText="1"/>
    </xf>
    <xf numFmtId="9" fontId="23" fillId="15" borderId="1" xfId="0" applyNumberFormat="1" applyFont="1" applyFill="1" applyBorder="1" applyAlignment="1">
      <alignment horizontal="center" vertical="center" shrinkToFit="1"/>
    </xf>
    <xf numFmtId="9" fontId="27" fillId="15" borderId="1" xfId="0" applyNumberFormat="1" applyFont="1" applyFill="1" applyBorder="1" applyAlignment="1">
      <alignment horizontal="center" vertical="center" wrapText="1"/>
    </xf>
    <xf numFmtId="0" fontId="23" fillId="15" borderId="1" xfId="0" applyFont="1" applyFill="1" applyBorder="1" applyAlignment="1">
      <alignment horizontal="left" vertical="center" wrapText="1"/>
    </xf>
    <xf numFmtId="0" fontId="23" fillId="15" borderId="1" xfId="0" applyFont="1" applyFill="1" applyBorder="1" applyAlignment="1">
      <alignment horizontal="center" vertical="center" wrapText="1"/>
    </xf>
    <xf numFmtId="15" fontId="24" fillId="15" borderId="5" xfId="0" applyNumberFormat="1" applyFont="1" applyFill="1" applyBorder="1" applyAlignment="1">
      <alignment horizontal="center" vertical="center" wrapText="1"/>
    </xf>
    <xf numFmtId="0" fontId="0" fillId="15" borderId="0" xfId="0" applyFill="1" applyAlignment="1">
      <alignment horizontal="left" vertical="top"/>
    </xf>
  </cellXfs>
  <cellStyles count="4">
    <cellStyle name="Énfasis1" xfId="3" builtinId="29"/>
    <cellStyle name="Millares" xfId="1" builtinId="3"/>
    <cellStyle name="Normal" xfId="0" builtinId="0"/>
    <cellStyle name="Porcentaje" xfId="2" builtinId="5"/>
  </cellStyles>
  <dxfs count="40">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193675</xdr:colOff>
      <xdr:row>9</xdr:row>
      <xdr:rowOff>0</xdr:rowOff>
    </xdr:from>
    <xdr:ext cx="191101" cy="264560"/>
    <xdr:sp macro="" textlink="">
      <xdr:nvSpPr>
        <xdr:cNvPr id="2" name="CuadroTexto 1">
          <a:extLst>
            <a:ext uri="{FF2B5EF4-FFF2-40B4-BE49-F238E27FC236}">
              <a16:creationId xmlns:a16="http://schemas.microsoft.com/office/drawing/2014/main" id="{D5B2FFC9-EBE7-4E1D-8C0F-F40D3360C11E}"/>
            </a:ext>
          </a:extLst>
        </xdr:cNvPr>
        <xdr:cNvSpPr txBox="1"/>
      </xdr:nvSpPr>
      <xdr:spPr>
        <a:xfrm>
          <a:off x="21243925" y="13741400"/>
          <a:ext cx="19110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25</xdr:col>
      <xdr:colOff>193675</xdr:colOff>
      <xdr:row>9</xdr:row>
      <xdr:rowOff>0</xdr:rowOff>
    </xdr:from>
    <xdr:ext cx="191101" cy="264560"/>
    <xdr:sp macro="" textlink="">
      <xdr:nvSpPr>
        <xdr:cNvPr id="3" name="CuadroTexto 2">
          <a:extLst>
            <a:ext uri="{FF2B5EF4-FFF2-40B4-BE49-F238E27FC236}">
              <a16:creationId xmlns:a16="http://schemas.microsoft.com/office/drawing/2014/main" id="{7264F048-1023-483A-90CB-5B1D33F46793}"/>
            </a:ext>
          </a:extLst>
        </xdr:cNvPr>
        <xdr:cNvSpPr txBox="1"/>
      </xdr:nvSpPr>
      <xdr:spPr>
        <a:xfrm>
          <a:off x="21243925" y="13741400"/>
          <a:ext cx="19110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9"/>
  <sheetViews>
    <sheetView tabSelected="1" topLeftCell="A7" zoomScale="85" zoomScaleNormal="85" zoomScaleSheetLayoutView="100" workbookViewId="0">
      <selection activeCell="Q12" sqref="Q12"/>
    </sheetView>
  </sheetViews>
  <sheetFormatPr baseColWidth="10" defaultColWidth="8.83203125" defaultRowHeight="12.75" x14ac:dyDescent="0.2"/>
  <cols>
    <col min="1" max="1" width="3.1640625" style="26" customWidth="1"/>
    <col min="2" max="2" width="6.83203125" style="26" customWidth="1"/>
    <col min="3" max="3" width="4.6640625" style="26" customWidth="1"/>
    <col min="4" max="4" width="5.83203125" style="26" customWidth="1"/>
    <col min="5" max="5" width="9.33203125" style="26" customWidth="1"/>
    <col min="6" max="6" width="5.83203125" style="26" customWidth="1"/>
    <col min="7" max="7" width="52.5" style="26" customWidth="1"/>
    <col min="8" max="8" width="59.33203125" style="26" customWidth="1"/>
    <col min="9" max="11" width="9.33203125" style="26" customWidth="1"/>
    <col min="12" max="12" width="9.6640625" style="26" customWidth="1"/>
    <col min="13" max="13" width="6.83203125" style="26" customWidth="1"/>
    <col min="14" max="14" width="8.1640625" style="26" customWidth="1"/>
    <col min="15" max="15" width="7.6640625" style="26" customWidth="1"/>
    <col min="16" max="16" width="8.33203125" style="26" customWidth="1"/>
    <col min="17" max="17" width="61.83203125" style="26" customWidth="1"/>
    <col min="18" max="18" width="9.33203125" style="26" customWidth="1"/>
    <col min="19" max="19" width="10.33203125" style="26" customWidth="1"/>
    <col min="20" max="20" width="8" style="26" customWidth="1"/>
    <col min="21" max="21" width="9.6640625" style="26" customWidth="1"/>
    <col min="22" max="22" width="8" style="26" customWidth="1"/>
    <col min="23" max="23" width="11.5" style="26" customWidth="1"/>
    <col min="24" max="24" width="12" style="26" customWidth="1"/>
    <col min="25" max="25" width="16" style="26" customWidth="1"/>
    <col min="26" max="26" width="17.33203125" style="26" customWidth="1"/>
    <col min="27" max="27" width="23.33203125" style="26" customWidth="1"/>
    <col min="28" max="28" width="20.83203125" style="26" customWidth="1"/>
    <col min="29" max="29" width="22" style="26" customWidth="1"/>
  </cols>
  <sheetData>
    <row r="1" spans="1:29" ht="49.9" customHeight="1" x14ac:dyDescent="0.2">
      <c r="B1" s="72" t="s">
        <v>0</v>
      </c>
      <c r="C1" s="73"/>
      <c r="D1" s="73"/>
      <c r="E1" s="73"/>
      <c r="F1" s="73"/>
      <c r="G1" s="73"/>
      <c r="H1" s="73"/>
      <c r="I1" s="73"/>
      <c r="J1" s="73"/>
      <c r="K1" s="73"/>
      <c r="L1" s="73"/>
      <c r="M1" s="73"/>
      <c r="N1" s="73"/>
      <c r="O1" s="73"/>
      <c r="P1" s="73"/>
      <c r="Q1" s="73"/>
      <c r="R1" s="73"/>
      <c r="S1" s="73"/>
      <c r="T1" s="73"/>
      <c r="U1" s="73"/>
      <c r="V1" s="73"/>
      <c r="W1" s="73"/>
      <c r="X1" s="73"/>
      <c r="Y1" s="73"/>
      <c r="Z1" s="73"/>
      <c r="AA1" s="73"/>
      <c r="AB1" s="73"/>
      <c r="AC1" s="65"/>
    </row>
    <row r="2" spans="1:29" ht="40.15" customHeight="1" x14ac:dyDescent="0.2">
      <c r="B2" s="78" t="s">
        <v>1</v>
      </c>
      <c r="C2" s="73"/>
      <c r="D2" s="73"/>
      <c r="E2" s="73"/>
      <c r="F2" s="73"/>
      <c r="G2" s="73"/>
      <c r="H2" s="65"/>
      <c r="I2" s="76" t="s">
        <v>2</v>
      </c>
      <c r="J2" s="73"/>
      <c r="K2" s="73"/>
      <c r="L2" s="73"/>
      <c r="M2" s="73"/>
      <c r="N2" s="65"/>
      <c r="O2" s="76" t="s">
        <v>3</v>
      </c>
      <c r="P2" s="73"/>
      <c r="Q2" s="65"/>
      <c r="R2" s="77" t="s">
        <v>4</v>
      </c>
      <c r="S2" s="73"/>
      <c r="T2" s="73"/>
      <c r="U2" s="73"/>
      <c r="V2" s="73"/>
      <c r="W2" s="65"/>
      <c r="X2" s="75" t="s">
        <v>5</v>
      </c>
      <c r="Y2" s="73"/>
      <c r="Z2" s="73"/>
      <c r="AA2" s="73"/>
      <c r="AB2" s="73"/>
      <c r="AC2" s="65"/>
    </row>
    <row r="3" spans="1:29" ht="35.1" customHeight="1" x14ac:dyDescent="0.2">
      <c r="B3" s="67" t="s">
        <v>6</v>
      </c>
      <c r="C3" s="70" t="s">
        <v>7</v>
      </c>
      <c r="D3" s="70" t="s">
        <v>8</v>
      </c>
      <c r="E3" s="70" t="s">
        <v>9</v>
      </c>
      <c r="F3" s="70" t="s">
        <v>10</v>
      </c>
      <c r="G3" s="71" t="s">
        <v>11</v>
      </c>
      <c r="H3" s="71" t="s">
        <v>12</v>
      </c>
      <c r="I3" s="69" t="s">
        <v>13</v>
      </c>
      <c r="J3" s="65"/>
      <c r="K3" s="69" t="s">
        <v>14</v>
      </c>
      <c r="L3" s="65"/>
      <c r="M3" s="64" t="s">
        <v>15</v>
      </c>
      <c r="N3" s="65"/>
      <c r="O3" s="66" t="s">
        <v>16</v>
      </c>
      <c r="P3" s="65"/>
      <c r="Q3" s="71" t="s">
        <v>17</v>
      </c>
      <c r="R3" s="69" t="s">
        <v>13</v>
      </c>
      <c r="S3" s="65"/>
      <c r="T3" s="69" t="s">
        <v>14</v>
      </c>
      <c r="U3" s="65"/>
      <c r="V3" s="64" t="s">
        <v>18</v>
      </c>
      <c r="W3" s="65"/>
      <c r="X3" s="74" t="s">
        <v>19</v>
      </c>
      <c r="Y3" s="73"/>
      <c r="Z3" s="73"/>
      <c r="AA3" s="65"/>
      <c r="AB3" s="74" t="s">
        <v>20</v>
      </c>
      <c r="AC3" s="65"/>
    </row>
    <row r="4" spans="1:29" ht="55.5" customHeight="1" x14ac:dyDescent="0.2">
      <c r="B4" s="68"/>
      <c r="C4" s="68"/>
      <c r="D4" s="68"/>
      <c r="E4" s="68"/>
      <c r="F4" s="68"/>
      <c r="G4" s="68"/>
      <c r="H4" s="68"/>
      <c r="I4" s="11" t="s">
        <v>21</v>
      </c>
      <c r="J4" s="11" t="s">
        <v>22</v>
      </c>
      <c r="K4" s="11" t="s">
        <v>23</v>
      </c>
      <c r="L4" s="11" t="s">
        <v>24</v>
      </c>
      <c r="M4" s="11" t="s">
        <v>25</v>
      </c>
      <c r="N4" s="11" t="s">
        <v>26</v>
      </c>
      <c r="O4" s="11" t="s">
        <v>27</v>
      </c>
      <c r="P4" s="11" t="s">
        <v>28</v>
      </c>
      <c r="Q4" s="68"/>
      <c r="R4" s="25" t="s">
        <v>29</v>
      </c>
      <c r="S4" s="11" t="s">
        <v>30</v>
      </c>
      <c r="T4" s="25" t="s">
        <v>31</v>
      </c>
      <c r="U4" s="11" t="s">
        <v>32</v>
      </c>
      <c r="V4" s="11" t="s">
        <v>25</v>
      </c>
      <c r="W4" s="11" t="s">
        <v>26</v>
      </c>
      <c r="X4" s="2" t="s">
        <v>33</v>
      </c>
      <c r="Y4" s="2" t="s">
        <v>34</v>
      </c>
      <c r="Z4" s="2" t="s">
        <v>35</v>
      </c>
      <c r="AA4" s="2" t="s">
        <v>36</v>
      </c>
      <c r="AB4" s="2" t="s">
        <v>37</v>
      </c>
      <c r="AC4" s="1" t="s">
        <v>38</v>
      </c>
    </row>
    <row r="5" spans="1:29" ht="140.25" customHeight="1" x14ac:dyDescent="0.2">
      <c r="B5" s="12">
        <v>1</v>
      </c>
      <c r="C5" s="13" t="s">
        <v>39</v>
      </c>
      <c r="D5" s="13" t="s">
        <v>40</v>
      </c>
      <c r="E5" s="13" t="s">
        <v>41</v>
      </c>
      <c r="F5" s="13" t="s">
        <v>42</v>
      </c>
      <c r="G5" s="62" t="s">
        <v>43</v>
      </c>
      <c r="H5" s="60" t="s">
        <v>44</v>
      </c>
      <c r="I5" s="15">
        <v>2</v>
      </c>
      <c r="J5" s="45" t="s">
        <v>45</v>
      </c>
      <c r="K5" s="16">
        <v>3</v>
      </c>
      <c r="L5" s="45" t="s">
        <v>46</v>
      </c>
      <c r="M5" s="17">
        <v>5</v>
      </c>
      <c r="N5" s="48" t="s">
        <v>47</v>
      </c>
      <c r="O5" s="3">
        <v>1</v>
      </c>
      <c r="P5" s="18"/>
      <c r="Q5" s="23" t="s">
        <v>48</v>
      </c>
      <c r="R5" s="15">
        <v>1</v>
      </c>
      <c r="S5" s="45" t="s">
        <v>49</v>
      </c>
      <c r="T5" s="15">
        <v>3</v>
      </c>
      <c r="U5" s="45" t="s">
        <v>46</v>
      </c>
      <c r="V5" s="17">
        <v>4</v>
      </c>
      <c r="W5" s="49" t="s">
        <v>50</v>
      </c>
      <c r="X5" s="19" t="s">
        <v>51</v>
      </c>
      <c r="Y5" s="19" t="s">
        <v>52</v>
      </c>
      <c r="Z5" s="19" t="s">
        <v>53</v>
      </c>
      <c r="AA5" s="19" t="s">
        <v>54</v>
      </c>
      <c r="AB5" s="19" t="s">
        <v>55</v>
      </c>
      <c r="AC5" s="19" t="s">
        <v>56</v>
      </c>
    </row>
    <row r="6" spans="1:29" ht="102" customHeight="1" x14ac:dyDescent="0.2">
      <c r="B6" s="20">
        <v>3</v>
      </c>
      <c r="C6" s="13" t="s">
        <v>39</v>
      </c>
      <c r="D6" s="13" t="s">
        <v>40</v>
      </c>
      <c r="E6" s="21" t="s">
        <v>65</v>
      </c>
      <c r="F6" s="13" t="s">
        <v>42</v>
      </c>
      <c r="G6" s="62" t="s">
        <v>66</v>
      </c>
      <c r="H6" s="60" t="s">
        <v>67</v>
      </c>
      <c r="I6" s="16">
        <v>3</v>
      </c>
      <c r="J6" s="45" t="s">
        <v>58</v>
      </c>
      <c r="K6" s="16">
        <v>4</v>
      </c>
      <c r="L6" s="45" t="s">
        <v>59</v>
      </c>
      <c r="M6" s="17">
        <v>7</v>
      </c>
      <c r="N6" s="48" t="s">
        <v>60</v>
      </c>
      <c r="O6" s="18"/>
      <c r="P6" s="3">
        <v>1</v>
      </c>
      <c r="Q6" s="24" t="s">
        <v>68</v>
      </c>
      <c r="R6" s="16">
        <v>2</v>
      </c>
      <c r="S6" s="45" t="s">
        <v>45</v>
      </c>
      <c r="T6" s="16">
        <v>4</v>
      </c>
      <c r="U6" s="45" t="s">
        <v>59</v>
      </c>
      <c r="V6" s="17">
        <v>6</v>
      </c>
      <c r="W6" s="49" t="s">
        <v>60</v>
      </c>
      <c r="X6" s="19" t="s">
        <v>51</v>
      </c>
      <c r="Y6" s="18" t="s">
        <v>69</v>
      </c>
      <c r="Z6" s="19" t="s">
        <v>70</v>
      </c>
      <c r="AA6" s="19" t="s">
        <v>71</v>
      </c>
      <c r="AB6" s="19" t="s">
        <v>72</v>
      </c>
      <c r="AC6" s="19" t="s">
        <v>73</v>
      </c>
    </row>
    <row r="7" spans="1:29" ht="116.1" customHeight="1" x14ac:dyDescent="0.2">
      <c r="B7" s="12">
        <v>4</v>
      </c>
      <c r="C7" s="13" t="s">
        <v>74</v>
      </c>
      <c r="D7" s="13" t="s">
        <v>57</v>
      </c>
      <c r="E7" s="21" t="s">
        <v>75</v>
      </c>
      <c r="F7" s="13" t="s">
        <v>76</v>
      </c>
      <c r="G7" s="62" t="s">
        <v>77</v>
      </c>
      <c r="H7" s="61" t="s">
        <v>195</v>
      </c>
      <c r="I7" s="16">
        <v>2</v>
      </c>
      <c r="J7" s="45" t="s">
        <v>45</v>
      </c>
      <c r="K7" s="16">
        <v>3</v>
      </c>
      <c r="L7" s="45" t="s">
        <v>46</v>
      </c>
      <c r="M7" s="17">
        <v>5</v>
      </c>
      <c r="N7" s="48" t="s">
        <v>47</v>
      </c>
      <c r="O7" s="18"/>
      <c r="P7" s="3">
        <v>1</v>
      </c>
      <c r="Q7" s="42" t="s">
        <v>197</v>
      </c>
      <c r="R7" s="16">
        <v>1</v>
      </c>
      <c r="S7" s="45" t="s">
        <v>49</v>
      </c>
      <c r="T7" s="16">
        <v>3</v>
      </c>
      <c r="U7" s="45" t="s">
        <v>46</v>
      </c>
      <c r="V7" s="17">
        <v>4</v>
      </c>
      <c r="W7" s="49" t="s">
        <v>50</v>
      </c>
      <c r="X7" s="19" t="s">
        <v>51</v>
      </c>
      <c r="Y7" s="19" t="s">
        <v>78</v>
      </c>
      <c r="Z7" s="19" t="s">
        <v>62</v>
      </c>
      <c r="AA7" s="19" t="s">
        <v>63</v>
      </c>
      <c r="AB7" s="19" t="s">
        <v>64</v>
      </c>
      <c r="AC7" s="19" t="s">
        <v>56</v>
      </c>
    </row>
    <row r="8" spans="1:29" ht="115.5" customHeight="1" x14ac:dyDescent="0.2">
      <c r="B8" s="12">
        <v>5</v>
      </c>
      <c r="C8" s="13" t="s">
        <v>39</v>
      </c>
      <c r="D8" s="13" t="s">
        <v>40</v>
      </c>
      <c r="E8" s="13" t="s">
        <v>79</v>
      </c>
      <c r="F8" s="13" t="s">
        <v>80</v>
      </c>
      <c r="G8" s="62" t="s">
        <v>81</v>
      </c>
      <c r="H8" s="61" t="s">
        <v>204</v>
      </c>
      <c r="I8" s="15">
        <v>2</v>
      </c>
      <c r="J8" s="45" t="s">
        <v>45</v>
      </c>
      <c r="K8" s="15">
        <v>3</v>
      </c>
      <c r="L8" s="45" t="s">
        <v>46</v>
      </c>
      <c r="M8" s="17">
        <v>5</v>
      </c>
      <c r="N8" s="48" t="s">
        <v>47</v>
      </c>
      <c r="O8" s="18"/>
      <c r="P8" s="3">
        <v>1</v>
      </c>
      <c r="Q8" s="24" t="s">
        <v>82</v>
      </c>
      <c r="R8" s="22">
        <v>1</v>
      </c>
      <c r="S8" s="45" t="s">
        <v>49</v>
      </c>
      <c r="T8" s="22">
        <v>3</v>
      </c>
      <c r="U8" s="45" t="s">
        <v>46</v>
      </c>
      <c r="V8" s="17">
        <v>4</v>
      </c>
      <c r="W8" s="49" t="s">
        <v>50</v>
      </c>
      <c r="X8" s="19" t="s">
        <v>51</v>
      </c>
      <c r="Y8" s="19" t="s">
        <v>61</v>
      </c>
      <c r="Z8" s="19" t="s">
        <v>83</v>
      </c>
      <c r="AA8" s="19" t="s">
        <v>63</v>
      </c>
      <c r="AB8" s="19" t="s">
        <v>84</v>
      </c>
      <c r="AC8" s="19" t="s">
        <v>85</v>
      </c>
    </row>
    <row r="9" spans="1:29" ht="86.25" customHeight="1" x14ac:dyDescent="0.2">
      <c r="B9" s="20">
        <v>6</v>
      </c>
      <c r="C9" s="13" t="s">
        <v>39</v>
      </c>
      <c r="D9" s="13" t="s">
        <v>86</v>
      </c>
      <c r="E9" s="13" t="s">
        <v>87</v>
      </c>
      <c r="F9" s="13" t="s">
        <v>88</v>
      </c>
      <c r="G9" s="62" t="s">
        <v>89</v>
      </c>
      <c r="H9" s="60" t="s">
        <v>90</v>
      </c>
      <c r="I9" s="16">
        <v>2</v>
      </c>
      <c r="J9" s="45" t="s">
        <v>45</v>
      </c>
      <c r="K9" s="16">
        <v>3</v>
      </c>
      <c r="L9" s="45" t="s">
        <v>46</v>
      </c>
      <c r="M9" s="17">
        <v>5</v>
      </c>
      <c r="N9" s="48" t="s">
        <v>47</v>
      </c>
      <c r="O9" s="3">
        <v>0.5</v>
      </c>
      <c r="P9" s="3">
        <v>0.5</v>
      </c>
      <c r="Q9" s="23" t="s">
        <v>91</v>
      </c>
      <c r="R9" s="16">
        <v>1</v>
      </c>
      <c r="S9" s="45" t="s">
        <v>49</v>
      </c>
      <c r="T9" s="16">
        <v>3</v>
      </c>
      <c r="U9" s="45" t="s">
        <v>46</v>
      </c>
      <c r="V9" s="17">
        <v>4</v>
      </c>
      <c r="W9" s="49" t="s">
        <v>50</v>
      </c>
      <c r="X9" s="19" t="s">
        <v>51</v>
      </c>
      <c r="Y9" s="19" t="s">
        <v>78</v>
      </c>
      <c r="Z9" s="19" t="s">
        <v>92</v>
      </c>
      <c r="AA9" s="19" t="s">
        <v>63</v>
      </c>
      <c r="AB9" s="19" t="s">
        <v>93</v>
      </c>
      <c r="AC9" s="19" t="s">
        <v>94</v>
      </c>
    </row>
    <row r="10" spans="1:29" ht="86.25" customHeight="1" x14ac:dyDescent="0.2">
      <c r="B10" s="52">
        <v>8</v>
      </c>
      <c r="C10" s="53" t="s">
        <v>39</v>
      </c>
      <c r="D10" s="54" t="s">
        <v>198</v>
      </c>
      <c r="E10" s="54" t="s">
        <v>87</v>
      </c>
      <c r="F10" s="53" t="s">
        <v>88</v>
      </c>
      <c r="G10" s="43" t="s">
        <v>199</v>
      </c>
      <c r="H10" s="43" t="s">
        <v>200</v>
      </c>
      <c r="I10" s="44">
        <v>3</v>
      </c>
      <c r="J10" s="45" t="str">
        <f t="shared" ref="J10" si="0">IF(I10=0,"",IF(I10=5,"CASI CIERTO",IF(I10=4,"PROBABLE",IF(I10=3,"POSIBLE",IF(I10=2,"IMPROBABLE","RARO")))))</f>
        <v>POSIBLE</v>
      </c>
      <c r="K10" s="46">
        <v>4</v>
      </c>
      <c r="L10" s="45" t="str">
        <f t="shared" ref="L10" si="1">IF(K10=0,"",IF(K10=5,"CATASTRÓFICO",IF(K10=4,"MAYOR",IF(K10=3,"MODERADO",IF(K10=2,"MENOR","INSIGNIFICANTE")))))</f>
        <v>MAYOR</v>
      </c>
      <c r="M10" s="47">
        <f>+K10+I10</f>
        <v>7</v>
      </c>
      <c r="N10" s="48" t="str">
        <f t="shared" ref="N10" si="2">IF(M10=0,"",IF(M10&gt;7.9,"EXTREMO",IF(M10&gt;5.9,"ALTO",IF(M10&gt;4.9,"MEDIO",IF(M10&gt;2.9,"BAJO","MUY BAJO")))))</f>
        <v>ALTO</v>
      </c>
      <c r="O10" s="55">
        <v>0.5</v>
      </c>
      <c r="P10" s="55">
        <v>0.5</v>
      </c>
      <c r="Q10" s="56" t="s">
        <v>201</v>
      </c>
      <c r="R10" s="44">
        <v>2</v>
      </c>
      <c r="S10" s="45" t="str">
        <f t="shared" ref="S10" si="3">IF(R10=0,"",IF(R10=5,"CASI CIERTO",IF(R10=4,"PROBABLE",IF(R10=3,"POSIBLE",IF(R10=2,"IMPROBABLE","RARO")))))</f>
        <v>IMPROBABLE</v>
      </c>
      <c r="T10" s="44">
        <v>4</v>
      </c>
      <c r="U10" s="45" t="str">
        <f t="shared" ref="U10" si="4">IF(T10=0,"",IF(T10=5,"CATASTRÓFICO",IF(T10=4,"MAYOR",IF(T10=3,"MODERADO",IF(T10=2,"MENOR","INSIGNIFICANTE")))))</f>
        <v>MAYOR</v>
      </c>
      <c r="V10" s="47">
        <f>SUM(R10:S10)+SUM(T10:U10)</f>
        <v>6</v>
      </c>
      <c r="W10" s="49" t="str">
        <f t="shared" ref="W10" si="5">IF(V10=0,"",IF(V10&gt;7.9,"EXTREMO",IF(V10&gt;5.9,"ALTO",IF(V10&gt;4.9,"MEDIO",IF(V10&gt;2.9,"BAJO","MUY BAJO")))))</f>
        <v>ALTO</v>
      </c>
      <c r="X10" s="50" t="s">
        <v>51</v>
      </c>
      <c r="Y10" s="50" t="s">
        <v>202</v>
      </c>
      <c r="Z10" s="51" t="s">
        <v>92</v>
      </c>
      <c r="AA10" s="51" t="s">
        <v>63</v>
      </c>
      <c r="AB10" s="51" t="s">
        <v>203</v>
      </c>
      <c r="AC10" s="51" t="s">
        <v>94</v>
      </c>
    </row>
    <row r="11" spans="1:29" ht="95.45" customHeight="1" x14ac:dyDescent="0.2">
      <c r="B11" s="12">
        <v>9</v>
      </c>
      <c r="C11" s="13" t="s">
        <v>74</v>
      </c>
      <c r="D11" s="13" t="s">
        <v>57</v>
      </c>
      <c r="E11" s="13" t="s">
        <v>87</v>
      </c>
      <c r="F11" s="13" t="s">
        <v>42</v>
      </c>
      <c r="G11" s="63" t="s">
        <v>206</v>
      </c>
      <c r="H11" s="61" t="s">
        <v>207</v>
      </c>
      <c r="I11" s="15">
        <v>3</v>
      </c>
      <c r="J11" s="45" t="s">
        <v>58</v>
      </c>
      <c r="K11" s="16">
        <v>4</v>
      </c>
      <c r="L11" s="45" t="s">
        <v>59</v>
      </c>
      <c r="M11" s="47">
        <f t="shared" ref="M11:M15" si="6">+K11+I11</f>
        <v>7</v>
      </c>
      <c r="N11" s="48" t="s">
        <v>60</v>
      </c>
      <c r="O11" s="57">
        <v>0.3</v>
      </c>
      <c r="P11" s="58">
        <v>0.7</v>
      </c>
      <c r="Q11" s="42" t="s">
        <v>208</v>
      </c>
      <c r="R11" s="15">
        <v>2</v>
      </c>
      <c r="S11" s="45" t="s">
        <v>49</v>
      </c>
      <c r="T11" s="15">
        <v>3</v>
      </c>
      <c r="U11" s="45" t="s">
        <v>46</v>
      </c>
      <c r="V11" s="47">
        <f t="shared" ref="V11:V15" si="7">SUM(R11:S11)+SUM(T11:U11)</f>
        <v>5</v>
      </c>
      <c r="W11" s="49" t="s">
        <v>50</v>
      </c>
      <c r="X11" s="59" t="s">
        <v>51</v>
      </c>
      <c r="Y11" s="59" t="s">
        <v>78</v>
      </c>
      <c r="Z11" s="59" t="s">
        <v>92</v>
      </c>
      <c r="AA11" s="59" t="s">
        <v>63</v>
      </c>
      <c r="AB11" s="51" t="s">
        <v>203</v>
      </c>
      <c r="AC11" s="59" t="s">
        <v>94</v>
      </c>
    </row>
    <row r="12" spans="1:29" ht="129" customHeight="1" x14ac:dyDescent="0.2">
      <c r="B12" s="12">
        <v>10</v>
      </c>
      <c r="C12" s="13" t="s">
        <v>74</v>
      </c>
      <c r="D12" s="13" t="s">
        <v>57</v>
      </c>
      <c r="E12" s="13" t="s">
        <v>87</v>
      </c>
      <c r="F12" s="13" t="s">
        <v>42</v>
      </c>
      <c r="G12" s="63" t="s">
        <v>209</v>
      </c>
      <c r="H12" s="61" t="s">
        <v>210</v>
      </c>
      <c r="I12" s="15">
        <v>3</v>
      </c>
      <c r="J12" s="45" t="s">
        <v>58</v>
      </c>
      <c r="K12" s="16">
        <v>4</v>
      </c>
      <c r="L12" s="45" t="s">
        <v>59</v>
      </c>
      <c r="M12" s="47">
        <f t="shared" si="6"/>
        <v>7</v>
      </c>
      <c r="N12" s="48" t="s">
        <v>60</v>
      </c>
      <c r="O12" s="57">
        <v>0.5</v>
      </c>
      <c r="P12" s="58">
        <v>0.5</v>
      </c>
      <c r="Q12" s="42" t="s">
        <v>224</v>
      </c>
      <c r="R12" s="15">
        <v>2</v>
      </c>
      <c r="S12" s="45" t="s">
        <v>49</v>
      </c>
      <c r="T12" s="15">
        <v>3</v>
      </c>
      <c r="U12" s="45" t="s">
        <v>46</v>
      </c>
      <c r="V12" s="47">
        <f t="shared" si="7"/>
        <v>5</v>
      </c>
      <c r="W12" s="49" t="s">
        <v>50</v>
      </c>
      <c r="X12" s="59" t="s">
        <v>51</v>
      </c>
      <c r="Y12" s="59" t="s">
        <v>78</v>
      </c>
      <c r="Z12" s="59" t="s">
        <v>92</v>
      </c>
      <c r="AA12" s="59" t="s">
        <v>63</v>
      </c>
      <c r="AB12" s="51" t="s">
        <v>203</v>
      </c>
      <c r="AC12" s="59" t="s">
        <v>94</v>
      </c>
    </row>
    <row r="13" spans="1:29" s="115" customFormat="1" ht="102" customHeight="1" x14ac:dyDescent="0.2">
      <c r="A13" s="100"/>
      <c r="B13" s="101">
        <v>11</v>
      </c>
      <c r="C13" s="102" t="s">
        <v>74</v>
      </c>
      <c r="D13" s="102" t="s">
        <v>214</v>
      </c>
      <c r="E13" s="102" t="s">
        <v>87</v>
      </c>
      <c r="F13" s="102" t="s">
        <v>215</v>
      </c>
      <c r="G13" s="103" t="s">
        <v>216</v>
      </c>
      <c r="H13" s="104" t="s">
        <v>217</v>
      </c>
      <c r="I13" s="105">
        <v>3</v>
      </c>
      <c r="J13" s="106" t="s">
        <v>58</v>
      </c>
      <c r="K13" s="107">
        <v>5</v>
      </c>
      <c r="L13" s="106" t="s">
        <v>59</v>
      </c>
      <c r="M13" s="108">
        <v>7</v>
      </c>
      <c r="N13" s="109" t="s">
        <v>60</v>
      </c>
      <c r="O13" s="110"/>
      <c r="P13" s="111">
        <v>1</v>
      </c>
      <c r="Q13" s="112" t="s">
        <v>218</v>
      </c>
      <c r="R13" s="105">
        <v>2</v>
      </c>
      <c r="S13" s="106" t="s">
        <v>45</v>
      </c>
      <c r="T13" s="105">
        <v>3</v>
      </c>
      <c r="U13" s="106" t="s">
        <v>46</v>
      </c>
      <c r="V13" s="108">
        <v>6</v>
      </c>
      <c r="W13" s="109" t="s">
        <v>50</v>
      </c>
      <c r="X13" s="113" t="s">
        <v>219</v>
      </c>
      <c r="Y13" s="113" t="s">
        <v>220</v>
      </c>
      <c r="Z13" s="113" t="s">
        <v>92</v>
      </c>
      <c r="AA13" s="113" t="s">
        <v>63</v>
      </c>
      <c r="AB13" s="114" t="s">
        <v>203</v>
      </c>
      <c r="AC13" s="113" t="s">
        <v>85</v>
      </c>
    </row>
    <row r="14" spans="1:29" s="115" customFormat="1" ht="102" customHeight="1" x14ac:dyDescent="0.2">
      <c r="A14" s="100"/>
      <c r="B14" s="101">
        <v>12</v>
      </c>
      <c r="C14" s="102" t="s">
        <v>74</v>
      </c>
      <c r="D14" s="102" t="s">
        <v>214</v>
      </c>
      <c r="E14" s="102" t="s">
        <v>87</v>
      </c>
      <c r="F14" s="102" t="s">
        <v>42</v>
      </c>
      <c r="G14" s="103" t="s">
        <v>221</v>
      </c>
      <c r="H14" s="104" t="s">
        <v>222</v>
      </c>
      <c r="I14" s="105">
        <v>3</v>
      </c>
      <c r="J14" s="106" t="s">
        <v>58</v>
      </c>
      <c r="K14" s="107">
        <v>4</v>
      </c>
      <c r="L14" s="106" t="s">
        <v>59</v>
      </c>
      <c r="M14" s="108">
        <v>7</v>
      </c>
      <c r="N14" s="109" t="s">
        <v>60</v>
      </c>
      <c r="O14" s="110"/>
      <c r="P14" s="111">
        <v>1</v>
      </c>
      <c r="Q14" s="112" t="s">
        <v>223</v>
      </c>
      <c r="R14" s="105">
        <v>2</v>
      </c>
      <c r="S14" s="106" t="s">
        <v>45</v>
      </c>
      <c r="T14" s="105">
        <v>3</v>
      </c>
      <c r="U14" s="106" t="s">
        <v>46</v>
      </c>
      <c r="V14" s="108">
        <v>5</v>
      </c>
      <c r="W14" s="109" t="s">
        <v>50</v>
      </c>
      <c r="X14" s="113" t="s">
        <v>219</v>
      </c>
      <c r="Y14" s="113" t="s">
        <v>220</v>
      </c>
      <c r="Z14" s="113" t="s">
        <v>92</v>
      </c>
      <c r="AA14" s="113" t="s">
        <v>63</v>
      </c>
      <c r="AB14" s="114" t="s">
        <v>203</v>
      </c>
      <c r="AC14" s="113" t="s">
        <v>56</v>
      </c>
    </row>
    <row r="15" spans="1:29" ht="105" customHeight="1" x14ac:dyDescent="0.2">
      <c r="B15" s="12">
        <v>13</v>
      </c>
      <c r="C15" s="13" t="s">
        <v>74</v>
      </c>
      <c r="D15" s="13" t="s">
        <v>57</v>
      </c>
      <c r="E15" s="13" t="s">
        <v>87</v>
      </c>
      <c r="F15" s="13" t="s">
        <v>42</v>
      </c>
      <c r="G15" s="63" t="s">
        <v>211</v>
      </c>
      <c r="H15" s="61" t="s">
        <v>212</v>
      </c>
      <c r="I15" s="15">
        <v>3</v>
      </c>
      <c r="J15" s="45" t="s">
        <v>58</v>
      </c>
      <c r="K15" s="16">
        <v>4</v>
      </c>
      <c r="L15" s="45" t="s">
        <v>59</v>
      </c>
      <c r="M15" s="47">
        <f t="shared" si="6"/>
        <v>7</v>
      </c>
      <c r="N15" s="48" t="s">
        <v>60</v>
      </c>
      <c r="O15" s="57"/>
      <c r="P15" s="58">
        <v>1</v>
      </c>
      <c r="Q15" s="42" t="s">
        <v>213</v>
      </c>
      <c r="R15" s="15">
        <v>2</v>
      </c>
      <c r="S15" s="45" t="s">
        <v>49</v>
      </c>
      <c r="T15" s="15">
        <v>3</v>
      </c>
      <c r="U15" s="45" t="s">
        <v>46</v>
      </c>
      <c r="V15" s="47">
        <f t="shared" si="7"/>
        <v>5</v>
      </c>
      <c r="W15" s="49" t="s">
        <v>50</v>
      </c>
      <c r="X15" s="59" t="s">
        <v>51</v>
      </c>
      <c r="Y15" s="59" t="s">
        <v>78</v>
      </c>
      <c r="Z15" s="59" t="s">
        <v>92</v>
      </c>
      <c r="AA15" s="59" t="s">
        <v>63</v>
      </c>
      <c r="AB15" s="51" t="s">
        <v>203</v>
      </c>
      <c r="AC15" s="59" t="s">
        <v>94</v>
      </c>
    </row>
    <row r="18" spans="7:7" ht="75" x14ac:dyDescent="0.2">
      <c r="G18" s="14" t="s">
        <v>205</v>
      </c>
    </row>
    <row r="19" spans="7:7" ht="60" x14ac:dyDescent="0.2">
      <c r="G19" s="14" t="s">
        <v>196</v>
      </c>
    </row>
  </sheetData>
  <mergeCells count="23">
    <mergeCell ref="B1:AC1"/>
    <mergeCell ref="T3:U3"/>
    <mergeCell ref="V3:W3"/>
    <mergeCell ref="AB3:AC3"/>
    <mergeCell ref="X2:AC2"/>
    <mergeCell ref="X3:AA3"/>
    <mergeCell ref="I2:N2"/>
    <mergeCell ref="C3:C4"/>
    <mergeCell ref="E3:E4"/>
    <mergeCell ref="Q3:Q4"/>
    <mergeCell ref="O2:Q2"/>
    <mergeCell ref="I3:J3"/>
    <mergeCell ref="R2:W2"/>
    <mergeCell ref="H3:H4"/>
    <mergeCell ref="B2:H2"/>
    <mergeCell ref="R3:S3"/>
    <mergeCell ref="M3:N3"/>
    <mergeCell ref="O3:P3"/>
    <mergeCell ref="B3:B4"/>
    <mergeCell ref="K3:L3"/>
    <mergeCell ref="F3:F4"/>
    <mergeCell ref="G3:G4"/>
    <mergeCell ref="D3:D4"/>
  </mergeCells>
  <conditionalFormatting sqref="I10 K10">
    <cfRule type="cellIs" dxfId="39" priority="105" operator="lessThan">
      <formula>5</formula>
    </cfRule>
    <cfRule type="cellIs" dxfId="38" priority="106" operator="equal">
      <formula>5</formula>
    </cfRule>
  </conditionalFormatting>
  <conditionalFormatting sqref="I10">
    <cfRule type="top10" dxfId="37" priority="109" rank="4"/>
    <cfRule type="cellIs" dxfId="36" priority="110" operator="equal">
      <formula>5</formula>
    </cfRule>
  </conditionalFormatting>
  <conditionalFormatting sqref="J5:J15">
    <cfRule type="colorScale" priority="91">
      <colorScale>
        <cfvo type="min"/>
        <cfvo type="percentile" val="50"/>
        <cfvo type="max"/>
        <color rgb="FF63BE7B"/>
        <color rgb="FFFFEB84"/>
        <color rgb="FFF8696B"/>
      </colorScale>
    </cfRule>
    <cfRule type="cellIs" dxfId="35" priority="92" operator="equal">
      <formula>5</formula>
    </cfRule>
    <cfRule type="cellIs" dxfId="34" priority="93" operator="greaterThan">
      <formula>0.5</formula>
    </cfRule>
    <cfRule type="iconSet" priority="94">
      <iconSet iconSet="4Rating">
        <cfvo type="percent" val="0"/>
        <cfvo type="percent" val="25"/>
        <cfvo type="percent" val="50"/>
        <cfvo type="percent" val="75"/>
      </iconSet>
    </cfRule>
    <cfRule type="iconSet" priority="95">
      <iconSet iconSet="3Arrows">
        <cfvo type="percent" val="0"/>
        <cfvo type="percent" val="33"/>
        <cfvo type="percent" val="67"/>
      </iconSet>
    </cfRule>
    <cfRule type="colorScale" priority="96">
      <colorScale>
        <cfvo type="min"/>
        <cfvo type="max"/>
        <color rgb="FFFF7128"/>
        <color rgb="FFFFEF9C"/>
      </colorScale>
    </cfRule>
    <cfRule type="colorScale" priority="97">
      <colorScale>
        <cfvo type="min"/>
        <cfvo type="percentile" val="50"/>
        <cfvo type="max"/>
        <color rgb="FFF8696B"/>
        <color rgb="FFFFEB84"/>
        <color rgb="FF63BE7B"/>
      </colorScale>
    </cfRule>
    <cfRule type="top10" dxfId="33" priority="98" percent="1" rank="50"/>
    <cfRule type="dataBar" priority="99">
      <dataBar>
        <cfvo type="percent" val="0.5"/>
        <cfvo type="max"/>
        <color rgb="FF638EC6"/>
      </dataBar>
      <extLst>
        <ext xmlns:x14="http://schemas.microsoft.com/office/spreadsheetml/2009/9/main" uri="{B025F937-C7B1-47D3-B67F-A62EFF666E3E}">
          <x14:id>{13CFE46B-AE4B-4CD6-AB20-EB4B45A962D0}</x14:id>
        </ext>
      </extLst>
    </cfRule>
    <cfRule type="colorScale" priority="100">
      <colorScale>
        <cfvo type="min"/>
        <cfvo type="max"/>
        <color rgb="FFFF7128"/>
        <color rgb="FFFFEF9C"/>
      </colorScale>
    </cfRule>
    <cfRule type="top10" dxfId="32" priority="101" rank="50"/>
    <cfRule type="colorScale" priority="102">
      <colorScale>
        <cfvo type="percent" val="0"/>
        <cfvo type="percentile" val="50"/>
        <cfvo type="max"/>
        <color rgb="FFF8696B"/>
        <color rgb="FFFFEB84"/>
        <color rgb="FF63BE7B"/>
      </colorScale>
    </cfRule>
    <cfRule type="cellIs" priority="103" operator="between">
      <formula>0.5</formula>
      <formula>1</formula>
    </cfRule>
    <cfRule type="colorScale" priority="104">
      <colorScale>
        <cfvo type="percent" val="50"/>
        <cfvo type="max"/>
        <color rgb="FFFF7128"/>
        <color rgb="FFFFEF9C"/>
      </colorScale>
    </cfRule>
  </conditionalFormatting>
  <conditionalFormatting sqref="K10">
    <cfRule type="top10" dxfId="31" priority="107" rank="4"/>
    <cfRule type="cellIs" dxfId="30" priority="108" operator="equal">
      <formula>5</formula>
    </cfRule>
  </conditionalFormatting>
  <conditionalFormatting sqref="L5:L15">
    <cfRule type="colorScale" priority="77">
      <colorScale>
        <cfvo type="min"/>
        <cfvo type="percentile" val="50"/>
        <cfvo type="max"/>
        <color rgb="FF63BE7B"/>
        <color rgb="FFFFEB84"/>
        <color rgb="FFF8696B"/>
      </colorScale>
    </cfRule>
    <cfRule type="cellIs" dxfId="29" priority="78" operator="equal">
      <formula>5</formula>
    </cfRule>
    <cfRule type="cellIs" dxfId="28" priority="79" operator="greaterThan">
      <formula>0.5</formula>
    </cfRule>
    <cfRule type="iconSet" priority="80">
      <iconSet iconSet="4Rating">
        <cfvo type="percent" val="0"/>
        <cfvo type="percent" val="25"/>
        <cfvo type="percent" val="50"/>
        <cfvo type="percent" val="75"/>
      </iconSet>
    </cfRule>
    <cfRule type="iconSet" priority="81">
      <iconSet iconSet="3Arrows">
        <cfvo type="percent" val="0"/>
        <cfvo type="percent" val="33"/>
        <cfvo type="percent" val="67"/>
      </iconSet>
    </cfRule>
    <cfRule type="colorScale" priority="82">
      <colorScale>
        <cfvo type="min"/>
        <cfvo type="max"/>
        <color rgb="FFFF7128"/>
        <color rgb="FFFFEF9C"/>
      </colorScale>
    </cfRule>
    <cfRule type="colorScale" priority="83">
      <colorScale>
        <cfvo type="min"/>
        <cfvo type="percentile" val="50"/>
        <cfvo type="max"/>
        <color rgb="FFF8696B"/>
        <color rgb="FFFFEB84"/>
        <color rgb="FF63BE7B"/>
      </colorScale>
    </cfRule>
    <cfRule type="top10" dxfId="27" priority="84" percent="1" rank="50"/>
    <cfRule type="dataBar" priority="85">
      <dataBar>
        <cfvo type="percent" val="0.5"/>
        <cfvo type="max"/>
        <color rgb="FF638EC6"/>
      </dataBar>
      <extLst>
        <ext xmlns:x14="http://schemas.microsoft.com/office/spreadsheetml/2009/9/main" uri="{B025F937-C7B1-47D3-B67F-A62EFF666E3E}">
          <x14:id>{6313E150-497E-4A69-A5F9-DF7AE6E0BEE0}</x14:id>
        </ext>
      </extLst>
    </cfRule>
    <cfRule type="colorScale" priority="86">
      <colorScale>
        <cfvo type="min"/>
        <cfvo type="max"/>
        <color rgb="FFFF7128"/>
        <color rgb="FFFFEF9C"/>
      </colorScale>
    </cfRule>
    <cfRule type="top10" dxfId="26" priority="87" rank="50"/>
    <cfRule type="colorScale" priority="88">
      <colorScale>
        <cfvo type="percent" val="0"/>
        <cfvo type="percentile" val="50"/>
        <cfvo type="max"/>
        <color rgb="FFF8696B"/>
        <color rgb="FFFFEB84"/>
        <color rgb="FF63BE7B"/>
      </colorScale>
    </cfRule>
    <cfRule type="cellIs" priority="89" operator="between">
      <formula>0.5</formula>
      <formula>1</formula>
    </cfRule>
    <cfRule type="colorScale" priority="90">
      <colorScale>
        <cfvo type="percent" val="50"/>
        <cfvo type="max"/>
        <color rgb="FFFF7128"/>
        <color rgb="FFFFEF9C"/>
      </colorScale>
    </cfRule>
  </conditionalFormatting>
  <conditionalFormatting sqref="N5:N15">
    <cfRule type="cellIs" dxfId="25" priority="64" operator="greaterThan">
      <formula>0.5</formula>
    </cfRule>
    <cfRule type="iconSet" priority="65">
      <iconSet iconSet="4Rating">
        <cfvo type="percent" val="0"/>
        <cfvo type="percent" val="25"/>
        <cfvo type="percent" val="50"/>
        <cfvo type="percent" val="75"/>
      </iconSet>
    </cfRule>
    <cfRule type="iconSet" priority="66">
      <iconSet iconSet="3Arrows">
        <cfvo type="percent" val="0"/>
        <cfvo type="percent" val="33"/>
        <cfvo type="percent" val="67"/>
      </iconSet>
    </cfRule>
    <cfRule type="colorScale" priority="67">
      <colorScale>
        <cfvo type="min"/>
        <cfvo type="percentile" val="50"/>
        <cfvo type="max"/>
        <color rgb="FFF8696B"/>
        <color rgb="FFFCFCFF"/>
        <color rgb="FF5A8AC6"/>
      </colorScale>
    </cfRule>
    <cfRule type="colorScale" priority="68">
      <colorScale>
        <cfvo type="min"/>
        <cfvo type="max"/>
        <color rgb="FFFF7128"/>
        <color rgb="FFFFEF9C"/>
      </colorScale>
    </cfRule>
    <cfRule type="colorScale" priority="69">
      <colorScale>
        <cfvo type="min"/>
        <cfvo type="percentile" val="50"/>
        <cfvo type="max"/>
        <color rgb="FFF8696B"/>
        <color rgb="FFFFEB84"/>
        <color rgb="FF63BE7B"/>
      </colorScale>
    </cfRule>
    <cfRule type="top10" dxfId="24" priority="70" percent="1" rank="50"/>
    <cfRule type="dataBar" priority="71">
      <dataBar>
        <cfvo type="percent" val="0.5"/>
        <cfvo type="max"/>
        <color rgb="FF638EC6"/>
      </dataBar>
      <extLst>
        <ext xmlns:x14="http://schemas.microsoft.com/office/spreadsheetml/2009/9/main" uri="{B025F937-C7B1-47D3-B67F-A62EFF666E3E}">
          <x14:id>{8AFBF192-ED3A-4D19-AA97-22626C607030}</x14:id>
        </ext>
      </extLst>
    </cfRule>
    <cfRule type="colorScale" priority="72">
      <colorScale>
        <cfvo type="min"/>
        <cfvo type="max"/>
        <color rgb="FFFF7128"/>
        <color rgb="FFFFEF9C"/>
      </colorScale>
    </cfRule>
    <cfRule type="top10" dxfId="23" priority="73" rank="50"/>
    <cfRule type="colorScale" priority="74">
      <colorScale>
        <cfvo type="percent" val="0"/>
        <cfvo type="percentile" val="50"/>
        <cfvo type="max"/>
        <color rgb="FFF8696B"/>
        <color rgb="FFFFEB84"/>
        <color rgb="FF63BE7B"/>
      </colorScale>
    </cfRule>
    <cfRule type="cellIs" priority="75" operator="between">
      <formula>0.5</formula>
      <formula>1</formula>
    </cfRule>
    <cfRule type="colorScale" priority="76">
      <colorScale>
        <cfvo type="percent" val="50"/>
        <cfvo type="max"/>
        <color rgb="FFFF7128"/>
        <color rgb="FFFFEF9C"/>
      </colorScale>
    </cfRule>
  </conditionalFormatting>
  <conditionalFormatting sqref="R10">
    <cfRule type="cellIs" dxfId="22" priority="19" operator="lessThan">
      <formula>5</formula>
    </cfRule>
    <cfRule type="cellIs" dxfId="21" priority="20" operator="equal">
      <formula>5</formula>
    </cfRule>
    <cfRule type="top10" dxfId="20" priority="21" rank="4"/>
    <cfRule type="cellIs" dxfId="19" priority="22" operator="equal">
      <formula>5</formula>
    </cfRule>
  </conditionalFormatting>
  <conditionalFormatting sqref="S5:S15">
    <cfRule type="colorScale" priority="36">
      <colorScale>
        <cfvo type="min"/>
        <cfvo type="percentile" val="50"/>
        <cfvo type="max"/>
        <color rgb="FF63BE7B"/>
        <color rgb="FFFFEB84"/>
        <color rgb="FFF8696B"/>
      </colorScale>
    </cfRule>
    <cfRule type="cellIs" dxfId="18" priority="37" operator="equal">
      <formula>5</formula>
    </cfRule>
    <cfRule type="cellIs" dxfId="17" priority="38" operator="greaterThan">
      <formula>0.5</formula>
    </cfRule>
    <cfRule type="iconSet" priority="39">
      <iconSet iconSet="4Rating">
        <cfvo type="percent" val="0"/>
        <cfvo type="percent" val="25"/>
        <cfvo type="percent" val="50"/>
        <cfvo type="percent" val="75"/>
      </iconSet>
    </cfRule>
    <cfRule type="iconSet" priority="40">
      <iconSet iconSet="3Arrows">
        <cfvo type="percent" val="0"/>
        <cfvo type="percent" val="33"/>
        <cfvo type="percent" val="67"/>
      </iconSet>
    </cfRule>
    <cfRule type="colorScale" priority="41">
      <colorScale>
        <cfvo type="min"/>
        <cfvo type="max"/>
        <color rgb="FFFF7128"/>
        <color rgb="FFFFEF9C"/>
      </colorScale>
    </cfRule>
    <cfRule type="colorScale" priority="42">
      <colorScale>
        <cfvo type="min"/>
        <cfvo type="percentile" val="50"/>
        <cfvo type="max"/>
        <color rgb="FFF8696B"/>
        <color rgb="FFFFEB84"/>
        <color rgb="FF63BE7B"/>
      </colorScale>
    </cfRule>
    <cfRule type="top10" dxfId="16" priority="43" percent="1" rank="50"/>
    <cfRule type="dataBar" priority="44">
      <dataBar>
        <cfvo type="percent" val="0.5"/>
        <cfvo type="max"/>
        <color rgb="FF638EC6"/>
      </dataBar>
      <extLst>
        <ext xmlns:x14="http://schemas.microsoft.com/office/spreadsheetml/2009/9/main" uri="{B025F937-C7B1-47D3-B67F-A62EFF666E3E}">
          <x14:id>{85B54530-D55C-4C06-987E-78120D598640}</x14:id>
        </ext>
      </extLst>
    </cfRule>
    <cfRule type="colorScale" priority="45">
      <colorScale>
        <cfvo type="min"/>
        <cfvo type="max"/>
        <color rgb="FFFF7128"/>
        <color rgb="FFFFEF9C"/>
      </colorScale>
    </cfRule>
    <cfRule type="top10" dxfId="15" priority="46" rank="50"/>
    <cfRule type="colorScale" priority="47">
      <colorScale>
        <cfvo type="percent" val="0"/>
        <cfvo type="percentile" val="50"/>
        <cfvo type="max"/>
        <color rgb="FFF8696B"/>
        <color rgb="FFFFEB84"/>
        <color rgb="FF63BE7B"/>
      </colorScale>
    </cfRule>
    <cfRule type="cellIs" priority="48" operator="between">
      <formula>0.5</formula>
      <formula>1</formula>
    </cfRule>
    <cfRule type="colorScale" priority="49">
      <colorScale>
        <cfvo type="percent" val="50"/>
        <cfvo type="max"/>
        <color rgb="FFFF7128"/>
        <color rgb="FFFFEF9C"/>
      </colorScale>
    </cfRule>
  </conditionalFormatting>
  <conditionalFormatting sqref="T10">
    <cfRule type="cellIs" dxfId="14" priority="15" operator="lessThan">
      <formula>5</formula>
    </cfRule>
    <cfRule type="cellIs" dxfId="13" priority="16" operator="equal">
      <formula>5</formula>
    </cfRule>
    <cfRule type="top10" dxfId="12" priority="17" rank="4"/>
    <cfRule type="cellIs" dxfId="11" priority="18" operator="equal">
      <formula>5</formula>
    </cfRule>
  </conditionalFormatting>
  <conditionalFormatting sqref="U5:U10">
    <cfRule type="colorScale" priority="50">
      <colorScale>
        <cfvo type="min"/>
        <cfvo type="percentile" val="50"/>
        <cfvo type="max"/>
        <color rgb="FF63BE7B"/>
        <color rgb="FFFFEB84"/>
        <color rgb="FFF8696B"/>
      </colorScale>
    </cfRule>
    <cfRule type="cellIs" dxfId="10" priority="51" operator="equal">
      <formula>5</formula>
    </cfRule>
    <cfRule type="cellIs" dxfId="9" priority="52" operator="greaterThan">
      <formula>0.5</formula>
    </cfRule>
    <cfRule type="iconSet" priority="53">
      <iconSet iconSet="4Rating">
        <cfvo type="percent" val="0"/>
        <cfvo type="percent" val="25"/>
        <cfvo type="percent" val="50"/>
        <cfvo type="percent" val="75"/>
      </iconSet>
    </cfRule>
    <cfRule type="iconSet" priority="54">
      <iconSet iconSet="3Arrows">
        <cfvo type="percent" val="0"/>
        <cfvo type="percent" val="33"/>
        <cfvo type="percent" val="67"/>
      </iconSet>
    </cfRule>
    <cfRule type="colorScale" priority="55">
      <colorScale>
        <cfvo type="min"/>
        <cfvo type="max"/>
        <color rgb="FFFF7128"/>
        <color rgb="FFFFEF9C"/>
      </colorScale>
    </cfRule>
    <cfRule type="colorScale" priority="56">
      <colorScale>
        <cfvo type="min"/>
        <cfvo type="percentile" val="50"/>
        <cfvo type="max"/>
        <color rgb="FFF8696B"/>
        <color rgb="FFFFEB84"/>
        <color rgb="FF63BE7B"/>
      </colorScale>
    </cfRule>
    <cfRule type="top10" dxfId="8" priority="57" percent="1" rank="50"/>
    <cfRule type="dataBar" priority="58">
      <dataBar>
        <cfvo type="percent" val="0.5"/>
        <cfvo type="max"/>
        <color rgb="FF638EC6"/>
      </dataBar>
      <extLst>
        <ext xmlns:x14="http://schemas.microsoft.com/office/spreadsheetml/2009/9/main" uri="{B025F937-C7B1-47D3-B67F-A62EFF666E3E}">
          <x14:id>{AD74B08D-1518-4195-8A7C-A07A9A8871CA}</x14:id>
        </ext>
      </extLst>
    </cfRule>
    <cfRule type="colorScale" priority="59">
      <colorScale>
        <cfvo type="min"/>
        <cfvo type="max"/>
        <color rgb="FFFF7128"/>
        <color rgb="FFFFEF9C"/>
      </colorScale>
    </cfRule>
    <cfRule type="top10" dxfId="7" priority="60" rank="50"/>
    <cfRule type="colorScale" priority="61">
      <colorScale>
        <cfvo type="percent" val="0"/>
        <cfvo type="percentile" val="50"/>
        <cfvo type="max"/>
        <color rgb="FFF8696B"/>
        <color rgb="FFFFEB84"/>
        <color rgb="FF63BE7B"/>
      </colorScale>
    </cfRule>
    <cfRule type="colorScale" priority="63">
      <colorScale>
        <cfvo type="percent" val="50"/>
        <cfvo type="max"/>
        <color rgb="FFFF7128"/>
        <color rgb="FFFFEF9C"/>
      </colorScale>
    </cfRule>
  </conditionalFormatting>
  <conditionalFormatting sqref="U5:U15">
    <cfRule type="cellIs" priority="13" operator="between">
      <formula>0.5</formula>
      <formula>1</formula>
    </cfRule>
  </conditionalFormatting>
  <conditionalFormatting sqref="U11:U15">
    <cfRule type="colorScale" priority="1">
      <colorScale>
        <cfvo type="min"/>
        <cfvo type="percentile" val="50"/>
        <cfvo type="max"/>
        <color rgb="FF63BE7B"/>
        <color rgb="FFFFEB84"/>
        <color rgb="FFF8696B"/>
      </colorScale>
    </cfRule>
    <cfRule type="cellIs" dxfId="6" priority="2" operator="equal">
      <formula>5</formula>
    </cfRule>
    <cfRule type="cellIs" dxfId="5" priority="3" operator="greaterThan">
      <formula>0.5</formula>
    </cfRule>
    <cfRule type="iconSet" priority="4">
      <iconSet iconSet="4Rating">
        <cfvo type="percent" val="0"/>
        <cfvo type="percent" val="25"/>
        <cfvo type="percent" val="50"/>
        <cfvo type="percent" val="75"/>
      </iconSet>
    </cfRule>
    <cfRule type="iconSet" priority="5">
      <iconSet iconSet="3Arrows">
        <cfvo type="percent" val="0"/>
        <cfvo type="percent" val="33"/>
        <cfvo type="percent" val="67"/>
      </iconSet>
    </cfRule>
    <cfRule type="colorScale" priority="6">
      <colorScale>
        <cfvo type="min"/>
        <cfvo type="max"/>
        <color rgb="FFFF7128"/>
        <color rgb="FFFFEF9C"/>
      </colorScale>
    </cfRule>
    <cfRule type="colorScale" priority="7">
      <colorScale>
        <cfvo type="min"/>
        <cfvo type="percentile" val="50"/>
        <cfvo type="max"/>
        <color rgb="FFF8696B"/>
        <color rgb="FFFFEB84"/>
        <color rgb="FF63BE7B"/>
      </colorScale>
    </cfRule>
    <cfRule type="top10" dxfId="4" priority="8" percent="1" rank="50"/>
    <cfRule type="dataBar" priority="9">
      <dataBar>
        <cfvo type="percent" val="0.5"/>
        <cfvo type="max"/>
        <color rgb="FF638EC6"/>
      </dataBar>
      <extLst>
        <ext xmlns:x14="http://schemas.microsoft.com/office/spreadsheetml/2009/9/main" uri="{B025F937-C7B1-47D3-B67F-A62EFF666E3E}">
          <x14:id>{737A8953-6733-4344-902A-C576EA3849DF}</x14:id>
        </ext>
      </extLst>
    </cfRule>
    <cfRule type="colorScale" priority="10">
      <colorScale>
        <cfvo type="min"/>
        <cfvo type="max"/>
        <color rgb="FFFF7128"/>
        <color rgb="FFFFEF9C"/>
      </colorScale>
    </cfRule>
    <cfRule type="top10" dxfId="3" priority="11" rank="50"/>
    <cfRule type="colorScale" priority="12">
      <colorScale>
        <cfvo type="percent" val="0"/>
        <cfvo type="percentile" val="50"/>
        <cfvo type="max"/>
        <color rgb="FFF8696B"/>
        <color rgb="FFFFEB84"/>
        <color rgb="FF63BE7B"/>
      </colorScale>
    </cfRule>
    <cfRule type="colorScale" priority="14">
      <colorScale>
        <cfvo type="percent" val="50"/>
        <cfvo type="max"/>
        <color rgb="FFFF7128"/>
        <color rgb="FFFFEF9C"/>
      </colorScale>
    </cfRule>
  </conditionalFormatting>
  <conditionalFormatting sqref="W5:W15">
    <cfRule type="cellIs" dxfId="2" priority="23" operator="greaterThan">
      <formula>0.5</formula>
    </cfRule>
    <cfRule type="iconSet" priority="24">
      <iconSet iconSet="4Rating">
        <cfvo type="percent" val="0"/>
        <cfvo type="percent" val="25"/>
        <cfvo type="percent" val="50"/>
        <cfvo type="percent" val="75"/>
      </iconSet>
    </cfRule>
    <cfRule type="iconSet" priority="25">
      <iconSet iconSet="3Arrows">
        <cfvo type="percent" val="0"/>
        <cfvo type="percent" val="33"/>
        <cfvo type="percent" val="67"/>
      </iconSet>
    </cfRule>
    <cfRule type="colorScale" priority="26">
      <colorScale>
        <cfvo type="min"/>
        <cfvo type="percentile" val="50"/>
        <cfvo type="max"/>
        <color rgb="FFF8696B"/>
        <color rgb="FFFCFCFF"/>
        <color rgb="FF5A8AC6"/>
      </colorScale>
    </cfRule>
    <cfRule type="colorScale" priority="27">
      <colorScale>
        <cfvo type="min"/>
        <cfvo type="max"/>
        <color rgb="FFFF7128"/>
        <color rgb="FFFFEF9C"/>
      </colorScale>
    </cfRule>
    <cfRule type="colorScale" priority="28">
      <colorScale>
        <cfvo type="min"/>
        <cfvo type="percentile" val="50"/>
        <cfvo type="max"/>
        <color rgb="FFF8696B"/>
        <color rgb="FFFFEB84"/>
        <color rgb="FF63BE7B"/>
      </colorScale>
    </cfRule>
    <cfRule type="top10" dxfId="1" priority="29" percent="1" rank="50"/>
    <cfRule type="dataBar" priority="30">
      <dataBar>
        <cfvo type="percent" val="0.5"/>
        <cfvo type="max"/>
        <color rgb="FF638EC6"/>
      </dataBar>
      <extLst>
        <ext xmlns:x14="http://schemas.microsoft.com/office/spreadsheetml/2009/9/main" uri="{B025F937-C7B1-47D3-B67F-A62EFF666E3E}">
          <x14:id>{FAB612A8-F299-48C0-9AE3-0D7939E2470D}</x14:id>
        </ext>
      </extLst>
    </cfRule>
    <cfRule type="colorScale" priority="31">
      <colorScale>
        <cfvo type="min"/>
        <cfvo type="max"/>
        <color rgb="FFFF7128"/>
        <color rgb="FFFFEF9C"/>
      </colorScale>
    </cfRule>
    <cfRule type="top10" dxfId="0" priority="32" rank="50"/>
    <cfRule type="colorScale" priority="33">
      <colorScale>
        <cfvo type="percent" val="0"/>
        <cfvo type="percentile" val="50"/>
        <cfvo type="max"/>
        <color rgb="FFF8696B"/>
        <color rgb="FFFFEB84"/>
        <color rgb="FF63BE7B"/>
      </colorScale>
    </cfRule>
    <cfRule type="cellIs" priority="34" operator="between">
      <formula>0.5</formula>
      <formula>1</formula>
    </cfRule>
    <cfRule type="colorScale" priority="35">
      <colorScale>
        <cfvo type="percent" val="50"/>
        <cfvo type="max"/>
        <color rgb="FFFF7128"/>
        <color rgb="FFFFEF9C"/>
      </colorScale>
    </cfRule>
  </conditionalFormatting>
  <printOptions horizontalCentered="1"/>
  <pageMargins left="0.51181102362204722" right="0.51181102362204722" top="1.5354330708661419" bottom="0.39370078740157483" header="0.31496062992125978" footer="0.11811023622047249"/>
  <pageSetup scale="31" orientation="landscape"/>
  <drawing r:id="rId1"/>
  <extLst>
    <ext xmlns:x14="http://schemas.microsoft.com/office/spreadsheetml/2009/9/main" uri="{78C0D931-6437-407d-A8EE-F0AAD7539E65}">
      <x14:conditionalFormattings>
        <x14:conditionalFormatting xmlns:xm="http://schemas.microsoft.com/office/excel/2006/main">
          <x14:cfRule type="dataBar" id="{13CFE46B-AE4B-4CD6-AB20-EB4B45A962D0}">
            <x14:dataBar minLength="0" maxLength="100" negativeBarColorSameAsPositive="1" axisPosition="none">
              <x14:cfvo type="percent">
                <xm:f>0.5</xm:f>
              </x14:cfvo>
              <x14:cfvo type="max"/>
            </x14:dataBar>
          </x14:cfRule>
          <xm:sqref>J5:J15</xm:sqref>
        </x14:conditionalFormatting>
        <x14:conditionalFormatting xmlns:xm="http://schemas.microsoft.com/office/excel/2006/main">
          <x14:cfRule type="dataBar" id="{6313E150-497E-4A69-A5F9-DF7AE6E0BEE0}">
            <x14:dataBar minLength="0" maxLength="100" negativeBarColorSameAsPositive="1" axisPosition="none">
              <x14:cfvo type="percent">
                <xm:f>0.5</xm:f>
              </x14:cfvo>
              <x14:cfvo type="max"/>
            </x14:dataBar>
          </x14:cfRule>
          <xm:sqref>L5:L15</xm:sqref>
        </x14:conditionalFormatting>
        <x14:conditionalFormatting xmlns:xm="http://schemas.microsoft.com/office/excel/2006/main">
          <x14:cfRule type="dataBar" id="{8AFBF192-ED3A-4D19-AA97-22626C607030}">
            <x14:dataBar minLength="0" maxLength="100" negativeBarColorSameAsPositive="1" axisPosition="none">
              <x14:cfvo type="percent">
                <xm:f>0.5</xm:f>
              </x14:cfvo>
              <x14:cfvo type="max"/>
            </x14:dataBar>
          </x14:cfRule>
          <xm:sqref>N5:N15</xm:sqref>
        </x14:conditionalFormatting>
        <x14:conditionalFormatting xmlns:xm="http://schemas.microsoft.com/office/excel/2006/main">
          <x14:cfRule type="dataBar" id="{85B54530-D55C-4C06-987E-78120D598640}">
            <x14:dataBar minLength="0" maxLength="100" negativeBarColorSameAsPositive="1" axisPosition="none">
              <x14:cfvo type="percent">
                <xm:f>0.5</xm:f>
              </x14:cfvo>
              <x14:cfvo type="max"/>
            </x14:dataBar>
          </x14:cfRule>
          <xm:sqref>S5:S15</xm:sqref>
        </x14:conditionalFormatting>
        <x14:conditionalFormatting xmlns:xm="http://schemas.microsoft.com/office/excel/2006/main">
          <x14:cfRule type="dataBar" id="{AD74B08D-1518-4195-8A7C-A07A9A8871CA}">
            <x14:dataBar minLength="0" maxLength="100" negativeBarColorSameAsPositive="1" axisPosition="none">
              <x14:cfvo type="percent">
                <xm:f>0.5</xm:f>
              </x14:cfvo>
              <x14:cfvo type="max"/>
            </x14:dataBar>
          </x14:cfRule>
          <xm:sqref>U5:U10</xm:sqref>
        </x14:conditionalFormatting>
        <x14:conditionalFormatting xmlns:xm="http://schemas.microsoft.com/office/excel/2006/main">
          <x14:cfRule type="dataBar" id="{737A8953-6733-4344-902A-C576EA3849DF}">
            <x14:dataBar minLength="0" maxLength="100" negativeBarColorSameAsPositive="1" axisPosition="none">
              <x14:cfvo type="percent">
                <xm:f>0.5</xm:f>
              </x14:cfvo>
              <x14:cfvo type="max"/>
            </x14:dataBar>
          </x14:cfRule>
          <xm:sqref>U11:U15</xm:sqref>
        </x14:conditionalFormatting>
        <x14:conditionalFormatting xmlns:xm="http://schemas.microsoft.com/office/excel/2006/main">
          <x14:cfRule type="dataBar" id="{FAB612A8-F299-48C0-9AE3-0D7939E2470D}">
            <x14:dataBar minLength="0" maxLength="100" negativeBarColorSameAsPositive="1" axisPosition="none">
              <x14:cfvo type="percent">
                <xm:f>0.5</xm:f>
              </x14:cfvo>
              <x14:cfvo type="max"/>
            </x14:dataBar>
          </x14:cfRule>
          <xm:sqref>W5:W15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topLeftCell="A9" workbookViewId="0">
      <selection activeCell="C56" sqref="C56"/>
    </sheetView>
  </sheetViews>
  <sheetFormatPr baseColWidth="10" defaultColWidth="0" defaultRowHeight="11.25" zeroHeight="1" x14ac:dyDescent="0.2"/>
  <cols>
    <col min="1" max="1" width="1.6640625" style="5" customWidth="1"/>
    <col min="2" max="2" width="13.33203125" style="5" customWidth="1"/>
    <col min="3" max="3" width="20.6640625" style="5" customWidth="1"/>
    <col min="4" max="4" width="11.5" style="5" customWidth="1"/>
    <col min="5" max="5" width="6.6640625" style="5" customWidth="1"/>
    <col min="6" max="6" width="25.33203125" style="5" customWidth="1"/>
    <col min="7" max="9" width="21.1640625" style="5" customWidth="1"/>
    <col min="10" max="11" width="21.5" style="5" customWidth="1"/>
    <col min="12" max="12" width="11.5" style="5" customWidth="1"/>
    <col min="13" max="13" width="10.6640625" style="5" customWidth="1"/>
    <col min="14" max="14" width="13.5" style="5" customWidth="1"/>
    <col min="15" max="15" width="23" style="5" customWidth="1"/>
    <col min="16" max="16" width="24" style="5" customWidth="1"/>
    <col min="17" max="17" width="17" style="5" customWidth="1"/>
    <col min="18" max="18" width="24" style="5" customWidth="1"/>
    <col min="19" max="19" width="23.33203125" style="5" customWidth="1"/>
    <col min="20" max="21" width="11.5" style="5" customWidth="1"/>
    <col min="22" max="22" width="19" style="5" customWidth="1"/>
    <col min="23" max="23" width="28" style="5" customWidth="1"/>
    <col min="24" max="24" width="11.5" style="5" hidden="1" customWidth="1"/>
    <col min="25" max="16384" width="11.5" style="5" hidden="1"/>
  </cols>
  <sheetData>
    <row r="1" spans="1:25" ht="15" customHeight="1" x14ac:dyDescent="0.25">
      <c r="A1" s="4" t="s">
        <v>95</v>
      </c>
    </row>
    <row r="2" spans="1:25" s="6" customFormat="1" x14ac:dyDescent="0.2"/>
    <row r="3" spans="1:25" s="6" customFormat="1" ht="12.75" x14ac:dyDescent="0.2">
      <c r="B3" s="32" t="s">
        <v>96</v>
      </c>
      <c r="C3" s="99" t="s">
        <v>97</v>
      </c>
      <c r="D3" s="82"/>
      <c r="F3" s="32" t="s">
        <v>98</v>
      </c>
      <c r="G3" s="33" t="s">
        <v>99</v>
      </c>
      <c r="H3" s="33" t="s">
        <v>100</v>
      </c>
      <c r="I3" s="99" t="s">
        <v>101</v>
      </c>
      <c r="J3" s="93"/>
      <c r="K3" s="93"/>
      <c r="L3" s="82"/>
      <c r="N3" s="32" t="s">
        <v>102</v>
      </c>
      <c r="O3" s="99" t="s">
        <v>97</v>
      </c>
      <c r="P3" s="93"/>
      <c r="Q3" s="82"/>
    </row>
    <row r="4" spans="1:25" s="6" customFormat="1" ht="53.45" customHeight="1" x14ac:dyDescent="0.2">
      <c r="B4" s="34" t="s">
        <v>39</v>
      </c>
      <c r="C4" s="83" t="s">
        <v>103</v>
      </c>
      <c r="D4" s="82"/>
      <c r="F4" s="98" t="s">
        <v>104</v>
      </c>
      <c r="G4" s="98" t="s">
        <v>105</v>
      </c>
      <c r="H4" s="94" t="s">
        <v>106</v>
      </c>
      <c r="I4" s="83" t="s">
        <v>107</v>
      </c>
      <c r="J4" s="84"/>
      <c r="K4" s="84"/>
      <c r="L4" s="85"/>
      <c r="N4" s="35" t="s">
        <v>108</v>
      </c>
      <c r="O4" s="83" t="s">
        <v>109</v>
      </c>
      <c r="P4" s="93"/>
      <c r="Q4" s="82"/>
    </row>
    <row r="5" spans="1:25" s="6" customFormat="1" ht="53.45" customHeight="1" x14ac:dyDescent="0.2">
      <c r="B5" s="34" t="s">
        <v>74</v>
      </c>
      <c r="C5" s="83" t="s">
        <v>110</v>
      </c>
      <c r="D5" s="82"/>
      <c r="F5" s="97"/>
      <c r="G5" s="97"/>
      <c r="H5" s="97"/>
      <c r="I5" s="90"/>
      <c r="J5" s="91"/>
      <c r="K5" s="91"/>
      <c r="L5" s="92"/>
      <c r="N5" s="35" t="s">
        <v>111</v>
      </c>
      <c r="O5" s="83" t="s">
        <v>112</v>
      </c>
      <c r="P5" s="93"/>
      <c r="Q5" s="82"/>
    </row>
    <row r="6" spans="1:25" s="6" customFormat="1" ht="60" customHeight="1" x14ac:dyDescent="0.2">
      <c r="F6" s="80"/>
      <c r="G6" s="80"/>
      <c r="H6" s="80"/>
      <c r="I6" s="86"/>
      <c r="J6" s="87"/>
      <c r="K6" s="87"/>
      <c r="L6" s="88"/>
      <c r="N6" s="35" t="s">
        <v>113</v>
      </c>
      <c r="O6" s="83" t="s">
        <v>114</v>
      </c>
      <c r="P6" s="93"/>
      <c r="Q6" s="82"/>
    </row>
    <row r="7" spans="1:25" s="6" customFormat="1" ht="79.5" customHeight="1" x14ac:dyDescent="0.2">
      <c r="B7" s="32" t="s">
        <v>115</v>
      </c>
      <c r="C7" s="99" t="s">
        <v>97</v>
      </c>
      <c r="D7" s="82"/>
      <c r="F7" s="27" t="s">
        <v>116</v>
      </c>
      <c r="G7" s="28" t="s">
        <v>106</v>
      </c>
      <c r="H7" s="28" t="s">
        <v>117</v>
      </c>
      <c r="I7" s="95" t="s">
        <v>118</v>
      </c>
      <c r="J7" s="93"/>
      <c r="K7" s="93"/>
      <c r="L7" s="82"/>
      <c r="N7" s="29" t="s">
        <v>119</v>
      </c>
      <c r="O7" s="83" t="s">
        <v>120</v>
      </c>
      <c r="P7" s="93"/>
      <c r="Q7" s="82"/>
    </row>
    <row r="8" spans="1:25" s="6" customFormat="1" ht="33.75" customHeight="1" x14ac:dyDescent="0.2">
      <c r="B8" s="36" t="s">
        <v>40</v>
      </c>
      <c r="C8" s="83" t="s">
        <v>121</v>
      </c>
      <c r="D8" s="82"/>
      <c r="F8" s="27" t="s">
        <v>122</v>
      </c>
      <c r="G8" s="28" t="s">
        <v>123</v>
      </c>
      <c r="H8" s="27" t="s">
        <v>124</v>
      </c>
      <c r="I8" s="95" t="s">
        <v>125</v>
      </c>
      <c r="J8" s="93"/>
      <c r="K8" s="93"/>
      <c r="L8" s="82"/>
      <c r="N8" s="29" t="s">
        <v>126</v>
      </c>
      <c r="O8" s="83" t="s">
        <v>127</v>
      </c>
      <c r="P8" s="93"/>
      <c r="Q8" s="82"/>
    </row>
    <row r="9" spans="1:25" s="6" customFormat="1" ht="52.15" customHeight="1" x14ac:dyDescent="0.2">
      <c r="B9" s="36" t="s">
        <v>57</v>
      </c>
      <c r="C9" s="95" t="s">
        <v>128</v>
      </c>
      <c r="D9" s="82"/>
      <c r="F9" s="98" t="s">
        <v>87</v>
      </c>
      <c r="G9" s="98" t="s">
        <v>124</v>
      </c>
      <c r="H9" s="94" t="s">
        <v>129</v>
      </c>
      <c r="I9" s="83" t="s">
        <v>130</v>
      </c>
      <c r="J9" s="84"/>
      <c r="K9" s="84"/>
      <c r="L9" s="85"/>
      <c r="N9" s="29" t="s">
        <v>131</v>
      </c>
      <c r="O9" s="83" t="s">
        <v>132</v>
      </c>
      <c r="P9" s="93"/>
      <c r="Q9" s="82"/>
    </row>
    <row r="10" spans="1:25" s="6" customFormat="1" ht="22.9" customHeight="1" x14ac:dyDescent="0.2">
      <c r="F10" s="80"/>
      <c r="G10" s="80"/>
      <c r="H10" s="80"/>
      <c r="I10" s="86"/>
      <c r="J10" s="87"/>
      <c r="K10" s="87"/>
      <c r="L10" s="88"/>
      <c r="N10" s="95" t="s">
        <v>133</v>
      </c>
      <c r="O10" s="83" t="s">
        <v>134</v>
      </c>
      <c r="P10" s="84"/>
      <c r="Q10" s="85"/>
    </row>
    <row r="11" spans="1:25" s="6" customFormat="1" ht="39" customHeight="1" x14ac:dyDescent="0.2">
      <c r="N11" s="80"/>
      <c r="O11" s="86"/>
      <c r="P11" s="87"/>
      <c r="Q11" s="88"/>
    </row>
    <row r="12" spans="1:25" s="6" customFormat="1" ht="52.9" customHeight="1" x14ac:dyDescent="0.2">
      <c r="H12" s="7"/>
      <c r="I12" s="7"/>
      <c r="N12" s="29" t="s">
        <v>135</v>
      </c>
      <c r="O12" s="83" t="s">
        <v>136</v>
      </c>
      <c r="P12" s="93"/>
      <c r="Q12" s="82"/>
    </row>
    <row r="13" spans="1:25" s="6" customFormat="1" x14ac:dyDescent="0.2">
      <c r="F13" s="7"/>
      <c r="G13" s="7"/>
      <c r="H13" s="7"/>
      <c r="I13" s="7"/>
    </row>
    <row r="14" spans="1:25" s="6" customFormat="1" ht="12.75" x14ac:dyDescent="0.2">
      <c r="C14" s="89" t="s">
        <v>137</v>
      </c>
      <c r="D14" s="82"/>
      <c r="F14" s="79" t="s">
        <v>138</v>
      </c>
      <c r="G14" s="93"/>
      <c r="H14" s="93"/>
      <c r="I14" s="93"/>
      <c r="J14" s="93"/>
      <c r="K14" s="93"/>
      <c r="L14" s="82"/>
      <c r="O14" s="79" t="s">
        <v>139</v>
      </c>
      <c r="P14" s="93"/>
      <c r="Q14" s="93"/>
      <c r="R14" s="93"/>
      <c r="S14" s="93"/>
      <c r="T14" s="93"/>
      <c r="U14" s="82"/>
      <c r="X14" s="81" t="s">
        <v>140</v>
      </c>
      <c r="Y14" s="82"/>
    </row>
    <row r="15" spans="1:25" s="6" customFormat="1" ht="63" customHeight="1" x14ac:dyDescent="0.2">
      <c r="C15" s="30" t="s">
        <v>141</v>
      </c>
      <c r="D15" s="30" t="s">
        <v>142</v>
      </c>
      <c r="F15" s="79" t="s">
        <v>139</v>
      </c>
      <c r="G15" s="93"/>
      <c r="H15" s="93"/>
      <c r="I15" s="93"/>
      <c r="J15" s="93"/>
      <c r="K15" s="93"/>
      <c r="L15" s="82"/>
      <c r="N15" s="8"/>
      <c r="O15" s="81" t="s">
        <v>143</v>
      </c>
      <c r="P15" s="82"/>
      <c r="Q15" s="28" t="s">
        <v>144</v>
      </c>
      <c r="R15" s="28" t="s">
        <v>145</v>
      </c>
      <c r="S15" s="28" t="s">
        <v>146</v>
      </c>
      <c r="T15" s="28" t="s">
        <v>147</v>
      </c>
      <c r="U15" s="28" t="s">
        <v>148</v>
      </c>
      <c r="X15" s="31" t="s">
        <v>149</v>
      </c>
      <c r="Y15" s="30" t="s">
        <v>141</v>
      </c>
    </row>
    <row r="16" spans="1:25" s="6" customFormat="1" ht="51.75" customHeight="1" x14ac:dyDescent="0.2">
      <c r="B16" s="96" t="s">
        <v>150</v>
      </c>
      <c r="C16" s="37" t="s">
        <v>151</v>
      </c>
      <c r="D16" s="27">
        <v>1</v>
      </c>
      <c r="E16" s="7"/>
      <c r="F16" s="81" t="s">
        <v>143</v>
      </c>
      <c r="G16" s="82"/>
      <c r="H16" s="28" t="s">
        <v>144</v>
      </c>
      <c r="I16" s="28" t="s">
        <v>145</v>
      </c>
      <c r="J16" s="28" t="s">
        <v>146</v>
      </c>
      <c r="K16" s="28" t="s">
        <v>147</v>
      </c>
      <c r="L16" s="28" t="s">
        <v>148</v>
      </c>
      <c r="O16" s="81" t="s">
        <v>152</v>
      </c>
      <c r="P16" s="82"/>
      <c r="Q16" s="28" t="s">
        <v>153</v>
      </c>
      <c r="R16" s="28" t="s">
        <v>154</v>
      </c>
      <c r="S16" s="28" t="s">
        <v>155</v>
      </c>
      <c r="T16" s="28" t="s">
        <v>156</v>
      </c>
      <c r="U16" s="28" t="s">
        <v>157</v>
      </c>
      <c r="X16" s="38" t="s">
        <v>158</v>
      </c>
      <c r="Y16" s="28" t="s">
        <v>159</v>
      </c>
    </row>
    <row r="17" spans="2:25" s="6" customFormat="1" ht="90" customHeight="1" x14ac:dyDescent="0.2">
      <c r="B17" s="97"/>
      <c r="C17" s="37" t="s">
        <v>160</v>
      </c>
      <c r="D17" s="27">
        <v>2</v>
      </c>
      <c r="E17" s="7"/>
      <c r="F17" s="81" t="s">
        <v>152</v>
      </c>
      <c r="G17" s="82"/>
      <c r="H17" s="28" t="s">
        <v>153</v>
      </c>
      <c r="I17" s="28" t="s">
        <v>154</v>
      </c>
      <c r="J17" s="28" t="s">
        <v>155</v>
      </c>
      <c r="K17" s="28" t="s">
        <v>156</v>
      </c>
      <c r="L17" s="28" t="s">
        <v>157</v>
      </c>
      <c r="O17" s="79" t="s">
        <v>141</v>
      </c>
      <c r="P17" s="79" t="s">
        <v>161</v>
      </c>
      <c r="Q17" s="30" t="s">
        <v>162</v>
      </c>
      <c r="R17" s="30" t="s">
        <v>163</v>
      </c>
      <c r="S17" s="30" t="s">
        <v>164</v>
      </c>
      <c r="T17" s="30" t="s">
        <v>165</v>
      </c>
      <c r="U17" s="30" t="s">
        <v>166</v>
      </c>
      <c r="X17" s="39" t="s">
        <v>167</v>
      </c>
      <c r="Y17" s="28" t="s">
        <v>168</v>
      </c>
    </row>
    <row r="18" spans="2:25" s="6" customFormat="1" ht="33.75" customHeight="1" x14ac:dyDescent="0.2">
      <c r="B18" s="97"/>
      <c r="C18" s="37" t="s">
        <v>169</v>
      </c>
      <c r="D18" s="27">
        <v>3</v>
      </c>
      <c r="E18" s="7"/>
      <c r="F18" s="79" t="s">
        <v>141</v>
      </c>
      <c r="G18" s="79" t="s">
        <v>161</v>
      </c>
      <c r="H18" s="30" t="s">
        <v>162</v>
      </c>
      <c r="I18" s="30" t="s">
        <v>163</v>
      </c>
      <c r="J18" s="30" t="s">
        <v>164</v>
      </c>
      <c r="K18" s="30" t="s">
        <v>165</v>
      </c>
      <c r="L18" s="30" t="s">
        <v>166</v>
      </c>
      <c r="O18" s="80"/>
      <c r="P18" s="80"/>
      <c r="Q18" s="27">
        <v>1</v>
      </c>
      <c r="R18" s="27">
        <v>2</v>
      </c>
      <c r="S18" s="27">
        <v>3</v>
      </c>
      <c r="T18" s="27">
        <v>4</v>
      </c>
      <c r="U18" s="27">
        <v>5</v>
      </c>
      <c r="X18" s="40">
        <v>5</v>
      </c>
      <c r="Y18" s="28" t="s">
        <v>170</v>
      </c>
    </row>
    <row r="19" spans="2:25" s="6" customFormat="1" ht="51.75" customHeight="1" x14ac:dyDescent="0.2">
      <c r="B19" s="97"/>
      <c r="C19" s="37" t="s">
        <v>171</v>
      </c>
      <c r="D19" s="27">
        <v>4</v>
      </c>
      <c r="E19" s="7"/>
      <c r="F19" s="80"/>
      <c r="G19" s="80"/>
      <c r="H19" s="27">
        <v>1</v>
      </c>
      <c r="I19" s="27">
        <v>2</v>
      </c>
      <c r="J19" s="27">
        <v>3</v>
      </c>
      <c r="K19" s="27">
        <v>4</v>
      </c>
      <c r="L19" s="27">
        <v>5</v>
      </c>
      <c r="N19" s="96" t="s">
        <v>150</v>
      </c>
      <c r="O19" s="37" t="s">
        <v>151</v>
      </c>
      <c r="P19" s="27">
        <v>1</v>
      </c>
      <c r="Q19" s="41">
        <v>2</v>
      </c>
      <c r="R19" s="41">
        <v>3</v>
      </c>
      <c r="S19" s="41">
        <v>4</v>
      </c>
      <c r="T19" s="40">
        <v>5</v>
      </c>
      <c r="U19" s="39">
        <v>6</v>
      </c>
      <c r="X19" s="41" t="s">
        <v>172</v>
      </c>
      <c r="Y19" s="28" t="s">
        <v>173</v>
      </c>
    </row>
    <row r="20" spans="2:25" s="6" customFormat="1" ht="45" customHeight="1" x14ac:dyDescent="0.2">
      <c r="B20" s="80"/>
      <c r="C20" s="37" t="s">
        <v>174</v>
      </c>
      <c r="D20" s="27">
        <v>5</v>
      </c>
      <c r="E20" s="7"/>
      <c r="F20" s="7"/>
      <c r="G20" s="7"/>
      <c r="H20" s="7"/>
      <c r="I20" s="7"/>
      <c r="J20" s="7"/>
      <c r="K20" s="7"/>
      <c r="N20" s="97"/>
      <c r="O20" s="37" t="s">
        <v>160</v>
      </c>
      <c r="P20" s="27">
        <v>2</v>
      </c>
      <c r="Q20" s="41">
        <v>3</v>
      </c>
      <c r="R20" s="41">
        <v>4</v>
      </c>
      <c r="S20" s="40">
        <v>5</v>
      </c>
      <c r="T20" s="39">
        <v>6</v>
      </c>
      <c r="U20" s="39">
        <v>7</v>
      </c>
    </row>
    <row r="21" spans="2:25" s="6" customFormat="1" ht="56.25" customHeight="1" x14ac:dyDescent="0.2">
      <c r="F21" s="7"/>
      <c r="G21" s="7"/>
      <c r="H21" s="7"/>
      <c r="I21" s="7"/>
      <c r="J21" s="7"/>
      <c r="K21" s="7"/>
      <c r="N21" s="97"/>
      <c r="O21" s="37" t="s">
        <v>169</v>
      </c>
      <c r="P21" s="27">
        <v>3</v>
      </c>
      <c r="Q21" s="41">
        <v>4</v>
      </c>
      <c r="R21" s="40">
        <v>5</v>
      </c>
      <c r="S21" s="39">
        <v>6</v>
      </c>
      <c r="T21" s="39">
        <v>7</v>
      </c>
      <c r="U21" s="38">
        <v>8</v>
      </c>
      <c r="X21" s="9" t="s">
        <v>175</v>
      </c>
      <c r="Y21" s="9" t="s">
        <v>176</v>
      </c>
    </row>
    <row r="22" spans="2:25" s="6" customFormat="1" ht="33.75" customHeight="1" x14ac:dyDescent="0.2">
      <c r="B22" s="6" t="s">
        <v>177</v>
      </c>
      <c r="N22" s="97"/>
      <c r="O22" s="37" t="s">
        <v>171</v>
      </c>
      <c r="P22" s="27">
        <v>4</v>
      </c>
      <c r="Q22" s="40">
        <v>5</v>
      </c>
      <c r="R22" s="39">
        <v>6</v>
      </c>
      <c r="S22" s="39">
        <v>7</v>
      </c>
      <c r="T22" s="38">
        <v>8</v>
      </c>
      <c r="U22" s="38">
        <v>9</v>
      </c>
      <c r="X22" s="6" t="s">
        <v>178</v>
      </c>
      <c r="Y22" s="6" t="s">
        <v>179</v>
      </c>
    </row>
    <row r="23" spans="2:25" s="6" customFormat="1" ht="33.75" customHeight="1" x14ac:dyDescent="0.2">
      <c r="N23" s="80"/>
      <c r="O23" s="37" t="s">
        <v>174</v>
      </c>
      <c r="P23" s="27">
        <v>5</v>
      </c>
      <c r="Q23" s="39">
        <v>6</v>
      </c>
      <c r="R23" s="39">
        <v>7</v>
      </c>
      <c r="S23" s="38">
        <v>8</v>
      </c>
      <c r="T23" s="38">
        <v>9</v>
      </c>
      <c r="U23" s="38">
        <v>10</v>
      </c>
      <c r="X23" s="6" t="s">
        <v>180</v>
      </c>
      <c r="Y23" s="6" t="s">
        <v>61</v>
      </c>
    </row>
    <row r="24" spans="2:25" s="6" customFormat="1" x14ac:dyDescent="0.2">
      <c r="X24" s="6" t="s">
        <v>181</v>
      </c>
    </row>
    <row r="26" spans="2:25" hidden="1" x14ac:dyDescent="0.2">
      <c r="C26" s="5" t="s">
        <v>182</v>
      </c>
      <c r="D26" s="5" t="s">
        <v>183</v>
      </c>
      <c r="F26" s="5" t="s">
        <v>13</v>
      </c>
      <c r="G26" s="5" t="s">
        <v>14</v>
      </c>
      <c r="H26" s="5" t="s">
        <v>184</v>
      </c>
    </row>
    <row r="27" spans="2:25" hidden="1" x14ac:dyDescent="0.2">
      <c r="C27" s="5" t="s">
        <v>39</v>
      </c>
      <c r="D27" s="5" t="s">
        <v>40</v>
      </c>
      <c r="F27" s="5" t="s">
        <v>185</v>
      </c>
      <c r="G27" s="5" t="s">
        <v>186</v>
      </c>
      <c r="H27" s="5" t="s">
        <v>179</v>
      </c>
      <c r="P27" s="10"/>
      <c r="Q27" s="10"/>
      <c r="R27" s="10"/>
      <c r="S27" s="10"/>
      <c r="T27" s="10"/>
    </row>
    <row r="28" spans="2:25" hidden="1" x14ac:dyDescent="0.2">
      <c r="C28" s="5" t="s">
        <v>74</v>
      </c>
      <c r="D28" s="5" t="s">
        <v>57</v>
      </c>
      <c r="F28" s="5" t="s">
        <v>187</v>
      </c>
      <c r="G28" s="5" t="s">
        <v>188</v>
      </c>
      <c r="H28" s="5" t="s">
        <v>61</v>
      </c>
      <c r="P28" s="10"/>
      <c r="Q28" s="10"/>
      <c r="R28" s="10"/>
      <c r="S28" s="10"/>
      <c r="T28" s="10"/>
    </row>
    <row r="29" spans="2:25" hidden="1" x14ac:dyDescent="0.2">
      <c r="F29" s="5" t="s">
        <v>189</v>
      </c>
      <c r="G29" s="5" t="s">
        <v>190</v>
      </c>
      <c r="P29" s="10"/>
      <c r="Q29" s="10"/>
      <c r="R29" s="10"/>
      <c r="S29" s="10"/>
      <c r="T29" s="10"/>
    </row>
    <row r="30" spans="2:25" hidden="1" x14ac:dyDescent="0.2">
      <c r="F30" s="5" t="s">
        <v>191</v>
      </c>
      <c r="G30" s="5" t="s">
        <v>192</v>
      </c>
      <c r="P30" s="10"/>
      <c r="Q30" s="10"/>
      <c r="R30" s="10"/>
      <c r="S30" s="10"/>
      <c r="T30" s="10"/>
    </row>
    <row r="31" spans="2:25" hidden="1" x14ac:dyDescent="0.2">
      <c r="F31" s="5" t="s">
        <v>193</v>
      </c>
      <c r="G31" s="5" t="s">
        <v>194</v>
      </c>
      <c r="P31" s="10"/>
      <c r="Q31" s="10"/>
      <c r="R31" s="10"/>
      <c r="S31" s="10"/>
      <c r="T31" s="10"/>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I7:L7"/>
    <mergeCell ref="F15:L15"/>
    <mergeCell ref="O3:Q3"/>
    <mergeCell ref="C8:D8"/>
    <mergeCell ref="G9:G10"/>
    <mergeCell ref="C7:D7"/>
    <mergeCell ref="O6:Q6"/>
    <mergeCell ref="I9:L10"/>
    <mergeCell ref="I3:L3"/>
    <mergeCell ref="O9:Q9"/>
    <mergeCell ref="C3:D3"/>
    <mergeCell ref="C9:D9"/>
    <mergeCell ref="O8:Q8"/>
    <mergeCell ref="B16:B20"/>
    <mergeCell ref="F4:F6"/>
    <mergeCell ref="N10:N11"/>
    <mergeCell ref="O16:P16"/>
    <mergeCell ref="H4:H6"/>
    <mergeCell ref="F9:F10"/>
    <mergeCell ref="O17:O18"/>
    <mergeCell ref="O7:Q7"/>
    <mergeCell ref="N19:N23"/>
    <mergeCell ref="C4:D4"/>
    <mergeCell ref="O14:U14"/>
    <mergeCell ref="G4:G6"/>
    <mergeCell ref="F18:F19"/>
    <mergeCell ref="F14:L14"/>
    <mergeCell ref="P17:P18"/>
    <mergeCell ref="O12:Q12"/>
    <mergeCell ref="G18:G19"/>
    <mergeCell ref="F17:G17"/>
    <mergeCell ref="C5:D5"/>
    <mergeCell ref="O10:Q11"/>
    <mergeCell ref="O15:P15"/>
    <mergeCell ref="C14:D14"/>
    <mergeCell ref="I4:L6"/>
    <mergeCell ref="O5:Q5"/>
    <mergeCell ref="H9:H10"/>
    <mergeCell ref="F16:G16"/>
    <mergeCell ref="I8:L8"/>
    <mergeCell ref="O4:Q4"/>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TABLA DE VALORACIÒN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Marcela Velasquez Cardenas</dc:creator>
  <cp:keywords/>
  <dc:description/>
  <cp:lastModifiedBy>Ivan Felipe Uribe Ospina</cp:lastModifiedBy>
  <cp:revision/>
  <dcterms:created xsi:type="dcterms:W3CDTF">2026-09-15T14:35:41Z</dcterms:created>
  <dcterms:modified xsi:type="dcterms:W3CDTF">2026-09-17T15:57:02Z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2025-07-28T00:00:00Z</vt:filetime>
  </property>
  <property fmtid="{D5CDD505-2E9C-101B-9397-08002B2CF9AE}" pid="3" name="Creator">
    <vt:lpwstr>Acrobat PDFMaker 25 para Excel</vt:lpwstr>
  </property>
  <property fmtid="{D5CDD505-2E9C-101B-9397-08002B2CF9AE}" pid="4" name="LastSaved">
    <vt:filetime>2025-07-28T00:00:00Z</vt:filetime>
  </property>
  <property fmtid="{D5CDD505-2E9C-101B-9397-08002B2CF9AE}" pid="5" name="Producer">
    <vt:lpwstr>Adobe PDF Library 25.1.86</vt:lpwstr>
  </property>
</Properties>
</file>