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codeName="ThisWorkbook"/>
  <mc:AlternateContent xmlns:mc="http://schemas.openxmlformats.org/markup-compatibility/2006">
    <mc:Choice Requires="x15">
      <x15ac:absPath xmlns:x15ac="http://schemas.microsoft.com/office/spreadsheetml/2010/11/ac" url="/Users/danielan.huertas/Downloads/"/>
    </mc:Choice>
  </mc:AlternateContent>
  <xr:revisionPtr revIDLastSave="0" documentId="13_ncr:1_{FD227B3A-C8D0-8F4C-AEF6-7C5CCCE29DFC}" xr6:coauthVersionLast="47" xr6:coauthVersionMax="47" xr10:uidLastSave="{00000000-0000-0000-0000-000000000000}"/>
  <bookViews>
    <workbookView xWindow="0" yWindow="500" windowWidth="28700" windowHeight="16620" firstSheet="1" activeTab="4" xr2:uid="{8AECBCF2-1397-4FDE-A381-778E24D3AA31}"/>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TRATAMIENTO'!$B$2:$X$49</definedName>
    <definedName name="_xlnm.Print_Area" localSheetId="0">CONTEXTO!$B$1:$F$18</definedName>
    <definedName name="_xlnm.Print_Area" localSheetId="2">EVALUACION!$B$1:$L$64</definedName>
    <definedName name="_xlnm.Print_Area" localSheetId="3">'EVALUACION CON CONTROLES'!$B$2:$R$57</definedName>
    <definedName name="_xlnm.Print_Area" localSheetId="1">'IDENTIFICACION Y ANALISIS'!$B$2:$F$76</definedName>
    <definedName name="contratación">'IDENTIFICACION Y ANALISIS'!$B$42:$B$47</definedName>
    <definedName name="ejecución">'IDENTIFICACION Y ANALISIS'!$B$52:$B$76</definedName>
    <definedName name="OPCIONES">'ASIGNACION Y TRATAMIENTO'!$B$53:$B$55</definedName>
    <definedName name="planeación">'IDENTIFICACION Y ANALISIS'!$B$21:$B$31</definedName>
    <definedName name="selección">'IDENTIFICACION Y ANALISIS'!$B$34:$B$40</definedName>
    <definedName name="_xlnm.Print_Titles" localSheetId="4">'ASIGNACION Y TRATAMIENTO'!$2:$5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17" i="6" l="1"/>
  <c r="C12" i="6"/>
  <c r="B6" i="15"/>
  <c r="B6" i="6"/>
  <c r="C18" i="6" l="1"/>
  <c r="N28" i="6"/>
  <c r="C32" i="15"/>
  <c r="C25" i="15"/>
  <c r="B25" i="15"/>
  <c r="X30" i="6"/>
  <c r="W30" i="6"/>
  <c r="V30" i="6"/>
  <c r="U30" i="6"/>
  <c r="T30" i="6"/>
  <c r="S30" i="6"/>
  <c r="P30" i="6"/>
  <c r="O30" i="6"/>
  <c r="N30" i="6"/>
  <c r="I30" i="6"/>
  <c r="H30" i="6"/>
  <c r="G30" i="6"/>
  <c r="C30" i="6"/>
  <c r="E30" i="6"/>
  <c r="K36" i="15"/>
  <c r="L36" i="15" s="1"/>
  <c r="R30" i="6" s="1"/>
  <c r="C36" i="15"/>
  <c r="B36" i="15"/>
  <c r="D30" i="6"/>
  <c r="K36" i="11"/>
  <c r="L36" i="11" s="1"/>
  <c r="K30" i="6" s="1"/>
  <c r="N12" i="6"/>
  <c r="O12" i="6"/>
  <c r="P12" i="6"/>
  <c r="S12" i="6"/>
  <c r="T12" i="6"/>
  <c r="U12" i="6"/>
  <c r="V12" i="6"/>
  <c r="W12" i="6"/>
  <c r="X12" i="6"/>
  <c r="N13" i="6"/>
  <c r="O13" i="6"/>
  <c r="P13" i="6"/>
  <c r="S13" i="6"/>
  <c r="T13" i="6"/>
  <c r="U13" i="6"/>
  <c r="V13" i="6"/>
  <c r="W13" i="6"/>
  <c r="X13" i="6"/>
  <c r="N14" i="6"/>
  <c r="O14" i="6"/>
  <c r="P14" i="6"/>
  <c r="S14" i="6"/>
  <c r="T14" i="6"/>
  <c r="U14" i="6"/>
  <c r="V14" i="6"/>
  <c r="W14" i="6"/>
  <c r="X14" i="6"/>
  <c r="N15" i="6"/>
  <c r="O15" i="6"/>
  <c r="P15" i="6"/>
  <c r="S15" i="6"/>
  <c r="T15" i="6"/>
  <c r="U15" i="6"/>
  <c r="V15" i="6"/>
  <c r="W15" i="6"/>
  <c r="X15" i="6"/>
  <c r="N16" i="6"/>
  <c r="O16" i="6"/>
  <c r="P16" i="6"/>
  <c r="S16" i="6"/>
  <c r="T16" i="6"/>
  <c r="U16" i="6"/>
  <c r="V16" i="6"/>
  <c r="W16" i="6"/>
  <c r="X16" i="6"/>
  <c r="N17" i="6"/>
  <c r="O17" i="6"/>
  <c r="P17" i="6"/>
  <c r="S17" i="6"/>
  <c r="T17" i="6"/>
  <c r="U17" i="6"/>
  <c r="V17" i="6"/>
  <c r="W17" i="6"/>
  <c r="X17" i="6"/>
  <c r="N18" i="6"/>
  <c r="O18" i="6"/>
  <c r="P18" i="6"/>
  <c r="S18" i="6"/>
  <c r="U18" i="6"/>
  <c r="V18" i="6"/>
  <c r="W18" i="6"/>
  <c r="X18" i="6"/>
  <c r="N19" i="6"/>
  <c r="O19" i="6"/>
  <c r="P19" i="6"/>
  <c r="S19" i="6"/>
  <c r="T19" i="6"/>
  <c r="U19" i="6"/>
  <c r="V19" i="6"/>
  <c r="W19" i="6"/>
  <c r="X19" i="6"/>
  <c r="N20" i="6"/>
  <c r="O20" i="6"/>
  <c r="P20" i="6"/>
  <c r="S20" i="6"/>
  <c r="U20" i="6"/>
  <c r="V20" i="6"/>
  <c r="W20" i="6"/>
  <c r="X20" i="6"/>
  <c r="N21" i="6"/>
  <c r="O21" i="6"/>
  <c r="P21" i="6"/>
  <c r="S21" i="6"/>
  <c r="T21" i="6"/>
  <c r="U21" i="6"/>
  <c r="V21" i="6"/>
  <c r="W21" i="6"/>
  <c r="X21" i="6"/>
  <c r="N22" i="6"/>
  <c r="O22" i="6"/>
  <c r="P22" i="6"/>
  <c r="S22" i="6"/>
  <c r="T22" i="6"/>
  <c r="U22" i="6"/>
  <c r="V22" i="6"/>
  <c r="W22" i="6"/>
  <c r="X22" i="6"/>
  <c r="N23" i="6"/>
  <c r="O23" i="6"/>
  <c r="S23" i="6"/>
  <c r="T23" i="6"/>
  <c r="U23" i="6"/>
  <c r="V23" i="6"/>
  <c r="W23" i="6"/>
  <c r="X23" i="6"/>
  <c r="N24" i="6"/>
  <c r="P24" i="6"/>
  <c r="S24" i="6"/>
  <c r="T24" i="6"/>
  <c r="U24" i="6"/>
  <c r="V24" i="6"/>
  <c r="W24" i="6"/>
  <c r="X24" i="6"/>
  <c r="N25" i="6"/>
  <c r="O25" i="6"/>
  <c r="P25" i="6"/>
  <c r="S25" i="6"/>
  <c r="T25" i="6"/>
  <c r="U25" i="6"/>
  <c r="V25" i="6"/>
  <c r="W25" i="6"/>
  <c r="X25" i="6"/>
  <c r="N26" i="6"/>
  <c r="O26" i="6"/>
  <c r="P26" i="6"/>
  <c r="S26" i="6"/>
  <c r="T26" i="6"/>
  <c r="U26" i="6"/>
  <c r="V26" i="6"/>
  <c r="W26" i="6"/>
  <c r="X26" i="6"/>
  <c r="N27" i="6"/>
  <c r="O27" i="6"/>
  <c r="P27" i="6"/>
  <c r="S27" i="6"/>
  <c r="T27" i="6"/>
  <c r="U27" i="6"/>
  <c r="V27" i="6"/>
  <c r="W27" i="6"/>
  <c r="X27" i="6"/>
  <c r="O28" i="6"/>
  <c r="S28" i="6"/>
  <c r="T28" i="6"/>
  <c r="U28" i="6"/>
  <c r="V28" i="6"/>
  <c r="W28" i="6"/>
  <c r="X28" i="6"/>
  <c r="N29" i="6"/>
  <c r="O29" i="6"/>
  <c r="S29" i="6"/>
  <c r="T29" i="6"/>
  <c r="U29" i="6"/>
  <c r="V29" i="6"/>
  <c r="W29" i="6"/>
  <c r="X29" i="6"/>
  <c r="N31" i="6"/>
  <c r="P31" i="6"/>
  <c r="S31" i="6"/>
  <c r="T31" i="6"/>
  <c r="U31" i="6"/>
  <c r="V31" i="6"/>
  <c r="W31" i="6"/>
  <c r="X31" i="6"/>
  <c r="X11" i="6"/>
  <c r="W11" i="6"/>
  <c r="V11" i="6"/>
  <c r="U11" i="6"/>
  <c r="T11" i="6"/>
  <c r="S11" i="6"/>
  <c r="P11" i="6"/>
  <c r="O11" i="6"/>
  <c r="N11" i="6"/>
  <c r="H12" i="6"/>
  <c r="I12" i="6"/>
  <c r="H13" i="6"/>
  <c r="I13" i="6"/>
  <c r="H14" i="6"/>
  <c r="I14" i="6"/>
  <c r="H15" i="6"/>
  <c r="I15" i="6"/>
  <c r="H16" i="6"/>
  <c r="I16" i="6"/>
  <c r="H17" i="6"/>
  <c r="I17" i="6"/>
  <c r="H18" i="6"/>
  <c r="I18" i="6"/>
  <c r="H19" i="6"/>
  <c r="I19" i="6"/>
  <c r="H20" i="6"/>
  <c r="I20" i="6"/>
  <c r="H21" i="6"/>
  <c r="I21" i="6"/>
  <c r="H22" i="6"/>
  <c r="I22" i="6"/>
  <c r="H23" i="6"/>
  <c r="I23" i="6"/>
  <c r="H24" i="6"/>
  <c r="I24" i="6"/>
  <c r="H25" i="6"/>
  <c r="I25" i="6"/>
  <c r="H26" i="6"/>
  <c r="I26" i="6"/>
  <c r="H27" i="6"/>
  <c r="I27" i="6"/>
  <c r="H28" i="6"/>
  <c r="I28" i="6"/>
  <c r="H29" i="6"/>
  <c r="I29" i="6"/>
  <c r="H31" i="6"/>
  <c r="I31" i="6"/>
  <c r="I11" i="6"/>
  <c r="H11" i="6"/>
  <c r="G13" i="6"/>
  <c r="G14" i="6"/>
  <c r="G15" i="6"/>
  <c r="G16" i="6"/>
  <c r="G18" i="6"/>
  <c r="G19" i="6"/>
  <c r="G20" i="6"/>
  <c r="G21" i="6"/>
  <c r="G22" i="6"/>
  <c r="G23" i="6"/>
  <c r="G24" i="6"/>
  <c r="G25" i="6"/>
  <c r="G26" i="6"/>
  <c r="G27" i="6"/>
  <c r="G28" i="6"/>
  <c r="G29" i="6"/>
  <c r="G31" i="6"/>
  <c r="G12" i="6"/>
  <c r="G11" i="6"/>
  <c r="C31" i="6"/>
  <c r="E26" i="6" s="1"/>
  <c r="F26" i="6"/>
  <c r="C29" i="6"/>
  <c r="E29" i="6" s="1"/>
  <c r="C27" i="6"/>
  <c r="C28" i="6"/>
  <c r="C23" i="6"/>
  <c r="C24" i="6"/>
  <c r="E20" i="6" s="1"/>
  <c r="C25" i="6"/>
  <c r="E21" i="6"/>
  <c r="C26" i="6"/>
  <c r="E22" i="6" s="1"/>
  <c r="C20" i="6"/>
  <c r="E19" i="6" s="1"/>
  <c r="C21" i="6"/>
  <c r="C22" i="6"/>
  <c r="C19" i="6"/>
  <c r="C17" i="6"/>
  <c r="E14" i="6" s="1"/>
  <c r="C16" i="6"/>
  <c r="E13" i="6" s="1"/>
  <c r="E15" i="6"/>
  <c r="C15" i="6"/>
  <c r="E12" i="6" s="1"/>
  <c r="C11" i="6"/>
  <c r="C14" i="6"/>
  <c r="C13" i="6"/>
  <c r="C33" i="15"/>
  <c r="K31" i="15"/>
  <c r="Q25" i="6" s="1"/>
  <c r="L31" i="15"/>
  <c r="R25" i="6" s="1"/>
  <c r="K28" i="15"/>
  <c r="L28" i="15" s="1"/>
  <c r="R22" i="6" s="1"/>
  <c r="K25" i="15"/>
  <c r="L25" i="15"/>
  <c r="K24" i="15"/>
  <c r="L24" i="15" s="1"/>
  <c r="R19" i="6" s="1"/>
  <c r="K23" i="15"/>
  <c r="Q18" i="6" s="1"/>
  <c r="L23" i="15"/>
  <c r="R18" i="6" s="1"/>
  <c r="K22" i="15"/>
  <c r="Q17" i="6"/>
  <c r="L22" i="15"/>
  <c r="R17" i="6"/>
  <c r="K21" i="15"/>
  <c r="Q16" i="6" s="1"/>
  <c r="L21" i="15"/>
  <c r="R16" i="6" s="1"/>
  <c r="K20" i="15"/>
  <c r="Q15" i="6"/>
  <c r="L20" i="15"/>
  <c r="R15" i="6" s="1"/>
  <c r="K19" i="15"/>
  <c r="Q14" i="6" s="1"/>
  <c r="L19" i="15"/>
  <c r="R14" i="6"/>
  <c r="K18" i="15"/>
  <c r="Q13" i="6" s="1"/>
  <c r="L18" i="15"/>
  <c r="R13" i="6" s="1"/>
  <c r="K17" i="15"/>
  <c r="Q12" i="6"/>
  <c r="K33" i="15"/>
  <c r="Q27" i="6" s="1"/>
  <c r="L33" i="15"/>
  <c r="R27" i="6" s="1"/>
  <c r="B31" i="15"/>
  <c r="D25" i="6" s="1"/>
  <c r="C31" i="15"/>
  <c r="B33" i="15"/>
  <c r="D27" i="6" s="1"/>
  <c r="B28" i="15"/>
  <c r="D22" i="6" s="1"/>
  <c r="C28" i="15"/>
  <c r="C21" i="15"/>
  <c r="C22" i="15"/>
  <c r="C23" i="15"/>
  <c r="C24" i="15"/>
  <c r="B21" i="15"/>
  <c r="D16" i="6"/>
  <c r="B22" i="15"/>
  <c r="D17" i="6" s="1"/>
  <c r="B23" i="15"/>
  <c r="D18" i="6" s="1"/>
  <c r="B24" i="15"/>
  <c r="D19" i="6" s="1"/>
  <c r="B20" i="15"/>
  <c r="D15" i="6" s="1"/>
  <c r="B19" i="15"/>
  <c r="D14" i="6"/>
  <c r="B18" i="15"/>
  <c r="D13" i="6" s="1"/>
  <c r="C17" i="15"/>
  <c r="C18" i="15"/>
  <c r="C19" i="15"/>
  <c r="C20" i="15"/>
  <c r="B17" i="15"/>
  <c r="D12" i="6" s="1"/>
  <c r="K31" i="11"/>
  <c r="L31" i="11" s="1"/>
  <c r="K25" i="6" s="1"/>
  <c r="K28" i="11"/>
  <c r="L28" i="11" s="1"/>
  <c r="K22" i="6" s="1"/>
  <c r="K24" i="11"/>
  <c r="J19" i="6" s="1"/>
  <c r="L24" i="11"/>
  <c r="K19" i="6" s="1"/>
  <c r="K23" i="11"/>
  <c r="J18" i="6" s="1"/>
  <c r="L23" i="11"/>
  <c r="K18" i="6" s="1"/>
  <c r="K22" i="11"/>
  <c r="J17" i="6" s="1"/>
  <c r="K21" i="11"/>
  <c r="J16" i="6" s="1"/>
  <c r="K19" i="11"/>
  <c r="L19" i="11" s="1"/>
  <c r="K14" i="6" s="1"/>
  <c r="K18" i="11"/>
  <c r="L18" i="11" s="1"/>
  <c r="K13" i="6" s="1"/>
  <c r="K17" i="11"/>
  <c r="J12" i="6" s="1"/>
  <c r="K16" i="11"/>
  <c r="J11" i="6" s="1"/>
  <c r="L16" i="11"/>
  <c r="K11" i="6" s="1"/>
  <c r="K16" i="15"/>
  <c r="Q11" i="6" s="1"/>
  <c r="L16" i="15"/>
  <c r="R11" i="6"/>
  <c r="C16" i="15"/>
  <c r="B16" i="15"/>
  <c r="D11" i="6" s="1"/>
  <c r="J14" i="6"/>
  <c r="B26" i="15"/>
  <c r="D20" i="6"/>
  <c r="C26" i="15"/>
  <c r="B27" i="15"/>
  <c r="D21" i="6" s="1"/>
  <c r="C27" i="15"/>
  <c r="B29" i="15"/>
  <c r="D23" i="6" s="1"/>
  <c r="C29" i="15"/>
  <c r="J29" i="15"/>
  <c r="P23" i="6" s="1"/>
  <c r="B30" i="15"/>
  <c r="D24" i="6" s="1"/>
  <c r="C30" i="15"/>
  <c r="I30" i="15"/>
  <c r="O24" i="6" s="1"/>
  <c r="B32" i="15"/>
  <c r="D26" i="6" s="1"/>
  <c r="B34" i="15"/>
  <c r="D28" i="6" s="1"/>
  <c r="C34" i="15"/>
  <c r="J34" i="15"/>
  <c r="P28" i="6" s="1"/>
  <c r="B35" i="15"/>
  <c r="D29" i="6" s="1"/>
  <c r="C35" i="15"/>
  <c r="J35" i="15"/>
  <c r="K35" i="15" s="1"/>
  <c r="B37" i="15"/>
  <c r="D31" i="6" s="1"/>
  <c r="C37" i="15"/>
  <c r="I37" i="15"/>
  <c r="K37" i="15"/>
  <c r="L37" i="15" s="1"/>
  <c r="R31" i="6" s="1"/>
  <c r="O31" i="6"/>
  <c r="K20" i="11"/>
  <c r="L20" i="11" s="1"/>
  <c r="K15" i="6" s="1"/>
  <c r="J15" i="6"/>
  <c r="K37" i="11"/>
  <c r="J31" i="6" s="1"/>
  <c r="K35" i="11"/>
  <c r="J29" i="6" s="1"/>
  <c r="K34" i="11"/>
  <c r="J28" i="6" s="1"/>
  <c r="K33" i="11"/>
  <c r="J27" i="6" s="1"/>
  <c r="K32" i="11"/>
  <c r="L32" i="11" s="1"/>
  <c r="K26" i="6" s="1"/>
  <c r="J26" i="6"/>
  <c r="K30" i="11"/>
  <c r="J24" i="6" s="1"/>
  <c r="K29" i="11"/>
  <c r="L29" i="11" s="1"/>
  <c r="K23" i="6" s="1"/>
  <c r="K27" i="11"/>
  <c r="L27" i="11" s="1"/>
  <c r="K21" i="6" s="1"/>
  <c r="K26" i="11"/>
  <c r="L26" i="11" s="1"/>
  <c r="K20" i="6" s="1"/>
  <c r="K25" i="11"/>
  <c r="L25" i="11" s="1"/>
  <c r="L33" i="11"/>
  <c r="K27" i="6" s="1"/>
  <c r="K32" i="15"/>
  <c r="Q26" i="6" s="1"/>
  <c r="K27" i="15"/>
  <c r="Q21" i="6" s="1"/>
  <c r="K26" i="15"/>
  <c r="L26" i="15" s="1"/>
  <c r="R20" i="6" s="1"/>
  <c r="Q20" i="6"/>
  <c r="L30" i="11"/>
  <c r="K24" i="6" s="1"/>
  <c r="L17" i="15"/>
  <c r="R12" i="6" s="1"/>
  <c r="E23" i="6" l="1"/>
  <c r="K29" i="15"/>
  <c r="L29" i="15" s="1"/>
  <c r="R23" i="6" s="1"/>
  <c r="Q22" i="6"/>
  <c r="Q30" i="6"/>
  <c r="K34" i="15"/>
  <c r="L34" i="15" s="1"/>
  <c r="R28" i="6" s="1"/>
  <c r="L27" i="15"/>
  <c r="R21" i="6" s="1"/>
  <c r="L32" i="15"/>
  <c r="R26" i="6" s="1"/>
  <c r="F13" i="6"/>
  <c r="Q19" i="6"/>
  <c r="K30" i="15"/>
  <c r="L34" i="11"/>
  <c r="K28" i="6" s="1"/>
  <c r="F19" i="6"/>
  <c r="J13" i="6"/>
  <c r="L35" i="11"/>
  <c r="K29" i="6" s="1"/>
  <c r="J22" i="6"/>
  <c r="J21" i="6"/>
  <c r="J20" i="6"/>
  <c r="P29" i="6"/>
  <c r="J25" i="6"/>
  <c r="J30" i="6"/>
  <c r="L17" i="11"/>
  <c r="K12" i="6" s="1"/>
  <c r="L21" i="11"/>
  <c r="K16" i="6" s="1"/>
  <c r="L22" i="11"/>
  <c r="K17" i="6" s="1"/>
  <c r="J23" i="6"/>
  <c r="L37" i="11"/>
  <c r="K31" i="6" s="1"/>
  <c r="F14" i="6"/>
  <c r="L35" i="15"/>
  <c r="R29" i="6" s="1"/>
  <c r="Q29" i="6"/>
  <c r="Q28" i="6"/>
  <c r="Q31" i="6"/>
  <c r="Q23" i="6" l="1"/>
  <c r="L30" i="15"/>
  <c r="R24" i="6" s="1"/>
  <c r="Q24" i="6"/>
</calcChain>
</file>

<file path=xl/sharedStrings.xml><?xml version="1.0" encoding="utf-8"?>
<sst xmlns="http://schemas.openxmlformats.org/spreadsheetml/2006/main" count="731" uniqueCount="256">
  <si>
    <t>MATRIZ DE RIESGOS EN CONTRATACIÓN</t>
  </si>
  <si>
    <t>Código: GCO-GCI-F164
Versión: 01
Vigencia: 16 diciembre de 2021
Caso HOLA: 206942</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</si>
  <si>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</si>
  <si>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</si>
  <si>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r>
      <rPr>
        <b/>
        <u/>
        <sz val="12"/>
        <rFont val="Garamond"/>
        <family val="1"/>
      </rPr>
      <t>Objeto del Proceso de Contratación:</t>
    </r>
    <r>
      <rPr>
        <b/>
        <sz val="12"/>
        <rFont val="Garamond"/>
        <family val="1"/>
      </rPr>
      <t xml:space="preserve"> PRESTAR SERVICIOS PARA REALIZAR ACCIONES DE FORTALECIMIENTO DE LA CULTURA, IDENTIDAD, ORGANIZACIÓN Y TERRITORIO DEL PUEBLO MUYSCA DE LA LOCALIDAD DE SUBA </t>
    </r>
  </si>
  <si>
    <r>
      <rPr>
        <b/>
        <u/>
        <sz val="12"/>
        <rFont val="Garamond"/>
        <family val="1"/>
      </rPr>
      <t>Partícipes del Proceso de Contratación:</t>
    </r>
    <r>
      <rPr>
        <b/>
        <sz val="12"/>
        <rFont val="Garamond"/>
        <family val="1"/>
      </rPr>
      <t xml:space="preserve"> Profesionales de Planeación, Contratación, Presupuesto - Financiera y Despacho Alcalde Local</t>
    </r>
  </si>
  <si>
    <r>
      <t xml:space="preserve">Ciudadanía que se beneficia del Proceso de Contratación: </t>
    </r>
    <r>
      <rPr>
        <sz val="12"/>
        <rFont val="Garamond"/>
        <family val="1"/>
      </rPr>
      <t>Comunidad en general de Localidad de Chapinero</t>
    </r>
  </si>
  <si>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</si>
  <si>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Suficiencia del presupuesto oficial del Proceso de Contratación:</t>
    </r>
    <r>
      <rPr>
        <sz val="12"/>
        <rFont val="Garamond"/>
        <family val="1"/>
      </rPr>
      <t xml:space="preserve"> De acuerdo al Plan de contratación para la vigencia 2024, se estimaron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</si>
  <si>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rFont val="Garamond"/>
        <family val="1"/>
      </rPr>
      <t>El desarrollo de este proyecto se llevara acabo en la Localidad de Chapinero en espacios urbanos con buenas posibilidades.</t>
    </r>
  </si>
  <si>
    <r>
      <t xml:space="preserve">Entorno socio ambiental: </t>
    </r>
    <r>
      <rPr>
        <sz val="12"/>
        <rFont val="Garamond"/>
        <family val="1"/>
      </rPr>
      <t>Si aplican</t>
    </r>
  </si>
  <si>
    <r>
      <t xml:space="preserve">Condiciones políticas: </t>
    </r>
    <r>
      <rPr>
        <sz val="12"/>
        <rFont val="Garamond"/>
        <family val="1"/>
      </rPr>
      <t>Si aplican</t>
    </r>
  </si>
  <si>
    <r>
      <t xml:space="preserve">Factores ambientales: </t>
    </r>
    <r>
      <rPr>
        <sz val="12"/>
        <rFont val="Garamond"/>
        <family val="1"/>
      </rPr>
      <t xml:space="preserve">El contratista debe manejar normas ambientales para el destino final de algunos repuestos que se retiran cuando se hace mantenimiento correctivo al sistema. </t>
    </r>
    <r>
      <rPr>
        <b/>
        <sz val="12"/>
        <rFont val="Garamond"/>
        <family val="1"/>
      </rPr>
      <t xml:space="preserve"> </t>
    </r>
  </si>
  <si>
    <r>
      <t xml:space="preserve">Sector del objeto del Proceso de Contratación y su mercado: </t>
    </r>
    <r>
      <rPr>
        <sz val="12"/>
        <rFont val="Garamond"/>
        <family val="1"/>
      </rPr>
      <t>Todos los clientes (entidades privadas, Estatales y Gubernamentales), alrededor en todo el Territorio Nacional Colombiano y el exterior, quienes solicitan equipos y servicios de seguridad y control de acceso, con niveles elevados de flujo peatonal.</t>
    </r>
  </si>
  <si>
    <r>
      <t xml:space="preserve">Normativa aplicable al objeto del Proceso de Contratación: </t>
    </r>
    <r>
      <rPr>
        <sz val="12"/>
        <rFont val="Garamond"/>
        <family val="1"/>
      </rPr>
      <t xml:space="preserve">Ley 80 de 1993: Esta es la ley general de contratación pública en Colombia. Permite la contratación directa en ciertos casos como urgencia manifiesta, contratos con entidades sin ánimo de lucro y con comunidades indígenas. Ley 1150 de 2007: Modifica la Ley 80 y amplía los casos en los cuales se puede utilizar la contratación directa, incluyendo la prestación de servicios profesionales y de apoyo a la gestión.
Decreto 1082 de 2015: Reglamento único del sector administrativo de planeación nacional, que consolida las normas de contratación pública, incluyendo las de contratación directa.
Decreto 1088 de 1993: Normas para la organización y el funcionamiento de los cabildos indígenas, permitiendo contratos directos con estas comunidades.
Decreto 1953 de 2014: Establece un régimen especial para la administración de los sistemas propios de los pueblos indígenas.
</t>
    </r>
  </si>
  <si>
    <r>
      <t xml:space="preserve">Experiencia propia y de otras Entidades Estatales en Procesos de Contratación del mismo tipo: </t>
    </r>
    <r>
      <rPr>
        <sz val="12"/>
        <rFont val="Garamond"/>
        <family val="1"/>
      </rPr>
      <t>La Entidad contrata anualmente el proceso de Apoyo Logístico para medicina ancestral,toda vez que estas experiencias destacan la importancia de un enfoque colaborativo y respetuoso, asegurando que las comunidades sean protagonistas en los procesos de contratación y que sus conocimientos sean valorados y protegidos</t>
    </r>
  </si>
  <si>
    <t>MATRIZ DE RIESGOS DE CONTRATACIÓN</t>
  </si>
  <si>
    <t>DEFINICIONES</t>
  </si>
  <si>
    <r>
      <t>RIESGO:</t>
    </r>
    <r>
      <rPr>
        <sz val="14"/>
        <rFont val="Garamond"/>
        <family val="1"/>
      </rPr>
      <t xml:space="preserve"> evento que puede generar efectos adversos y de distinta magnitud en el logro de los objetivos del Proceso de Contratación o en la ejecución de un contrato</t>
    </r>
  </si>
  <si>
    <r>
      <t xml:space="preserve">RIESGOS PREVISIBLES: </t>
    </r>
    <r>
      <rPr>
        <sz val="14"/>
        <rFont val="Garamond"/>
        <family val="1"/>
      </rPr>
      <t>Son los posibles hechos o circunstancias que por la naturaleza del contrato y de la actividad a ejecutar es factible su ocurrencia.</t>
    </r>
  </si>
  <si>
    <r>
      <t xml:space="preserve">ETAPA DE PLANEACIÓN: </t>
    </r>
    <r>
      <rPr>
        <sz val="14"/>
        <rFont val="Garamond"/>
        <family val="1"/>
      </rPr>
      <t>Está comprendida entre la elaboración del Plan Anual de Adquisiciones y la fecha en la cual decide continuar o no con el Proceso de Contratación</t>
    </r>
  </si>
  <si>
    <r>
      <t xml:space="preserve">ETAPA DE SELECCIÓN: </t>
    </r>
    <r>
      <rPr>
        <sz val="14"/>
        <rFont val="Garamond"/>
        <family val="1"/>
      </rPr>
      <t>Está comprendida entre el acto de Apertura del Proceso de Contratación y la Adjudicación o la declaración de desierto del Proceso de Contratación</t>
    </r>
  </si>
  <si>
    <r>
      <t xml:space="preserve">ETAPA DE CONTRATACIÓN: </t>
    </r>
    <r>
      <rPr>
        <sz val="14"/>
        <rFont val="Garamond"/>
        <family val="1"/>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</si>
  <si>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4"/>
        <rFont val="Garamond"/>
        <family val="1"/>
      </rPr>
      <t>Inicia una vez cumplidos los requisitos previstos para iniciar la ejecución del contrato respectivo y termina con el vencimiento del plazo del contrato o la fecha de liquidación si hay lugar a ella.</t>
    </r>
  </si>
  <si>
    <r>
      <t xml:space="preserve">RIESGO GENERAL: </t>
    </r>
    <r>
      <rPr>
        <sz val="14"/>
        <rFont val="Garamond"/>
        <family val="1"/>
      </rPr>
      <t>Es un riesgo de todos los procesos de contratación adelantados por la Entidad Estatal, por lo cual está presente en toda su actividad contractual.</t>
    </r>
  </si>
  <si>
    <r>
      <t xml:space="preserve">RIEGO ESPECIFICO: </t>
    </r>
    <r>
      <rPr>
        <sz val="14"/>
        <rFont val="Garamond"/>
        <family val="1"/>
      </rPr>
      <t>Es un riesgo propio del proceso de contratación objeto de análisis.</t>
    </r>
  </si>
  <si>
    <t>INSTRUCCIONES PARA LA IDENTIFICACIÓN,  ANALISIS, EVALUACIÓN , ASIGNACIÓN Y TRATAMIENTO DE RIESGOS EN LA CONTRATACIÓN</t>
  </si>
  <si>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</si>
  <si>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ETAPAS</t>
  </si>
  <si>
    <t>CLASE</t>
  </si>
  <si>
    <t>FUENTE</t>
  </si>
  <si>
    <t>TIPO</t>
  </si>
  <si>
    <t>PLANEACIÓN</t>
  </si>
  <si>
    <t xml:space="preserve">Inadecuada  descripción del bien o servicio requerido </t>
  </si>
  <si>
    <t>General</t>
  </si>
  <si>
    <t>Interno</t>
  </si>
  <si>
    <t>Operacionales</t>
  </si>
  <si>
    <t>Inadecuada elaboración de estudios y diseños</t>
  </si>
  <si>
    <t>Inadecuada escogencia de la modalidad de contratación</t>
  </si>
  <si>
    <t>Requisitos habilitantes inapropiados para el proceso de contratacion directa</t>
  </si>
  <si>
    <t>Inadecuado análisis  económico estimativo del valor del contrato</t>
  </si>
  <si>
    <t>Economicos</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</si>
  <si>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</si>
  <si>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</si>
  <si>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</si>
  <si>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</si>
  <si>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</si>
  <si>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Proyección de la propuesta económica por parte del proponente que conlleven a pérdidas o baja utilidad en la ejecución del contrato.</t>
  </si>
  <si>
    <t>Externo</t>
  </si>
  <si>
    <t xml:space="preserve">Proyección de la propuesta económica por parte del proponente que sirve como fuente de construcción del presupuesto oficial con valores que superan la realidad del mercado </t>
  </si>
  <si>
    <t>Apertura de procesos sin disponibilidad  presupuestal</t>
  </si>
  <si>
    <t>Que ninguno de los proponentes cumplan los requisitos habilitantes establecidos en el pliego de condiciones.</t>
  </si>
  <si>
    <t>SELECCIÓN</t>
  </si>
  <si>
    <t>Inadecuado manejo administrativo del proceso contractual</t>
  </si>
  <si>
    <t>Falta de claridad en la elaboración de los actos administrativos</t>
  </si>
  <si>
    <t>Contestación inoportuna a todas las observaciones formuladas a los documentos de la contratación</t>
  </si>
  <si>
    <t>No publicación de la documentación del proceso de selección en el SECOP</t>
  </si>
  <si>
    <t>Confabulacion de los proponentes (Colusión)</t>
  </si>
  <si>
    <t>Documentacion no pertiente para el proceso de selección</t>
  </si>
  <si>
    <t>Selección de ofertas con precios  artificialmente bajos.</t>
  </si>
  <si>
    <t>CONTRATACIÓN</t>
  </si>
  <si>
    <t xml:space="preserve">Riesgo de que no se firme el contrato. </t>
  </si>
  <si>
    <t>Especifico</t>
  </si>
  <si>
    <t>Falta de constitución o constitución tardía de la garantía única. Aceptación de garantías que no se ajustan a lo contemplado en el contrato</t>
  </si>
  <si>
    <t>Falta de solicitud o solicitud tardía del registro  presupuestal</t>
  </si>
  <si>
    <t>Celebración de contratos sin el lleno de los requisitos legales.</t>
  </si>
  <si>
    <t>Presentación de reclamos de terceros sobre la selección del oferente que retrasen el perfeccionamiento del contrato.</t>
  </si>
  <si>
    <t>Riesgo de que no se presenten las garantías requeridas en los Documentos del Proceso de Contratación o que su presentación sea tardía.</t>
  </si>
  <si>
    <t>EJECUCIÓN</t>
  </si>
  <si>
    <t>Cambios  en  la  normativa y ocurrencia de eventos internacionales  que  modifiquen los costos o imponga nuevas obligaciones al contratista.</t>
  </si>
  <si>
    <t>Regulatorios</t>
  </si>
  <si>
    <t>Fluctuaciones del valor de la moneda</t>
  </si>
  <si>
    <t>Cambio de precios en factores de producción.</t>
  </si>
  <si>
    <t>Variación de los precios del mercado</t>
  </si>
  <si>
    <t>No afluencia de público de acuerdo con el aforo esperado</t>
  </si>
  <si>
    <t>Factores políticos, de orden público o macroeconómicos.</t>
  </si>
  <si>
    <t>Sociales o Políticos</t>
  </si>
  <si>
    <t>Variación en la disponibilidad o en el costo de los insumos necesarios para prestar los servicios.</t>
  </si>
  <si>
    <t>Incumplimiento de compromisos adquiridos por el contratista seleccionado con sus subcontratistas, suministradores de bienes y servicios.</t>
  </si>
  <si>
    <t>Cambio de los profesionales a quien se les otorgó puntaje sin cumplimiento de perfil</t>
  </si>
  <si>
    <t>Incumplimiento de la administración en los pagos.</t>
  </si>
  <si>
    <t>Defecto en la instalación de equipos utilizados en el desarrollo de las actividades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</si>
  <si>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</si>
  <si>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</si>
  <si>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</si>
  <si>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</si>
  <si>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</si>
  <si>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</si>
  <si>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Financieros</t>
  </si>
  <si>
    <t>Demora en el inicio previsto para la ejecución del proyecto</t>
  </si>
  <si>
    <t>Oposición por parte de la comunidad comunidad de la Localidad para el desarrollo de las actividades previstas en el proyecto</t>
  </si>
  <si>
    <t>Imposibilidad de conseguir elementos / insumos previstos en el desarrollo de las actividades del proyecto</t>
  </si>
  <si>
    <t>Fuentes de materiales</t>
  </si>
  <si>
    <t>Nuevos desarrollos técnologicos o estandares que influyen en la ejecución del contrato</t>
  </si>
  <si>
    <t>Técnologicos</t>
  </si>
  <si>
    <t>Obsolecencia técnologica</t>
  </si>
  <si>
    <t>Riesgo   geológico</t>
  </si>
  <si>
    <t>De la naturaleza</t>
  </si>
  <si>
    <t>Eventos naturales tales como lluvias, inundaciones y sequias entre otros</t>
  </si>
  <si>
    <t>Incumplimiento derivado del trámite de los permisos con autoridades civiles, ambientales, la obtención de los mismos, paz y salvos</t>
  </si>
  <si>
    <t>Ambientales</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</si>
  <si>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</si>
  <si>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</si>
  <si>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</si>
  <si>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</si>
  <si>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</si>
  <si>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</si>
  <si>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</si>
  <si>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</si>
  <si>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</si>
  <si>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</si>
  <si>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</si>
  <si>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</si>
  <si>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</si>
  <si>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</si>
  <si>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</si>
  <si>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Se publique proceso de contratación que induzca al error de los proponentes y que no satisfaga las necesidades de la Entidad</t>
  </si>
  <si>
    <t>El proceso contractual no se ajuste a la normativa y a las condiciones reales de la contratación requrida</t>
  </si>
  <si>
    <t xml:space="preserve">Requisitos habilitantes inapropiados para el proceso de selección </t>
  </si>
  <si>
    <t>El proceso de selección de proponentes esté viciado</t>
  </si>
  <si>
    <t>Publicar un proceso no atractivo a los posibles oferentes o que induzca al desequilibrio económico del adjudicatario</t>
  </si>
  <si>
    <t>El proceso contractual no se ajuste a las necesidades reales de la Entidad</t>
  </si>
  <si>
    <t>El proceso una vez adjudicado no cumpla con el objetivo para el cual fue creado</t>
  </si>
  <si>
    <t>El presupuesto del proceso se calcule con valores erroneos que induzcan a una sobrevaloración del presupuesto oficial del proceso de contratación</t>
  </si>
  <si>
    <t>Falta de claridad en el proceso lo que induce al error a los proponentes en la preparación de sus ofertas
No se presenten proponentes interesados en el proceso con posibilidad de declaración de desierto</t>
  </si>
  <si>
    <t>Inadecuada evaluación de las ofertas y/o verificación de requisitos habilitantes</t>
  </si>
  <si>
    <t>proceso de evaluación errado que induzca a la mala selección del adjudicatario poniendo en riesgo el cumplimiento de las condiciones exigidas en el proceso  y demanda de nulidad sobre la adjudicación</t>
  </si>
  <si>
    <t>Proyectos y recursos sin ejecución
Necesidades insatisfechas en la Entidad lo que podría generar afectación en su cumplimiento misional</t>
  </si>
  <si>
    <t>Detrimento para la entidad contratante por la imposibilidad de dar inicio a la ejecución del contrato o afectaciones legales, jurídicas, fiscales , penales sobre la entidad y los responsables del proceso</t>
  </si>
  <si>
    <t>Incumplimiento de la Ley con posibilidad de hallazos por parte de los Entes de Control y apertura de procesos disciplinarios, fiscales y penales para el Supervisor / Ordenador del Gasto</t>
  </si>
  <si>
    <t>Imposibilidad de suscribir el inicio del contrato afectando el horizonte de ejecución y tiempo de respuesta a las necesidades que suscitaron la contratación</t>
  </si>
  <si>
    <t>Ejecución parcial del contrato puede afectar el cumplimiento del objeto o afectación económico del contratista causada por un desequilibrio económico del contrato</t>
  </si>
  <si>
    <t>Imposibilidad o afectación sobre el desarrollo de las actividades previstas en el contrato, afetcando el impacto esperado</t>
  </si>
  <si>
    <t>Ejecución parcial del contrato puede afectar el cumplimiento del objeto, con afectación de la calidad, oportunidad del servicio y bubne nombre de la Entidad</t>
  </si>
  <si>
    <t>Ejecución parcial del contrato puede afectar el cumplimiento del objeto</t>
  </si>
  <si>
    <t>Afetcación sobre el cumplimiento de la planificaicón de las actividades del proyecto, generando retrasos en su ejecución y posibles sobrecostos. Necesidad de replanificar el plan de trabajo</t>
  </si>
  <si>
    <t>Afecta el cumplimiento del objetivo del proyecto que contribuir a la circulación de arttistas y público de la Localidad</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</si>
  <si>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</si>
  <si>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</si>
  <si>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</si>
  <si>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</si>
  <si>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</si>
  <si>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</si>
  <si>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</si>
  <si>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</si>
  <si>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</si>
  <si>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</si>
  <si>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</si>
  <si>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</si>
  <si>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</si>
  <si>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</si>
  <si>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</si>
  <si>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</si>
  <si>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</si>
  <si>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</si>
  <si>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</si>
  <si>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</si>
  <si>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</si>
  <si>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</si>
  <si>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</si>
  <si>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</si>
  <si>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</si>
  <si>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</si>
  <si>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</si>
  <si>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</si>
  <si>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</si>
  <si>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</si>
  <si>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</si>
  <si>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</si>
  <si>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</si>
  <si>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</si>
  <si>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</si>
  <si>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</si>
  <si>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</si>
  <si>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</si>
  <si>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</si>
  <si>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</si>
  <si>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</si>
  <si>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5) Diligencie la información de las démas columnas</t>
  </si>
  <si>
    <t>7) Continúe en la hoja de asignación  y tratamiento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</si>
  <si>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</si>
  <si>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</si>
  <si>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</si>
  <si>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</si>
  <si>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</si>
  <si>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</si>
  <si>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</si>
  <si>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La contratación y los documentos que la sustentan debe estar alineada con el Plan de Desarrollo Local, los procesos y PAA de la entidad y debe pasar por Comité de Contratación</t>
  </si>
  <si>
    <t>SI</t>
  </si>
  <si>
    <t>Gestor de Proyecto</t>
  </si>
  <si>
    <t>Formulación</t>
  </si>
  <si>
    <t>Estructuración de documentos del proceso</t>
  </si>
  <si>
    <t>Revisión documantl del proceso - Planeación y Contrataciópn y presentación de la información a Comité de Contratación</t>
  </si>
  <si>
    <t>Cada vez que se requiera</t>
  </si>
  <si>
    <t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t>
  </si>
  <si>
    <t>Gestor de Proyecto
Oficina de Planeación</t>
  </si>
  <si>
    <t>Gestor de Proyecto
Oficina de Planeación
Oficina de Contratación</t>
  </si>
  <si>
    <t>La definición de los requisitos habilitantes y demás requerinientos del proceso de contratación deben ser establecidos con base en la normativa,  tomando como referncia la necesidad de la entidad y buscando referentes similares como puntos de comparación  (de la entidad y de otras entidades)</t>
  </si>
  <si>
    <t>NO</t>
  </si>
  <si>
    <t>El proceso de formulación de los procesos contractuales tienen diferentes etapas de formulación y revisiones, en donde se pueden evidenciar y corregir las fallas u omisiones cometidas en el proceso</t>
  </si>
  <si>
    <t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De ahí que la definición del estudio del sector y estudio de mercados con análisis de precios unittarios son fundamentales en el proceso </t>
  </si>
  <si>
    <t>Revisión documantal del proceso - Planeación y Contrataciópn y presentación de la información a Comité de Contratación</t>
  </si>
  <si>
    <t xml:space="preserve">Secretaria de Gobierno ha establecido procesos y formatos que orientan el paso a paso del proceso de contratación. Así mismo el proceso de contratación está planificado de tal manera que hayan diferentes actores participando y se evidencie la completitud de los pasos para seguir en el proceso. así mismo, la plataforma SECOP ha definido manuales de usuario que orientan la forma en que se gestiona la información en la herramienta. </t>
  </si>
  <si>
    <t>En cada  de proceso de contratación</t>
  </si>
  <si>
    <t>Apertura y desarrollo del proceso de contratación en la plataforma SECOP</t>
  </si>
  <si>
    <t>Revisión y seguimiento por parte de Abogado designado y  Coordinador de Contratación</t>
  </si>
  <si>
    <t>Cada contratación</t>
  </si>
  <si>
    <t xml:space="preserve">Análisis cuidadoso y soportado en evidencias de cada una de las ofertas presentadas por los proponentes al momento de evaluar las propuestas del proceso con apego total a lo establecido en documento de Pliego de condiciones / documentos precontractuales </t>
  </si>
  <si>
    <t>Evaluación de las ofertas llaegadas con los soportes por parte de Comité Evaluador</t>
  </si>
  <si>
    <t>Cada vez que se evalue un proceso de contratación</t>
  </si>
  <si>
    <t>Seguimiento permanente al proceso y los resultados. Contacto inmediato con contratista adjudicatario</t>
  </si>
  <si>
    <t>Contratación 
Area dueña del proceso</t>
  </si>
  <si>
    <t>Posterior a la adjudicación del proceso</t>
  </si>
  <si>
    <t>Seguimiento al cronograma establecido en el proceso y puesta en marcha</t>
  </si>
  <si>
    <t xml:space="preserve">Secretaria de Gobierno ha establecido procesos y formatos que orientan el paso a paso del proceso de contratación. Así mismo el proceso de contratación está planificado de tal manera que hayan diferentes actores participando y se evidencie la completitud de los pasos para seguir en el proceso. así mismo, la plataforma SECOP ha definido manuales de usuario que orientan la forma en que se gestiona la inforamción en la herramienta. </t>
  </si>
  <si>
    <t xml:space="preserve">Contratación 
</t>
  </si>
  <si>
    <t xml:space="preserve">Definicion del proceso de contratación y ejecucioónd e las etapas recontractuales y contractuales </t>
  </si>
  <si>
    <t>inicia la ejecución dcl contrato</t>
  </si>
  <si>
    <t>Seguimiento permanente al proceso contratcual y poscontractual al interior de la Entidad</t>
  </si>
  <si>
    <t>Contratación 
Area dueña del proceso
Presupuesto</t>
  </si>
  <si>
    <t>A la suscripción de acta de inicio</t>
  </si>
  <si>
    <t>Solicitud de compromiso del Contratista Adjudicatario de mantener las condiciones pactadas en cantidad, calidad y especificaciones. 
Ejecutar el contrato en los tiempos previstos</t>
  </si>
  <si>
    <t>Gestor de Proyecto / Apoyo a la Supervisión / Comité Técnico de Seguimiento</t>
  </si>
  <si>
    <t>Al inicio del proceso y en Comités de Seguimiento</t>
  </si>
  <si>
    <t>Permanentemente</t>
  </si>
  <si>
    <t>Solicitud de información al contratista y Comité Técnico de Seguimiento</t>
  </si>
  <si>
    <t>permanente en la ejecución contractual</t>
  </si>
  <si>
    <t>Monitoreo permanente de la situación y contexto del país, ciudad, localidad en aspectos sociales, políticos, económicos de acuerdo con las actividades previstas en el contrato, gestionando su ejecución en el momento en que las condiciones seam las mas adecuadas</t>
  </si>
  <si>
    <t xml:space="preserve">Realización de pruebas técnicas con los equipos previo a su uso. 
</t>
  </si>
  <si>
    <t>En cada instalacion</t>
  </si>
  <si>
    <t>Al cierre del contrato</t>
  </si>
  <si>
    <t xml:space="preserve">Verificación de cumplimiento de entregas / especificaciones </t>
  </si>
  <si>
    <t xml:space="preserve">Desarrollo de ejercicios de socialización del proyecto y convocatoria abierta a la comunidad de acuerdo con las especificaciones dadas en el proceso de formulación
</t>
  </si>
  <si>
    <t>En la planificación de ejecución de cada intervención / actividad</t>
  </si>
  <si>
    <t>Monitoreo permanente de la situación climática y condiciones naturales, de tal manea que se puedan planificar las actividades en periodos de mayor estabilidad o condiciones favorables</t>
  </si>
  <si>
    <t>Cada planificación y ejecución de las actividades del contrato</t>
  </si>
  <si>
    <t>Verificación de cronograma y ejecucción de hitos del proyecto</t>
  </si>
  <si>
    <t>Diseñar y ejecutar u na estrategia de comunicación y difusión de los eventos a través de medios y canales institucionales, comunitarios y con las instancias de participación de la Localidad</t>
  </si>
  <si>
    <t>Monitoreo permanente del cumplimiento de las actividades y las actividades precedentes para asegurar el cumplimiento y normal desarrollo de las mismas</t>
  </si>
  <si>
    <t>Impacto del Riesgo</t>
  </si>
  <si>
    <t>IDENTIFICACIÓN,  ANALISIS, EVALUACIÓN , ASIGNACIÓN Y TRATAMIENTO DE RIESGOS EN LA CONTRATACIÓN</t>
  </si>
  <si>
    <t>Esta matriz es un documento anexo del Estudio Previo</t>
  </si>
  <si>
    <t>No</t>
  </si>
  <si>
    <t>Etapa</t>
  </si>
  <si>
    <t>Clase</t>
  </si>
  <si>
    <t>Fuente</t>
  </si>
  <si>
    <t>Calificación total</t>
  </si>
  <si>
    <t>¿A quien se le asigna?</t>
  </si>
  <si>
    <t>%</t>
  </si>
  <si>
    <t>¿Cómo se realiza el monitoreo</t>
  </si>
  <si>
    <t>SDG</t>
  </si>
  <si>
    <t>CONTRATISTA</t>
  </si>
  <si>
    <t>CONTRATISTA Y SDG</t>
  </si>
  <si>
    <t>externo</t>
  </si>
  <si>
    <t xml:space="preserve">Categoria </t>
  </si>
  <si>
    <t>Objeto Contractual: PRESTAR LOS SERVICIOS PARA REALIZAR ACCIONES DE FORTALECIMIENTO DE LA CULTURA, IDENTIDAD Y TERRITORIO DEL PUEBLO MUYSCA DE LA LOCALIDAD DE SUBA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</si>
</sst>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
      <name val="Arial"/>
      <family val="2"/>
    </font>
    <font>
      <b/>
      <sz val="10"/>
      <name val="Arial"/>
      <family val="2"/>
    </font>
    <font>
      <sz val="10"/>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name val="Garamond"/>
      <family val="1"/>
    </font>
    <font>
      <sz val="11"/>
      <name val="Garamond"/>
      <family val="1"/>
    </font>
    <font>
      <b/>
      <sz val="12"/>
      <name val="Garamond"/>
      <family val="1"/>
    </font>
    <font>
      <b/>
      <sz val="10"/>
      <name val="Garamond"/>
      <family val="1"/>
    </font>
    <font>
      <sz val="10"/>
      <name val="Garamond"/>
      <family val="1"/>
    </font>
    <font>
      <b/>
      <sz val="12"/>
      <color indexed="9"/>
      <name val="Garamond"/>
      <family val="1"/>
    </font>
    <font>
      <b/>
      <sz val="10"/>
      <color indexed="9"/>
      <name val="Garamond"/>
      <family val="1"/>
    </font>
    <font>
      <sz val="12"/>
      <name val="Garamond"/>
      <family val="1"/>
    </font>
    <font>
      <b/>
      <sz val="11"/>
      <color indexed="9"/>
      <name val="Garamond"/>
      <family val="1"/>
    </font>
    <font>
      <b/>
      <u/>
      <sz val="12"/>
      <name val="Garamond"/>
      <family val="1"/>
    </font>
    <font>
      <b/>
      <sz val="20"/>
      <name val="Garamond"/>
      <family val="1"/>
    </font>
    <font>
      <sz val="14"/>
      <name val="Garamond"/>
      <family val="1"/>
    </font>
    <font>
      <b/>
      <sz val="14"/>
      <name val="Garamond"/>
      <family val="1"/>
    </font>
    <font>
      <sz val="14"/>
      <name val="Arial"/>
      <family val="2"/>
    </font>
    <font>
      <b/>
      <sz val="16"/>
      <name val="Garamond"/>
      <family val="1"/>
    </font>
    <font>
      <b/>
      <sz val="18"/>
      <name val="Garamond"/>
      <family val="1"/>
    </font>
    <font>
      <sz val="9"/>
      <name val="Garamond"/>
      <family val="1"/>
    </font>
    <font>
      <sz val="12"/>
      <color rgb="FF444444"/>
      <name val="Calibri"/>
      <family val="2"/>
    </font>
    <font>
      <sz val="14"/>
      <color rgb="FF002060"/>
      <name val="Arial"/>
      <family val="2"/>
    </font>
    <font>
      <sz val="14"/>
      <color theme="1"/>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right style="dashed">
        <color indexed="64"/>
      </right>
      <top style="dashed">
        <color indexed="64"/>
      </top>
      <bottom style="dashed">
        <color indexed="64"/>
      </bottom>
      <diagonal/>
    </border>
    <border>
      <left/>
      <right style="dashed">
        <color indexed="64"/>
      </right>
      <top/>
      <bottom style="dashed">
        <color indexed="64"/>
      </bottom>
      <diagonal/>
    </border>
    <border>
      <left style="dashed">
        <color indexed="64"/>
      </left>
      <right/>
      <top/>
      <bottom style="dashed">
        <color indexed="64"/>
      </bottom>
      <diagonal/>
    </border>
    <border>
      <left style="dashed">
        <color indexed="64"/>
      </left>
      <right/>
      <top style="dashed">
        <color indexed="64"/>
      </top>
      <bottom style="dashed">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right/>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style="dashed">
        <color indexed="64"/>
      </bottom>
      <diagonal/>
    </border>
    <border>
      <left/>
      <right style="dashed">
        <color indexed="64"/>
      </right>
      <top style="dashed">
        <color indexed="64"/>
      </top>
      <bottom/>
      <diagonal/>
    </border>
    <border>
      <left style="dashed">
        <color indexed="64"/>
      </left>
      <right/>
      <top style="dashed">
        <color indexed="64"/>
      </top>
      <bottom/>
      <diagonal/>
    </border>
    <border>
      <left style="thin">
        <color indexed="64"/>
      </left>
      <right style="thin">
        <color indexed="64"/>
      </right>
      <top style="dashed">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ashed">
        <color indexed="64"/>
      </right>
      <top/>
      <bottom style="dashed">
        <color indexed="64"/>
      </bottom>
      <diagonal/>
    </border>
    <border>
      <left style="dashed">
        <color indexed="64"/>
      </left>
      <right style="thin">
        <color indexed="64"/>
      </right>
      <top/>
      <bottom style="dashed">
        <color indexed="64"/>
      </bottom>
      <diagonal/>
    </border>
    <border>
      <left style="thin">
        <color indexed="64"/>
      </left>
      <right style="dashed">
        <color indexed="64"/>
      </right>
      <top style="dashed">
        <color indexed="64"/>
      </top>
      <bottom/>
      <diagonal/>
    </border>
    <border>
      <left style="dashed">
        <color indexed="64"/>
      </left>
      <right style="thin">
        <color indexed="64"/>
      </right>
      <top style="dash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diagonal/>
    </border>
  </borders>
  <cellStyleXfs count="1">
    <xf numFmtId="0" fontId="0" fillId="0" borderId="0"/>
  </cellStyleXfs>
  <cellXfs count="345">
    <xf numFmtId="0" fontId="0" fillId="0" borderId="0" xfId="0"/>
    <xf numFmtId="0" fontId="2" fillId="2" borderId="0" xfId="0" applyFont="1" applyFill="1" applyAlignment="1">
      <alignment vertical="top" wrapText="1" readingOrder="1"/>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8" fillId="0" borderId="0" xfId="0" applyFont="1"/>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9" fillId="0" borderId="0" xfId="0" applyFont="1"/>
    <xf numFmtId="0" fontId="11" fillId="0" borderId="1" xfId="0" applyFont="1" applyBorder="1" applyAlignment="1">
      <alignment horizontal="center" vertical="center" wrapText="1"/>
    </xf>
    <xf numFmtId="0" fontId="14" fillId="0" borderId="2" xfId="0" applyFont="1" applyBorder="1"/>
    <xf numFmtId="0" fontId="13" fillId="0" borderId="0" xfId="0" applyFont="1" applyAlignment="1">
      <alignment horizontal="center" vertical="center"/>
    </xf>
    <xf numFmtId="0" fontId="13" fillId="0" borderId="3" xfId="0" applyFont="1" applyBorder="1" applyAlignment="1">
      <alignment horizontal="center" vertical="center"/>
    </xf>
    <xf numFmtId="0" fontId="14" fillId="0" borderId="0" xfId="0" applyFont="1"/>
    <xf numFmtId="0" fontId="14" fillId="0" borderId="0" xfId="0" applyFont="1" applyAlignment="1">
      <alignment horizontal="left"/>
    </xf>
    <xf numFmtId="0" fontId="14" fillId="0" borderId="3" xfId="0" applyFont="1" applyBorder="1" applyAlignment="1">
      <alignment horizontal="center"/>
    </xf>
    <xf numFmtId="0" fontId="14" fillId="0" borderId="1" xfId="0" applyFont="1" applyBorder="1" applyAlignment="1">
      <alignment horizontal="left" vertic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0" fontId="17" fillId="0" borderId="4" xfId="0" applyFont="1" applyBorder="1" applyAlignment="1">
      <alignment horizontal="center" vertical="center" wrapText="1"/>
    </xf>
    <xf numFmtId="0" fontId="14" fillId="0" borderId="5" xfId="0" applyFont="1" applyBorder="1"/>
    <xf numFmtId="0" fontId="14" fillId="0" borderId="6" xfId="0" applyFont="1" applyBorder="1"/>
    <xf numFmtId="0" fontId="14" fillId="0" borderId="7" xfId="0" applyFont="1" applyBorder="1" applyAlignment="1">
      <alignment horizontal="center"/>
    </xf>
    <xf numFmtId="0" fontId="13" fillId="3"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horizontal="center"/>
    </xf>
    <xf numFmtId="0" fontId="12" fillId="0" borderId="2" xfId="0" applyFont="1" applyBorder="1" applyAlignment="1">
      <alignment horizontal="right" vertical="center" textRotation="90"/>
    </xf>
    <xf numFmtId="0" fontId="14" fillId="0" borderId="0" xfId="0" applyFont="1" applyAlignment="1">
      <alignment horizontal="center" vertical="center" wrapText="1"/>
    </xf>
    <xf numFmtId="0" fontId="13" fillId="6" borderId="8" xfId="0" applyFont="1" applyFill="1" applyBorder="1" applyAlignment="1">
      <alignment horizontal="center" vertical="center"/>
    </xf>
    <xf numFmtId="0" fontId="13" fillId="6" borderId="1" xfId="0" applyFont="1" applyFill="1" applyBorder="1" applyAlignment="1">
      <alignment horizontal="center" vertical="center"/>
    </xf>
    <xf numFmtId="0" fontId="14" fillId="6" borderId="1" xfId="0" applyFont="1" applyFill="1" applyBorder="1" applyAlignment="1">
      <alignment horizontal="center"/>
    </xf>
    <xf numFmtId="0" fontId="14" fillId="0" borderId="9" xfId="0" applyFont="1" applyBorder="1" applyAlignment="1">
      <alignment horizontal="center" vertical="center" wrapText="1"/>
    </xf>
    <xf numFmtId="0" fontId="14" fillId="7" borderId="1" xfId="0" applyFont="1" applyFill="1" applyBorder="1" applyAlignment="1">
      <alignment horizontal="center" vertical="center"/>
    </xf>
    <xf numFmtId="0" fontId="14" fillId="8" borderId="1" xfId="0" applyFont="1" applyFill="1" applyBorder="1" applyAlignment="1">
      <alignment horizontal="center" vertical="center"/>
    </xf>
    <xf numFmtId="0" fontId="14" fillId="9" borderId="1" xfId="0" applyFont="1" applyFill="1" applyBorder="1" applyAlignment="1">
      <alignment horizontal="center" vertical="center"/>
    </xf>
    <xf numFmtId="0" fontId="14" fillId="10" borderId="1" xfId="0" applyFont="1" applyFill="1" applyBorder="1" applyAlignment="1">
      <alignment horizontal="center" vertical="center"/>
    </xf>
    <xf numFmtId="0" fontId="17" fillId="0" borderId="10" xfId="0" applyFont="1" applyBorder="1" applyAlignment="1">
      <alignment horizontal="center" vertical="center" wrapText="1"/>
    </xf>
    <xf numFmtId="0" fontId="13" fillId="6" borderId="1" xfId="0" applyFont="1" applyFill="1" applyBorder="1" applyAlignment="1">
      <alignment vertical="center"/>
    </xf>
    <xf numFmtId="0" fontId="14" fillId="0" borderId="1" xfId="0" applyFont="1" applyBorder="1" applyAlignment="1">
      <alignment vertical="center"/>
    </xf>
    <xf numFmtId="0" fontId="14" fillId="0" borderId="11" xfId="0" applyFont="1" applyBorder="1"/>
    <xf numFmtId="0" fontId="14" fillId="0" borderId="12" xfId="0" applyFont="1" applyBorder="1"/>
    <xf numFmtId="0" fontId="14" fillId="0" borderId="13" xfId="0" applyFont="1" applyBorder="1" applyAlignment="1">
      <alignment horizontal="center"/>
    </xf>
    <xf numFmtId="0" fontId="11" fillId="0" borderId="14" xfId="0" applyFont="1" applyBorder="1"/>
    <xf numFmtId="0" fontId="11" fillId="0" borderId="14" xfId="0" applyFont="1" applyBorder="1" applyAlignment="1">
      <alignment horizontal="center"/>
    </xf>
    <xf numFmtId="0" fontId="11" fillId="0" borderId="0" xfId="0" applyFont="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textRotation="90" wrapText="1"/>
    </xf>
    <xf numFmtId="0" fontId="11" fillId="0" borderId="2" xfId="0" applyFont="1" applyBorder="1" applyAlignment="1">
      <alignment horizontal="center" vertical="center" wrapText="1"/>
    </xf>
    <xf numFmtId="0" fontId="11" fillId="0" borderId="0" xfId="0" applyFont="1"/>
    <xf numFmtId="0" fontId="10" fillId="6" borderId="1" xfId="0" applyFont="1" applyFill="1" applyBorder="1" applyAlignment="1">
      <alignment horizontal="center" vertical="center" wrapText="1"/>
    </xf>
    <xf numFmtId="0" fontId="10" fillId="6" borderId="1" xfId="0" applyFont="1" applyFill="1" applyBorder="1" applyAlignment="1">
      <alignment horizontal="center" vertical="center"/>
    </xf>
    <xf numFmtId="0" fontId="11" fillId="6" borderId="1" xfId="0" applyFont="1" applyFill="1" applyBorder="1" applyAlignment="1">
      <alignment horizontal="center"/>
    </xf>
    <xf numFmtId="0" fontId="11" fillId="0" borderId="9" xfId="0" applyFont="1" applyBorder="1" applyAlignment="1">
      <alignment horizontal="center" vertical="center" wrapText="1"/>
    </xf>
    <xf numFmtId="0" fontId="11" fillId="7" borderId="1" xfId="0" applyFont="1" applyFill="1" applyBorder="1" applyAlignment="1">
      <alignment horizontal="center" vertical="center"/>
    </xf>
    <xf numFmtId="0" fontId="11" fillId="9" borderId="1" xfId="0" applyFont="1" applyFill="1" applyBorder="1" applyAlignment="1">
      <alignment horizontal="center" vertical="center"/>
    </xf>
    <xf numFmtId="0" fontId="11" fillId="10" borderId="1" xfId="0" applyFont="1" applyFill="1" applyBorder="1" applyAlignment="1">
      <alignment horizontal="center" vertical="center"/>
    </xf>
    <xf numFmtId="0" fontId="11" fillId="8" borderId="1" xfId="0" applyFont="1" applyFill="1" applyBorder="1" applyAlignment="1">
      <alignment horizontal="center" vertical="center"/>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2" xfId="0" applyFont="1" applyBorder="1"/>
    <xf numFmtId="0" fontId="11" fillId="0" borderId="13" xfId="0" applyFont="1" applyBorder="1" applyAlignment="1">
      <alignment horizontal="center" vertical="center" wrapText="1"/>
    </xf>
    <xf numFmtId="0" fontId="17" fillId="0" borderId="0" xfId="0" applyFont="1"/>
    <xf numFmtId="0" fontId="12" fillId="0" borderId="0" xfId="0" applyFont="1" applyAlignment="1">
      <alignment horizontal="center" vertical="center"/>
    </xf>
    <xf numFmtId="0" fontId="5" fillId="0" borderId="0" xfId="0" applyFont="1" applyAlignment="1">
      <alignment vertical="center"/>
    </xf>
    <xf numFmtId="0" fontId="17" fillId="0" borderId="0" xfId="0" applyFont="1" applyAlignment="1">
      <alignment horizontal="center"/>
    </xf>
    <xf numFmtId="0" fontId="5" fillId="2" borderId="0" xfId="0" applyFont="1" applyFill="1" applyAlignment="1">
      <alignment vertical="top" wrapText="1" readingOrder="1"/>
    </xf>
    <xf numFmtId="0" fontId="5" fillId="2" borderId="0" xfId="0" applyFont="1" applyFill="1" applyAlignment="1">
      <alignment horizontal="center" vertical="top" wrapText="1" readingOrder="1"/>
    </xf>
    <xf numFmtId="0" fontId="17" fillId="0" borderId="2" xfId="0" applyFont="1" applyBorder="1"/>
    <xf numFmtId="0" fontId="17" fillId="0" borderId="3" xfId="0" applyFont="1" applyBorder="1" applyAlignment="1">
      <alignment horizontal="center"/>
    </xf>
    <xf numFmtId="0" fontId="4" fillId="0" borderId="0" xfId="0" applyFont="1" applyAlignment="1">
      <alignment wrapText="1"/>
    </xf>
    <xf numFmtId="0" fontId="12" fillId="0" borderId="0" xfId="0" applyFont="1" applyAlignment="1">
      <alignment horizontal="center"/>
    </xf>
    <xf numFmtId="0" fontId="12" fillId="3" borderId="1" xfId="0" applyFont="1" applyFill="1" applyBorder="1" applyAlignment="1">
      <alignment horizontal="center" vertical="center" wrapText="1"/>
    </xf>
    <xf numFmtId="0" fontId="17" fillId="0" borderId="0" xfId="0" applyFont="1" applyAlignment="1">
      <alignment horizontal="center" vertical="center" wrapText="1"/>
    </xf>
    <xf numFmtId="0" fontId="12" fillId="6" borderId="1" xfId="0" applyFont="1" applyFill="1" applyBorder="1" applyAlignment="1">
      <alignment vertical="center"/>
    </xf>
    <xf numFmtId="0" fontId="17" fillId="0" borderId="1" xfId="0" applyFont="1" applyBorder="1" applyAlignment="1">
      <alignment vertical="center"/>
    </xf>
    <xf numFmtId="0" fontId="4" fillId="5" borderId="0" xfId="0" applyFont="1" applyFill="1"/>
    <xf numFmtId="0" fontId="17" fillId="0" borderId="15" xfId="0" applyFont="1" applyBorder="1" applyAlignment="1">
      <alignment vertical="center"/>
    </xf>
    <xf numFmtId="0" fontId="17" fillId="0" borderId="9" xfId="0" applyFont="1" applyBorder="1" applyAlignment="1">
      <alignment horizontal="center" vertical="center" wrapText="1"/>
    </xf>
    <xf numFmtId="0" fontId="17" fillId="0" borderId="11" xfId="0" applyFont="1" applyBorder="1"/>
    <xf numFmtId="0" fontId="17" fillId="0" borderId="12" xfId="0" applyFont="1" applyBorder="1"/>
    <xf numFmtId="0" fontId="17" fillId="0" borderId="13" xfId="0" applyFont="1" applyBorder="1" applyAlignment="1">
      <alignment horizontal="center"/>
    </xf>
    <xf numFmtId="0" fontId="4" fillId="0" borderId="0" xfId="0" applyFont="1" applyAlignment="1">
      <alignment horizontal="center"/>
    </xf>
    <xf numFmtId="0" fontId="27" fillId="0" borderId="1" xfId="0" applyFont="1" applyBorder="1" applyAlignment="1">
      <alignment vertical="center" wrapText="1"/>
    </xf>
    <xf numFmtId="9" fontId="11" fillId="0" borderId="1" xfId="0" applyNumberFormat="1" applyFont="1" applyBorder="1" applyAlignment="1">
      <alignment horizontal="center" vertical="center" textRotation="90" wrapText="1"/>
    </xf>
    <xf numFmtId="0" fontId="23" fillId="0" borderId="0" xfId="0" applyFont="1"/>
    <xf numFmtId="0" fontId="21" fillId="0" borderId="0" xfId="0" applyFont="1"/>
    <xf numFmtId="0" fontId="22" fillId="0" borderId="0" xfId="0" applyFont="1" applyAlignment="1">
      <alignment horizontal="center" vertical="center"/>
    </xf>
    <xf numFmtId="0" fontId="21" fillId="2" borderId="16" xfId="0" applyFont="1" applyFill="1" applyBorder="1" applyAlignment="1">
      <alignment vertical="center" wrapText="1"/>
    </xf>
    <xf numFmtId="0" fontId="21" fillId="2" borderId="17" xfId="0" applyFont="1" applyFill="1" applyBorder="1" applyAlignment="1">
      <alignment vertical="center" wrapText="1"/>
    </xf>
    <xf numFmtId="0" fontId="21" fillId="2" borderId="18" xfId="0" applyFont="1" applyFill="1" applyBorder="1" applyAlignment="1">
      <alignment vertical="center" wrapText="1"/>
    </xf>
    <xf numFmtId="0" fontId="23" fillId="0" borderId="0" xfId="0" applyFont="1" applyAlignment="1">
      <alignment wrapText="1"/>
    </xf>
    <xf numFmtId="0" fontId="21" fillId="2" borderId="19" xfId="0" applyFont="1" applyFill="1" applyBorder="1" applyAlignment="1">
      <alignment vertical="center" wrapText="1"/>
    </xf>
    <xf numFmtId="0" fontId="21" fillId="0" borderId="18" xfId="0" applyFont="1" applyBorder="1" applyAlignment="1">
      <alignment vertical="center" wrapText="1"/>
    </xf>
    <xf numFmtId="0" fontId="21" fillId="0" borderId="20" xfId="0" applyFont="1" applyBorder="1" applyAlignment="1">
      <alignment vertical="center" wrapText="1"/>
    </xf>
    <xf numFmtId="0" fontId="15" fillId="4" borderId="21" xfId="0" applyFont="1" applyFill="1" applyBorder="1" applyAlignment="1">
      <alignment horizontal="center" vertical="center" wrapText="1"/>
    </xf>
    <xf numFmtId="0" fontId="16" fillId="4" borderId="22" xfId="0" applyFont="1" applyFill="1" applyBorder="1" applyAlignment="1">
      <alignment horizontal="center" vertical="center" wrapText="1"/>
    </xf>
    <xf numFmtId="0" fontId="16" fillId="4" borderId="23" xfId="0" applyFont="1" applyFill="1" applyBorder="1" applyAlignment="1">
      <alignment horizontal="center" vertical="center" wrapText="1"/>
    </xf>
    <xf numFmtId="0" fontId="28" fillId="0" borderId="0" xfId="0" applyFont="1"/>
    <xf numFmtId="0" fontId="15" fillId="4" borderId="1"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7" fillId="0" borderId="24" xfId="0" applyFont="1" applyBorder="1"/>
    <xf numFmtId="0" fontId="17" fillId="0" borderId="8" xfId="0" applyFont="1" applyBorder="1"/>
    <xf numFmtId="0" fontId="17" fillId="0" borderId="25" xfId="0" applyFont="1" applyBorder="1" applyAlignment="1">
      <alignment horizontal="center"/>
    </xf>
    <xf numFmtId="0" fontId="17" fillId="0" borderId="5" xfId="0" applyFont="1" applyBorder="1"/>
    <xf numFmtId="0" fontId="17" fillId="0" borderId="6" xfId="0" applyFont="1" applyBorder="1"/>
    <xf numFmtId="0" fontId="17" fillId="0" borderId="6" xfId="0" applyFont="1" applyBorder="1" applyAlignment="1">
      <alignment horizontal="left" vertical="center" wrapText="1"/>
    </xf>
    <xf numFmtId="0" fontId="17" fillId="0" borderId="7" xfId="0" applyFont="1" applyBorder="1" applyAlignment="1">
      <alignment horizontal="center"/>
    </xf>
    <xf numFmtId="0" fontId="18" fillId="4" borderId="1" xfId="0" applyFont="1" applyFill="1" applyBorder="1" applyAlignment="1">
      <alignment horizontal="center" vertical="center" wrapText="1"/>
    </xf>
    <xf numFmtId="0" fontId="18" fillId="4" borderId="1" xfId="0" applyFont="1" applyFill="1" applyBorder="1" applyAlignment="1">
      <alignment horizontal="center" vertical="center" textRotation="90" wrapText="1"/>
    </xf>
    <xf numFmtId="0" fontId="4" fillId="0" borderId="0" xfId="0" applyFont="1" applyAlignment="1">
      <alignment horizontal="center" vertical="center"/>
    </xf>
    <xf numFmtId="0" fontId="21" fillId="2" borderId="26" xfId="0" applyFont="1" applyFill="1" applyBorder="1" applyAlignment="1">
      <alignment vertical="center" wrapText="1"/>
    </xf>
    <xf numFmtId="0" fontId="21" fillId="2" borderId="27" xfId="0" applyFont="1" applyFill="1" applyBorder="1" applyAlignment="1">
      <alignment vertical="center" wrapText="1"/>
    </xf>
    <xf numFmtId="0" fontId="21" fillId="2" borderId="28" xfId="0" applyFont="1" applyFill="1" applyBorder="1" applyAlignment="1">
      <alignment vertical="center" wrapText="1"/>
    </xf>
    <xf numFmtId="0" fontId="21" fillId="0" borderId="29" xfId="0" applyFont="1" applyBorder="1"/>
    <xf numFmtId="0" fontId="21" fillId="0" borderId="30" xfId="0" applyFont="1" applyBorder="1"/>
    <xf numFmtId="0" fontId="21" fillId="0" borderId="31" xfId="0" applyFont="1" applyBorder="1"/>
    <xf numFmtId="0" fontId="21" fillId="0" borderId="32" xfId="0" applyFont="1" applyBorder="1"/>
    <xf numFmtId="0" fontId="21" fillId="0" borderId="33" xfId="0" applyFont="1" applyBorder="1"/>
    <xf numFmtId="0" fontId="21" fillId="0" borderId="34" xfId="0" applyFont="1" applyBorder="1"/>
    <xf numFmtId="0" fontId="21" fillId="0" borderId="35" xfId="0" applyFont="1" applyBorder="1"/>
    <xf numFmtId="0" fontId="21" fillId="2" borderId="36" xfId="0" applyFont="1" applyFill="1" applyBorder="1" applyAlignment="1">
      <alignment vertical="center" wrapText="1"/>
    </xf>
    <xf numFmtId="0" fontId="21" fillId="2" borderId="37" xfId="0" applyFont="1" applyFill="1" applyBorder="1" applyAlignment="1">
      <alignment vertical="center" wrapText="1"/>
    </xf>
    <xf numFmtId="0" fontId="21" fillId="0" borderId="26" xfId="0" applyFont="1" applyBorder="1" applyAlignment="1">
      <alignment vertical="center" wrapText="1"/>
    </xf>
    <xf numFmtId="0" fontId="21" fillId="0" borderId="16" xfId="0" applyFont="1" applyBorder="1" applyAlignment="1">
      <alignment vertical="center" wrapText="1"/>
    </xf>
    <xf numFmtId="0" fontId="21" fillId="0" borderId="17" xfId="0" applyFont="1" applyBorder="1" applyAlignment="1">
      <alignment vertical="center" wrapText="1"/>
    </xf>
    <xf numFmtId="0" fontId="21" fillId="2" borderId="38" xfId="0" applyFont="1" applyFill="1" applyBorder="1" applyAlignment="1">
      <alignment vertical="center" wrapText="1"/>
    </xf>
    <xf numFmtId="0" fontId="21" fillId="0" borderId="39" xfId="0" applyFont="1" applyBorder="1"/>
    <xf numFmtId="0" fontId="21" fillId="2" borderId="40" xfId="0" applyFont="1" applyFill="1" applyBorder="1" applyAlignment="1">
      <alignment vertical="center" wrapText="1"/>
    </xf>
    <xf numFmtId="0" fontId="21" fillId="2" borderId="41" xfId="0" applyFont="1" applyFill="1" applyBorder="1" applyAlignment="1">
      <alignment vertical="center" wrapText="1"/>
    </xf>
    <xf numFmtId="0" fontId="21" fillId="0" borderId="42" xfId="0" applyFont="1" applyBorder="1"/>
    <xf numFmtId="0" fontId="21" fillId="2" borderId="43" xfId="0" applyFont="1" applyFill="1" applyBorder="1" applyAlignment="1">
      <alignment vertical="center" wrapText="1"/>
    </xf>
    <xf numFmtId="0" fontId="26" fillId="0" borderId="1" xfId="0" applyFont="1" applyBorder="1" applyAlignment="1">
      <alignment horizontal="center" vertical="center" wrapText="1"/>
    </xf>
    <xf numFmtId="0" fontId="26" fillId="0" borderId="10" xfId="0" applyFont="1" applyBorder="1" applyAlignment="1">
      <alignment horizontal="center" vertical="center" wrapText="1"/>
    </xf>
    <xf numFmtId="0" fontId="27" fillId="5" borderId="1" xfId="0" applyFont="1" applyFill="1" applyBorder="1" applyAlignment="1">
      <alignment vertical="center" wrapText="1"/>
    </xf>
    <xf numFmtId="0" fontId="12" fillId="0" borderId="10" xfId="0" applyFont="1" applyBorder="1" applyAlignment="1">
      <alignment horizontal="left" vertical="top" wrapText="1"/>
    </xf>
    <xf numFmtId="0" fontId="12" fillId="0" borderId="1" xfId="0" applyFont="1" applyBorder="1" applyAlignment="1">
      <alignment horizontal="left" vertical="top" wrapText="1"/>
    </xf>
    <xf numFmtId="0" fontId="12" fillId="0" borderId="4" xfId="0" applyFont="1" applyBorder="1" applyAlignment="1">
      <alignment horizontal="left" vertical="top" wrapText="1"/>
    </xf>
    <xf numFmtId="0" fontId="7" fillId="0" borderId="0" xfId="0" applyFont="1" applyAlignment="1">
      <alignment horizontal="left" vertical="center" wrapText="1"/>
    </xf>
    <xf numFmtId="0" fontId="12" fillId="0" borderId="44" xfId="0" applyFont="1" applyBorder="1" applyAlignment="1">
      <alignment horizontal="left" vertical="top" wrapText="1"/>
    </xf>
    <xf numFmtId="0" fontId="12" fillId="0" borderId="15" xfId="0" applyFont="1" applyBorder="1" applyAlignment="1">
      <alignment horizontal="left" vertical="top" wrapText="1"/>
    </xf>
    <xf numFmtId="0" fontId="12" fillId="0" borderId="45" xfId="0" applyFont="1" applyBorder="1" applyAlignment="1">
      <alignment horizontal="left" vertical="top" wrapText="1"/>
    </xf>
    <xf numFmtId="0" fontId="20" fillId="0" borderId="46" xfId="0" applyFont="1" applyBorder="1" applyAlignment="1">
      <alignment horizontal="center" vertical="center"/>
    </xf>
    <xf numFmtId="0" fontId="20" fillId="0" borderId="47" xfId="0" applyFont="1" applyBorder="1" applyAlignment="1">
      <alignment horizontal="center" vertical="center"/>
    </xf>
    <xf numFmtId="0" fontId="20" fillId="0" borderId="48" xfId="0" applyFont="1" applyBorder="1" applyAlignment="1">
      <alignment horizontal="center" vertical="center"/>
    </xf>
    <xf numFmtId="0" fontId="20" fillId="0" borderId="49" xfId="0" applyFont="1" applyBorder="1" applyAlignment="1">
      <alignment horizontal="center" vertical="center"/>
    </xf>
    <xf numFmtId="0" fontId="20" fillId="0" borderId="0" xfId="0" applyFont="1" applyAlignment="1">
      <alignment horizontal="center" vertical="center"/>
    </xf>
    <xf numFmtId="0" fontId="20" fillId="0" borderId="20" xfId="0" applyFont="1" applyBorder="1" applyAlignment="1">
      <alignment horizontal="center" vertical="center"/>
    </xf>
    <xf numFmtId="0" fontId="20" fillId="0" borderId="50" xfId="0" applyFont="1" applyBorder="1" applyAlignment="1">
      <alignment horizontal="center" vertical="center"/>
    </xf>
    <xf numFmtId="0" fontId="20" fillId="0" borderId="34" xfId="0" applyFont="1" applyBorder="1" applyAlignment="1">
      <alignment horizontal="center" vertical="center"/>
    </xf>
    <xf numFmtId="0" fontId="20" fillId="0" borderId="19" xfId="0" applyFont="1" applyBorder="1" applyAlignment="1">
      <alignment horizontal="center" vertical="center"/>
    </xf>
    <xf numFmtId="0" fontId="12" fillId="6" borderId="51" xfId="0" applyFont="1" applyFill="1" applyBorder="1" applyAlignment="1">
      <alignment horizontal="center"/>
    </xf>
    <xf numFmtId="0" fontId="12" fillId="6" borderId="52" xfId="0" applyFont="1" applyFill="1" applyBorder="1" applyAlignment="1">
      <alignment horizontal="center"/>
    </xf>
    <xf numFmtId="0" fontId="12" fillId="6" borderId="53" xfId="0" applyFont="1" applyFill="1" applyBorder="1" applyAlignment="1">
      <alignment horizontal="center"/>
    </xf>
    <xf numFmtId="0" fontId="17" fillId="0" borderId="1" xfId="0" applyFont="1" applyBorder="1" applyAlignment="1">
      <alignment horizontal="left" vertical="top" wrapText="1"/>
    </xf>
    <xf numFmtId="0" fontId="17" fillId="0" borderId="4" xfId="0" applyFont="1" applyBorder="1" applyAlignment="1">
      <alignment horizontal="left" vertical="top" wrapText="1"/>
    </xf>
    <xf numFmtId="0" fontId="17" fillId="0" borderId="26" xfId="0" applyFont="1" applyBorder="1" applyAlignment="1">
      <alignment horizontal="left" vertical="center" wrapText="1"/>
    </xf>
    <xf numFmtId="0" fontId="17" fillId="0" borderId="54" xfId="0" applyFont="1" applyBorder="1" applyAlignment="1">
      <alignment horizontal="left" vertical="center" wrapText="1"/>
    </xf>
    <xf numFmtId="0" fontId="17" fillId="0" borderId="8" xfId="0" applyFont="1" applyBorder="1" applyAlignment="1">
      <alignment horizontal="left" vertical="center" wrapText="1"/>
    </xf>
    <xf numFmtId="0" fontId="0" fillId="0" borderId="46" xfId="0" applyBorder="1" applyAlignment="1">
      <alignment horizontal="center"/>
    </xf>
    <xf numFmtId="0" fontId="0" fillId="0" borderId="48" xfId="0" applyBorder="1" applyAlignment="1">
      <alignment horizontal="center"/>
    </xf>
    <xf numFmtId="0" fontId="0" fillId="0" borderId="49" xfId="0" applyBorder="1" applyAlignment="1">
      <alignment horizontal="center"/>
    </xf>
    <xf numFmtId="0" fontId="0" fillId="0" borderId="20" xfId="0" applyBorder="1" applyAlignment="1">
      <alignment horizontal="center"/>
    </xf>
    <xf numFmtId="0" fontId="0" fillId="0" borderId="50" xfId="0" applyBorder="1" applyAlignment="1">
      <alignment horizontal="center"/>
    </xf>
    <xf numFmtId="0" fontId="0" fillId="0" borderId="19" xfId="0" applyBorder="1" applyAlignment="1">
      <alignment horizontal="center"/>
    </xf>
    <xf numFmtId="0" fontId="17" fillId="0" borderId="24" xfId="0" applyFont="1" applyBorder="1" applyAlignment="1">
      <alignment horizontal="left" vertical="center" wrapText="1"/>
    </xf>
    <xf numFmtId="0" fontId="17" fillId="0" borderId="25" xfId="0" applyFont="1" applyBorder="1" applyAlignment="1">
      <alignment horizontal="left" vertical="center" wrapText="1"/>
    </xf>
    <xf numFmtId="0" fontId="29" fillId="5" borderId="55" xfId="0" applyFont="1" applyFill="1" applyBorder="1" applyAlignment="1">
      <alignment horizontal="left" vertical="center" wrapText="1"/>
    </xf>
    <xf numFmtId="0" fontId="29" fillId="5" borderId="56" xfId="0" applyFont="1" applyFill="1" applyBorder="1" applyAlignment="1">
      <alignment horizontal="left" vertical="center" wrapText="1"/>
    </xf>
    <xf numFmtId="0" fontId="29" fillId="5" borderId="55" xfId="0" applyFont="1" applyFill="1" applyBorder="1" applyAlignment="1">
      <alignment horizontal="left" vertical="center"/>
    </xf>
    <xf numFmtId="0" fontId="29" fillId="5" borderId="56" xfId="0" applyFont="1" applyFill="1" applyBorder="1" applyAlignment="1">
      <alignment horizontal="left" vertical="center"/>
    </xf>
    <xf numFmtId="0" fontId="24" fillId="2" borderId="9" xfId="0" applyFont="1" applyFill="1" applyBorder="1" applyAlignment="1">
      <alignment horizontal="center" vertical="center" wrapText="1"/>
    </xf>
    <xf numFmtId="0" fontId="24" fillId="2" borderId="57" xfId="0" applyFont="1" applyFill="1" applyBorder="1" applyAlignment="1">
      <alignment horizontal="center" vertical="center" wrapText="1"/>
    </xf>
    <xf numFmtId="0" fontId="24" fillId="2" borderId="58" xfId="0" applyFont="1" applyFill="1" applyBorder="1" applyAlignment="1">
      <alignment horizontal="center" vertical="center" wrapText="1"/>
    </xf>
    <xf numFmtId="0" fontId="29" fillId="5" borderId="59" xfId="0" applyFont="1" applyFill="1" applyBorder="1" applyAlignment="1">
      <alignment horizontal="left" vertical="center" wrapText="1"/>
    </xf>
    <xf numFmtId="0" fontId="29" fillId="5" borderId="60" xfId="0" applyFont="1" applyFill="1" applyBorder="1" applyAlignment="1">
      <alignment horizontal="left" vertical="center" wrapText="1"/>
    </xf>
    <xf numFmtId="0" fontId="21" fillId="0" borderId="1" xfId="0" applyFont="1" applyBorder="1" applyAlignment="1">
      <alignment horizontal="center"/>
    </xf>
    <xf numFmtId="0" fontId="21" fillId="0" borderId="26" xfId="0" applyFont="1" applyBorder="1" applyAlignment="1">
      <alignment horizontal="left" vertical="center" wrapText="1"/>
    </xf>
    <xf numFmtId="0" fontId="21" fillId="0" borderId="54" xfId="0" applyFont="1" applyBorder="1" applyAlignment="1">
      <alignment horizontal="left" vertical="center" wrapText="1"/>
    </xf>
    <xf numFmtId="0" fontId="21" fillId="0" borderId="8" xfId="0" applyFont="1" applyBorder="1" applyAlignment="1">
      <alignment horizontal="left" vertical="center" wrapText="1"/>
    </xf>
    <xf numFmtId="0" fontId="22" fillId="0" borderId="46" xfId="0" applyFont="1" applyBorder="1" applyAlignment="1">
      <alignment horizontal="center" vertical="center"/>
    </xf>
    <xf numFmtId="0" fontId="22" fillId="0" borderId="47" xfId="0" applyFont="1" applyBorder="1" applyAlignment="1">
      <alignment horizontal="center" vertical="center"/>
    </xf>
    <xf numFmtId="0" fontId="22" fillId="0" borderId="48" xfId="0" applyFont="1" applyBorder="1" applyAlignment="1">
      <alignment horizontal="center" vertical="center"/>
    </xf>
    <xf numFmtId="0" fontId="22" fillId="0" borderId="49" xfId="0" applyFont="1" applyBorder="1" applyAlignment="1">
      <alignment horizontal="center" vertical="center"/>
    </xf>
    <xf numFmtId="0" fontId="22" fillId="0" borderId="0" xfId="0" applyFont="1" applyAlignment="1">
      <alignment horizontal="center" vertical="center"/>
    </xf>
    <xf numFmtId="0" fontId="22" fillId="0" borderId="20" xfId="0" applyFont="1" applyBorder="1" applyAlignment="1">
      <alignment horizontal="center" vertical="center"/>
    </xf>
    <xf numFmtId="0" fontId="22" fillId="0" borderId="50" xfId="0" applyFont="1" applyBorder="1" applyAlignment="1">
      <alignment horizontal="center" vertical="center"/>
    </xf>
    <xf numFmtId="0" fontId="22" fillId="0" borderId="34" xfId="0" applyFont="1" applyBorder="1" applyAlignment="1">
      <alignment horizontal="center" vertical="center"/>
    </xf>
    <xf numFmtId="0" fontId="22" fillId="0" borderId="19" xfId="0" applyFont="1" applyBorder="1" applyAlignment="1">
      <alignment horizontal="center" vertical="center"/>
    </xf>
    <xf numFmtId="0" fontId="24" fillId="2" borderId="26" xfId="0" applyFont="1" applyFill="1" applyBorder="1" applyAlignment="1">
      <alignment horizontal="center" vertical="center" wrapText="1"/>
    </xf>
    <xf numFmtId="0" fontId="24" fillId="2" borderId="8" xfId="0" applyFont="1" applyFill="1" applyBorder="1" applyAlignment="1">
      <alignment horizontal="center" vertical="center" wrapText="1"/>
    </xf>
    <xf numFmtId="0" fontId="24" fillId="2" borderId="46" xfId="0" applyFont="1" applyFill="1" applyBorder="1" applyAlignment="1">
      <alignment horizontal="center" vertical="center" wrapText="1"/>
    </xf>
    <xf numFmtId="0" fontId="24" fillId="2" borderId="50" xfId="0" applyFont="1" applyFill="1" applyBorder="1" applyAlignment="1">
      <alignment horizontal="center" vertical="center" wrapText="1"/>
    </xf>
    <xf numFmtId="0" fontId="25" fillId="0" borderId="9" xfId="0" applyFont="1" applyBorder="1" applyAlignment="1">
      <alignment horizontal="center" vertical="center" wrapText="1"/>
    </xf>
    <xf numFmtId="0" fontId="25" fillId="0" borderId="57" xfId="0" applyFont="1" applyBorder="1" applyAlignment="1">
      <alignment horizontal="center" vertical="center" wrapText="1"/>
    </xf>
    <xf numFmtId="0" fontId="25" fillId="0" borderId="58" xfId="0" applyFont="1" applyBorder="1" applyAlignment="1">
      <alignment horizontal="center" vertical="center" wrapText="1"/>
    </xf>
    <xf numFmtId="0" fontId="22" fillId="0" borderId="2" xfId="0" applyFont="1" applyBorder="1" applyAlignment="1">
      <alignment horizontal="left" vertical="center" wrapText="1"/>
    </xf>
    <xf numFmtId="0" fontId="22" fillId="0" borderId="0" xfId="0" applyFont="1" applyAlignment="1">
      <alignment horizontal="left" vertical="center" wrapText="1"/>
    </xf>
    <xf numFmtId="0" fontId="22" fillId="0" borderId="3" xfId="0" applyFont="1" applyBorder="1" applyAlignment="1">
      <alignment horizontal="left" vertical="center" wrapText="1"/>
    </xf>
    <xf numFmtId="0" fontId="21" fillId="0" borderId="49" xfId="0" applyFont="1" applyBorder="1" applyAlignment="1">
      <alignment horizontal="left" vertical="center" wrapText="1"/>
    </xf>
    <xf numFmtId="0" fontId="21" fillId="0" borderId="0" xfId="0" applyFont="1" applyAlignment="1">
      <alignment horizontal="left" vertical="center" wrapText="1"/>
    </xf>
    <xf numFmtId="0" fontId="21" fillId="0" borderId="20" xfId="0" applyFont="1" applyBorder="1" applyAlignment="1">
      <alignment horizontal="left" vertical="center" wrapText="1"/>
    </xf>
    <xf numFmtId="0" fontId="22" fillId="0" borderId="63" xfId="0" applyFont="1" applyBorder="1" applyAlignment="1">
      <alignment horizontal="center" vertical="center"/>
    </xf>
    <xf numFmtId="0" fontId="22" fillId="0" borderId="64" xfId="0" applyFont="1" applyBorder="1" applyAlignment="1">
      <alignment horizontal="center" vertical="center"/>
    </xf>
    <xf numFmtId="0" fontId="22" fillId="0" borderId="65" xfId="0" applyFont="1" applyBorder="1" applyAlignment="1">
      <alignment horizontal="center" vertical="center"/>
    </xf>
    <xf numFmtId="0" fontId="22" fillId="0" borderId="2" xfId="0" applyFont="1" applyBorder="1" applyAlignment="1">
      <alignment horizontal="left" vertical="center"/>
    </xf>
    <xf numFmtId="0" fontId="22" fillId="0" borderId="0" xfId="0" applyFont="1" applyAlignment="1">
      <alignment horizontal="left" vertical="center"/>
    </xf>
    <xf numFmtId="0" fontId="22" fillId="0" borderId="3" xfId="0" applyFont="1" applyBorder="1" applyAlignment="1">
      <alignment horizontal="left" vertical="center"/>
    </xf>
    <xf numFmtId="0" fontId="29" fillId="5" borderId="59" xfId="0" applyFont="1" applyFill="1" applyBorder="1" applyAlignment="1">
      <alignment horizontal="left" vertical="center"/>
    </xf>
    <xf numFmtId="0" fontId="29" fillId="5" borderId="60" xfId="0" applyFont="1" applyFill="1" applyBorder="1" applyAlignment="1">
      <alignment horizontal="left" vertical="center"/>
    </xf>
    <xf numFmtId="0" fontId="29" fillId="5" borderId="61" xfId="0" applyFont="1" applyFill="1" applyBorder="1" applyAlignment="1">
      <alignment horizontal="left" vertical="center"/>
    </xf>
    <xf numFmtId="0" fontId="29" fillId="5" borderId="62" xfId="0" applyFont="1" applyFill="1" applyBorder="1" applyAlignment="1">
      <alignment horizontal="left" vertical="center"/>
    </xf>
    <xf numFmtId="0" fontId="14" fillId="9" borderId="1" xfId="0" applyFont="1" applyFill="1" applyBorder="1" applyAlignment="1">
      <alignment horizontal="center" vertical="center"/>
    </xf>
    <xf numFmtId="0" fontId="13" fillId="6" borderId="1" xfId="0" applyFont="1" applyFill="1" applyBorder="1" applyAlignment="1">
      <alignment horizontal="center" vertical="center" wrapText="1"/>
    </xf>
    <xf numFmtId="0" fontId="13" fillId="0" borderId="34" xfId="0" applyFont="1" applyBorder="1" applyAlignment="1">
      <alignment horizontal="center"/>
    </xf>
    <xf numFmtId="0" fontId="13" fillId="0" borderId="0" xfId="0" applyFont="1" applyAlignment="1">
      <alignment horizontal="center"/>
    </xf>
    <xf numFmtId="0" fontId="13" fillId="6" borderId="4" xfId="0" applyFont="1" applyFill="1" applyBorder="1" applyAlignment="1">
      <alignment horizontal="center" vertical="center" wrapText="1"/>
    </xf>
    <xf numFmtId="0" fontId="14" fillId="6" borderId="1" xfId="0" applyFont="1" applyFill="1" applyBorder="1" applyAlignment="1">
      <alignment horizontal="center"/>
    </xf>
    <xf numFmtId="0" fontId="14" fillId="6" borderId="4" xfId="0" applyFont="1" applyFill="1" applyBorder="1" applyAlignment="1">
      <alignment horizontal="center"/>
    </xf>
    <xf numFmtId="0" fontId="14" fillId="0" borderId="1" xfId="0" applyFont="1" applyBorder="1" applyAlignment="1">
      <alignment horizontal="center" vertical="center" wrapText="1"/>
    </xf>
    <xf numFmtId="0" fontId="14" fillId="0" borderId="4" xfId="0" applyFont="1" applyBorder="1" applyAlignment="1">
      <alignment horizontal="center" vertical="center" wrapText="1"/>
    </xf>
    <xf numFmtId="0" fontId="14" fillId="9" borderId="4" xfId="0" applyFont="1" applyFill="1" applyBorder="1" applyAlignment="1">
      <alignment horizontal="center" vertical="center"/>
    </xf>
    <xf numFmtId="0" fontId="14" fillId="9" borderId="9" xfId="0" applyFont="1" applyFill="1" applyBorder="1" applyAlignment="1">
      <alignment horizontal="center" vertical="center"/>
    </xf>
    <xf numFmtId="0" fontId="14" fillId="9" borderId="66" xfId="0" applyFont="1" applyFill="1" applyBorder="1" applyAlignment="1">
      <alignment horizontal="center" vertical="center"/>
    </xf>
    <xf numFmtId="0" fontId="13" fillId="6" borderId="1" xfId="0" applyFont="1" applyFill="1" applyBorder="1" applyAlignment="1">
      <alignment horizontal="center" vertical="center"/>
    </xf>
    <xf numFmtId="0" fontId="14" fillId="10" borderId="1" xfId="0" applyFont="1" applyFill="1" applyBorder="1" applyAlignment="1">
      <alignment horizontal="center" vertical="center"/>
    </xf>
    <xf numFmtId="0" fontId="14" fillId="10" borderId="4" xfId="0" applyFont="1" applyFill="1" applyBorder="1" applyAlignment="1">
      <alignment horizontal="center" vertical="center"/>
    </xf>
    <xf numFmtId="0" fontId="11" fillId="0" borderId="1" xfId="0" applyFont="1" applyBorder="1" applyAlignment="1">
      <alignment horizontal="left" vertical="center" wrapText="1"/>
    </xf>
    <xf numFmtId="0" fontId="14" fillId="8" borderId="1" xfId="0" applyFont="1" applyFill="1" applyBorder="1" applyAlignment="1">
      <alignment horizontal="center" vertical="center"/>
    </xf>
    <xf numFmtId="0" fontId="17" fillId="0" borderId="1" xfId="0" applyFont="1" applyBorder="1" applyAlignment="1">
      <alignment horizontal="center"/>
    </xf>
    <xf numFmtId="0" fontId="17" fillId="0" borderId="46" xfId="0" applyFont="1" applyBorder="1" applyAlignment="1">
      <alignment horizontal="left" vertical="center" wrapText="1"/>
    </xf>
    <xf numFmtId="0" fontId="17" fillId="0" borderId="48" xfId="0" applyFont="1" applyBorder="1" applyAlignment="1">
      <alignment horizontal="left" vertical="center" wrapText="1"/>
    </xf>
    <xf numFmtId="0" fontId="17" fillId="0" borderId="49" xfId="0" applyFont="1" applyBorder="1" applyAlignment="1">
      <alignment horizontal="left" vertical="center" wrapText="1"/>
    </xf>
    <xf numFmtId="0" fontId="17" fillId="0" borderId="20" xfId="0" applyFont="1" applyBorder="1" applyAlignment="1">
      <alignment horizontal="left" vertical="center" wrapText="1"/>
    </xf>
    <xf numFmtId="0" fontId="17" fillId="0" borderId="50" xfId="0" applyFont="1" applyBorder="1" applyAlignment="1">
      <alignment horizontal="left" vertical="center" wrapText="1"/>
    </xf>
    <xf numFmtId="0" fontId="17" fillId="0" borderId="19" xfId="0" applyFont="1" applyBorder="1" applyAlignment="1">
      <alignment horizontal="left" vertical="center" wrapText="1"/>
    </xf>
    <xf numFmtId="0" fontId="12" fillId="0" borderId="67" xfId="0" applyFont="1" applyBorder="1" applyAlignment="1">
      <alignment horizontal="right" vertical="center" textRotation="90"/>
    </xf>
    <xf numFmtId="0" fontId="12" fillId="0" borderId="0" xfId="0" applyFont="1" applyAlignment="1">
      <alignment horizontal="right" vertical="center" textRotation="90"/>
    </xf>
    <xf numFmtId="0" fontId="13" fillId="2" borderId="0" xfId="0" applyFont="1" applyFill="1" applyAlignment="1">
      <alignment horizontal="center"/>
    </xf>
    <xf numFmtId="0" fontId="12" fillId="2" borderId="63" xfId="0" applyFont="1" applyFill="1" applyBorder="1" applyAlignment="1">
      <alignment horizontal="center" vertical="top" wrapText="1" readingOrder="1"/>
    </xf>
    <xf numFmtId="0" fontId="12" fillId="2" borderId="64" xfId="0" applyFont="1" applyFill="1" applyBorder="1" applyAlignment="1">
      <alignment horizontal="center" vertical="top" wrapText="1" readingOrder="1"/>
    </xf>
    <xf numFmtId="0" fontId="12" fillId="2" borderId="65" xfId="0" applyFont="1" applyFill="1" applyBorder="1" applyAlignment="1">
      <alignment horizontal="center" vertical="top" wrapText="1" readingOrder="1"/>
    </xf>
    <xf numFmtId="0" fontId="14" fillId="0" borderId="2" xfId="0" applyFont="1" applyBorder="1" applyAlignment="1">
      <alignment horizontal="left" vertical="center" wrapText="1"/>
    </xf>
    <xf numFmtId="0" fontId="14" fillId="0" borderId="0" xfId="0" applyFont="1" applyAlignment="1">
      <alignment horizontal="left" vertical="center" wrapText="1"/>
    </xf>
    <xf numFmtId="0" fontId="14" fillId="0" borderId="3" xfId="0" applyFont="1" applyBorder="1" applyAlignment="1">
      <alignment horizontal="left" vertical="center" wrapText="1"/>
    </xf>
    <xf numFmtId="0" fontId="13" fillId="0" borderId="5" xfId="0" applyFont="1" applyBorder="1" applyAlignment="1">
      <alignment horizontal="center"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15" fillId="4" borderId="22" xfId="0" applyFont="1" applyFill="1" applyBorder="1" applyAlignment="1">
      <alignment horizontal="center" vertical="center" wrapText="1"/>
    </xf>
    <xf numFmtId="0" fontId="13" fillId="0" borderId="68" xfId="0" applyFont="1" applyBorder="1" applyAlignment="1">
      <alignment horizontal="center" vertical="center"/>
    </xf>
    <xf numFmtId="0" fontId="15" fillId="4" borderId="63" xfId="0" applyFont="1" applyFill="1" applyBorder="1" applyAlignment="1">
      <alignment horizontal="center" vertical="center" wrapText="1"/>
    </xf>
    <xf numFmtId="0" fontId="15" fillId="4" borderId="64" xfId="0" applyFont="1" applyFill="1" applyBorder="1" applyAlignment="1">
      <alignment horizontal="center" vertical="center" wrapText="1"/>
    </xf>
    <xf numFmtId="0" fontId="15" fillId="4" borderId="69"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8" borderId="9" xfId="0" applyFont="1" applyFill="1" applyBorder="1" applyAlignment="1">
      <alignment horizontal="center" vertical="center"/>
    </xf>
    <xf numFmtId="0" fontId="17" fillId="8" borderId="58" xfId="0" applyFont="1" applyFill="1" applyBorder="1" applyAlignment="1">
      <alignment horizontal="center" vertical="center"/>
    </xf>
    <xf numFmtId="0" fontId="17" fillId="9" borderId="9" xfId="0" applyFont="1" applyFill="1" applyBorder="1" applyAlignment="1">
      <alignment horizontal="center" vertical="center"/>
    </xf>
    <xf numFmtId="0" fontId="17" fillId="9" borderId="58" xfId="0" applyFont="1" applyFill="1" applyBorder="1" applyAlignment="1">
      <alignment horizontal="center" vertical="center"/>
    </xf>
    <xf numFmtId="0" fontId="17" fillId="10" borderId="9" xfId="0" applyFont="1" applyFill="1" applyBorder="1" applyAlignment="1">
      <alignment horizontal="center" vertical="center"/>
    </xf>
    <xf numFmtId="0" fontId="17" fillId="10" borderId="58" xfId="0" applyFont="1" applyFill="1" applyBorder="1" applyAlignment="1">
      <alignment horizontal="center" vertical="center"/>
    </xf>
    <xf numFmtId="0" fontId="17" fillId="0" borderId="9" xfId="0" applyFont="1" applyBorder="1" applyAlignment="1">
      <alignment horizontal="center" vertical="center" wrapText="1"/>
    </xf>
    <xf numFmtId="0" fontId="17" fillId="0" borderId="57" xfId="0" applyFont="1" applyBorder="1" applyAlignment="1">
      <alignment horizontal="center" vertical="center" wrapText="1"/>
    </xf>
    <xf numFmtId="0" fontId="17" fillId="0" borderId="58" xfId="0" applyFont="1" applyBorder="1" applyAlignment="1">
      <alignment horizontal="center" vertical="center" wrapText="1"/>
    </xf>
    <xf numFmtId="0" fontId="17" fillId="8" borderId="57" xfId="0" applyFont="1" applyFill="1" applyBorder="1" applyAlignment="1">
      <alignment horizontal="center" vertical="center"/>
    </xf>
    <xf numFmtId="0" fontId="12" fillId="6" borderId="26" xfId="0" applyFont="1" applyFill="1" applyBorder="1" applyAlignment="1">
      <alignment horizontal="center" vertical="center" wrapText="1"/>
    </xf>
    <xf numFmtId="0" fontId="12" fillId="6" borderId="8" xfId="0" applyFont="1" applyFill="1" applyBorder="1" applyAlignment="1">
      <alignment horizontal="center" vertical="center" wrapText="1"/>
    </xf>
    <xf numFmtId="0" fontId="17" fillId="7" borderId="9" xfId="0" applyFont="1" applyFill="1" applyBorder="1" applyAlignment="1">
      <alignment horizontal="center" vertical="center"/>
    </xf>
    <xf numFmtId="0" fontId="17" fillId="7" borderId="57" xfId="0" applyFont="1" applyFill="1" applyBorder="1" applyAlignment="1">
      <alignment horizontal="center" vertical="center"/>
    </xf>
    <xf numFmtId="0" fontId="17" fillId="7" borderId="58" xfId="0" applyFont="1" applyFill="1" applyBorder="1" applyAlignment="1">
      <alignment horizontal="center" vertical="center"/>
    </xf>
    <xf numFmtId="0" fontId="12" fillId="6" borderId="46" xfId="0" applyFont="1" applyFill="1" applyBorder="1" applyAlignment="1">
      <alignment horizontal="center" vertical="center" wrapText="1"/>
    </xf>
    <xf numFmtId="0" fontId="12" fillId="6" borderId="47" xfId="0" applyFont="1" applyFill="1" applyBorder="1" applyAlignment="1">
      <alignment horizontal="center" vertical="center" wrapText="1"/>
    </xf>
    <xf numFmtId="0" fontId="12" fillId="6" borderId="48" xfId="0" applyFont="1" applyFill="1" applyBorder="1" applyAlignment="1">
      <alignment horizontal="center" vertical="center" wrapText="1"/>
    </xf>
    <xf numFmtId="0" fontId="12" fillId="6" borderId="50" xfId="0" applyFont="1" applyFill="1" applyBorder="1" applyAlignment="1">
      <alignment horizontal="center" vertical="center" wrapText="1"/>
    </xf>
    <xf numFmtId="0" fontId="12" fillId="6" borderId="34" xfId="0" applyFont="1" applyFill="1" applyBorder="1" applyAlignment="1">
      <alignment horizontal="center" vertical="center" wrapText="1"/>
    </xf>
    <xf numFmtId="0" fontId="12" fillId="6" borderId="19" xfId="0" applyFont="1" applyFill="1" applyBorder="1" applyAlignment="1">
      <alignment horizontal="center" vertical="center" wrapText="1"/>
    </xf>
    <xf numFmtId="0" fontId="17" fillId="6" borderId="9" xfId="0" applyFont="1" applyFill="1" applyBorder="1" applyAlignment="1">
      <alignment horizontal="center"/>
    </xf>
    <xf numFmtId="0" fontId="17" fillId="6" borderId="58" xfId="0" applyFont="1" applyFill="1" applyBorder="1" applyAlignment="1">
      <alignment horizontal="center"/>
    </xf>
    <xf numFmtId="0" fontId="17" fillId="6" borderId="57" xfId="0" applyFont="1" applyFill="1" applyBorder="1" applyAlignment="1">
      <alignment horizontal="center"/>
    </xf>
    <xf numFmtId="0" fontId="17" fillId="9" borderId="57" xfId="0" applyFont="1" applyFill="1" applyBorder="1" applyAlignment="1">
      <alignment horizontal="center" vertical="center"/>
    </xf>
    <xf numFmtId="0" fontId="12" fillId="6" borderId="9" xfId="0" applyFont="1" applyFill="1" applyBorder="1" applyAlignment="1">
      <alignment horizontal="center" vertical="center" wrapText="1"/>
    </xf>
    <xf numFmtId="0" fontId="12" fillId="6" borderId="57" xfId="0" applyFont="1" applyFill="1" applyBorder="1" applyAlignment="1">
      <alignment horizontal="center" vertical="center" wrapText="1"/>
    </xf>
    <xf numFmtId="0" fontId="12" fillId="6" borderId="58" xfId="0" applyFont="1" applyFill="1" applyBorder="1" applyAlignment="1">
      <alignment horizontal="center" vertical="center" wrapText="1"/>
    </xf>
    <xf numFmtId="0" fontId="12" fillId="0" borderId="34" xfId="0" applyFont="1" applyBorder="1" applyAlignment="1">
      <alignment horizontal="center"/>
    </xf>
    <xf numFmtId="0" fontId="12" fillId="6" borderId="9" xfId="0" applyFont="1" applyFill="1" applyBorder="1" applyAlignment="1">
      <alignment horizontal="center" vertical="center"/>
    </xf>
    <xf numFmtId="0" fontId="12" fillId="6" borderId="58" xfId="0" applyFont="1" applyFill="1" applyBorder="1" applyAlignment="1">
      <alignment horizontal="center" vertical="center"/>
    </xf>
    <xf numFmtId="0" fontId="12" fillId="6" borderId="57" xfId="0" applyFont="1" applyFill="1" applyBorder="1" applyAlignment="1">
      <alignment horizontal="center" vertical="center"/>
    </xf>
    <xf numFmtId="0" fontId="17" fillId="7" borderId="70" xfId="0" applyFont="1" applyFill="1" applyBorder="1" applyAlignment="1">
      <alignment horizontal="center" vertical="center"/>
    </xf>
    <xf numFmtId="0" fontId="17" fillId="7" borderId="71" xfId="0" applyFont="1" applyFill="1" applyBorder="1" applyAlignment="1">
      <alignment horizontal="center" vertical="center"/>
    </xf>
    <xf numFmtId="0" fontId="12" fillId="2" borderId="34" xfId="0" applyFont="1" applyFill="1" applyBorder="1" applyAlignment="1">
      <alignment horizontal="center"/>
    </xf>
    <xf numFmtId="0" fontId="12" fillId="0" borderId="47" xfId="0" applyFont="1" applyBorder="1" applyAlignment="1">
      <alignment horizontal="center" vertical="center"/>
    </xf>
    <xf numFmtId="0" fontId="12" fillId="0" borderId="48" xfId="0" applyFont="1" applyBorder="1" applyAlignment="1">
      <alignment horizontal="center" vertical="center"/>
    </xf>
    <xf numFmtId="0" fontId="12" fillId="0" borderId="0" xfId="0" applyFont="1" applyAlignment="1">
      <alignment horizontal="center" vertical="center"/>
    </xf>
    <xf numFmtId="0" fontId="12" fillId="0" borderId="20" xfId="0" applyFont="1" applyBorder="1" applyAlignment="1">
      <alignment horizontal="center" vertical="center"/>
    </xf>
    <xf numFmtId="0" fontId="12" fillId="0" borderId="34" xfId="0" applyFont="1" applyBorder="1" applyAlignment="1">
      <alignment horizontal="center" vertical="center"/>
    </xf>
    <xf numFmtId="0" fontId="12" fillId="0" borderId="19" xfId="0" applyFont="1" applyBorder="1" applyAlignment="1">
      <alignment horizontal="center" vertical="center"/>
    </xf>
    <xf numFmtId="0" fontId="12" fillId="2" borderId="51" xfId="0" applyFont="1" applyFill="1" applyBorder="1" applyAlignment="1">
      <alignment horizontal="left" vertical="top" wrapText="1" readingOrder="1"/>
    </xf>
    <xf numFmtId="0" fontId="12" fillId="2" borderId="52" xfId="0" applyFont="1" applyFill="1" applyBorder="1" applyAlignment="1">
      <alignment horizontal="left" vertical="top" wrapText="1" readingOrder="1"/>
    </xf>
    <xf numFmtId="0" fontId="12" fillId="2" borderId="53" xfId="0" applyFont="1" applyFill="1" applyBorder="1" applyAlignment="1">
      <alignment horizontal="left" vertical="top" wrapText="1" readingOrder="1"/>
    </xf>
    <xf numFmtId="0" fontId="12" fillId="0" borderId="67" xfId="0" applyFont="1" applyBorder="1" applyAlignment="1">
      <alignment horizontal="center" vertical="center"/>
    </xf>
    <xf numFmtId="0" fontId="12" fillId="0" borderId="54" xfId="0" applyFont="1" applyBorder="1" applyAlignment="1">
      <alignment horizontal="center" vertical="center"/>
    </xf>
    <xf numFmtId="0" fontId="12" fillId="0" borderId="72" xfId="0" applyFont="1" applyBorder="1" applyAlignment="1">
      <alignment horizontal="center" vertical="center"/>
    </xf>
    <xf numFmtId="0" fontId="15" fillId="4" borderId="1" xfId="0" applyFont="1" applyFill="1" applyBorder="1" applyAlignment="1">
      <alignment horizontal="center" vertical="center" wrapText="1"/>
    </xf>
    <xf numFmtId="0" fontId="11" fillId="8" borderId="1" xfId="0" applyFont="1" applyFill="1" applyBorder="1" applyAlignment="1">
      <alignment horizontal="center" vertical="center"/>
    </xf>
    <xf numFmtId="0" fontId="11" fillId="9" borderId="9" xfId="0" applyFont="1" applyFill="1" applyBorder="1" applyAlignment="1">
      <alignment horizontal="center" vertical="center"/>
    </xf>
    <xf numFmtId="0" fontId="11" fillId="9" borderId="58" xfId="0" applyFont="1" applyFill="1" applyBorder="1" applyAlignment="1">
      <alignment horizontal="center" vertical="center"/>
    </xf>
    <xf numFmtId="0" fontId="11" fillId="9" borderId="1" xfId="0" applyFont="1" applyFill="1" applyBorder="1" applyAlignment="1">
      <alignment horizontal="center" vertical="center"/>
    </xf>
    <xf numFmtId="0" fontId="10" fillId="6" borderId="1" xfId="0" applyFont="1" applyFill="1" applyBorder="1" applyAlignment="1">
      <alignment horizontal="center" vertical="center" wrapText="1"/>
    </xf>
    <xf numFmtId="0" fontId="10" fillId="0" borderId="20" xfId="0" applyFont="1" applyBorder="1" applyAlignment="1">
      <alignment horizontal="right" vertical="center" textRotation="90"/>
    </xf>
    <xf numFmtId="0" fontId="11" fillId="0" borderId="9" xfId="0" applyFont="1" applyBorder="1" applyAlignment="1">
      <alignment horizontal="center" vertical="center" wrapText="1"/>
    </xf>
    <xf numFmtId="0" fontId="11" fillId="0" borderId="58" xfId="0" applyFont="1" applyBorder="1" applyAlignment="1">
      <alignment horizontal="center" vertical="center" wrapText="1"/>
    </xf>
    <xf numFmtId="0" fontId="11" fillId="0" borderId="1" xfId="0" applyFont="1" applyBorder="1" applyAlignment="1">
      <alignment horizontal="center" vertical="center" wrapText="1"/>
    </xf>
    <xf numFmtId="0" fontId="11" fillId="7" borderId="9" xfId="0" applyFont="1" applyFill="1" applyBorder="1" applyAlignment="1">
      <alignment horizontal="center" vertical="center"/>
    </xf>
    <xf numFmtId="0" fontId="11" fillId="7" borderId="58" xfId="0" applyFont="1" applyFill="1" applyBorder="1" applyAlignment="1">
      <alignment horizontal="center" vertical="center"/>
    </xf>
    <xf numFmtId="0" fontId="11" fillId="7" borderId="1" xfId="0" applyFont="1" applyFill="1" applyBorder="1" applyAlignment="1">
      <alignment horizontal="center" vertical="center"/>
    </xf>
    <xf numFmtId="0" fontId="11" fillId="0" borderId="1" xfId="0" applyFont="1" applyBorder="1" applyAlignment="1">
      <alignment horizontal="center" vertical="center"/>
    </xf>
    <xf numFmtId="0" fontId="11" fillId="10" borderId="1" xfId="0" applyFont="1" applyFill="1" applyBorder="1" applyAlignment="1">
      <alignment horizontal="center" vertical="center"/>
    </xf>
    <xf numFmtId="0" fontId="11" fillId="8" borderId="9" xfId="0" applyFont="1" applyFill="1" applyBorder="1" applyAlignment="1">
      <alignment horizontal="center" vertical="center"/>
    </xf>
    <xf numFmtId="0" fontId="11" fillId="8" borderId="58" xfId="0" applyFont="1" applyFill="1" applyBorder="1" applyAlignment="1">
      <alignment horizontal="center" vertical="center"/>
    </xf>
    <xf numFmtId="0" fontId="10" fillId="6" borderId="1" xfId="0" applyFont="1" applyFill="1" applyBorder="1" applyAlignment="1">
      <alignment horizontal="center" vertical="center"/>
    </xf>
    <xf numFmtId="0" fontId="11" fillId="6" borderId="1" xfId="0" applyFont="1" applyFill="1" applyBorder="1" applyAlignment="1">
      <alignment horizontal="center"/>
    </xf>
    <xf numFmtId="0" fontId="11" fillId="6" borderId="9" xfId="0" applyFont="1" applyFill="1" applyBorder="1" applyAlignment="1">
      <alignment horizontal="center"/>
    </xf>
    <xf numFmtId="0" fontId="11" fillId="6" borderId="58" xfId="0" applyFont="1" applyFill="1" applyBorder="1" applyAlignment="1">
      <alignment horizontal="center"/>
    </xf>
    <xf numFmtId="0" fontId="10" fillId="0" borderId="34" xfId="0" applyFont="1" applyBorder="1" applyAlignment="1">
      <alignment horizontal="center"/>
    </xf>
    <xf numFmtId="0" fontId="10" fillId="0" borderId="2" xfId="0" applyFont="1" applyBorder="1" applyAlignment="1">
      <alignment horizontal="center" vertical="top" wrapText="1"/>
    </xf>
    <xf numFmtId="0" fontId="10" fillId="0" borderId="0" xfId="0" applyFont="1" applyAlignment="1">
      <alignment horizontal="center" vertical="top" wrapText="1"/>
    </xf>
    <xf numFmtId="0" fontId="10" fillId="2" borderId="0" xfId="0" applyFont="1" applyFill="1" applyAlignment="1">
      <alignment horizontal="center"/>
    </xf>
    <xf numFmtId="0" fontId="10" fillId="6" borderId="9" xfId="0" applyFont="1" applyFill="1" applyBorder="1" applyAlignment="1">
      <alignment horizontal="center" vertical="center"/>
    </xf>
    <xf numFmtId="0" fontId="10" fillId="6" borderId="58" xfId="0" applyFont="1" applyFill="1" applyBorder="1" applyAlignment="1">
      <alignment horizontal="center" vertical="center"/>
    </xf>
    <xf numFmtId="0" fontId="10" fillId="6" borderId="9" xfId="0" applyFont="1" applyFill="1" applyBorder="1" applyAlignment="1">
      <alignment horizontal="center" vertical="center" wrapText="1"/>
    </xf>
    <xf numFmtId="0" fontId="10" fillId="6" borderId="58" xfId="0" applyFont="1" applyFill="1" applyBorder="1" applyAlignment="1">
      <alignment horizontal="center" vertical="center" wrapText="1"/>
    </xf>
    <xf numFmtId="0" fontId="10" fillId="0" borderId="63" xfId="0" applyFont="1" applyBorder="1" applyAlignment="1">
      <alignment horizontal="left" vertical="top" wrapText="1"/>
    </xf>
    <xf numFmtId="0" fontId="10" fillId="0" borderId="64" xfId="0" applyFont="1" applyBorder="1" applyAlignment="1">
      <alignment horizontal="left" vertical="top" wrapText="1"/>
    </xf>
    <xf numFmtId="0" fontId="10" fillId="0" borderId="65" xfId="0" applyFont="1" applyBorder="1" applyAlignment="1">
      <alignment horizontal="left" vertical="top" wrapText="1"/>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1" fillId="0" borderId="2" xfId="0" applyFont="1" applyBorder="1" applyAlignment="1">
      <alignment horizontal="center" vertical="center" wrapText="1"/>
    </xf>
    <xf numFmtId="0" fontId="11" fillId="0" borderId="0" xfId="0" applyFont="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xf>
  </cellXfs>
  <cellStyles count="1">
    <cellStyle name="Normal" xfId="0" builtinId="0"/>
  </cellStyles>
  <dxfs count="21">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0</xdr:row>
      <xdr:rowOff>295275</xdr:rowOff>
    </xdr:from>
    <xdr:to>
      <xdr:col>1</xdr:col>
      <xdr:colOff>2562225</xdr:colOff>
      <xdr:row>3</xdr:row>
      <xdr:rowOff>76200</xdr:rowOff>
    </xdr:to>
    <xdr:pic>
      <xdr:nvPicPr>
        <xdr:cNvPr id="1030" name="Imagen 1">
          <a:extLst>
            <a:ext uri="{FF2B5EF4-FFF2-40B4-BE49-F238E27FC236}">
              <a16:creationId xmlns:a16="http://schemas.microsoft.com/office/drawing/2014/main" id="{95A7B5E3-7FAE-EBCD-D94D-6C92E59AF6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295275"/>
          <a:ext cx="26860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333375</xdr:colOff>
      <xdr:row>1</xdr:row>
      <xdr:rowOff>114300</xdr:rowOff>
    </xdr:from>
    <xdr:to>
      <xdr:col>1</xdr:col>
      <xdr:colOff>3457575</xdr:colOff>
      <xdr:row>3</xdr:row>
      <xdr:rowOff>476250</xdr:rowOff>
    </xdr:to>
    <xdr:pic>
      <xdr:nvPicPr>
        <xdr:cNvPr id="2055" name="Imagen 1">
          <a:extLst>
            <a:ext uri="{FF2B5EF4-FFF2-40B4-BE49-F238E27FC236}">
              <a16:creationId xmlns:a16="http://schemas.microsoft.com/office/drawing/2014/main" id="{A3B115B4-6B1C-1B42-C0A3-873FACEEDB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5800" y="342900"/>
          <a:ext cx="3124200"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276225</xdr:colOff>
      <xdr:row>0</xdr:row>
      <xdr:rowOff>114300</xdr:rowOff>
    </xdr:from>
    <xdr:to>
      <xdr:col>2</xdr:col>
      <xdr:colOff>1476375</xdr:colOff>
      <xdr:row>2</xdr:row>
      <xdr:rowOff>19050</xdr:rowOff>
    </xdr:to>
    <xdr:pic>
      <xdr:nvPicPr>
        <xdr:cNvPr id="3080" name="Imagen 1">
          <a:extLst>
            <a:ext uri="{FF2B5EF4-FFF2-40B4-BE49-F238E27FC236}">
              <a16:creationId xmlns:a16="http://schemas.microsoft.com/office/drawing/2014/main" id="{BE433F18-E575-8DE8-93FC-3E0818878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375" y="114300"/>
          <a:ext cx="240030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161925</xdr:colOff>
      <xdr:row>1</xdr:row>
      <xdr:rowOff>28575</xdr:rowOff>
    </xdr:from>
    <xdr:to>
      <xdr:col>3</xdr:col>
      <xdr:colOff>638175</xdr:colOff>
      <xdr:row>3</xdr:row>
      <xdr:rowOff>123825</xdr:rowOff>
    </xdr:to>
    <xdr:pic>
      <xdr:nvPicPr>
        <xdr:cNvPr id="4102" name="Imagen 1">
          <a:extLst>
            <a:ext uri="{FF2B5EF4-FFF2-40B4-BE49-F238E27FC236}">
              <a16:creationId xmlns:a16="http://schemas.microsoft.com/office/drawing/2014/main" id="{030E0589-09FF-5B4C-6AC9-8C6F931E5D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3925" y="219075"/>
          <a:ext cx="2762250" cy="1028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190500</xdr:colOff>
      <xdr:row>1</xdr:row>
      <xdr:rowOff>285750</xdr:rowOff>
    </xdr:from>
    <xdr:to>
      <xdr:col>2</xdr:col>
      <xdr:colOff>2257425</xdr:colOff>
      <xdr:row>3</xdr:row>
      <xdr:rowOff>0</xdr:rowOff>
    </xdr:to>
    <xdr:pic>
      <xdr:nvPicPr>
        <xdr:cNvPr id="5126" name="Imagen 1">
          <a:extLst>
            <a:ext uri="{FF2B5EF4-FFF2-40B4-BE49-F238E27FC236}">
              <a16:creationId xmlns:a16="http://schemas.microsoft.com/office/drawing/2014/main" id="{10A92F28-183A-42F7-DDB7-1FED8AE0F7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466725"/>
          <a:ext cx="262890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E9C7C-8A19-4A01-810F-426D601214DD}">
  <dimension ref="A1:F21"/>
  <sheetViews>
    <sheetView zoomScale="90" zoomScaleNormal="90" workbookViewId="0">
      <selection activeCell="B7" sqref="B7:F7"/>
    </sheetView>
  </sheetViews>
  <sheetFormatPr baseColWidth="10" defaultColWidth="11.5" defaultRowHeight="13" x14ac:dyDescent="0.15"/>
  <cols>
    <col min="1" max="1" width="2.6640625" customWidth="1"/>
    <col min="2" max="2" width="39.5" customWidth="1"/>
    <col min="3" max="3" width="71.5" customWidth="1"/>
    <col min="4" max="4" width="36.6640625" customWidth="1"/>
    <col min="5" max="5" width="23.5" customWidth="1"/>
    <col min="6" max="6" width="29.1640625" customWidth="1"/>
    <col min="7" max="7" width="2.6640625" customWidth="1"/>
  </cols>
  <sheetData>
    <row r="1" spans="1:6" ht="33.75" customHeight="1" x14ac:dyDescent="0.15">
      <c r="A1" s="164"/>
      <c r="B1" s="165"/>
      <c r="C1" s="147" t="s">
        <v>0</v>
      </c>
      <c r="D1" s="148"/>
      <c r="E1" s="149"/>
      <c r="F1" s="161" t="s">
        <v>1</v>
      </c>
    </row>
    <row r="2" spans="1:6" ht="18.75" customHeight="1" x14ac:dyDescent="0.15">
      <c r="A2" s="166"/>
      <c r="B2" s="167"/>
      <c r="C2" s="150"/>
      <c r="D2" s="151"/>
      <c r="E2" s="152"/>
      <c r="F2" s="162"/>
    </row>
    <row r="3" spans="1:6" ht="34.5" customHeight="1" x14ac:dyDescent="0.15">
      <c r="A3" s="168"/>
      <c r="B3" s="169"/>
      <c r="C3" s="153"/>
      <c r="D3" s="154"/>
      <c r="E3" s="155"/>
      <c r="F3" s="163"/>
    </row>
    <row r="4" spans="1:6" ht="16.5" customHeight="1" thickBot="1" x14ac:dyDescent="0.25">
      <c r="B4" s="7"/>
      <c r="C4" s="8"/>
      <c r="D4" s="8"/>
      <c r="E4" s="8"/>
      <c r="F4" s="8"/>
    </row>
    <row r="5" spans="1:6" ht="21" customHeight="1" thickBot="1" x14ac:dyDescent="0.25">
      <c r="B5" s="156" t="s">
        <v>2</v>
      </c>
      <c r="C5" s="157"/>
      <c r="D5" s="157"/>
      <c r="E5" s="157"/>
      <c r="F5" s="158"/>
    </row>
    <row r="6" spans="1:6" ht="63" customHeight="1" x14ac:dyDescent="0.15">
      <c r="B6" s="170" t="s">
        <v>3</v>
      </c>
      <c r="C6" s="163"/>
      <c r="D6" s="163"/>
      <c r="E6" s="163"/>
      <c r="F6" s="171"/>
    </row>
    <row r="7" spans="1:6" ht="36" customHeight="1" x14ac:dyDescent="0.15">
      <c r="B7" s="140" t="s">
        <v>4</v>
      </c>
      <c r="C7" s="159"/>
      <c r="D7" s="159"/>
      <c r="E7" s="159"/>
      <c r="F7" s="160"/>
    </row>
    <row r="8" spans="1:6" ht="34.5" customHeight="1" x14ac:dyDescent="0.15">
      <c r="B8" s="140" t="s">
        <v>5</v>
      </c>
      <c r="C8" s="141"/>
      <c r="D8" s="141"/>
      <c r="E8" s="141"/>
      <c r="F8" s="142"/>
    </row>
    <row r="9" spans="1:6" ht="36" customHeight="1" x14ac:dyDescent="0.15">
      <c r="B9" s="140" t="s">
        <v>6</v>
      </c>
      <c r="C9" s="141"/>
      <c r="D9" s="141"/>
      <c r="E9" s="141"/>
      <c r="F9" s="142"/>
    </row>
    <row r="10" spans="1:6" ht="56.25" customHeight="1" x14ac:dyDescent="0.15">
      <c r="B10" s="140" t="s">
        <v>7</v>
      </c>
      <c r="C10" s="141"/>
      <c r="D10" s="141"/>
      <c r="E10" s="141"/>
      <c r="F10" s="142"/>
    </row>
    <row r="11" spans="1:6" ht="34.5" customHeight="1" x14ac:dyDescent="0.15">
      <c r="B11" s="140" t="s">
        <v>8</v>
      </c>
      <c r="C11" s="141"/>
      <c r="D11" s="141"/>
      <c r="E11" s="141"/>
      <c r="F11" s="142"/>
    </row>
    <row r="12" spans="1:6" ht="44.25" customHeight="1" x14ac:dyDescent="0.15">
      <c r="B12" s="140" t="s">
        <v>9</v>
      </c>
      <c r="C12" s="141"/>
      <c r="D12" s="141"/>
      <c r="E12" s="141"/>
      <c r="F12" s="142"/>
    </row>
    <row r="13" spans="1:6" ht="26.25" customHeight="1" x14ac:dyDescent="0.15">
      <c r="B13" s="140" t="s">
        <v>10</v>
      </c>
      <c r="C13" s="141"/>
      <c r="D13" s="141"/>
      <c r="E13" s="141"/>
      <c r="F13" s="142"/>
    </row>
    <row r="14" spans="1:6" ht="22.5" customHeight="1" x14ac:dyDescent="0.15">
      <c r="B14" s="140" t="s">
        <v>11</v>
      </c>
      <c r="C14" s="141"/>
      <c r="D14" s="141"/>
      <c r="E14" s="141"/>
      <c r="F14" s="142"/>
    </row>
    <row r="15" spans="1:6" ht="24.75" customHeight="1" x14ac:dyDescent="0.15">
      <c r="B15" s="140" t="s">
        <v>12</v>
      </c>
      <c r="C15" s="141"/>
      <c r="D15" s="141"/>
      <c r="E15" s="141"/>
      <c r="F15" s="142"/>
    </row>
    <row r="16" spans="1:6" ht="36.75" customHeight="1" x14ac:dyDescent="0.15">
      <c r="B16" s="140" t="s">
        <v>13</v>
      </c>
      <c r="C16" s="141"/>
      <c r="D16" s="141"/>
      <c r="E16" s="141"/>
      <c r="F16" s="142"/>
    </row>
    <row r="17" spans="2:6" ht="100.5" customHeight="1" x14ac:dyDescent="0.15">
      <c r="B17" s="140" t="s">
        <v>14</v>
      </c>
      <c r="C17" s="141"/>
      <c r="D17" s="141"/>
      <c r="E17" s="141"/>
      <c r="F17" s="142"/>
    </row>
    <row r="18" spans="2:6" ht="30.75" customHeight="1" thickBot="1" x14ac:dyDescent="0.2">
      <c r="B18" s="144" t="s">
        <v>15</v>
      </c>
      <c r="C18" s="145"/>
      <c r="D18" s="145"/>
      <c r="E18" s="145"/>
      <c r="F18" s="146"/>
    </row>
    <row r="19" spans="2:6" ht="14.25" customHeight="1" x14ac:dyDescent="0.15">
      <c r="B19" s="4"/>
    </row>
    <row r="20" spans="2:6" x14ac:dyDescent="0.15">
      <c r="B20" s="5"/>
    </row>
    <row r="21" spans="2:6" ht="17.25" customHeight="1" x14ac:dyDescent="0.15">
      <c r="B21" s="143"/>
      <c r="C21" s="143"/>
      <c r="D21" s="143"/>
      <c r="E21" s="143"/>
      <c r="F21" s="143"/>
    </row>
  </sheetData>
  <mergeCells count="18">
    <mergeCell ref="B11:F11"/>
    <mergeCell ref="C1:E3"/>
    <mergeCell ref="B5:F5"/>
    <mergeCell ref="B7:F7"/>
    <mergeCell ref="B8:F8"/>
    <mergeCell ref="F1:F3"/>
    <mergeCell ref="A1:B3"/>
    <mergeCell ref="B6:F6"/>
    <mergeCell ref="B9:F9"/>
    <mergeCell ref="B10:F10"/>
    <mergeCell ref="B12:F12"/>
    <mergeCell ref="B13:F13"/>
    <mergeCell ref="B21:F21"/>
    <mergeCell ref="B15:F15"/>
    <mergeCell ref="B16:F16"/>
    <mergeCell ref="B17:F17"/>
    <mergeCell ref="B18:F18"/>
    <mergeCell ref="B14:F1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116A9-0414-414D-992D-74433C55FA2D}">
  <sheetPr codeName="Hoja2"/>
  <dimension ref="B2:BC81"/>
  <sheetViews>
    <sheetView zoomScale="60" zoomScaleNormal="60" workbookViewId="0">
      <selection activeCell="B50" sqref="B50:F50"/>
    </sheetView>
  </sheetViews>
  <sheetFormatPr baseColWidth="10" defaultColWidth="11.5" defaultRowHeight="18" x14ac:dyDescent="0.2"/>
  <cols>
    <col min="1" max="1" width="5.33203125" style="89" customWidth="1"/>
    <col min="2" max="2" width="110.5" style="89" customWidth="1"/>
    <col min="3" max="3" width="62.1640625" style="89" customWidth="1"/>
    <col min="4" max="4" width="20" style="89" customWidth="1"/>
    <col min="5" max="5" width="18.1640625" style="89" customWidth="1"/>
    <col min="6" max="6" width="37" style="89" customWidth="1"/>
    <col min="7" max="55" width="11.5" style="102"/>
    <col min="56" max="16384" width="11.5" style="89"/>
  </cols>
  <sheetData>
    <row r="2" spans="2:6" ht="48.75" customHeight="1" x14ac:dyDescent="0.2">
      <c r="B2" s="181"/>
      <c r="C2" s="185" t="s">
        <v>16</v>
      </c>
      <c r="D2" s="186"/>
      <c r="E2" s="187"/>
      <c r="F2" s="182" t="s">
        <v>1</v>
      </c>
    </row>
    <row r="3" spans="2:6" ht="21" customHeight="1" x14ac:dyDescent="0.2">
      <c r="B3" s="181"/>
      <c r="C3" s="188"/>
      <c r="D3" s="189"/>
      <c r="E3" s="190"/>
      <c r="F3" s="183"/>
    </row>
    <row r="4" spans="2:6" ht="56.25" customHeight="1" x14ac:dyDescent="0.2">
      <c r="B4" s="181"/>
      <c r="C4" s="191"/>
      <c r="D4" s="192"/>
      <c r="E4" s="193"/>
      <c r="F4" s="184"/>
    </row>
    <row r="5" spans="2:6" ht="24.75" customHeight="1" x14ac:dyDescent="0.25">
      <c r="B5" s="90"/>
      <c r="C5" s="91"/>
      <c r="D5" s="91"/>
      <c r="E5" s="91"/>
      <c r="F5" s="91"/>
    </row>
    <row r="6" spans="2:6" ht="18" hidden="1" customHeight="1" thickBot="1" x14ac:dyDescent="0.25">
      <c r="B6" s="207" t="s">
        <v>17</v>
      </c>
      <c r="C6" s="208"/>
      <c r="D6" s="208"/>
      <c r="E6" s="208"/>
      <c r="F6" s="209"/>
    </row>
    <row r="7" spans="2:6" ht="21" hidden="1" customHeight="1" x14ac:dyDescent="0.2">
      <c r="B7" s="201" t="s">
        <v>18</v>
      </c>
      <c r="C7" s="202"/>
      <c r="D7" s="202"/>
      <c r="E7" s="202"/>
      <c r="F7" s="203"/>
    </row>
    <row r="8" spans="2:6" ht="20.25" hidden="1" customHeight="1" x14ac:dyDescent="0.2">
      <c r="B8" s="210" t="s">
        <v>19</v>
      </c>
      <c r="C8" s="211"/>
      <c r="D8" s="211"/>
      <c r="E8" s="211"/>
      <c r="F8" s="212"/>
    </row>
    <row r="9" spans="2:6" ht="22.5" hidden="1" customHeight="1" x14ac:dyDescent="0.2">
      <c r="B9" s="210" t="s">
        <v>20</v>
      </c>
      <c r="C9" s="211"/>
      <c r="D9" s="211"/>
      <c r="E9" s="211"/>
      <c r="F9" s="212"/>
    </row>
    <row r="10" spans="2:6" ht="24.75" hidden="1" customHeight="1" x14ac:dyDescent="0.2">
      <c r="B10" s="201" t="s">
        <v>21</v>
      </c>
      <c r="C10" s="202"/>
      <c r="D10" s="202"/>
      <c r="E10" s="202"/>
      <c r="F10" s="203"/>
    </row>
    <row r="11" spans="2:6" ht="36" hidden="1" customHeight="1" x14ac:dyDescent="0.2">
      <c r="B11" s="201" t="s">
        <v>22</v>
      </c>
      <c r="C11" s="202"/>
      <c r="D11" s="202"/>
      <c r="E11" s="202"/>
      <c r="F11" s="203"/>
    </row>
    <row r="12" spans="2:6" ht="37.5" hidden="1" customHeight="1" x14ac:dyDescent="0.2">
      <c r="B12" s="201" t="s">
        <v>23</v>
      </c>
      <c r="C12" s="202"/>
      <c r="D12" s="202"/>
      <c r="E12" s="202"/>
      <c r="F12" s="203"/>
    </row>
    <row r="13" spans="2:6" ht="20.25" hidden="1" customHeight="1" x14ac:dyDescent="0.2">
      <c r="B13" s="201" t="s">
        <v>24</v>
      </c>
      <c r="C13" s="202"/>
      <c r="D13" s="202"/>
      <c r="E13" s="202"/>
      <c r="F13" s="203"/>
    </row>
    <row r="14" spans="2:6" ht="18.75" hidden="1" customHeight="1" thickBot="1" x14ac:dyDescent="0.25">
      <c r="B14" s="201" t="s">
        <v>25</v>
      </c>
      <c r="C14" s="202"/>
      <c r="D14" s="202"/>
      <c r="E14" s="202"/>
      <c r="F14" s="203"/>
    </row>
    <row r="15" spans="2:6" ht="30" customHeight="1" x14ac:dyDescent="0.2">
      <c r="B15" s="198" t="s">
        <v>26</v>
      </c>
      <c r="C15" s="199"/>
      <c r="D15" s="199"/>
      <c r="E15" s="199"/>
      <c r="F15" s="200"/>
    </row>
    <row r="16" spans="2:6" ht="37.5" hidden="1" customHeight="1" x14ac:dyDescent="0.2">
      <c r="B16" s="204" t="s">
        <v>27</v>
      </c>
      <c r="C16" s="205"/>
      <c r="D16" s="205"/>
      <c r="E16" s="205"/>
      <c r="F16" s="206"/>
    </row>
    <row r="17" spans="2:6" ht="19.5" customHeight="1" x14ac:dyDescent="0.2">
      <c r="B17" s="176" t="s">
        <v>28</v>
      </c>
      <c r="C17" s="178"/>
      <c r="D17" s="194" t="s">
        <v>29</v>
      </c>
      <c r="E17" s="196" t="s">
        <v>30</v>
      </c>
      <c r="F17" s="194" t="s">
        <v>31</v>
      </c>
    </row>
    <row r="18" spans="2:6" ht="21" customHeight="1" x14ac:dyDescent="0.2">
      <c r="B18" s="176" t="s">
        <v>32</v>
      </c>
      <c r="C18" s="178"/>
      <c r="D18" s="195"/>
      <c r="E18" s="197"/>
      <c r="F18" s="195"/>
    </row>
    <row r="19" spans="2:6" ht="25" customHeight="1" x14ac:dyDescent="0.25">
      <c r="B19" s="213" t="s">
        <v>33</v>
      </c>
      <c r="C19" s="214"/>
      <c r="D19" s="118" t="s">
        <v>34</v>
      </c>
      <c r="E19" s="119" t="s">
        <v>35</v>
      </c>
      <c r="F19" s="126" t="s">
        <v>36</v>
      </c>
    </row>
    <row r="20" spans="2:6" ht="25" customHeight="1" x14ac:dyDescent="0.25">
      <c r="B20" s="174" t="s">
        <v>37</v>
      </c>
      <c r="C20" s="175"/>
      <c r="D20" s="117" t="s">
        <v>34</v>
      </c>
      <c r="E20" s="120" t="s">
        <v>35</v>
      </c>
      <c r="F20" s="127" t="s">
        <v>36</v>
      </c>
    </row>
    <row r="21" spans="2:6" ht="25" customHeight="1" x14ac:dyDescent="0.25">
      <c r="B21" s="174" t="s">
        <v>38</v>
      </c>
      <c r="C21" s="175"/>
      <c r="D21" s="117" t="s">
        <v>34</v>
      </c>
      <c r="E21" s="120" t="s">
        <v>35</v>
      </c>
      <c r="F21" s="127" t="s">
        <v>36</v>
      </c>
    </row>
    <row r="22" spans="2:6" ht="25" customHeight="1" x14ac:dyDescent="0.25">
      <c r="B22" s="174" t="s">
        <v>39</v>
      </c>
      <c r="C22" s="175"/>
      <c r="D22" s="117" t="s">
        <v>34</v>
      </c>
      <c r="E22" s="120" t="s">
        <v>35</v>
      </c>
      <c r="F22" s="127" t="s">
        <v>36</v>
      </c>
    </row>
    <row r="23" spans="2:6" ht="25" customHeight="1" x14ac:dyDescent="0.25">
      <c r="B23" s="174" t="s">
        <v>40</v>
      </c>
      <c r="C23" s="175"/>
      <c r="D23" s="117" t="s">
        <v>34</v>
      </c>
      <c r="E23" s="120" t="s">
        <v>35</v>
      </c>
      <c r="F23" s="127" t="s">
        <v>41</v>
      </c>
    </row>
    <row r="24" spans="2:6" ht="25" customHeight="1" x14ac:dyDescent="0.25">
      <c r="B24" s="174" t="s">
        <v>42</v>
      </c>
      <c r="C24" s="175"/>
      <c r="D24" s="117" t="s">
        <v>34</v>
      </c>
      <c r="E24" s="120" t="s">
        <v>35</v>
      </c>
      <c r="F24" s="127" t="s">
        <v>36</v>
      </c>
    </row>
    <row r="25" spans="2:6" ht="25" customHeight="1" x14ac:dyDescent="0.25">
      <c r="B25" s="174" t="s">
        <v>43</v>
      </c>
      <c r="C25" s="175"/>
      <c r="D25" s="117" t="s">
        <v>34</v>
      </c>
      <c r="E25" s="120" t="s">
        <v>35</v>
      </c>
      <c r="F25" s="127" t="s">
        <v>41</v>
      </c>
    </row>
    <row r="26" spans="2:6" ht="25" customHeight="1" x14ac:dyDescent="0.25">
      <c r="B26" s="174" t="s">
        <v>44</v>
      </c>
      <c r="C26" s="175"/>
      <c r="D26" s="117" t="s">
        <v>34</v>
      </c>
      <c r="E26" s="120" t="s">
        <v>35</v>
      </c>
      <c r="F26" s="127" t="s">
        <v>36</v>
      </c>
    </row>
    <row r="27" spans="2:6" ht="25" customHeight="1" x14ac:dyDescent="0.25">
      <c r="B27" s="174" t="s">
        <v>45</v>
      </c>
      <c r="C27" s="175"/>
      <c r="D27" s="117" t="s">
        <v>34</v>
      </c>
      <c r="E27" s="120" t="s">
        <v>35</v>
      </c>
      <c r="F27" s="127" t="s">
        <v>36</v>
      </c>
    </row>
    <row r="28" spans="2:6" ht="25" customHeight="1" x14ac:dyDescent="0.25">
      <c r="B28" s="174" t="s">
        <v>46</v>
      </c>
      <c r="C28" s="175"/>
      <c r="D28" s="117" t="s">
        <v>34</v>
      </c>
      <c r="E28" s="120" t="s">
        <v>35</v>
      </c>
      <c r="F28" s="127" t="s">
        <v>36</v>
      </c>
    </row>
    <row r="29" spans="2:6" ht="25" customHeight="1" x14ac:dyDescent="0.25">
      <c r="B29" s="174" t="s">
        <v>47</v>
      </c>
      <c r="C29" s="175"/>
      <c r="D29" s="117" t="s">
        <v>34</v>
      </c>
      <c r="E29" s="120" t="s">
        <v>48</v>
      </c>
      <c r="F29" s="127" t="s">
        <v>41</v>
      </c>
    </row>
    <row r="30" spans="2:6" ht="41.25" customHeight="1" x14ac:dyDescent="0.25">
      <c r="B30" s="172" t="s">
        <v>49</v>
      </c>
      <c r="C30" s="173"/>
      <c r="D30" s="117" t="s">
        <v>34</v>
      </c>
      <c r="E30" s="120" t="s">
        <v>48</v>
      </c>
      <c r="F30" s="127" t="s">
        <v>41</v>
      </c>
    </row>
    <row r="31" spans="2:6" ht="25" customHeight="1" x14ac:dyDescent="0.25">
      <c r="B31" s="174" t="s">
        <v>50</v>
      </c>
      <c r="C31" s="175"/>
      <c r="D31" s="117" t="s">
        <v>34</v>
      </c>
      <c r="E31" s="120" t="s">
        <v>35</v>
      </c>
      <c r="F31" s="127" t="s">
        <v>36</v>
      </c>
    </row>
    <row r="32" spans="2:6" ht="25" customHeight="1" x14ac:dyDescent="0.25">
      <c r="B32" s="215" t="s">
        <v>51</v>
      </c>
      <c r="C32" s="216"/>
      <c r="D32" s="131" t="s">
        <v>34</v>
      </c>
      <c r="E32" s="132" t="s">
        <v>35</v>
      </c>
      <c r="F32" s="133" t="s">
        <v>36</v>
      </c>
    </row>
    <row r="33" spans="2:6" ht="25" customHeight="1" x14ac:dyDescent="0.2">
      <c r="B33" s="176" t="s">
        <v>52</v>
      </c>
      <c r="C33" s="177"/>
      <c r="D33" s="177"/>
      <c r="E33" s="177"/>
      <c r="F33" s="178"/>
    </row>
    <row r="34" spans="2:6" ht="25" customHeight="1" x14ac:dyDescent="0.25">
      <c r="B34" s="179" t="s">
        <v>53</v>
      </c>
      <c r="C34" s="180"/>
      <c r="D34" s="134" t="s">
        <v>34</v>
      </c>
      <c r="E34" s="135" t="s">
        <v>35</v>
      </c>
      <c r="F34" s="134" t="s">
        <v>36</v>
      </c>
    </row>
    <row r="35" spans="2:6" ht="25" customHeight="1" x14ac:dyDescent="0.25">
      <c r="B35" s="174" t="s">
        <v>54</v>
      </c>
      <c r="C35" s="175"/>
      <c r="D35" s="92" t="s">
        <v>34</v>
      </c>
      <c r="E35" s="121" t="s">
        <v>35</v>
      </c>
      <c r="F35" s="93" t="s">
        <v>36</v>
      </c>
    </row>
    <row r="36" spans="2:6" ht="25" customHeight="1" x14ac:dyDescent="0.25">
      <c r="B36" s="172" t="s">
        <v>55</v>
      </c>
      <c r="C36" s="173"/>
      <c r="D36" s="92" t="s">
        <v>34</v>
      </c>
      <c r="E36" s="121" t="s">
        <v>35</v>
      </c>
      <c r="F36" s="93" t="s">
        <v>36</v>
      </c>
    </row>
    <row r="37" spans="2:6" ht="25" customHeight="1" x14ac:dyDescent="0.25">
      <c r="B37" s="174" t="s">
        <v>56</v>
      </c>
      <c r="C37" s="175"/>
      <c r="D37" s="92" t="s">
        <v>34</v>
      </c>
      <c r="E37" s="121" t="s">
        <v>35</v>
      </c>
      <c r="F37" s="93" t="s">
        <v>36</v>
      </c>
    </row>
    <row r="38" spans="2:6" ht="25" customHeight="1" x14ac:dyDescent="0.25">
      <c r="B38" s="172" t="s">
        <v>57</v>
      </c>
      <c r="C38" s="173"/>
      <c r="D38" s="92" t="s">
        <v>34</v>
      </c>
      <c r="E38" s="121" t="s">
        <v>48</v>
      </c>
      <c r="F38" s="93" t="s">
        <v>36</v>
      </c>
    </row>
    <row r="39" spans="2:6" ht="25" customHeight="1" x14ac:dyDescent="0.25">
      <c r="B39" s="172" t="s">
        <v>58</v>
      </c>
      <c r="C39" s="173"/>
      <c r="D39" s="92"/>
      <c r="E39" s="122"/>
      <c r="F39" s="93"/>
    </row>
    <row r="40" spans="2:6" ht="25" customHeight="1" x14ac:dyDescent="0.25">
      <c r="B40" s="215" t="s">
        <v>59</v>
      </c>
      <c r="C40" s="216"/>
      <c r="D40" s="116" t="s">
        <v>34</v>
      </c>
      <c r="E40" s="122" t="s">
        <v>35</v>
      </c>
      <c r="F40" s="136" t="s">
        <v>36</v>
      </c>
    </row>
    <row r="41" spans="2:6" ht="25" customHeight="1" x14ac:dyDescent="0.2">
      <c r="B41" s="176" t="s">
        <v>60</v>
      </c>
      <c r="C41" s="177"/>
      <c r="D41" s="177"/>
      <c r="E41" s="177"/>
      <c r="F41" s="178"/>
    </row>
    <row r="42" spans="2:6" ht="25" customHeight="1" x14ac:dyDescent="0.25">
      <c r="B42" s="179" t="s">
        <v>61</v>
      </c>
      <c r="C42" s="180"/>
      <c r="D42" s="134" t="s">
        <v>62</v>
      </c>
      <c r="E42" s="135" t="s">
        <v>35</v>
      </c>
      <c r="F42" s="134" t="s">
        <v>36</v>
      </c>
    </row>
    <row r="43" spans="2:6" ht="25" customHeight="1" x14ac:dyDescent="0.25">
      <c r="B43" s="174" t="s">
        <v>63</v>
      </c>
      <c r="C43" s="175"/>
      <c r="D43" s="93" t="s">
        <v>62</v>
      </c>
      <c r="E43" s="121" t="s">
        <v>48</v>
      </c>
      <c r="F43" s="93" t="s">
        <v>36</v>
      </c>
    </row>
    <row r="44" spans="2:6" ht="25" customHeight="1" x14ac:dyDescent="0.25">
      <c r="B44" s="172" t="s">
        <v>64</v>
      </c>
      <c r="C44" s="173"/>
      <c r="D44" s="93" t="s">
        <v>62</v>
      </c>
      <c r="E44" s="121" t="s">
        <v>35</v>
      </c>
      <c r="F44" s="93" t="s">
        <v>36</v>
      </c>
    </row>
    <row r="45" spans="2:6" ht="25" customHeight="1" x14ac:dyDescent="0.25">
      <c r="B45" s="174" t="s">
        <v>65</v>
      </c>
      <c r="C45" s="175"/>
      <c r="D45" s="92" t="s">
        <v>34</v>
      </c>
      <c r="E45" s="124" t="s">
        <v>35</v>
      </c>
      <c r="F45" s="94" t="s">
        <v>36</v>
      </c>
    </row>
    <row r="46" spans="2:6" ht="25" customHeight="1" x14ac:dyDescent="0.25">
      <c r="B46" s="172" t="s">
        <v>56</v>
      </c>
      <c r="C46" s="173"/>
      <c r="D46" s="92" t="s">
        <v>34</v>
      </c>
      <c r="E46" s="121" t="s">
        <v>35</v>
      </c>
      <c r="F46" s="93" t="s">
        <v>36</v>
      </c>
    </row>
    <row r="47" spans="2:6" ht="25" customHeight="1" x14ac:dyDescent="0.25">
      <c r="B47" s="174" t="s">
        <v>66</v>
      </c>
      <c r="C47" s="175"/>
      <c r="D47" s="94" t="s">
        <v>34</v>
      </c>
      <c r="E47" s="125" t="s">
        <v>48</v>
      </c>
      <c r="F47" s="94" t="s">
        <v>36</v>
      </c>
    </row>
    <row r="48" spans="2:6" ht="25" customHeight="1" x14ac:dyDescent="0.25">
      <c r="B48" s="172" t="s">
        <v>65</v>
      </c>
      <c r="C48" s="173"/>
      <c r="D48" s="96" t="s">
        <v>62</v>
      </c>
      <c r="E48" s="124" t="s">
        <v>35</v>
      </c>
      <c r="F48" s="94" t="s">
        <v>36</v>
      </c>
    </row>
    <row r="49" spans="2:6" ht="25" customHeight="1" x14ac:dyDescent="0.25">
      <c r="B49" s="174" t="s">
        <v>67</v>
      </c>
      <c r="C49" s="175"/>
      <c r="D49" s="96" t="s">
        <v>62</v>
      </c>
      <c r="E49" s="124" t="s">
        <v>48</v>
      </c>
      <c r="F49" s="94" t="s">
        <v>36</v>
      </c>
    </row>
    <row r="50" spans="2:6" ht="25" customHeight="1" x14ac:dyDescent="0.2">
      <c r="B50" s="176" t="s">
        <v>68</v>
      </c>
      <c r="C50" s="177"/>
      <c r="D50" s="177"/>
      <c r="E50" s="177"/>
      <c r="F50" s="178"/>
    </row>
    <row r="51" spans="2:6" ht="25" customHeight="1" x14ac:dyDescent="0.25">
      <c r="B51" s="174" t="s">
        <v>69</v>
      </c>
      <c r="C51" s="175"/>
      <c r="D51" s="98" t="s">
        <v>34</v>
      </c>
      <c r="E51" s="123" t="s">
        <v>48</v>
      </c>
      <c r="F51" s="128" t="s">
        <v>70</v>
      </c>
    </row>
    <row r="52" spans="2:6" ht="25" customHeight="1" x14ac:dyDescent="0.25">
      <c r="B52" s="172" t="s">
        <v>71</v>
      </c>
      <c r="C52" s="173"/>
      <c r="D52" s="98" t="s">
        <v>34</v>
      </c>
      <c r="E52" s="123" t="s">
        <v>48</v>
      </c>
      <c r="F52" s="129" t="s">
        <v>41</v>
      </c>
    </row>
    <row r="53" spans="2:6" ht="25" customHeight="1" x14ac:dyDescent="0.25">
      <c r="B53" s="174" t="s">
        <v>72</v>
      </c>
      <c r="C53" s="175"/>
      <c r="D53" s="93" t="s">
        <v>34</v>
      </c>
      <c r="E53" s="121" t="s">
        <v>48</v>
      </c>
      <c r="F53" s="130" t="s">
        <v>41</v>
      </c>
    </row>
    <row r="54" spans="2:6" ht="25" customHeight="1" x14ac:dyDescent="0.25">
      <c r="B54" s="172" t="s">
        <v>73</v>
      </c>
      <c r="C54" s="173"/>
      <c r="D54" s="93" t="s">
        <v>34</v>
      </c>
      <c r="E54" s="121" t="s">
        <v>48</v>
      </c>
      <c r="F54" s="130" t="s">
        <v>41</v>
      </c>
    </row>
    <row r="55" spans="2:6" ht="25" customHeight="1" x14ac:dyDescent="0.25">
      <c r="B55" s="174" t="s">
        <v>74</v>
      </c>
      <c r="C55" s="175"/>
      <c r="D55" s="93" t="s">
        <v>62</v>
      </c>
      <c r="E55" s="121" t="s">
        <v>48</v>
      </c>
      <c r="F55" s="130" t="s">
        <v>36</v>
      </c>
    </row>
    <row r="56" spans="2:6" ht="25" customHeight="1" x14ac:dyDescent="0.25">
      <c r="B56" s="172" t="s">
        <v>75</v>
      </c>
      <c r="C56" s="173"/>
      <c r="D56" s="93" t="s">
        <v>34</v>
      </c>
      <c r="E56" s="121"/>
      <c r="F56" s="130" t="s">
        <v>76</v>
      </c>
    </row>
    <row r="57" spans="2:6" ht="25" customHeight="1" x14ac:dyDescent="0.25">
      <c r="B57" s="172" t="s">
        <v>77</v>
      </c>
      <c r="C57" s="173"/>
      <c r="D57" s="93" t="s">
        <v>34</v>
      </c>
      <c r="E57" s="121" t="s">
        <v>48</v>
      </c>
      <c r="F57" s="130" t="s">
        <v>36</v>
      </c>
    </row>
    <row r="58" spans="2:6" ht="25" customHeight="1" x14ac:dyDescent="0.25">
      <c r="B58" s="174" t="s">
        <v>78</v>
      </c>
      <c r="C58" s="175"/>
      <c r="D58" s="93" t="s">
        <v>34</v>
      </c>
      <c r="E58" s="121" t="s">
        <v>48</v>
      </c>
      <c r="F58" s="130" t="s">
        <v>36</v>
      </c>
    </row>
    <row r="59" spans="2:6" ht="25" customHeight="1" x14ac:dyDescent="0.25">
      <c r="B59" s="172" t="s">
        <v>79</v>
      </c>
      <c r="C59" s="173"/>
      <c r="D59" s="93" t="s">
        <v>62</v>
      </c>
      <c r="E59" s="121" t="s">
        <v>48</v>
      </c>
      <c r="F59" s="130" t="s">
        <v>36</v>
      </c>
    </row>
    <row r="60" spans="2:6" ht="25" customHeight="1" x14ac:dyDescent="0.25">
      <c r="B60" s="174" t="s">
        <v>80</v>
      </c>
      <c r="C60" s="175"/>
      <c r="D60" s="93" t="s">
        <v>62</v>
      </c>
      <c r="E60" s="121"/>
      <c r="F60" s="130" t="s">
        <v>41</v>
      </c>
    </row>
    <row r="61" spans="2:6" ht="25" customHeight="1" x14ac:dyDescent="0.25">
      <c r="B61" s="172" t="s">
        <v>81</v>
      </c>
      <c r="C61" s="173"/>
      <c r="D61" s="93" t="s">
        <v>62</v>
      </c>
      <c r="E61" s="121" t="s">
        <v>48</v>
      </c>
      <c r="F61" s="130" t="s">
        <v>36</v>
      </c>
    </row>
    <row r="62" spans="2:6" ht="25" customHeight="1" x14ac:dyDescent="0.25">
      <c r="B62" s="174" t="s">
        <v>82</v>
      </c>
      <c r="C62" s="175"/>
      <c r="D62" s="93" t="s">
        <v>62</v>
      </c>
      <c r="E62" s="121" t="s">
        <v>48</v>
      </c>
      <c r="F62" s="130" t="s">
        <v>36</v>
      </c>
    </row>
    <row r="63" spans="2:6" ht="25" customHeight="1" x14ac:dyDescent="0.25">
      <c r="B63" s="172" t="s">
        <v>83</v>
      </c>
      <c r="C63" s="173"/>
      <c r="D63" s="93" t="s">
        <v>62</v>
      </c>
      <c r="E63" s="121" t="s">
        <v>48</v>
      </c>
      <c r="F63" s="130" t="s">
        <v>36</v>
      </c>
    </row>
    <row r="64" spans="2:6" ht="25" customHeight="1" x14ac:dyDescent="0.25">
      <c r="B64" s="174" t="s">
        <v>84</v>
      </c>
      <c r="C64" s="175"/>
      <c r="D64" s="93" t="s">
        <v>34</v>
      </c>
      <c r="E64" s="121" t="s">
        <v>48</v>
      </c>
      <c r="F64" s="130" t="s">
        <v>70</v>
      </c>
    </row>
    <row r="65" spans="2:6" ht="25" customHeight="1" x14ac:dyDescent="0.25">
      <c r="B65" s="172" t="s">
        <v>85</v>
      </c>
      <c r="C65" s="173"/>
      <c r="D65" s="93" t="s">
        <v>34</v>
      </c>
      <c r="E65" s="121" t="s">
        <v>48</v>
      </c>
      <c r="F65" s="130" t="s">
        <v>70</v>
      </c>
    </row>
    <row r="66" spans="2:6" ht="25" customHeight="1" x14ac:dyDescent="0.25">
      <c r="B66" s="174" t="s">
        <v>86</v>
      </c>
      <c r="C66" s="175"/>
      <c r="D66" s="93" t="s">
        <v>34</v>
      </c>
      <c r="E66" s="121" t="s">
        <v>48</v>
      </c>
      <c r="F66" s="130" t="s">
        <v>70</v>
      </c>
    </row>
    <row r="67" spans="2:6" ht="25" customHeight="1" x14ac:dyDescent="0.25">
      <c r="B67" s="172" t="s">
        <v>87</v>
      </c>
      <c r="C67" s="173"/>
      <c r="D67" s="93" t="s">
        <v>34</v>
      </c>
      <c r="E67" s="121" t="s">
        <v>48</v>
      </c>
      <c r="F67" s="130" t="s">
        <v>88</v>
      </c>
    </row>
    <row r="68" spans="2:6" ht="25" customHeight="1" x14ac:dyDescent="0.25">
      <c r="B68" s="174" t="s">
        <v>89</v>
      </c>
      <c r="C68" s="175"/>
      <c r="D68" s="93" t="s">
        <v>62</v>
      </c>
      <c r="E68" s="121" t="s">
        <v>48</v>
      </c>
      <c r="F68" s="93" t="s">
        <v>36</v>
      </c>
    </row>
    <row r="69" spans="2:6" ht="25" customHeight="1" x14ac:dyDescent="0.25">
      <c r="B69" s="172" t="s">
        <v>90</v>
      </c>
      <c r="C69" s="173"/>
      <c r="D69" s="93"/>
      <c r="E69" s="121"/>
      <c r="F69" s="93"/>
    </row>
    <row r="70" spans="2:6" ht="25" customHeight="1" x14ac:dyDescent="0.25">
      <c r="B70" s="174" t="s">
        <v>91</v>
      </c>
      <c r="C70" s="175"/>
      <c r="D70" s="93"/>
      <c r="E70" s="121"/>
      <c r="F70" s="93"/>
    </row>
    <row r="71" spans="2:6" ht="25" customHeight="1" x14ac:dyDescent="0.25">
      <c r="B71" s="172" t="s">
        <v>92</v>
      </c>
      <c r="C71" s="173"/>
      <c r="D71" s="93" t="s">
        <v>62</v>
      </c>
      <c r="E71" s="121" t="s">
        <v>48</v>
      </c>
      <c r="F71" s="93" t="s">
        <v>36</v>
      </c>
    </row>
    <row r="72" spans="2:6" ht="25" customHeight="1" x14ac:dyDescent="0.25">
      <c r="B72" s="174" t="s">
        <v>93</v>
      </c>
      <c r="C72" s="175"/>
      <c r="D72" s="93" t="s">
        <v>34</v>
      </c>
      <c r="E72" s="121" t="s">
        <v>48</v>
      </c>
      <c r="F72" s="93" t="s">
        <v>94</v>
      </c>
    </row>
    <row r="73" spans="2:6" ht="25" customHeight="1" x14ac:dyDescent="0.25">
      <c r="B73" s="172" t="s">
        <v>95</v>
      </c>
      <c r="C73" s="173"/>
      <c r="D73" s="93" t="s">
        <v>62</v>
      </c>
      <c r="E73" s="121" t="s">
        <v>48</v>
      </c>
      <c r="F73" s="93" t="s">
        <v>94</v>
      </c>
    </row>
    <row r="74" spans="2:6" ht="25" customHeight="1" x14ac:dyDescent="0.25">
      <c r="B74" s="174" t="s">
        <v>96</v>
      </c>
      <c r="C74" s="175"/>
      <c r="D74" s="93" t="s">
        <v>62</v>
      </c>
      <c r="E74" s="121" t="s">
        <v>48</v>
      </c>
      <c r="F74" s="130" t="s">
        <v>97</v>
      </c>
    </row>
    <row r="75" spans="2:6" ht="25" customHeight="1" x14ac:dyDescent="0.25">
      <c r="B75" s="172" t="s">
        <v>98</v>
      </c>
      <c r="C75" s="173"/>
      <c r="D75" s="93" t="s">
        <v>34</v>
      </c>
      <c r="E75" s="121" t="s">
        <v>48</v>
      </c>
      <c r="F75" s="130" t="s">
        <v>97</v>
      </c>
    </row>
    <row r="76" spans="2:6" ht="25" customHeight="1" x14ac:dyDescent="0.25">
      <c r="B76" s="174" t="s">
        <v>99</v>
      </c>
      <c r="C76" s="175"/>
      <c r="D76" s="93" t="s">
        <v>62</v>
      </c>
      <c r="E76" s="121" t="s">
        <v>48</v>
      </c>
      <c r="F76" s="97" t="s">
        <v>100</v>
      </c>
    </row>
    <row r="81" spans="2:2" x14ac:dyDescent="0.2">
      <c r="B81" s="95"/>
    </row>
  </sheetData>
  <mergeCells count="77">
    <mergeCell ref="B11:F11"/>
    <mergeCell ref="B25:C25"/>
    <mergeCell ref="B26:C26"/>
    <mergeCell ref="B62:C62"/>
    <mergeCell ref="B31:C31"/>
    <mergeCell ref="B41:F41"/>
    <mergeCell ref="B36:C36"/>
    <mergeCell ref="B37:C37"/>
    <mergeCell ref="B38:C38"/>
    <mergeCell ref="B40:C40"/>
    <mergeCell ref="B39:C39"/>
    <mergeCell ref="B46:C46"/>
    <mergeCell ref="B47:C47"/>
    <mergeCell ref="B48:C48"/>
    <mergeCell ref="B49:C49"/>
    <mergeCell ref="B35:C35"/>
    <mergeCell ref="B27:C27"/>
    <mergeCell ref="B28:C28"/>
    <mergeCell ref="B29:C29"/>
    <mergeCell ref="B30:C30"/>
    <mergeCell ref="B33:F33"/>
    <mergeCell ref="B22:C22"/>
    <mergeCell ref="B23:C23"/>
    <mergeCell ref="B24:C24"/>
    <mergeCell ref="B32:C32"/>
    <mergeCell ref="B34:C34"/>
    <mergeCell ref="B17:C17"/>
    <mergeCell ref="B18:C18"/>
    <mergeCell ref="B19:C19"/>
    <mergeCell ref="B20:C20"/>
    <mergeCell ref="B21:C21"/>
    <mergeCell ref="B2:B4"/>
    <mergeCell ref="F2:F4"/>
    <mergeCell ref="C2:E4"/>
    <mergeCell ref="F17:F18"/>
    <mergeCell ref="E17:E18"/>
    <mergeCell ref="D17:D18"/>
    <mergeCell ref="B15:F15"/>
    <mergeCell ref="B13:F13"/>
    <mergeCell ref="B14:F14"/>
    <mergeCell ref="B12:F12"/>
    <mergeCell ref="B16:F16"/>
    <mergeCell ref="B7:F7"/>
    <mergeCell ref="B6:F6"/>
    <mergeCell ref="B9:F9"/>
    <mergeCell ref="B10:F10"/>
    <mergeCell ref="B8:F8"/>
    <mergeCell ref="B42:C42"/>
    <mergeCell ref="B43:C43"/>
    <mergeCell ref="B44:C44"/>
    <mergeCell ref="B45:C45"/>
    <mergeCell ref="B51:C51"/>
    <mergeCell ref="B52:C52"/>
    <mergeCell ref="B53:C53"/>
    <mergeCell ref="B54:C54"/>
    <mergeCell ref="B50:F50"/>
    <mergeCell ref="B55:C55"/>
    <mergeCell ref="B56:C56"/>
    <mergeCell ref="B57:C57"/>
    <mergeCell ref="B58:C58"/>
    <mergeCell ref="B59:C59"/>
    <mergeCell ref="B60:C60"/>
    <mergeCell ref="B61:C61"/>
    <mergeCell ref="B63:C63"/>
    <mergeCell ref="B64:C64"/>
    <mergeCell ref="B65:C65"/>
    <mergeCell ref="B66:C66"/>
    <mergeCell ref="B73:C73"/>
    <mergeCell ref="B74:C74"/>
    <mergeCell ref="B75:C75"/>
    <mergeCell ref="B76:C76"/>
    <mergeCell ref="B67:C67"/>
    <mergeCell ref="B68:C68"/>
    <mergeCell ref="B69:C69"/>
    <mergeCell ref="B70:C70"/>
    <mergeCell ref="B72:C72"/>
    <mergeCell ref="B71:C71"/>
  </mergeCells>
  <phoneticPr fontId="1" type="noConversion"/>
  <dataValidations count="2">
    <dataValidation type="list" allowBlank="1" showInputMessage="1" showErrorMessage="1" sqref="D42:D49 D34:D40 D19:D32 D51:D76" xr:uid="{05E65C48-911C-463D-AE9F-EB1A89598021}">
      <formula1>$B$81:$B$83</formula1>
    </dataValidation>
    <dataValidation type="list" allowBlank="1" showInputMessage="1" showErrorMessage="1" sqref="E19:E32 E42:E49 E34:E40 E51:E76" xr:uid="{D14EF72E-C5AF-456A-B96D-83A9717D2502}">
      <formula1>$B$85:$B$86</formula1>
    </dataValidation>
  </dataValidations>
  <printOptions horizontalCentered="1"/>
  <pageMargins left="0.7" right="0.7" top="0.75" bottom="0.75" header="0.3" footer="0.3"/>
  <pageSetup scale="35"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DA635A-8BC6-4895-8432-715221C27183}">
  <sheetPr codeName="Hoja3">
    <pageSetUpPr fitToPage="1"/>
  </sheetPr>
  <dimension ref="A1:Q69"/>
  <sheetViews>
    <sheetView topLeftCell="A30" workbookViewId="0">
      <selection activeCell="A16" sqref="A16:A37"/>
    </sheetView>
  </sheetViews>
  <sheetFormatPr baseColWidth="10" defaultColWidth="11.5" defaultRowHeight="13" x14ac:dyDescent="0.15"/>
  <cols>
    <col min="1" max="1" width="12.33203125" customWidth="1"/>
    <col min="2" max="2" width="18" customWidth="1"/>
    <col min="3" max="3" width="25.1640625" customWidth="1"/>
    <col min="4" max="4" width="14.6640625" customWidth="1"/>
    <col min="5" max="5" width="12.5" customWidth="1"/>
    <col min="6" max="6" width="18.33203125" customWidth="1"/>
    <col min="7" max="7" width="24.83203125" customWidth="1"/>
    <col min="8" max="8" width="31.5" style="6" customWidth="1"/>
    <col min="9" max="9" width="14.6640625" customWidth="1"/>
    <col min="10" max="10" width="11.83203125" customWidth="1"/>
    <col min="11" max="11" width="14" customWidth="1"/>
    <col min="12" max="12" width="15.33203125" style="2" customWidth="1"/>
    <col min="13" max="13" width="4.83203125" customWidth="1"/>
  </cols>
  <sheetData>
    <row r="1" spans="1:17" ht="48.75" customHeight="1" x14ac:dyDescent="0.15">
      <c r="B1" s="234"/>
      <c r="C1" s="234"/>
      <c r="D1" s="147" t="s">
        <v>16</v>
      </c>
      <c r="E1" s="148"/>
      <c r="F1" s="148"/>
      <c r="G1" s="148"/>
      <c r="H1" s="148"/>
      <c r="I1" s="148"/>
      <c r="J1" s="149"/>
      <c r="K1" s="235" t="s">
        <v>1</v>
      </c>
      <c r="L1" s="236"/>
    </row>
    <row r="2" spans="1:17" ht="21" customHeight="1" x14ac:dyDescent="0.15">
      <c r="B2" s="234"/>
      <c r="C2" s="234"/>
      <c r="D2" s="150"/>
      <c r="E2" s="151"/>
      <c r="F2" s="151"/>
      <c r="G2" s="151"/>
      <c r="H2" s="151"/>
      <c r="I2" s="151"/>
      <c r="J2" s="152"/>
      <c r="K2" s="237"/>
      <c r="L2" s="238"/>
    </row>
    <row r="3" spans="1:17" ht="36" customHeight="1" x14ac:dyDescent="0.15">
      <c r="B3" s="234"/>
      <c r="C3" s="234"/>
      <c r="D3" s="153"/>
      <c r="E3" s="154"/>
      <c r="F3" s="154"/>
      <c r="G3" s="154"/>
      <c r="H3" s="154"/>
      <c r="I3" s="154"/>
      <c r="J3" s="155"/>
      <c r="K3" s="239"/>
      <c r="L3" s="240"/>
    </row>
    <row r="4" spans="1:17" ht="27.75" customHeight="1" thickBot="1" x14ac:dyDescent="0.25">
      <c r="B4" s="17"/>
      <c r="C4" s="66"/>
      <c r="D4" s="67"/>
      <c r="E4" s="67"/>
      <c r="F4" s="67"/>
      <c r="G4" s="67"/>
      <c r="H4" s="17"/>
      <c r="I4" s="17"/>
      <c r="J4" s="17"/>
      <c r="K4" s="17"/>
      <c r="L4" s="17"/>
    </row>
    <row r="5" spans="1:17" ht="36" customHeight="1" thickBot="1" x14ac:dyDescent="0.2">
      <c r="B5" s="244" t="s">
        <v>255</v>
      </c>
      <c r="C5" s="245"/>
      <c r="D5" s="245"/>
      <c r="E5" s="245"/>
      <c r="F5" s="245"/>
      <c r="G5" s="245"/>
      <c r="H5" s="245"/>
      <c r="I5" s="245"/>
      <c r="J5" s="245"/>
      <c r="K5" s="245"/>
      <c r="L5" s="246"/>
      <c r="M5" s="1"/>
      <c r="N5" s="1"/>
      <c r="O5" s="1"/>
      <c r="P5" s="1"/>
      <c r="Q5" s="1"/>
    </row>
    <row r="6" spans="1:17" ht="24.75" hidden="1" customHeight="1" x14ac:dyDescent="0.15">
      <c r="B6" s="250" t="s">
        <v>26</v>
      </c>
      <c r="C6" s="251"/>
      <c r="D6" s="251"/>
      <c r="E6" s="251"/>
      <c r="F6" s="251"/>
      <c r="G6" s="251"/>
      <c r="H6" s="251"/>
      <c r="I6" s="251"/>
      <c r="J6" s="251"/>
      <c r="K6" s="251"/>
      <c r="L6" s="252"/>
    </row>
    <row r="7" spans="1:17" ht="18" hidden="1" customHeight="1" x14ac:dyDescent="0.2">
      <c r="B7" s="14" t="s">
        <v>101</v>
      </c>
      <c r="C7" s="15"/>
      <c r="D7" s="15"/>
      <c r="E7" s="15"/>
      <c r="F7" s="15"/>
      <c r="G7" s="15"/>
      <c r="H7" s="15"/>
      <c r="I7" s="15"/>
      <c r="J7" s="15"/>
      <c r="K7" s="15"/>
      <c r="L7" s="16"/>
    </row>
    <row r="8" spans="1:17" ht="14" hidden="1" x14ac:dyDescent="0.2">
      <c r="B8" s="14" t="s">
        <v>102</v>
      </c>
      <c r="C8" s="17"/>
      <c r="D8" s="17"/>
      <c r="E8" s="17"/>
      <c r="F8" s="17"/>
      <c r="G8" s="17"/>
      <c r="H8" s="17"/>
      <c r="I8" s="18"/>
      <c r="J8" s="17"/>
      <c r="K8" s="17"/>
      <c r="L8" s="19"/>
    </row>
    <row r="9" spans="1:17" ht="14" hidden="1" x14ac:dyDescent="0.2">
      <c r="B9" s="14" t="s">
        <v>103</v>
      </c>
      <c r="C9" s="17"/>
      <c r="D9" s="17"/>
      <c r="E9" s="17"/>
      <c r="F9" s="17"/>
      <c r="G9" s="17"/>
      <c r="H9" s="17"/>
      <c r="I9" s="17"/>
      <c r="J9" s="17"/>
      <c r="K9" s="17"/>
      <c r="L9" s="19"/>
    </row>
    <row r="10" spans="1:17" ht="14" hidden="1" x14ac:dyDescent="0.2">
      <c r="B10" s="14" t="s">
        <v>104</v>
      </c>
      <c r="C10" s="17"/>
      <c r="D10" s="17"/>
      <c r="E10" s="17"/>
      <c r="F10" s="17"/>
      <c r="G10" s="17"/>
      <c r="H10" s="17"/>
      <c r="I10" s="17"/>
      <c r="J10" s="17"/>
      <c r="K10" s="17"/>
      <c r="L10" s="19"/>
    </row>
    <row r="11" spans="1:17" ht="18" hidden="1" customHeight="1" x14ac:dyDescent="0.15">
      <c r="B11" s="247" t="s">
        <v>105</v>
      </c>
      <c r="C11" s="248"/>
      <c r="D11" s="248"/>
      <c r="E11" s="248"/>
      <c r="F11" s="248"/>
      <c r="G11" s="248"/>
      <c r="H11" s="248"/>
      <c r="I11" s="248"/>
      <c r="J11" s="248"/>
      <c r="K11" s="248"/>
      <c r="L11" s="249"/>
    </row>
    <row r="12" spans="1:17" ht="14" hidden="1" x14ac:dyDescent="0.2">
      <c r="B12" s="14" t="s">
        <v>106</v>
      </c>
      <c r="C12" s="17"/>
      <c r="D12" s="17"/>
      <c r="E12" s="17"/>
      <c r="F12" s="17"/>
      <c r="G12" s="17"/>
      <c r="H12" s="17"/>
      <c r="I12" s="17"/>
      <c r="J12" s="17"/>
      <c r="K12" s="17"/>
      <c r="L12" s="19"/>
    </row>
    <row r="13" spans="1:17" ht="16" hidden="1" customHeight="1" thickBot="1" x14ac:dyDescent="0.25">
      <c r="B13" s="44"/>
      <c r="C13" s="45"/>
      <c r="D13" s="45"/>
      <c r="E13" s="45"/>
      <c r="F13" s="45"/>
      <c r="G13" s="45"/>
      <c r="H13" s="45"/>
      <c r="I13" s="45"/>
      <c r="J13" s="45"/>
      <c r="K13" s="45"/>
      <c r="L13" s="46"/>
    </row>
    <row r="14" spans="1:17" ht="33.75" customHeight="1" thickBot="1" x14ac:dyDescent="0.2">
      <c r="B14" s="255" t="s">
        <v>107</v>
      </c>
      <c r="C14" s="256"/>
      <c r="D14" s="256"/>
      <c r="E14" s="256"/>
      <c r="F14" s="256"/>
      <c r="G14" s="257"/>
      <c r="H14" s="254" t="s">
        <v>108</v>
      </c>
      <c r="I14" s="251"/>
      <c r="J14" s="251"/>
      <c r="K14" s="251"/>
      <c r="L14" s="252"/>
    </row>
    <row r="15" spans="1:17" ht="40.5" customHeight="1" x14ac:dyDescent="0.15">
      <c r="B15" s="99" t="s">
        <v>109</v>
      </c>
      <c r="C15" s="253" t="s">
        <v>110</v>
      </c>
      <c r="D15" s="253"/>
      <c r="E15" s="253"/>
      <c r="F15" s="253"/>
      <c r="G15" s="253"/>
      <c r="H15" s="100" t="s">
        <v>111</v>
      </c>
      <c r="I15" s="100" t="s">
        <v>112</v>
      </c>
      <c r="J15" s="100" t="s">
        <v>113</v>
      </c>
      <c r="K15" s="100" t="s">
        <v>114</v>
      </c>
      <c r="L15" s="101" t="s">
        <v>115</v>
      </c>
    </row>
    <row r="16" spans="1:17" ht="53.25" customHeight="1" x14ac:dyDescent="0.15">
      <c r="A16">
        <v>1</v>
      </c>
      <c r="B16" s="137" t="s">
        <v>32</v>
      </c>
      <c r="C16" s="232" t="s">
        <v>33</v>
      </c>
      <c r="D16" s="232"/>
      <c r="E16" s="232"/>
      <c r="F16" s="232"/>
      <c r="G16" s="232"/>
      <c r="H16" s="20" t="s">
        <v>116</v>
      </c>
      <c r="I16" s="21">
        <v>3</v>
      </c>
      <c r="J16" s="22">
        <v>3</v>
      </c>
      <c r="K16" s="22">
        <f t="shared" ref="K16:K37" si="0">+I16+J16</f>
        <v>6</v>
      </c>
      <c r="L16" s="21" t="str">
        <f t="shared" ref="L16:L37" si="1">IF(K16&lt;=4,"BAJO",IF(K16=5,"MEDIO",IF(K16=6,"ALTO",IF(K16=7,"ALTO","EXTREMO"))))</f>
        <v>ALTO</v>
      </c>
    </row>
    <row r="17" spans="1:12" ht="53.25" customHeight="1" x14ac:dyDescent="0.15">
      <c r="A17">
        <v>2</v>
      </c>
      <c r="B17" s="137" t="s">
        <v>32</v>
      </c>
      <c r="C17" s="232" t="s">
        <v>37</v>
      </c>
      <c r="D17" s="232"/>
      <c r="E17" s="232"/>
      <c r="F17" s="232"/>
      <c r="G17" s="232"/>
      <c r="H17" s="20" t="s">
        <v>116</v>
      </c>
      <c r="I17" s="21">
        <v>1</v>
      </c>
      <c r="J17" s="22">
        <v>1</v>
      </c>
      <c r="K17" s="22">
        <f>+I17+J17</f>
        <v>2</v>
      </c>
      <c r="L17" s="21" t="str">
        <f>IF(K17&lt;=4,"BAJO",IF(K17=5,"MEDIO",IF(K17=6,"ALTO",IF(K17=7,"ALTO","EXTREMO"))))</f>
        <v>BAJO</v>
      </c>
    </row>
    <row r="18" spans="1:12" ht="53.25" customHeight="1" x14ac:dyDescent="0.15">
      <c r="A18">
        <v>3</v>
      </c>
      <c r="B18" s="137" t="s">
        <v>32</v>
      </c>
      <c r="C18" s="232" t="s">
        <v>38</v>
      </c>
      <c r="D18" s="232"/>
      <c r="E18" s="232"/>
      <c r="F18" s="232"/>
      <c r="G18" s="232"/>
      <c r="H18" s="20" t="s">
        <v>117</v>
      </c>
      <c r="I18" s="21">
        <v>2</v>
      </c>
      <c r="J18" s="22">
        <v>4</v>
      </c>
      <c r="K18" s="22">
        <f>+I18+J18</f>
        <v>6</v>
      </c>
      <c r="L18" s="21" t="str">
        <f>IF(K18&lt;=4,"BAJO",IF(K18=5,"MEDIO",IF(K18=6,"ALTO",IF(K18=7,"ALTO","EXTREMO"))))</f>
        <v>ALTO</v>
      </c>
    </row>
    <row r="19" spans="1:12" ht="53.25" customHeight="1" x14ac:dyDescent="0.15">
      <c r="A19">
        <v>4</v>
      </c>
      <c r="B19" s="137" t="s">
        <v>32</v>
      </c>
      <c r="C19" s="232" t="s">
        <v>118</v>
      </c>
      <c r="D19" s="232"/>
      <c r="E19" s="232"/>
      <c r="F19" s="232"/>
      <c r="G19" s="232"/>
      <c r="H19" s="20" t="s">
        <v>119</v>
      </c>
      <c r="I19" s="21">
        <v>2</v>
      </c>
      <c r="J19" s="22">
        <v>3</v>
      </c>
      <c r="K19" s="22">
        <f>+I19+J19</f>
        <v>5</v>
      </c>
      <c r="L19" s="21" t="str">
        <f>IF(K19&lt;=4,"BAJO",IF(K19=5,"MEDIO",IF(K19=6,"ALTO",IF(K19=7,"ALTO","EXTREMO"))))</f>
        <v>MEDIO</v>
      </c>
    </row>
    <row r="20" spans="1:12" ht="53.25" customHeight="1" x14ac:dyDescent="0.15">
      <c r="A20">
        <v>5</v>
      </c>
      <c r="B20" s="137" t="s">
        <v>32</v>
      </c>
      <c r="C20" s="232" t="s">
        <v>40</v>
      </c>
      <c r="D20" s="232"/>
      <c r="E20" s="232"/>
      <c r="F20" s="232"/>
      <c r="G20" s="232"/>
      <c r="H20" s="20" t="s">
        <v>120</v>
      </c>
      <c r="I20" s="21">
        <v>4</v>
      </c>
      <c r="J20" s="22">
        <v>3</v>
      </c>
      <c r="K20" s="22">
        <f t="shared" si="0"/>
        <v>7</v>
      </c>
      <c r="L20" s="21" t="str">
        <f t="shared" si="1"/>
        <v>ALTO</v>
      </c>
    </row>
    <row r="21" spans="1:12" ht="53.25" customHeight="1" x14ac:dyDescent="0.15">
      <c r="A21">
        <v>6</v>
      </c>
      <c r="B21" s="138" t="s">
        <v>32</v>
      </c>
      <c r="C21" s="232" t="s">
        <v>44</v>
      </c>
      <c r="D21" s="232"/>
      <c r="E21" s="232"/>
      <c r="F21" s="232"/>
      <c r="G21" s="232"/>
      <c r="H21" s="20" t="s">
        <v>121</v>
      </c>
      <c r="I21" s="21">
        <v>2</v>
      </c>
      <c r="J21" s="22">
        <v>3</v>
      </c>
      <c r="K21" s="22">
        <f>+I21+J21</f>
        <v>5</v>
      </c>
      <c r="L21" s="21" t="str">
        <f>IF(K21&lt;=4,"BAJO",IF(K21=5,"MEDIO",IF(K21=6,"ALTO",IF(K21=7,"ALTO","EXTREMO"))))</f>
        <v>MEDIO</v>
      </c>
    </row>
    <row r="22" spans="1:12" ht="53.25" customHeight="1" x14ac:dyDescent="0.15">
      <c r="A22">
        <v>7</v>
      </c>
      <c r="B22" s="138" t="s">
        <v>32</v>
      </c>
      <c r="C22" s="232" t="s">
        <v>45</v>
      </c>
      <c r="D22" s="232"/>
      <c r="E22" s="232"/>
      <c r="F22" s="232"/>
      <c r="G22" s="232"/>
      <c r="H22" s="20" t="s">
        <v>122</v>
      </c>
      <c r="I22" s="21">
        <v>2</v>
      </c>
      <c r="J22" s="22">
        <v>3</v>
      </c>
      <c r="K22" s="22">
        <f>+I22+J22</f>
        <v>5</v>
      </c>
      <c r="L22" s="21" t="str">
        <f>IF(K22&lt;=4,"BAJO",IF(K22=5,"MEDIO",IF(K22=6,"ALTO",IF(K22=7,"ALTO","EXTREMO"))))</f>
        <v>MEDIO</v>
      </c>
    </row>
    <row r="23" spans="1:12" ht="53.25" customHeight="1" x14ac:dyDescent="0.15">
      <c r="A23">
        <v>8</v>
      </c>
      <c r="B23" s="138" t="s">
        <v>32</v>
      </c>
      <c r="C23" s="232" t="s">
        <v>49</v>
      </c>
      <c r="D23" s="232"/>
      <c r="E23" s="232"/>
      <c r="F23" s="232"/>
      <c r="G23" s="232"/>
      <c r="H23" s="20" t="s">
        <v>123</v>
      </c>
      <c r="I23" s="21">
        <v>4</v>
      </c>
      <c r="J23" s="22">
        <v>3</v>
      </c>
      <c r="K23" s="22">
        <f>+I23+J23</f>
        <v>7</v>
      </c>
      <c r="L23" s="23" t="str">
        <f>IF(K23&lt;=4,"BAJO",IF(K23=5,"MEDIO",IF(K23=6,"ALTO",IF(K23=7,"ALTO","EXTREMO"))))</f>
        <v>ALTO</v>
      </c>
    </row>
    <row r="24" spans="1:12" ht="86.25" customHeight="1" x14ac:dyDescent="0.15">
      <c r="A24">
        <v>9</v>
      </c>
      <c r="B24" s="138" t="s">
        <v>52</v>
      </c>
      <c r="C24" s="232" t="s">
        <v>56</v>
      </c>
      <c r="D24" s="232"/>
      <c r="E24" s="232"/>
      <c r="F24" s="232"/>
      <c r="G24" s="232"/>
      <c r="H24" s="20" t="s">
        <v>124</v>
      </c>
      <c r="I24" s="21">
        <v>3</v>
      </c>
      <c r="J24" s="22">
        <v>4</v>
      </c>
      <c r="K24" s="22">
        <f>+I24+J24</f>
        <v>7</v>
      </c>
      <c r="L24" s="23" t="str">
        <f>IF(K24&lt;=4,"BAJO",IF(K24=5,"MEDIO",IF(K24=6,"ALTO",IF(K24=7,"ALTO","EXTREMO"))))</f>
        <v>ALTO</v>
      </c>
    </row>
    <row r="25" spans="1:12" ht="53.25" customHeight="1" x14ac:dyDescent="0.15">
      <c r="A25">
        <v>10</v>
      </c>
      <c r="B25" s="138" t="s">
        <v>52</v>
      </c>
      <c r="C25" s="232" t="s">
        <v>125</v>
      </c>
      <c r="D25" s="232"/>
      <c r="E25" s="232"/>
      <c r="F25" s="232"/>
      <c r="G25" s="232"/>
      <c r="H25" s="20" t="s">
        <v>126</v>
      </c>
      <c r="I25" s="21">
        <v>3</v>
      </c>
      <c r="J25" s="22">
        <v>3</v>
      </c>
      <c r="K25" s="22">
        <f t="shared" si="0"/>
        <v>6</v>
      </c>
      <c r="L25" s="23" t="str">
        <f t="shared" si="1"/>
        <v>ALTO</v>
      </c>
    </row>
    <row r="26" spans="1:12" ht="53.25" customHeight="1" x14ac:dyDescent="0.15">
      <c r="A26">
        <v>11</v>
      </c>
      <c r="B26" s="138" t="s">
        <v>60</v>
      </c>
      <c r="C26" s="232" t="s">
        <v>61</v>
      </c>
      <c r="D26" s="232"/>
      <c r="E26" s="232"/>
      <c r="F26" s="232"/>
      <c r="G26" s="232"/>
      <c r="H26" s="20" t="s">
        <v>127</v>
      </c>
      <c r="I26" s="21">
        <v>3</v>
      </c>
      <c r="J26" s="22">
        <v>4</v>
      </c>
      <c r="K26" s="22">
        <f t="shared" si="0"/>
        <v>7</v>
      </c>
      <c r="L26" s="23" t="str">
        <f t="shared" si="1"/>
        <v>ALTO</v>
      </c>
    </row>
    <row r="27" spans="1:12" ht="53.25" customHeight="1" x14ac:dyDescent="0.15">
      <c r="A27">
        <v>12</v>
      </c>
      <c r="B27" s="138" t="s">
        <v>60</v>
      </c>
      <c r="C27" s="232" t="s">
        <v>63</v>
      </c>
      <c r="D27" s="232"/>
      <c r="E27" s="232"/>
      <c r="F27" s="232"/>
      <c r="G27" s="232"/>
      <c r="H27" s="20" t="s">
        <v>128</v>
      </c>
      <c r="I27" s="21">
        <v>3</v>
      </c>
      <c r="J27" s="22">
        <v>4</v>
      </c>
      <c r="K27" s="22">
        <f t="shared" si="0"/>
        <v>7</v>
      </c>
      <c r="L27" s="23" t="str">
        <f t="shared" si="1"/>
        <v>ALTO</v>
      </c>
    </row>
    <row r="28" spans="1:12" ht="53.25" customHeight="1" x14ac:dyDescent="0.15">
      <c r="A28">
        <v>13</v>
      </c>
      <c r="B28" s="138" t="s">
        <v>60</v>
      </c>
      <c r="C28" s="232" t="s">
        <v>65</v>
      </c>
      <c r="D28" s="232"/>
      <c r="E28" s="232"/>
      <c r="F28" s="232"/>
      <c r="G28" s="232"/>
      <c r="H28" s="20" t="s">
        <v>129</v>
      </c>
      <c r="I28" s="21">
        <v>3</v>
      </c>
      <c r="J28" s="22">
        <v>5</v>
      </c>
      <c r="K28" s="22">
        <f>+I28+J28</f>
        <v>8</v>
      </c>
      <c r="L28" s="23" t="str">
        <f>IF(K28&lt;=4,"BAJO",IF(K28=5,"MEDIO",IF(K28=6,"ALTO",IF(K28=7,"ALTO","EXTREMO"))))</f>
        <v>EXTREMO</v>
      </c>
    </row>
    <row r="29" spans="1:12" ht="53.25" customHeight="1" x14ac:dyDescent="0.15">
      <c r="A29">
        <v>14</v>
      </c>
      <c r="B29" s="138" t="s">
        <v>60</v>
      </c>
      <c r="C29" s="232" t="s">
        <v>64</v>
      </c>
      <c r="D29" s="232"/>
      <c r="E29" s="232"/>
      <c r="F29" s="232"/>
      <c r="G29" s="232"/>
      <c r="H29" s="20" t="s">
        <v>130</v>
      </c>
      <c r="I29" s="21">
        <v>3</v>
      </c>
      <c r="J29" s="22">
        <v>3</v>
      </c>
      <c r="K29" s="22">
        <f t="shared" si="0"/>
        <v>6</v>
      </c>
      <c r="L29" s="23" t="str">
        <f t="shared" si="1"/>
        <v>ALTO</v>
      </c>
    </row>
    <row r="30" spans="1:12" ht="53.25" customHeight="1" x14ac:dyDescent="0.15">
      <c r="A30">
        <v>15</v>
      </c>
      <c r="B30" s="138" t="s">
        <v>68</v>
      </c>
      <c r="C30" s="232" t="s">
        <v>77</v>
      </c>
      <c r="D30" s="232"/>
      <c r="E30" s="232"/>
      <c r="F30" s="232"/>
      <c r="G30" s="232"/>
      <c r="H30" s="20" t="s">
        <v>131</v>
      </c>
      <c r="I30" s="21">
        <v>2</v>
      </c>
      <c r="J30" s="22">
        <v>3</v>
      </c>
      <c r="K30" s="22">
        <f t="shared" si="0"/>
        <v>5</v>
      </c>
      <c r="L30" s="23" t="str">
        <f t="shared" si="1"/>
        <v>MEDIO</v>
      </c>
    </row>
    <row r="31" spans="1:12" ht="53.25" customHeight="1" x14ac:dyDescent="0.15">
      <c r="A31">
        <v>16</v>
      </c>
      <c r="B31" s="138" t="s">
        <v>68</v>
      </c>
      <c r="C31" s="232" t="s">
        <v>75</v>
      </c>
      <c r="D31" s="232"/>
      <c r="E31" s="232"/>
      <c r="F31" s="232"/>
      <c r="G31" s="232"/>
      <c r="H31" s="20" t="s">
        <v>132</v>
      </c>
      <c r="I31" s="21">
        <v>3</v>
      </c>
      <c r="J31" s="22">
        <v>3</v>
      </c>
      <c r="K31" s="22">
        <f>+I31+J31</f>
        <v>6</v>
      </c>
      <c r="L31" s="23" t="str">
        <f>IF(K31&lt;=4,"BAJO",IF(K31=5,"MEDIO",IF(K31=6,"ALTO",IF(K31=7,"ALTO","EXTREMO"))))</f>
        <v>ALTO</v>
      </c>
    </row>
    <row r="32" spans="1:12" ht="53.25" customHeight="1" x14ac:dyDescent="0.15">
      <c r="A32">
        <v>17</v>
      </c>
      <c r="B32" s="138" t="s">
        <v>68</v>
      </c>
      <c r="C32" s="232" t="s">
        <v>78</v>
      </c>
      <c r="D32" s="232"/>
      <c r="E32" s="232"/>
      <c r="F32" s="232"/>
      <c r="G32" s="232"/>
      <c r="H32" s="20" t="s">
        <v>133</v>
      </c>
      <c r="I32" s="21">
        <v>3</v>
      </c>
      <c r="J32" s="22">
        <v>4</v>
      </c>
      <c r="K32" s="22">
        <f t="shared" si="0"/>
        <v>7</v>
      </c>
      <c r="L32" s="23" t="str">
        <f t="shared" si="1"/>
        <v>ALTO</v>
      </c>
    </row>
    <row r="33" spans="1:14" ht="53.25" customHeight="1" x14ac:dyDescent="0.15">
      <c r="A33">
        <v>18</v>
      </c>
      <c r="B33" s="138" t="s">
        <v>68</v>
      </c>
      <c r="C33" s="232" t="s">
        <v>81</v>
      </c>
      <c r="D33" s="232"/>
      <c r="E33" s="232"/>
      <c r="F33" s="232"/>
      <c r="G33" s="232"/>
      <c r="H33" s="20" t="s">
        <v>134</v>
      </c>
      <c r="I33" s="21">
        <v>3</v>
      </c>
      <c r="J33" s="22">
        <v>2</v>
      </c>
      <c r="K33" s="22">
        <f t="shared" si="0"/>
        <v>5</v>
      </c>
      <c r="L33" s="23" t="str">
        <f t="shared" si="1"/>
        <v>MEDIO</v>
      </c>
    </row>
    <row r="34" spans="1:14" ht="53.25" customHeight="1" x14ac:dyDescent="0.15">
      <c r="A34">
        <v>19</v>
      </c>
      <c r="B34" s="138" t="s">
        <v>68</v>
      </c>
      <c r="C34" s="232" t="s">
        <v>90</v>
      </c>
      <c r="D34" s="232"/>
      <c r="E34" s="232"/>
      <c r="F34" s="232"/>
      <c r="G34" s="232"/>
      <c r="H34" s="20" t="s">
        <v>134</v>
      </c>
      <c r="I34" s="21">
        <v>3</v>
      </c>
      <c r="J34" s="22">
        <v>2</v>
      </c>
      <c r="K34" s="22">
        <f t="shared" si="0"/>
        <v>5</v>
      </c>
      <c r="L34" s="23" t="str">
        <f t="shared" si="1"/>
        <v>MEDIO</v>
      </c>
    </row>
    <row r="35" spans="1:14" ht="53.25" customHeight="1" x14ac:dyDescent="0.15">
      <c r="A35">
        <v>20</v>
      </c>
      <c r="B35" s="138" t="s">
        <v>68</v>
      </c>
      <c r="C35" s="232" t="s">
        <v>98</v>
      </c>
      <c r="D35" s="232"/>
      <c r="E35" s="232"/>
      <c r="F35" s="232"/>
      <c r="G35" s="232"/>
      <c r="H35" s="20" t="s">
        <v>135</v>
      </c>
      <c r="I35" s="21">
        <v>3</v>
      </c>
      <c r="J35" s="22">
        <v>2</v>
      </c>
      <c r="K35" s="22">
        <f t="shared" si="0"/>
        <v>5</v>
      </c>
      <c r="L35" s="23" t="str">
        <f t="shared" si="1"/>
        <v>MEDIO</v>
      </c>
    </row>
    <row r="36" spans="1:14" ht="53.25" customHeight="1" x14ac:dyDescent="0.15">
      <c r="A36">
        <v>21</v>
      </c>
      <c r="B36" s="138" t="s">
        <v>68</v>
      </c>
      <c r="C36" s="232" t="s">
        <v>74</v>
      </c>
      <c r="D36" s="232"/>
      <c r="E36" s="232"/>
      <c r="F36" s="232"/>
      <c r="G36" s="232"/>
      <c r="H36" s="20" t="s">
        <v>136</v>
      </c>
      <c r="I36" s="21">
        <v>3</v>
      </c>
      <c r="J36" s="22">
        <v>3</v>
      </c>
      <c r="K36" s="22">
        <f>+I36+J36</f>
        <v>6</v>
      </c>
      <c r="L36" s="23" t="str">
        <f>IF(K36&lt;=4,"BAJO",IF(K36=5,"MEDIO",IF(K36=6,"ALTO",IF(K36=7,"ALTO","EXTREMO"))))</f>
        <v>ALTO</v>
      </c>
    </row>
    <row r="37" spans="1:14" ht="53.25" customHeight="1" thickBot="1" x14ac:dyDescent="0.2">
      <c r="A37">
        <v>22</v>
      </c>
      <c r="B37" s="138" t="s">
        <v>68</v>
      </c>
      <c r="C37" s="232" t="s">
        <v>99</v>
      </c>
      <c r="D37" s="232"/>
      <c r="E37" s="232"/>
      <c r="F37" s="232"/>
      <c r="G37" s="232"/>
      <c r="H37" s="20" t="s">
        <v>135</v>
      </c>
      <c r="I37" s="21">
        <v>2</v>
      </c>
      <c r="J37" s="22">
        <v>3</v>
      </c>
      <c r="K37" s="22">
        <f t="shared" si="0"/>
        <v>5</v>
      </c>
      <c r="L37" s="23" t="str">
        <f t="shared" si="1"/>
        <v>MEDIO</v>
      </c>
    </row>
    <row r="38" spans="1:14" ht="12.75" customHeight="1" x14ac:dyDescent="0.2">
      <c r="B38" s="24"/>
      <c r="C38" s="25"/>
      <c r="D38" s="25"/>
      <c r="E38" s="25"/>
      <c r="F38" s="25"/>
      <c r="G38" s="25"/>
      <c r="H38" s="25"/>
      <c r="I38" s="25"/>
      <c r="J38" s="25"/>
      <c r="K38" s="25"/>
      <c r="L38" s="26"/>
    </row>
    <row r="39" spans="1:14" ht="14" x14ac:dyDescent="0.2">
      <c r="B39" s="14"/>
      <c r="C39" s="243"/>
      <c r="D39" s="243"/>
      <c r="E39" s="243"/>
      <c r="F39" s="17"/>
      <c r="G39" s="17"/>
      <c r="H39" s="219"/>
      <c r="I39" s="219"/>
      <c r="J39" s="17"/>
      <c r="K39" s="17"/>
      <c r="L39" s="19"/>
    </row>
    <row r="40" spans="1:14" ht="19.5" customHeight="1" x14ac:dyDescent="0.2">
      <c r="B40" s="241" t="s">
        <v>137</v>
      </c>
      <c r="C40" s="218" t="s">
        <v>138</v>
      </c>
      <c r="D40" s="218"/>
      <c r="E40" s="27" t="s">
        <v>139</v>
      </c>
      <c r="F40" s="17"/>
      <c r="G40" s="242" t="s">
        <v>113</v>
      </c>
      <c r="H40" s="28" t="s">
        <v>140</v>
      </c>
      <c r="I40" s="28" t="s">
        <v>139</v>
      </c>
      <c r="J40" s="17"/>
      <c r="K40" s="17"/>
      <c r="L40" s="19"/>
    </row>
    <row r="41" spans="1:14" ht="21" customHeight="1" x14ac:dyDescent="0.2">
      <c r="B41" s="241"/>
      <c r="C41" s="224" t="s">
        <v>141</v>
      </c>
      <c r="D41" s="224"/>
      <c r="E41" s="29">
        <v>1</v>
      </c>
      <c r="F41" s="17"/>
      <c r="G41" s="242"/>
      <c r="H41" s="29" t="s">
        <v>142</v>
      </c>
      <c r="I41" s="30">
        <v>1</v>
      </c>
      <c r="J41" s="17"/>
      <c r="K41" s="17"/>
      <c r="L41" s="19"/>
    </row>
    <row r="42" spans="1:14" ht="15.75" customHeight="1" x14ac:dyDescent="0.2">
      <c r="B42" s="241"/>
      <c r="C42" s="224" t="s">
        <v>143</v>
      </c>
      <c r="D42" s="224"/>
      <c r="E42" s="29">
        <v>2</v>
      </c>
      <c r="F42" s="17"/>
      <c r="G42" s="242"/>
      <c r="H42" s="29" t="s">
        <v>144</v>
      </c>
      <c r="I42" s="30">
        <v>2</v>
      </c>
      <c r="J42" s="17"/>
      <c r="K42" s="17"/>
      <c r="L42" s="19"/>
      <c r="N42" s="3"/>
    </row>
    <row r="43" spans="1:14" ht="24.75" customHeight="1" x14ac:dyDescent="0.2">
      <c r="B43" s="241"/>
      <c r="C43" s="224" t="s">
        <v>145</v>
      </c>
      <c r="D43" s="224"/>
      <c r="E43" s="29">
        <v>3</v>
      </c>
      <c r="F43" s="17"/>
      <c r="G43" s="242"/>
      <c r="H43" s="29" t="s">
        <v>146</v>
      </c>
      <c r="I43" s="30">
        <v>3</v>
      </c>
      <c r="J43" s="17"/>
      <c r="K43" s="17"/>
      <c r="L43" s="19"/>
    </row>
    <row r="44" spans="1:14" ht="18" customHeight="1" x14ac:dyDescent="0.2">
      <c r="B44" s="241"/>
      <c r="C44" s="224" t="s">
        <v>147</v>
      </c>
      <c r="D44" s="224"/>
      <c r="E44" s="29">
        <v>4</v>
      </c>
      <c r="F44" s="17"/>
      <c r="G44" s="242"/>
      <c r="H44" s="29" t="s">
        <v>148</v>
      </c>
      <c r="I44" s="30">
        <v>4</v>
      </c>
      <c r="J44" s="17"/>
      <c r="K44" s="17"/>
      <c r="L44" s="19"/>
    </row>
    <row r="45" spans="1:14" ht="29.25" customHeight="1" x14ac:dyDescent="0.2">
      <c r="B45" s="241"/>
      <c r="C45" s="224" t="s">
        <v>149</v>
      </c>
      <c r="D45" s="224"/>
      <c r="E45" s="29">
        <v>5</v>
      </c>
      <c r="F45" s="17"/>
      <c r="G45" s="242"/>
      <c r="H45" s="29" t="s">
        <v>150</v>
      </c>
      <c r="I45" s="30">
        <v>5</v>
      </c>
      <c r="J45" s="17"/>
      <c r="K45" s="17"/>
      <c r="L45" s="19"/>
    </row>
    <row r="46" spans="1:14" ht="16.5" customHeight="1" x14ac:dyDescent="0.2">
      <c r="B46" s="31"/>
      <c r="C46" s="32"/>
      <c r="D46" s="32"/>
      <c r="E46" s="32"/>
      <c r="F46" s="17"/>
      <c r="G46" s="32"/>
      <c r="H46" s="32"/>
      <c r="I46" s="32"/>
      <c r="J46" s="32"/>
      <c r="K46" s="32"/>
      <c r="L46" s="19"/>
    </row>
    <row r="47" spans="1:14" ht="16.5" customHeight="1" x14ac:dyDescent="0.2">
      <c r="B47" s="31"/>
      <c r="C47" s="219" t="s">
        <v>151</v>
      </c>
      <c r="D47" s="219"/>
      <c r="E47" s="219"/>
      <c r="F47" s="219"/>
      <c r="G47" s="219"/>
      <c r="H47" s="220"/>
      <c r="I47" s="220"/>
      <c r="J47" s="220"/>
      <c r="K47" s="220"/>
      <c r="L47" s="19"/>
    </row>
    <row r="48" spans="1:14" ht="69.75" customHeight="1" x14ac:dyDescent="0.15">
      <c r="B48" s="31"/>
      <c r="C48" s="224" t="s">
        <v>152</v>
      </c>
      <c r="D48" s="224"/>
      <c r="E48" s="224"/>
      <c r="F48" s="29" t="s">
        <v>153</v>
      </c>
      <c r="G48" s="29" t="s">
        <v>154</v>
      </c>
      <c r="H48" s="29" t="s">
        <v>155</v>
      </c>
      <c r="I48" s="224" t="s">
        <v>156</v>
      </c>
      <c r="J48" s="224"/>
      <c r="K48" s="224" t="s">
        <v>157</v>
      </c>
      <c r="L48" s="225"/>
    </row>
    <row r="49" spans="2:12" ht="69.75" customHeight="1" x14ac:dyDescent="0.15">
      <c r="B49" s="31"/>
      <c r="C49" s="224" t="s">
        <v>158</v>
      </c>
      <c r="D49" s="224"/>
      <c r="E49" s="224"/>
      <c r="F49" s="29" t="s">
        <v>159</v>
      </c>
      <c r="G49" s="29" t="s">
        <v>160</v>
      </c>
      <c r="H49" s="29" t="s">
        <v>161</v>
      </c>
      <c r="I49" s="224" t="s">
        <v>162</v>
      </c>
      <c r="J49" s="224"/>
      <c r="K49" s="224" t="s">
        <v>163</v>
      </c>
      <c r="L49" s="225"/>
    </row>
    <row r="50" spans="2:12" ht="14" x14ac:dyDescent="0.2">
      <c r="B50" s="14"/>
      <c r="C50" s="218" t="s">
        <v>164</v>
      </c>
      <c r="D50" s="218"/>
      <c r="E50" s="218" t="s">
        <v>139</v>
      </c>
      <c r="F50" s="34" t="s">
        <v>142</v>
      </c>
      <c r="G50" s="34" t="s">
        <v>144</v>
      </c>
      <c r="H50" s="33" t="s">
        <v>146</v>
      </c>
      <c r="I50" s="229" t="s">
        <v>148</v>
      </c>
      <c r="J50" s="229"/>
      <c r="K50" s="218" t="s">
        <v>150</v>
      </c>
      <c r="L50" s="221"/>
    </row>
    <row r="51" spans="2:12" ht="14" x14ac:dyDescent="0.2">
      <c r="B51" s="14"/>
      <c r="C51" s="218"/>
      <c r="D51" s="218"/>
      <c r="E51" s="218"/>
      <c r="F51" s="35">
        <v>1</v>
      </c>
      <c r="G51" s="35">
        <v>2</v>
      </c>
      <c r="H51" s="35">
        <v>3</v>
      </c>
      <c r="I51" s="222">
        <v>4</v>
      </c>
      <c r="J51" s="222"/>
      <c r="K51" s="222">
        <v>5</v>
      </c>
      <c r="L51" s="223"/>
    </row>
    <row r="52" spans="2:12" ht="19.5" customHeight="1" x14ac:dyDescent="0.2">
      <c r="B52" s="14"/>
      <c r="C52" s="224" t="s">
        <v>141</v>
      </c>
      <c r="D52" s="224"/>
      <c r="E52" s="36">
        <v>1</v>
      </c>
      <c r="F52" s="37">
        <v>2</v>
      </c>
      <c r="G52" s="37">
        <v>3</v>
      </c>
      <c r="H52" s="37">
        <v>4</v>
      </c>
      <c r="I52" s="233">
        <v>5</v>
      </c>
      <c r="J52" s="233"/>
      <c r="K52" s="217">
        <v>6</v>
      </c>
      <c r="L52" s="226"/>
    </row>
    <row r="53" spans="2:12" ht="21.75" customHeight="1" x14ac:dyDescent="0.2">
      <c r="B53" s="14"/>
      <c r="C53" s="224" t="s">
        <v>143</v>
      </c>
      <c r="D53" s="224"/>
      <c r="E53" s="36">
        <v>2</v>
      </c>
      <c r="F53" s="37">
        <v>3</v>
      </c>
      <c r="G53" s="37">
        <v>4</v>
      </c>
      <c r="H53" s="38">
        <v>5</v>
      </c>
      <c r="I53" s="217">
        <v>6</v>
      </c>
      <c r="J53" s="217"/>
      <c r="K53" s="227">
        <v>7</v>
      </c>
      <c r="L53" s="228"/>
    </row>
    <row r="54" spans="2:12" ht="26.25" customHeight="1" x14ac:dyDescent="0.2">
      <c r="B54" s="14"/>
      <c r="C54" s="224" t="s">
        <v>145</v>
      </c>
      <c r="D54" s="224"/>
      <c r="E54" s="36">
        <v>3</v>
      </c>
      <c r="F54" s="37">
        <v>4</v>
      </c>
      <c r="G54" s="38">
        <v>5</v>
      </c>
      <c r="H54" s="39">
        <v>6</v>
      </c>
      <c r="I54" s="217">
        <v>7</v>
      </c>
      <c r="J54" s="217"/>
      <c r="K54" s="230">
        <v>8</v>
      </c>
      <c r="L54" s="231"/>
    </row>
    <row r="55" spans="2:12" ht="21" customHeight="1" x14ac:dyDescent="0.2">
      <c r="B55" s="14"/>
      <c r="C55" s="224" t="s">
        <v>147</v>
      </c>
      <c r="D55" s="224"/>
      <c r="E55" s="36">
        <v>4</v>
      </c>
      <c r="F55" s="38">
        <v>5</v>
      </c>
      <c r="G55" s="39">
        <v>6</v>
      </c>
      <c r="H55" s="39">
        <v>7</v>
      </c>
      <c r="I55" s="230">
        <v>8</v>
      </c>
      <c r="J55" s="230"/>
      <c r="K55" s="230">
        <v>9</v>
      </c>
      <c r="L55" s="231"/>
    </row>
    <row r="56" spans="2:12" ht="27" customHeight="1" x14ac:dyDescent="0.2">
      <c r="B56" s="14"/>
      <c r="C56" s="224" t="s">
        <v>149</v>
      </c>
      <c r="D56" s="224"/>
      <c r="E56" s="36">
        <v>5</v>
      </c>
      <c r="F56" s="39">
        <v>6</v>
      </c>
      <c r="G56" s="39">
        <v>7</v>
      </c>
      <c r="H56" s="40">
        <v>8</v>
      </c>
      <c r="I56" s="230">
        <v>9</v>
      </c>
      <c r="J56" s="230"/>
      <c r="K56" s="230">
        <v>10</v>
      </c>
      <c r="L56" s="231"/>
    </row>
    <row r="57" spans="2:12" ht="14" x14ac:dyDescent="0.2">
      <c r="B57" s="14"/>
      <c r="C57" s="17"/>
      <c r="D57" s="17"/>
      <c r="E57" s="17"/>
      <c r="F57" s="17"/>
      <c r="G57" s="17"/>
      <c r="H57" s="17"/>
      <c r="I57" s="17"/>
      <c r="J57" s="17"/>
      <c r="K57" s="17"/>
      <c r="L57" s="19"/>
    </row>
    <row r="58" spans="2:12" ht="19.5" customHeight="1" x14ac:dyDescent="0.2">
      <c r="B58" s="14"/>
      <c r="C58" s="17"/>
      <c r="D58" s="17"/>
      <c r="E58" s="17"/>
      <c r="F58" s="17"/>
      <c r="G58" s="219" t="s">
        <v>165</v>
      </c>
      <c r="H58" s="219"/>
      <c r="I58" s="17"/>
      <c r="J58" s="17"/>
      <c r="K58" s="17"/>
      <c r="L58" s="19"/>
    </row>
    <row r="59" spans="2:12" ht="18" customHeight="1" x14ac:dyDescent="0.2">
      <c r="B59" s="14"/>
      <c r="C59" s="17"/>
      <c r="D59" s="17"/>
      <c r="E59" s="17"/>
      <c r="F59" s="17"/>
      <c r="G59" s="34" t="s">
        <v>151</v>
      </c>
      <c r="H59" s="42" t="s">
        <v>164</v>
      </c>
      <c r="I59" s="17"/>
      <c r="J59" s="17"/>
      <c r="K59" s="17"/>
      <c r="L59" s="19"/>
    </row>
    <row r="60" spans="2:12" ht="18" customHeight="1" x14ac:dyDescent="0.2">
      <c r="B60" s="14"/>
      <c r="C60" s="17"/>
      <c r="D60" s="17"/>
      <c r="E60" s="17"/>
      <c r="F60" s="17"/>
      <c r="G60" s="40" t="s">
        <v>166</v>
      </c>
      <c r="H60" s="43" t="s">
        <v>167</v>
      </c>
      <c r="I60" s="17"/>
      <c r="J60" s="17"/>
      <c r="K60" s="17"/>
      <c r="L60" s="19"/>
    </row>
    <row r="61" spans="2:12" ht="18" customHeight="1" x14ac:dyDescent="0.2">
      <c r="B61" s="14"/>
      <c r="C61" s="17"/>
      <c r="D61" s="17"/>
      <c r="E61" s="17"/>
      <c r="F61" s="17"/>
      <c r="G61" s="39" t="s">
        <v>168</v>
      </c>
      <c r="H61" s="43" t="s">
        <v>169</v>
      </c>
      <c r="I61" s="17"/>
      <c r="J61" s="17"/>
      <c r="K61" s="17"/>
      <c r="L61" s="19"/>
    </row>
    <row r="62" spans="2:12" ht="18" customHeight="1" x14ac:dyDescent="0.2">
      <c r="B62" s="14"/>
      <c r="C62" s="17"/>
      <c r="D62" s="17"/>
      <c r="E62" s="17"/>
      <c r="F62" s="17"/>
      <c r="G62" s="38">
        <v>5</v>
      </c>
      <c r="H62" s="43" t="s">
        <v>170</v>
      </c>
      <c r="I62" s="17"/>
      <c r="J62" s="17"/>
      <c r="K62" s="17"/>
      <c r="L62" s="19"/>
    </row>
    <row r="63" spans="2:12" ht="18" customHeight="1" x14ac:dyDescent="0.2">
      <c r="B63" s="14"/>
      <c r="C63" s="17"/>
      <c r="D63" s="17"/>
      <c r="E63" s="17"/>
      <c r="F63" s="17"/>
      <c r="G63" s="37" t="s">
        <v>171</v>
      </c>
      <c r="H63" s="43" t="s">
        <v>172</v>
      </c>
      <c r="I63" s="17"/>
      <c r="J63" s="17"/>
      <c r="K63" s="17"/>
      <c r="L63" s="19"/>
    </row>
    <row r="64" spans="2:12" ht="15" thickBot="1" x14ac:dyDescent="0.25">
      <c r="B64" s="44"/>
      <c r="C64" s="45"/>
      <c r="D64" s="45"/>
      <c r="E64" s="45"/>
      <c r="F64" s="45"/>
      <c r="G64" s="45"/>
      <c r="H64" s="45"/>
      <c r="I64" s="45"/>
      <c r="J64" s="45"/>
      <c r="K64" s="45"/>
      <c r="L64" s="46"/>
    </row>
    <row r="68" spans="2:2" x14ac:dyDescent="0.15">
      <c r="B68" s="5" t="s">
        <v>108</v>
      </c>
    </row>
    <row r="69" spans="2:2" x14ac:dyDescent="0.15">
      <c r="B69" s="5" t="s">
        <v>173</v>
      </c>
    </row>
  </sheetData>
  <mergeCells count="70">
    <mergeCell ref="B5:L5"/>
    <mergeCell ref="B11:L11"/>
    <mergeCell ref="B6:L6"/>
    <mergeCell ref="C15:G15"/>
    <mergeCell ref="C27:G27"/>
    <mergeCell ref="H14:L14"/>
    <mergeCell ref="B14:G14"/>
    <mergeCell ref="C26:G26"/>
    <mergeCell ref="C17:G17"/>
    <mergeCell ref="C22:G22"/>
    <mergeCell ref="C25:G25"/>
    <mergeCell ref="C19:G19"/>
    <mergeCell ref="C23:G23"/>
    <mergeCell ref="C24:G24"/>
    <mergeCell ref="C18:G18"/>
    <mergeCell ref="G40:G45"/>
    <mergeCell ref="C28:G28"/>
    <mergeCell ref="C29:G29"/>
    <mergeCell ref="C39:E39"/>
    <mergeCell ref="B1:C3"/>
    <mergeCell ref="K1:L3"/>
    <mergeCell ref="D1:J3"/>
    <mergeCell ref="B40:B45"/>
    <mergeCell ref="C40:D40"/>
    <mergeCell ref="C41:D41"/>
    <mergeCell ref="C20:G20"/>
    <mergeCell ref="C42:D42"/>
    <mergeCell ref="C43:D43"/>
    <mergeCell ref="C44:D44"/>
    <mergeCell ref="C33:G33"/>
    <mergeCell ref="C34:G34"/>
    <mergeCell ref="C35:G35"/>
    <mergeCell ref="C31:G31"/>
    <mergeCell ref="C16:G16"/>
    <mergeCell ref="C21:G21"/>
    <mergeCell ref="G58:H58"/>
    <mergeCell ref="C53:D53"/>
    <mergeCell ref="C30:G30"/>
    <mergeCell ref="C32:G32"/>
    <mergeCell ref="C37:G37"/>
    <mergeCell ref="C56:D56"/>
    <mergeCell ref="C55:D55"/>
    <mergeCell ref="H39:I39"/>
    <mergeCell ref="C45:D45"/>
    <mergeCell ref="C36:G36"/>
    <mergeCell ref="C54:D54"/>
    <mergeCell ref="C50:D51"/>
    <mergeCell ref="C49:E49"/>
    <mergeCell ref="C52:D52"/>
    <mergeCell ref="I52:J52"/>
    <mergeCell ref="K54:L54"/>
    <mergeCell ref="K55:L55"/>
    <mergeCell ref="K56:L56"/>
    <mergeCell ref="I55:J55"/>
    <mergeCell ref="I54:J54"/>
    <mergeCell ref="I56:J56"/>
    <mergeCell ref="I53:J53"/>
    <mergeCell ref="E50:E51"/>
    <mergeCell ref="C47:K47"/>
    <mergeCell ref="K50:L50"/>
    <mergeCell ref="K51:L51"/>
    <mergeCell ref="K49:L49"/>
    <mergeCell ref="K48:L48"/>
    <mergeCell ref="K52:L52"/>
    <mergeCell ref="K53:L53"/>
    <mergeCell ref="I50:J50"/>
    <mergeCell ref="I48:J48"/>
    <mergeCell ref="I49:J49"/>
    <mergeCell ref="C48:E48"/>
    <mergeCell ref="I51:J51"/>
  </mergeCells>
  <phoneticPr fontId="1" type="noConversion"/>
  <conditionalFormatting sqref="J16:K37">
    <cfRule type="expression" dxfId="20" priority="6" stopIfTrue="1">
      <formula>"""bajo"""</formula>
    </cfRule>
  </conditionalFormatting>
  <conditionalFormatting sqref="L16:L37">
    <cfRule type="cellIs" dxfId="19" priority="1" stopIfTrue="1" operator="equal">
      <formula>"EXTREMO"</formula>
    </cfRule>
    <cfRule type="cellIs" dxfId="18" priority="2" stopIfTrue="1" operator="equal">
      <formula>"ALTO"</formula>
    </cfRule>
    <cfRule type="cellIs" dxfId="17" priority="3" stopIfTrue="1" operator="equal">
      <formula>"MEDIO"</formula>
    </cfRule>
    <cfRule type="cellIs" dxfId="16" priority="4" stopIfTrue="1" operator="equal">
      <formula>"BAJO"</formula>
    </cfRule>
  </conditionalFormatting>
  <dataValidations count="16">
    <dataValidation type="list" allowBlank="1" showInputMessage="1" showErrorMessage="1" sqref="H14" xr:uid="{67431175-C1DE-4DF2-8DB5-015765AF1F83}">
      <formula1>$B$68:$B$69</formula1>
    </dataValidation>
    <dataValidation type="list" allowBlank="1" showInputMessage="1" showErrorMessage="1" sqref="C27:G28" xr:uid="{E9E3D3AC-3156-41C3-9C6E-C3B8FD6CCC2F}">
      <formula1>INDIRECT($B$27)</formula1>
    </dataValidation>
    <dataValidation type="list" allowBlank="1" showInputMessage="1" showErrorMessage="1" sqref="C29:G29" xr:uid="{9F7591F4-CF37-4969-8F89-992F3D44CCDD}">
      <formula1>INDIRECT($B$29)</formula1>
    </dataValidation>
    <dataValidation type="list" allowBlank="1" showInputMessage="1" showErrorMessage="1" sqref="C30:G31" xr:uid="{00827A4F-D48B-41D8-B01F-574DE38AF7A8}">
      <formula1>INDIRECT($B$30)</formula1>
    </dataValidation>
    <dataValidation type="list" allowBlank="1" showInputMessage="1" showErrorMessage="1" sqref="C32:G32" xr:uid="{43644F1A-B8ED-417C-87A3-07780748C49D}">
      <formula1>INDIRECT($B$32)</formula1>
    </dataValidation>
    <dataValidation type="list" allowBlank="1" showInputMessage="1" showErrorMessage="1" sqref="C33:G33" xr:uid="{9423716D-8CBE-4026-AFFF-D7A17B7C7C22}">
      <formula1>INDIRECT($B$33)</formula1>
    </dataValidation>
    <dataValidation type="list" allowBlank="1" showInputMessage="1" showErrorMessage="1" sqref="C34:G34" xr:uid="{A395A35F-20CE-4B59-AB04-95C7F7F49E4A}">
      <formula1>INDIRECT($B$34)</formula1>
    </dataValidation>
    <dataValidation type="list" allowBlank="1" showInputMessage="1" showErrorMessage="1" sqref="C35:G36" xr:uid="{9051A276-4B77-4829-B3C9-FD8DD04E76D6}">
      <formula1>INDIRECT($B$35)</formula1>
    </dataValidation>
    <dataValidation type="list" allowBlank="1" showInputMessage="1" showErrorMessage="1" sqref="C37:G37" xr:uid="{7EAAA2C0-E6CF-42F5-BB44-460373F86831}">
      <formula1>INDIRECT($B$37)</formula1>
    </dataValidation>
    <dataValidation type="list" allowBlank="1" showInputMessage="1" showErrorMessage="1" sqref="C20:G20 C17:G17" xr:uid="{D79638F4-EADD-4CBE-8879-1A8C9FB670A1}">
      <formula1>INDIRECT($B$20)</formula1>
    </dataValidation>
    <dataValidation type="list" allowBlank="1" showInputMessage="1" showErrorMessage="1" sqref="C26:G26" xr:uid="{3375FC8D-29DC-4AA5-B7C0-0A19F9EAF3BA}">
      <formula1>INDIRECT($B$26)</formula1>
    </dataValidation>
    <dataValidation type="list" allowBlank="1" showInputMessage="1" showErrorMessage="1" sqref="C25:G25" xr:uid="{936330B0-95FC-4EE9-A57B-F6CD93EA6D85}">
      <formula1>INDIRECT($B$25)</formula1>
    </dataValidation>
    <dataValidation type="list" allowBlank="1" showInputMessage="1" showErrorMessage="1" sqref="C16:G19 C21:G24" xr:uid="{393FF218-80F8-479F-A599-3FCF378727A0}">
      <formula1>INDIRECT(#REF!)</formula1>
    </dataValidation>
    <dataValidation type="list" allowBlank="1" showInputMessage="1" showErrorMessage="1" sqref="B16:B37" xr:uid="{2AF7814C-28A4-45AD-9CBC-1EAF90466BD6}">
      <formula1>"PLANEACIÓN,SELECCIÓN,CONTRATACIÓN,EJECUCIÓN"</formula1>
    </dataValidation>
    <dataValidation type="list" allowBlank="1" showInputMessage="1" showErrorMessage="1" sqref="I16:I37" xr:uid="{674AE86D-EFC1-455D-9325-C36ED37B53C9}">
      <formula1>$E$41:$E$45</formula1>
    </dataValidation>
    <dataValidation type="list" allowBlank="1" showInputMessage="1" showErrorMessage="1" sqref="J16:J37" xr:uid="{E3AB2981-DA3E-4696-AD7A-7D66162935FB}">
      <formula1>$I$41:$I$45</formula1>
    </dataValidation>
  </dataValidations>
  <printOptions horizontalCentered="1"/>
  <pageMargins left="0.7" right="0.7" top="0.75" bottom="0.75" header="0.3" footer="0.3"/>
  <pageSetup scale="34"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54A2F-A447-4E1F-96E8-2FD2E0142818}">
  <sheetPr>
    <pageSetUpPr fitToPage="1"/>
  </sheetPr>
  <dimension ref="A2:X57"/>
  <sheetViews>
    <sheetView topLeftCell="A32" zoomScale="70" zoomScaleNormal="70" workbookViewId="0">
      <selection activeCell="H42" sqref="H42:I42"/>
    </sheetView>
  </sheetViews>
  <sheetFormatPr baseColWidth="10" defaultColWidth="11.5" defaultRowHeight="16" x14ac:dyDescent="0.2"/>
  <cols>
    <col min="1" max="1" width="11.5" style="7"/>
    <col min="2" max="2" width="18.5" style="7" customWidth="1"/>
    <col min="3" max="3" width="15.83203125" style="7" customWidth="1"/>
    <col min="4" max="4" width="13.1640625" style="7" customWidth="1"/>
    <col min="5" max="5" width="16.5" style="7" customWidth="1"/>
    <col min="6" max="6" width="14.83203125" style="7" customWidth="1"/>
    <col min="7" max="7" width="17.5" style="7" customWidth="1"/>
    <col min="8" max="8" width="14.5" style="7" customWidth="1"/>
    <col min="9" max="9" width="15.83203125" style="7" customWidth="1"/>
    <col min="10" max="10" width="13.5" style="7" customWidth="1"/>
    <col min="11" max="16" width="14" style="7" customWidth="1"/>
    <col min="17" max="17" width="19.1640625" style="7" customWidth="1"/>
    <col min="18" max="18" width="20.83203125" style="86" customWidth="1"/>
    <col min="19" max="16384" width="11.5" style="7"/>
  </cols>
  <sheetData>
    <row r="2" spans="1:24" ht="48.75" customHeight="1" x14ac:dyDescent="0.2">
      <c r="B2" s="234"/>
      <c r="C2" s="234"/>
      <c r="D2" s="234"/>
      <c r="E2" s="294" t="s">
        <v>16</v>
      </c>
      <c r="F2" s="294"/>
      <c r="G2" s="294"/>
      <c r="H2" s="294"/>
      <c r="I2" s="294"/>
      <c r="J2" s="294"/>
      <c r="K2" s="294"/>
      <c r="L2" s="294"/>
      <c r="M2" s="294"/>
      <c r="N2" s="294"/>
      <c r="O2" s="294"/>
      <c r="P2" s="295"/>
      <c r="Q2" s="235" t="s">
        <v>1</v>
      </c>
      <c r="R2" s="236"/>
      <c r="S2" s="68"/>
      <c r="T2" s="68"/>
      <c r="U2" s="68"/>
    </row>
    <row r="3" spans="1:24" ht="24.75" customHeight="1" x14ac:dyDescent="0.2">
      <c r="B3" s="234"/>
      <c r="C3" s="234"/>
      <c r="D3" s="234"/>
      <c r="E3" s="296"/>
      <c r="F3" s="296"/>
      <c r="G3" s="296"/>
      <c r="H3" s="296"/>
      <c r="I3" s="296"/>
      <c r="J3" s="296"/>
      <c r="K3" s="296"/>
      <c r="L3" s="296"/>
      <c r="M3" s="296"/>
      <c r="N3" s="296"/>
      <c r="O3" s="296"/>
      <c r="P3" s="297"/>
      <c r="Q3" s="237"/>
      <c r="R3" s="238"/>
      <c r="S3" s="68"/>
      <c r="T3" s="68"/>
      <c r="U3" s="68"/>
    </row>
    <row r="4" spans="1:24" ht="33" customHeight="1" x14ac:dyDescent="0.2">
      <c r="B4" s="234"/>
      <c r="C4" s="234"/>
      <c r="D4" s="234"/>
      <c r="E4" s="298"/>
      <c r="F4" s="298"/>
      <c r="G4" s="298"/>
      <c r="H4" s="298"/>
      <c r="I4" s="298"/>
      <c r="J4" s="298"/>
      <c r="K4" s="298"/>
      <c r="L4" s="298"/>
      <c r="M4" s="298"/>
      <c r="N4" s="298"/>
      <c r="O4" s="298"/>
      <c r="P4" s="299"/>
      <c r="Q4" s="239"/>
      <c r="R4" s="240"/>
      <c r="S4" s="68"/>
      <c r="T4" s="68"/>
      <c r="U4" s="68"/>
    </row>
    <row r="5" spans="1:24" ht="17" thickBot="1" x14ac:dyDescent="0.25">
      <c r="B5" s="66"/>
      <c r="C5" s="66"/>
      <c r="D5" s="66"/>
      <c r="E5" s="66"/>
      <c r="F5" s="66"/>
      <c r="G5" s="66"/>
      <c r="H5" s="66"/>
      <c r="I5" s="66"/>
      <c r="J5" s="66"/>
      <c r="K5" s="66"/>
      <c r="L5" s="66"/>
      <c r="M5" s="66"/>
      <c r="N5" s="66"/>
      <c r="O5" s="66"/>
      <c r="P5" s="66"/>
      <c r="Q5" s="66"/>
      <c r="R5" s="69"/>
    </row>
    <row r="6" spans="1:24" ht="27" customHeight="1" thickBot="1" x14ac:dyDescent="0.25">
      <c r="B6" s="300" t="str">
        <f>+EVALUACION!B5</f>
        <v>Objeto Contractual: PRESTAR LOS SERVICIOS PARA REALIZAR ACCIONES DE FORTALECIMIENTO DE LA CULTURA, IDENTIDAD Y TERRITORIO DEL PUEBLO MUYSCA DE LA LOCALIDAD DE SUBA</v>
      </c>
      <c r="C6" s="301"/>
      <c r="D6" s="301"/>
      <c r="E6" s="301"/>
      <c r="F6" s="301"/>
      <c r="G6" s="301"/>
      <c r="H6" s="301"/>
      <c r="I6" s="301"/>
      <c r="J6" s="301"/>
      <c r="K6" s="301"/>
      <c r="L6" s="301"/>
      <c r="M6" s="301"/>
      <c r="N6" s="301"/>
      <c r="O6" s="301"/>
      <c r="P6" s="301"/>
      <c r="Q6" s="301"/>
      <c r="R6" s="302"/>
      <c r="S6" s="70"/>
      <c r="T6" s="70"/>
      <c r="U6" s="70"/>
      <c r="V6" s="71"/>
      <c r="W6" s="70"/>
      <c r="X6" s="70"/>
    </row>
    <row r="7" spans="1:24" ht="24.75" customHeight="1" thickBot="1" x14ac:dyDescent="0.25">
      <c r="B7" s="303" t="s">
        <v>26</v>
      </c>
      <c r="C7" s="304"/>
      <c r="D7" s="304"/>
      <c r="E7" s="304"/>
      <c r="F7" s="304"/>
      <c r="G7" s="304"/>
      <c r="H7" s="304"/>
      <c r="I7" s="304"/>
      <c r="J7" s="304"/>
      <c r="K7" s="304"/>
      <c r="L7" s="304"/>
      <c r="M7" s="304"/>
      <c r="N7" s="304"/>
      <c r="O7" s="304"/>
      <c r="P7" s="304"/>
      <c r="Q7" s="304"/>
      <c r="R7" s="305"/>
    </row>
    <row r="8" spans="1:24" x14ac:dyDescent="0.2">
      <c r="B8" s="109" t="s">
        <v>174</v>
      </c>
      <c r="C8" s="110"/>
      <c r="D8" s="110"/>
      <c r="E8" s="110"/>
      <c r="F8" s="110"/>
      <c r="G8" s="110"/>
      <c r="H8" s="110"/>
      <c r="I8" s="111"/>
      <c r="J8" s="110"/>
      <c r="K8" s="110"/>
      <c r="L8" s="110"/>
      <c r="M8" s="110"/>
      <c r="N8" s="110"/>
      <c r="O8" s="110"/>
      <c r="P8" s="110"/>
      <c r="Q8" s="110"/>
      <c r="R8" s="112"/>
    </row>
    <row r="9" spans="1:24" x14ac:dyDescent="0.2">
      <c r="B9" s="72" t="s">
        <v>175</v>
      </c>
      <c r="C9" s="66"/>
      <c r="D9" s="66"/>
      <c r="E9" s="66"/>
      <c r="F9" s="66"/>
      <c r="G9" s="66"/>
      <c r="H9" s="66"/>
      <c r="I9" s="66"/>
      <c r="J9" s="66"/>
      <c r="K9" s="66"/>
      <c r="L9" s="66"/>
      <c r="M9" s="66"/>
      <c r="N9" s="66"/>
      <c r="O9" s="66"/>
      <c r="P9" s="66"/>
      <c r="Q9" s="66"/>
      <c r="R9" s="73"/>
    </row>
    <row r="10" spans="1:24" x14ac:dyDescent="0.2">
      <c r="B10" s="72" t="s">
        <v>176</v>
      </c>
      <c r="C10" s="66"/>
      <c r="D10" s="66"/>
      <c r="E10" s="66"/>
      <c r="F10" s="66"/>
      <c r="G10" s="66"/>
      <c r="H10" s="66"/>
      <c r="I10" s="66"/>
      <c r="J10" s="66"/>
      <c r="K10" s="66"/>
      <c r="L10" s="66"/>
      <c r="M10" s="66"/>
      <c r="N10" s="66"/>
      <c r="O10" s="66"/>
      <c r="P10" s="66"/>
      <c r="Q10" s="66"/>
      <c r="R10" s="73"/>
    </row>
    <row r="11" spans="1:24" x14ac:dyDescent="0.2">
      <c r="B11" s="72" t="s">
        <v>177</v>
      </c>
      <c r="C11" s="66"/>
      <c r="D11" s="66"/>
      <c r="E11" s="66"/>
      <c r="F11" s="66"/>
      <c r="G11" s="66"/>
      <c r="H11" s="66"/>
      <c r="I11" s="66"/>
      <c r="J11" s="66"/>
      <c r="K11" s="66"/>
      <c r="L11" s="66"/>
      <c r="M11" s="66"/>
      <c r="N11" s="66"/>
      <c r="O11" s="66"/>
      <c r="P11" s="66"/>
      <c r="Q11" s="66"/>
      <c r="R11" s="73"/>
    </row>
    <row r="12" spans="1:24" x14ac:dyDescent="0.2">
      <c r="B12" s="72" t="s">
        <v>178</v>
      </c>
      <c r="C12" s="66"/>
      <c r="D12" s="66"/>
      <c r="E12" s="66"/>
      <c r="F12" s="66"/>
      <c r="G12" s="66"/>
      <c r="H12" s="66"/>
      <c r="I12" s="66"/>
      <c r="J12" s="66"/>
      <c r="K12" s="66"/>
      <c r="L12" s="66"/>
      <c r="M12" s="66"/>
      <c r="N12" s="66"/>
      <c r="O12" s="66"/>
      <c r="P12" s="66"/>
      <c r="Q12" s="66"/>
      <c r="R12" s="73"/>
    </row>
    <row r="13" spans="1:24" ht="17" thickBot="1" x14ac:dyDescent="0.25">
      <c r="B13" s="83" t="s">
        <v>179</v>
      </c>
      <c r="C13" s="84"/>
      <c r="D13" s="84"/>
      <c r="E13" s="84"/>
      <c r="F13" s="84"/>
      <c r="G13" s="84"/>
      <c r="H13" s="84"/>
      <c r="I13" s="84"/>
      <c r="J13" s="84"/>
      <c r="K13" s="84"/>
      <c r="L13" s="84"/>
      <c r="M13" s="84"/>
      <c r="N13" s="84"/>
      <c r="O13" s="84"/>
      <c r="P13" s="84"/>
      <c r="Q13" s="84"/>
      <c r="R13" s="85"/>
    </row>
    <row r="14" spans="1:24" ht="7.5" customHeight="1" x14ac:dyDescent="0.2">
      <c r="B14" s="106"/>
      <c r="C14" s="107"/>
      <c r="D14" s="107"/>
      <c r="E14" s="107"/>
      <c r="F14" s="107"/>
      <c r="G14" s="107"/>
      <c r="H14" s="107"/>
      <c r="I14" s="107"/>
      <c r="J14" s="107"/>
      <c r="K14" s="107"/>
      <c r="L14" s="107"/>
      <c r="M14" s="107"/>
      <c r="N14" s="107"/>
      <c r="O14" s="107"/>
      <c r="P14" s="107"/>
      <c r="Q14" s="107"/>
      <c r="R14" s="108"/>
    </row>
    <row r="15" spans="1:24" ht="93.75" customHeight="1" x14ac:dyDescent="0.2">
      <c r="B15" s="104" t="s">
        <v>109</v>
      </c>
      <c r="C15" s="306" t="s">
        <v>110</v>
      </c>
      <c r="D15" s="306"/>
      <c r="E15" s="306"/>
      <c r="F15" s="306"/>
      <c r="G15" s="306" t="s">
        <v>180</v>
      </c>
      <c r="H15" s="306"/>
      <c r="I15" s="103" t="s">
        <v>112</v>
      </c>
      <c r="J15" s="103" t="s">
        <v>113</v>
      </c>
      <c r="K15" s="103" t="s">
        <v>114</v>
      </c>
      <c r="L15" s="103" t="s">
        <v>115</v>
      </c>
      <c r="M15" s="103" t="s">
        <v>181</v>
      </c>
      <c r="N15" s="103" t="s">
        <v>182</v>
      </c>
      <c r="O15" s="103" t="s">
        <v>183</v>
      </c>
      <c r="P15" s="103" t="s">
        <v>184</v>
      </c>
      <c r="Q15" s="103" t="s">
        <v>185</v>
      </c>
      <c r="R15" s="105" t="s">
        <v>186</v>
      </c>
    </row>
    <row r="16" spans="1:24" ht="116" customHeight="1" x14ac:dyDescent="0.2">
      <c r="A16" s="115">
        <v>1</v>
      </c>
      <c r="B16" s="41" t="str">
        <f>+EVALUACION!B16</f>
        <v>PLANEACIÓN</v>
      </c>
      <c r="C16" s="258" t="str">
        <f>+EVALUACION!C16</f>
        <v xml:space="preserve">Inadecuada  descripción del bien o servicio requerido </v>
      </c>
      <c r="D16" s="258"/>
      <c r="E16" s="258"/>
      <c r="F16" s="258"/>
      <c r="G16" s="258" t="s">
        <v>187</v>
      </c>
      <c r="H16" s="258"/>
      <c r="I16" s="21">
        <v>1</v>
      </c>
      <c r="J16" s="21">
        <v>2</v>
      </c>
      <c r="K16" s="21">
        <f t="shared" ref="K16:K24" si="0">+I16+J16</f>
        <v>3</v>
      </c>
      <c r="L16" s="21" t="str">
        <f>IF(K16&lt;=4,"BAJO",IF(K16=5,"MEDIO",IF(K16=6,"ALTO",IF(K16=7,"ALTO","EXTREMO"))))</f>
        <v>BAJO</v>
      </c>
      <c r="M16" s="21" t="s">
        <v>188</v>
      </c>
      <c r="N16" s="21" t="s">
        <v>189</v>
      </c>
      <c r="O16" s="21" t="s">
        <v>190</v>
      </c>
      <c r="P16" s="21" t="s">
        <v>191</v>
      </c>
      <c r="Q16" s="21" t="s">
        <v>192</v>
      </c>
      <c r="R16" s="23" t="s">
        <v>193</v>
      </c>
    </row>
    <row r="17" spans="1:18" ht="144" customHeight="1" x14ac:dyDescent="0.2">
      <c r="A17" s="115">
        <v>2</v>
      </c>
      <c r="B17" s="41" t="str">
        <f>EVALUACION!B17</f>
        <v>PLANEACIÓN</v>
      </c>
      <c r="C17" s="258" t="str">
        <f>+EVALUACION!C17</f>
        <v>Inadecuada elaboración de estudios y diseños</v>
      </c>
      <c r="D17" s="258"/>
      <c r="E17" s="258"/>
      <c r="F17" s="258"/>
      <c r="G17" s="258" t="s">
        <v>194</v>
      </c>
      <c r="H17" s="258"/>
      <c r="I17" s="21">
        <v>2</v>
      </c>
      <c r="J17" s="21">
        <v>2</v>
      </c>
      <c r="K17" s="21">
        <f t="shared" si="0"/>
        <v>4</v>
      </c>
      <c r="L17" s="21" t="str">
        <f t="shared" ref="L17:L24" si="1">IF(K17&lt;=4,"BAJO",IF(K17=5,"MEDIO",IF(K17=6,"ALTO",IF(K17=7,"ALTO","EXTREMO"))))</f>
        <v>BAJO</v>
      </c>
      <c r="M17" s="21" t="s">
        <v>188</v>
      </c>
      <c r="N17" s="21" t="s">
        <v>195</v>
      </c>
      <c r="O17" s="21" t="s">
        <v>190</v>
      </c>
      <c r="P17" s="21" t="s">
        <v>191</v>
      </c>
      <c r="Q17" s="21" t="s">
        <v>192</v>
      </c>
      <c r="R17" s="23" t="s">
        <v>193</v>
      </c>
    </row>
    <row r="18" spans="1:18" ht="151.25" customHeight="1" x14ac:dyDescent="0.2">
      <c r="A18" s="115">
        <v>3</v>
      </c>
      <c r="B18" s="41" t="str">
        <f>EVALUACION!B18</f>
        <v>PLANEACIÓN</v>
      </c>
      <c r="C18" s="258" t="str">
        <f>+EVALUACION!C18</f>
        <v>Inadecuada escogencia de la modalidad de contratación</v>
      </c>
      <c r="D18" s="258"/>
      <c r="E18" s="258"/>
      <c r="F18" s="258"/>
      <c r="G18" s="258" t="s">
        <v>194</v>
      </c>
      <c r="H18" s="258"/>
      <c r="I18" s="21">
        <v>2</v>
      </c>
      <c r="J18" s="21">
        <v>2</v>
      </c>
      <c r="K18" s="21">
        <f t="shared" si="0"/>
        <v>4</v>
      </c>
      <c r="L18" s="21" t="str">
        <f t="shared" si="1"/>
        <v>BAJO</v>
      </c>
      <c r="M18" s="21" t="s">
        <v>188</v>
      </c>
      <c r="N18" s="21" t="s">
        <v>196</v>
      </c>
      <c r="O18" s="21" t="s">
        <v>190</v>
      </c>
      <c r="P18" s="21" t="s">
        <v>191</v>
      </c>
      <c r="Q18" s="21" t="s">
        <v>192</v>
      </c>
      <c r="R18" s="23" t="s">
        <v>193</v>
      </c>
    </row>
    <row r="19" spans="1:18" ht="154" customHeight="1" x14ac:dyDescent="0.2">
      <c r="A19" s="115">
        <v>4</v>
      </c>
      <c r="B19" s="41" t="str">
        <f>EVALUACION!B19</f>
        <v>PLANEACIÓN</v>
      </c>
      <c r="C19" s="258" t="str">
        <f>+EVALUACION!C19</f>
        <v xml:space="preserve">Requisitos habilitantes inapropiados para el proceso de selección </v>
      </c>
      <c r="D19" s="258"/>
      <c r="E19" s="258"/>
      <c r="F19" s="258"/>
      <c r="G19" s="258" t="s">
        <v>197</v>
      </c>
      <c r="H19" s="258"/>
      <c r="I19" s="21">
        <v>2</v>
      </c>
      <c r="J19" s="21">
        <v>2</v>
      </c>
      <c r="K19" s="21">
        <f t="shared" si="0"/>
        <v>4</v>
      </c>
      <c r="L19" s="21" t="str">
        <f t="shared" si="1"/>
        <v>BAJO</v>
      </c>
      <c r="M19" s="21" t="s">
        <v>188</v>
      </c>
      <c r="N19" s="21" t="s">
        <v>196</v>
      </c>
      <c r="O19" s="21" t="s">
        <v>190</v>
      </c>
      <c r="P19" s="21" t="s">
        <v>191</v>
      </c>
      <c r="Q19" s="21" t="s">
        <v>192</v>
      </c>
      <c r="R19" s="23" t="s">
        <v>193</v>
      </c>
    </row>
    <row r="20" spans="1:18" ht="133" customHeight="1" x14ac:dyDescent="0.2">
      <c r="A20" s="115">
        <v>5</v>
      </c>
      <c r="B20" s="41" t="str">
        <f>EVALUACION!B20</f>
        <v>PLANEACIÓN</v>
      </c>
      <c r="C20" s="258" t="str">
        <f>+EVALUACION!C20</f>
        <v>Inadecuado análisis  económico estimativo del valor del contrato</v>
      </c>
      <c r="D20" s="258"/>
      <c r="E20" s="258"/>
      <c r="F20" s="258"/>
      <c r="G20" s="258" t="s">
        <v>194</v>
      </c>
      <c r="H20" s="258"/>
      <c r="I20" s="21">
        <v>2</v>
      </c>
      <c r="J20" s="21">
        <v>2</v>
      </c>
      <c r="K20" s="21">
        <f t="shared" si="0"/>
        <v>4</v>
      </c>
      <c r="L20" s="21" t="str">
        <f t="shared" si="1"/>
        <v>BAJO</v>
      </c>
      <c r="M20" s="21" t="s">
        <v>188</v>
      </c>
      <c r="N20" s="21" t="s">
        <v>195</v>
      </c>
      <c r="O20" s="21" t="s">
        <v>190</v>
      </c>
      <c r="P20" s="21" t="s">
        <v>191</v>
      </c>
      <c r="Q20" s="21" t="s">
        <v>192</v>
      </c>
      <c r="R20" s="23" t="s">
        <v>193</v>
      </c>
    </row>
    <row r="21" spans="1:18" s="74" customFormat="1" ht="149" customHeight="1" x14ac:dyDescent="0.2">
      <c r="A21" s="115">
        <v>6</v>
      </c>
      <c r="B21" s="41" t="str">
        <f>+EVALUACION!B21</f>
        <v>PLANEACIÓN</v>
      </c>
      <c r="C21" s="258" t="str">
        <f>+EVALUACION!C21</f>
        <v>Ausencia de fundamentación de la justificación y conveniencia de la contratación</v>
      </c>
      <c r="D21" s="258"/>
      <c r="E21" s="258"/>
      <c r="F21" s="258"/>
      <c r="G21" s="258" t="s">
        <v>194</v>
      </c>
      <c r="H21" s="258"/>
      <c r="I21" s="21">
        <v>2</v>
      </c>
      <c r="J21" s="21">
        <v>2</v>
      </c>
      <c r="K21" s="21">
        <f t="shared" si="0"/>
        <v>4</v>
      </c>
      <c r="L21" s="21" t="str">
        <f t="shared" si="1"/>
        <v>BAJO</v>
      </c>
      <c r="M21" s="21" t="s">
        <v>188</v>
      </c>
      <c r="N21" s="21" t="s">
        <v>196</v>
      </c>
      <c r="O21" s="21" t="s">
        <v>190</v>
      </c>
      <c r="P21" s="21" t="s">
        <v>191</v>
      </c>
      <c r="Q21" s="21" t="s">
        <v>192</v>
      </c>
      <c r="R21" s="23" t="s">
        <v>193</v>
      </c>
    </row>
    <row r="22" spans="1:18" s="74" customFormat="1" ht="147" customHeight="1" x14ac:dyDescent="0.2">
      <c r="A22" s="115">
        <v>7</v>
      </c>
      <c r="B22" s="41" t="str">
        <f>+EVALUACION!B22</f>
        <v>PLANEACIÓN</v>
      </c>
      <c r="C22" s="258" t="str">
        <f>+EVALUACION!C22</f>
        <v>Inadecuada identificación de las condiciones contractuales</v>
      </c>
      <c r="D22" s="258"/>
      <c r="E22" s="258"/>
      <c r="F22" s="258"/>
      <c r="G22" s="258" t="s">
        <v>199</v>
      </c>
      <c r="H22" s="258"/>
      <c r="I22" s="21">
        <v>2</v>
      </c>
      <c r="J22" s="21">
        <v>2</v>
      </c>
      <c r="K22" s="21">
        <f t="shared" si="0"/>
        <v>4</v>
      </c>
      <c r="L22" s="21" t="str">
        <f t="shared" si="1"/>
        <v>BAJO</v>
      </c>
      <c r="M22" s="21" t="s">
        <v>188</v>
      </c>
      <c r="N22" s="21" t="s">
        <v>196</v>
      </c>
      <c r="O22" s="21" t="s">
        <v>190</v>
      </c>
      <c r="P22" s="21" t="s">
        <v>191</v>
      </c>
      <c r="Q22" s="21" t="s">
        <v>192</v>
      </c>
      <c r="R22" s="23" t="s">
        <v>193</v>
      </c>
    </row>
    <row r="23" spans="1:18" s="74" customFormat="1" ht="220" customHeight="1" x14ac:dyDescent="0.2">
      <c r="A23" s="115">
        <v>8</v>
      </c>
      <c r="B23" s="41" t="str">
        <f>+EVALUACION!B23</f>
        <v>PLANEACIÓN</v>
      </c>
      <c r="C23" s="258" t="str">
        <f>+EVALUACION!C23</f>
        <v xml:space="preserve">Proyección de la propuesta económica por parte del proponente que sirve como fuente de construcción del presupuesto oficial con valores que superan la realidad del mercado </v>
      </c>
      <c r="D23" s="258"/>
      <c r="E23" s="258"/>
      <c r="F23" s="258"/>
      <c r="G23" s="258" t="s">
        <v>200</v>
      </c>
      <c r="H23" s="258"/>
      <c r="I23" s="21">
        <v>3</v>
      </c>
      <c r="J23" s="21">
        <v>2</v>
      </c>
      <c r="K23" s="21">
        <f t="shared" si="0"/>
        <v>5</v>
      </c>
      <c r="L23" s="21" t="str">
        <f t="shared" si="1"/>
        <v>MEDIO</v>
      </c>
      <c r="M23" s="21" t="s">
        <v>188</v>
      </c>
      <c r="N23" s="21" t="s">
        <v>196</v>
      </c>
      <c r="O23" s="21" t="s">
        <v>190</v>
      </c>
      <c r="P23" s="21" t="s">
        <v>191</v>
      </c>
      <c r="Q23" s="21" t="s">
        <v>201</v>
      </c>
      <c r="R23" s="23" t="s">
        <v>193</v>
      </c>
    </row>
    <row r="24" spans="1:18" s="74" customFormat="1" ht="215" customHeight="1" x14ac:dyDescent="0.2">
      <c r="A24" s="115">
        <v>9</v>
      </c>
      <c r="B24" s="41" t="str">
        <f>+EVALUACION!B24</f>
        <v>SELECCIÓN</v>
      </c>
      <c r="C24" s="258" t="str">
        <f>+EVALUACION!C24</f>
        <v>No publicación de la documentación del proceso de selección en el SECOP</v>
      </c>
      <c r="D24" s="258"/>
      <c r="E24" s="258"/>
      <c r="F24" s="258"/>
      <c r="G24" s="258" t="s">
        <v>202</v>
      </c>
      <c r="H24" s="258"/>
      <c r="I24" s="21">
        <v>2</v>
      </c>
      <c r="J24" s="21">
        <v>3</v>
      </c>
      <c r="K24" s="21">
        <f t="shared" si="0"/>
        <v>5</v>
      </c>
      <c r="L24" s="21" t="str">
        <f t="shared" si="1"/>
        <v>MEDIO</v>
      </c>
      <c r="M24" s="21" t="s">
        <v>188</v>
      </c>
      <c r="N24" s="21" t="s">
        <v>196</v>
      </c>
      <c r="O24" s="21" t="s">
        <v>203</v>
      </c>
      <c r="P24" s="21" t="s">
        <v>204</v>
      </c>
      <c r="Q24" s="21" t="s">
        <v>205</v>
      </c>
      <c r="R24" s="23" t="s">
        <v>193</v>
      </c>
    </row>
    <row r="25" spans="1:18" s="74" customFormat="1" ht="123" customHeight="1" x14ac:dyDescent="0.2">
      <c r="A25" s="115">
        <v>10</v>
      </c>
      <c r="B25" s="41" t="str">
        <f>+EVALUACION!B25</f>
        <v>SELECCIÓN</v>
      </c>
      <c r="C25" s="258" t="str">
        <f>EVALUACION!C25</f>
        <v>Inadecuada evaluación de las ofertas y/o verificación de requisitos habilitantes</v>
      </c>
      <c r="D25" s="258"/>
      <c r="E25" s="258"/>
      <c r="F25" s="258"/>
      <c r="G25" s="258" t="s">
        <v>207</v>
      </c>
      <c r="H25" s="258"/>
      <c r="I25" s="21">
        <v>2</v>
      </c>
      <c r="J25" s="21">
        <v>3</v>
      </c>
      <c r="K25" s="21">
        <f>+I25+J25</f>
        <v>5</v>
      </c>
      <c r="L25" s="21" t="str">
        <f t="shared" ref="L25:L37" si="2">IF(K25&lt;=4,"BAJO",IF(K25=5,"MEDIO",IF(K25=6,"ALTO",IF(K25=7,"ALTO","EXTREMO"))))</f>
        <v>MEDIO</v>
      </c>
      <c r="M25" s="21" t="s">
        <v>198</v>
      </c>
      <c r="N25" s="21" t="s">
        <v>196</v>
      </c>
      <c r="O25" s="21" t="s">
        <v>203</v>
      </c>
      <c r="P25" s="21" t="s">
        <v>204</v>
      </c>
      <c r="Q25" s="21" t="s">
        <v>208</v>
      </c>
      <c r="R25" s="23" t="s">
        <v>209</v>
      </c>
    </row>
    <row r="26" spans="1:18" s="74" customFormat="1" ht="87" customHeight="1" x14ac:dyDescent="0.2">
      <c r="A26" s="115">
        <v>11</v>
      </c>
      <c r="B26" s="41" t="str">
        <f>+EVALUACION!B26</f>
        <v>CONTRATACIÓN</v>
      </c>
      <c r="C26" s="258" t="str">
        <f>+EVALUACION!C26</f>
        <v xml:space="preserve">Riesgo de que no se firme el contrato. </v>
      </c>
      <c r="D26" s="258"/>
      <c r="E26" s="258"/>
      <c r="F26" s="258"/>
      <c r="G26" s="258" t="s">
        <v>210</v>
      </c>
      <c r="H26" s="258"/>
      <c r="I26" s="21">
        <v>1</v>
      </c>
      <c r="J26" s="21">
        <v>3</v>
      </c>
      <c r="K26" s="21">
        <f t="shared" ref="K26:K35" si="3">+I26+J26</f>
        <v>4</v>
      </c>
      <c r="L26" s="21" t="str">
        <f t="shared" si="2"/>
        <v>BAJO</v>
      </c>
      <c r="M26" s="21" t="s">
        <v>198</v>
      </c>
      <c r="N26" s="21" t="s">
        <v>211</v>
      </c>
      <c r="O26" s="21" t="s">
        <v>212</v>
      </c>
      <c r="P26" s="21" t="s">
        <v>212</v>
      </c>
      <c r="Q26" s="21" t="s">
        <v>213</v>
      </c>
      <c r="R26" s="23" t="s">
        <v>206</v>
      </c>
    </row>
    <row r="27" spans="1:18" s="74" customFormat="1" ht="57.75" customHeight="1" x14ac:dyDescent="0.2">
      <c r="A27" s="115">
        <v>12</v>
      </c>
      <c r="B27" s="41" t="str">
        <f>+EVALUACION!B27</f>
        <v>CONTRATACIÓN</v>
      </c>
      <c r="C27" s="258" t="str">
        <f>+EVALUACION!C27</f>
        <v>Falta de constitución o constitución tardía de la garantía única. Aceptación de garantías que no se ajustan a lo contemplado en el contrato</v>
      </c>
      <c r="D27" s="258"/>
      <c r="E27" s="258"/>
      <c r="F27" s="258"/>
      <c r="G27" s="258" t="s">
        <v>210</v>
      </c>
      <c r="H27" s="258"/>
      <c r="I27" s="21">
        <v>1</v>
      </c>
      <c r="J27" s="21">
        <v>3</v>
      </c>
      <c r="K27" s="21">
        <f t="shared" si="3"/>
        <v>4</v>
      </c>
      <c r="L27" s="21" t="str">
        <f t="shared" si="2"/>
        <v>BAJO</v>
      </c>
      <c r="M27" s="21" t="s">
        <v>188</v>
      </c>
      <c r="N27" s="21" t="s">
        <v>211</v>
      </c>
      <c r="O27" s="21" t="s">
        <v>212</v>
      </c>
      <c r="P27" s="21" t="s">
        <v>212</v>
      </c>
      <c r="Q27" s="21" t="s">
        <v>213</v>
      </c>
      <c r="R27" s="23" t="s">
        <v>206</v>
      </c>
    </row>
    <row r="28" spans="1:18" s="74" customFormat="1" ht="225" customHeight="1" x14ac:dyDescent="0.2">
      <c r="A28" s="115">
        <v>13</v>
      </c>
      <c r="B28" s="41" t="str">
        <f>+EVALUACION!B28</f>
        <v>CONTRATACIÓN</v>
      </c>
      <c r="C28" s="258" t="str">
        <f>+EVALUACION!C28</f>
        <v>Celebración de contratos sin el lleno de los requisitos legales.</v>
      </c>
      <c r="D28" s="258"/>
      <c r="E28" s="258"/>
      <c r="F28" s="258"/>
      <c r="G28" s="258" t="s">
        <v>214</v>
      </c>
      <c r="H28" s="258"/>
      <c r="I28" s="21">
        <v>2</v>
      </c>
      <c r="J28" s="21">
        <v>2</v>
      </c>
      <c r="K28" s="21">
        <f t="shared" si="3"/>
        <v>4</v>
      </c>
      <c r="L28" s="21" t="str">
        <f t="shared" si="2"/>
        <v>BAJO</v>
      </c>
      <c r="M28" s="21" t="s">
        <v>188</v>
      </c>
      <c r="N28" s="21" t="s">
        <v>215</v>
      </c>
      <c r="O28" s="21" t="s">
        <v>216</v>
      </c>
      <c r="P28" s="21" t="s">
        <v>217</v>
      </c>
      <c r="Q28" s="21" t="s">
        <v>205</v>
      </c>
      <c r="R28" s="23" t="s">
        <v>206</v>
      </c>
    </row>
    <row r="29" spans="1:18" s="74" customFormat="1" ht="115" customHeight="1" x14ac:dyDescent="0.2">
      <c r="A29" s="115">
        <v>14</v>
      </c>
      <c r="B29" s="41" t="str">
        <f>+EVALUACION!B29</f>
        <v>CONTRATACIÓN</v>
      </c>
      <c r="C29" s="258" t="str">
        <f>+EVALUACION!C29</f>
        <v>Falta de solicitud o solicitud tardía del registro  presupuestal</v>
      </c>
      <c r="D29" s="258"/>
      <c r="E29" s="258"/>
      <c r="F29" s="258"/>
      <c r="G29" s="258" t="s">
        <v>218</v>
      </c>
      <c r="H29" s="258"/>
      <c r="I29" s="21">
        <v>1</v>
      </c>
      <c r="J29" s="21">
        <f>+EVALUACION!J29</f>
        <v>3</v>
      </c>
      <c r="K29" s="21">
        <f t="shared" si="3"/>
        <v>4</v>
      </c>
      <c r="L29" s="21" t="str">
        <f t="shared" si="2"/>
        <v>BAJO</v>
      </c>
      <c r="M29" s="21" t="s">
        <v>188</v>
      </c>
      <c r="N29" s="21" t="s">
        <v>219</v>
      </c>
      <c r="O29" s="21" t="s">
        <v>212</v>
      </c>
      <c r="P29" s="21" t="s">
        <v>220</v>
      </c>
      <c r="Q29" s="21" t="s">
        <v>213</v>
      </c>
      <c r="R29" s="23" t="s">
        <v>206</v>
      </c>
    </row>
    <row r="30" spans="1:18" s="74" customFormat="1" ht="116" customHeight="1" x14ac:dyDescent="0.2">
      <c r="A30" s="115">
        <v>15</v>
      </c>
      <c r="B30" s="41" t="str">
        <f>+EVALUACION!B30</f>
        <v>EJECUCIÓN</v>
      </c>
      <c r="C30" s="258" t="str">
        <f>+EVALUACION!C30</f>
        <v>Variación en la disponibilidad o en el costo de los insumos necesarios para prestar los servicios.</v>
      </c>
      <c r="D30" s="258"/>
      <c r="E30" s="258"/>
      <c r="F30" s="258"/>
      <c r="G30" s="258" t="s">
        <v>221</v>
      </c>
      <c r="H30" s="258"/>
      <c r="I30" s="21">
        <f>+EVALUACION!I30</f>
        <v>2</v>
      </c>
      <c r="J30" s="21">
        <v>2</v>
      </c>
      <c r="K30" s="21">
        <f t="shared" si="3"/>
        <v>4</v>
      </c>
      <c r="L30" s="21" t="str">
        <f t="shared" si="2"/>
        <v>BAJO</v>
      </c>
      <c r="M30" s="21" t="s">
        <v>188</v>
      </c>
      <c r="N30" s="21" t="s">
        <v>222</v>
      </c>
      <c r="O30" s="21" t="s">
        <v>223</v>
      </c>
      <c r="P30" s="21" t="s">
        <v>224</v>
      </c>
      <c r="Q30" s="21" t="s">
        <v>225</v>
      </c>
      <c r="R30" s="23" t="s">
        <v>226</v>
      </c>
    </row>
    <row r="31" spans="1:18" s="74" customFormat="1" ht="116" customHeight="1" x14ac:dyDescent="0.2">
      <c r="A31" s="115">
        <v>16</v>
      </c>
      <c r="B31" s="41" t="str">
        <f>+EVALUACION!B31</f>
        <v>EJECUCIÓN</v>
      </c>
      <c r="C31" s="258" t="str">
        <f>+EVALUACION!C31</f>
        <v>Factores políticos, de orden público o macroeconómicos.</v>
      </c>
      <c r="D31" s="258"/>
      <c r="E31" s="258"/>
      <c r="F31" s="258"/>
      <c r="G31" s="258" t="s">
        <v>227</v>
      </c>
      <c r="H31" s="258"/>
      <c r="I31" s="21">
        <v>2</v>
      </c>
      <c r="J31" s="21">
        <v>2</v>
      </c>
      <c r="K31" s="21">
        <f>+I31+J31</f>
        <v>4</v>
      </c>
      <c r="L31" s="21" t="str">
        <f t="shared" si="2"/>
        <v>BAJO</v>
      </c>
      <c r="M31" s="21" t="s">
        <v>188</v>
      </c>
      <c r="N31" s="21" t="s">
        <v>222</v>
      </c>
      <c r="O31" s="21" t="s">
        <v>223</v>
      </c>
      <c r="P31" s="21" t="s">
        <v>224</v>
      </c>
      <c r="Q31" s="21" t="s">
        <v>225</v>
      </c>
      <c r="R31" s="23" t="s">
        <v>226</v>
      </c>
    </row>
    <row r="32" spans="1:18" s="74" customFormat="1" ht="108" customHeight="1" x14ac:dyDescent="0.2">
      <c r="A32" s="115">
        <v>17</v>
      </c>
      <c r="B32" s="41" t="str">
        <f>+EVALUACION!B32</f>
        <v>EJECUCIÓN</v>
      </c>
      <c r="C32" s="258" t="str">
        <f>EVALUACION!C32</f>
        <v>Incumplimiento de compromisos adquiridos por el contratista seleccionado con sus subcontratistas, suministradores de bienes y servicios.</v>
      </c>
      <c r="D32" s="258"/>
      <c r="E32" s="258"/>
      <c r="F32" s="258"/>
      <c r="G32" s="258" t="s">
        <v>221</v>
      </c>
      <c r="H32" s="258"/>
      <c r="I32" s="21">
        <v>2</v>
      </c>
      <c r="J32" s="21">
        <v>2</v>
      </c>
      <c r="K32" s="21">
        <f t="shared" si="3"/>
        <v>4</v>
      </c>
      <c r="L32" s="21" t="str">
        <f t="shared" si="2"/>
        <v>BAJO</v>
      </c>
      <c r="M32" s="21" t="s">
        <v>188</v>
      </c>
      <c r="N32" s="21" t="s">
        <v>222</v>
      </c>
      <c r="O32" s="21" t="s">
        <v>223</v>
      </c>
      <c r="P32" s="21" t="s">
        <v>224</v>
      </c>
      <c r="Q32" s="21" t="s">
        <v>225</v>
      </c>
      <c r="R32" s="23" t="s">
        <v>226</v>
      </c>
    </row>
    <row r="33" spans="1:21" s="74" customFormat="1" ht="57.75" customHeight="1" x14ac:dyDescent="0.2">
      <c r="A33" s="115">
        <v>18</v>
      </c>
      <c r="B33" s="41" t="str">
        <f>+EVALUACION!B33</f>
        <v>EJECUCIÓN</v>
      </c>
      <c r="C33" s="258" t="str">
        <f>+EVALUACION!C33</f>
        <v>Defecto en la instalación de equipos utilizados en el desarrollo de las actividades</v>
      </c>
      <c r="D33" s="258"/>
      <c r="E33" s="258"/>
      <c r="F33" s="258"/>
      <c r="G33" s="258" t="s">
        <v>228</v>
      </c>
      <c r="H33" s="258"/>
      <c r="I33" s="21">
        <v>2</v>
      </c>
      <c r="J33" s="21">
        <v>1</v>
      </c>
      <c r="K33" s="21">
        <f>+I33+J33</f>
        <v>3</v>
      </c>
      <c r="L33" s="21" t="str">
        <f t="shared" si="2"/>
        <v>BAJO</v>
      </c>
      <c r="M33" s="21" t="s">
        <v>198</v>
      </c>
      <c r="N33" s="21" t="s">
        <v>222</v>
      </c>
      <c r="O33" s="21" t="s">
        <v>229</v>
      </c>
      <c r="P33" s="21" t="s">
        <v>230</v>
      </c>
      <c r="Q33" s="21" t="s">
        <v>231</v>
      </c>
      <c r="R33" s="23" t="s">
        <v>226</v>
      </c>
    </row>
    <row r="34" spans="1:21" s="74" customFormat="1" ht="69" customHeight="1" x14ac:dyDescent="0.2">
      <c r="A34" s="115">
        <v>19</v>
      </c>
      <c r="B34" s="41" t="str">
        <f>+EVALUACION!B34</f>
        <v>EJECUCIÓN</v>
      </c>
      <c r="C34" s="258" t="str">
        <f>+EVALUACION!C34</f>
        <v>Oposición por parte de la comunidad comunidad de la Localidad para el desarrollo de las actividades previstas en el proyecto</v>
      </c>
      <c r="D34" s="258"/>
      <c r="E34" s="258"/>
      <c r="F34" s="258"/>
      <c r="G34" s="258" t="s">
        <v>232</v>
      </c>
      <c r="H34" s="258"/>
      <c r="I34" s="21">
        <v>2</v>
      </c>
      <c r="J34" s="21">
        <f>+EVALUACION!J34</f>
        <v>2</v>
      </c>
      <c r="K34" s="21">
        <f t="shared" si="3"/>
        <v>4</v>
      </c>
      <c r="L34" s="21" t="str">
        <f t="shared" si="2"/>
        <v>BAJO</v>
      </c>
      <c r="M34" s="21" t="s">
        <v>198</v>
      </c>
      <c r="N34" s="21" t="s">
        <v>222</v>
      </c>
      <c r="O34" s="21" t="s">
        <v>233</v>
      </c>
      <c r="P34" s="21" t="s">
        <v>230</v>
      </c>
      <c r="Q34" s="21" t="s">
        <v>231</v>
      </c>
      <c r="R34" s="23" t="s">
        <v>226</v>
      </c>
    </row>
    <row r="35" spans="1:21" s="74" customFormat="1" ht="111" customHeight="1" x14ac:dyDescent="0.2">
      <c r="A35" s="115">
        <v>20</v>
      </c>
      <c r="B35" s="41" t="str">
        <f>+EVALUACION!B35</f>
        <v>EJECUCIÓN</v>
      </c>
      <c r="C35" s="258" t="str">
        <f>+EVALUACION!C35</f>
        <v>Eventos naturales tales como lluvias, inundaciones y sequias entre otros</v>
      </c>
      <c r="D35" s="258"/>
      <c r="E35" s="258"/>
      <c r="F35" s="258"/>
      <c r="G35" s="258" t="s">
        <v>234</v>
      </c>
      <c r="H35" s="258"/>
      <c r="I35" s="21">
        <v>2</v>
      </c>
      <c r="J35" s="21">
        <f>+EVALUACION!J35</f>
        <v>2</v>
      </c>
      <c r="K35" s="21">
        <f t="shared" si="3"/>
        <v>4</v>
      </c>
      <c r="L35" s="21" t="str">
        <f t="shared" si="2"/>
        <v>BAJO</v>
      </c>
      <c r="M35" s="21" t="s">
        <v>188</v>
      </c>
      <c r="N35" s="21" t="s">
        <v>222</v>
      </c>
      <c r="O35" s="21" t="s">
        <v>235</v>
      </c>
      <c r="P35" s="21" t="s">
        <v>230</v>
      </c>
      <c r="Q35" s="21" t="s">
        <v>236</v>
      </c>
      <c r="R35" s="23" t="s">
        <v>226</v>
      </c>
    </row>
    <row r="36" spans="1:21" s="74" customFormat="1" ht="111" customHeight="1" x14ac:dyDescent="0.2">
      <c r="A36" s="115">
        <v>21</v>
      </c>
      <c r="B36" s="41" t="str">
        <f>+EVALUACION!B36</f>
        <v>EJECUCIÓN</v>
      </c>
      <c r="C36" s="258" t="str">
        <f>+EVALUACION!C36</f>
        <v>No afluencia de público de acuerdo con el aforo esperado</v>
      </c>
      <c r="D36" s="258"/>
      <c r="E36" s="258"/>
      <c r="F36" s="258"/>
      <c r="G36" s="258" t="s">
        <v>237</v>
      </c>
      <c r="H36" s="258"/>
      <c r="I36" s="21">
        <v>2</v>
      </c>
      <c r="J36" s="21">
        <v>2</v>
      </c>
      <c r="K36" s="21">
        <f>+I36+J36</f>
        <v>4</v>
      </c>
      <c r="L36" s="21" t="str">
        <f>IF(K36&lt;=4,"BAJO",IF(K36=5,"MEDIO",IF(K36=6,"ALTO",IF(K36=7,"ALTO","EXTREMO"))))</f>
        <v>BAJO</v>
      </c>
      <c r="M36" s="21" t="s">
        <v>188</v>
      </c>
      <c r="N36" s="21" t="s">
        <v>222</v>
      </c>
      <c r="O36" s="21" t="s">
        <v>235</v>
      </c>
      <c r="P36" s="21" t="s">
        <v>230</v>
      </c>
      <c r="Q36" s="21" t="s">
        <v>236</v>
      </c>
      <c r="R36" s="23" t="s">
        <v>226</v>
      </c>
    </row>
    <row r="37" spans="1:21" s="74" customFormat="1" ht="105" customHeight="1" x14ac:dyDescent="0.2">
      <c r="A37" s="115">
        <v>22</v>
      </c>
      <c r="B37" s="41" t="str">
        <f>+EVALUACION!B37</f>
        <v>EJECUCIÓN</v>
      </c>
      <c r="C37" s="258" t="str">
        <f>+EVALUACION!C37</f>
        <v>Incumplimiento derivado del trámite de los permisos con autoridades civiles, ambientales, la obtención de los mismos, paz y salvos</v>
      </c>
      <c r="D37" s="258"/>
      <c r="E37" s="258"/>
      <c r="F37" s="258"/>
      <c r="G37" s="258" t="s">
        <v>238</v>
      </c>
      <c r="H37" s="258"/>
      <c r="I37" s="21">
        <f>+EVALUACION!I37</f>
        <v>2</v>
      </c>
      <c r="J37" s="21">
        <v>2</v>
      </c>
      <c r="K37" s="21">
        <f>+I37+J37</f>
        <v>4</v>
      </c>
      <c r="L37" s="21" t="str">
        <f t="shared" si="2"/>
        <v>BAJO</v>
      </c>
      <c r="M37" s="21" t="s">
        <v>188</v>
      </c>
      <c r="N37" s="21" t="s">
        <v>222</v>
      </c>
      <c r="O37" s="21" t="s">
        <v>235</v>
      </c>
      <c r="P37" s="21" t="s">
        <v>230</v>
      </c>
      <c r="Q37" s="21" t="s">
        <v>236</v>
      </c>
      <c r="R37" s="23" t="s">
        <v>226</v>
      </c>
    </row>
    <row r="38" spans="1:21" ht="12.75" customHeight="1" x14ac:dyDescent="0.2">
      <c r="B38" s="72"/>
      <c r="C38" s="66"/>
      <c r="D38" s="66"/>
      <c r="E38" s="66"/>
      <c r="F38" s="66"/>
      <c r="G38" s="66"/>
      <c r="H38" s="66"/>
      <c r="I38" s="66"/>
      <c r="J38" s="66"/>
      <c r="K38" s="66"/>
      <c r="L38" s="66"/>
      <c r="M38" s="66"/>
      <c r="N38" s="66"/>
      <c r="O38" s="66"/>
      <c r="P38" s="66"/>
      <c r="Q38" s="66"/>
      <c r="R38" s="73"/>
    </row>
    <row r="39" spans="1:21" x14ac:dyDescent="0.2">
      <c r="B39" s="72"/>
      <c r="C39" s="293" t="s">
        <v>165</v>
      </c>
      <c r="D39" s="293"/>
      <c r="E39" s="293"/>
      <c r="F39" s="293"/>
      <c r="G39" s="66"/>
      <c r="H39" s="287" t="s">
        <v>239</v>
      </c>
      <c r="I39" s="287"/>
      <c r="J39" s="287"/>
      <c r="K39" s="287"/>
      <c r="L39" s="75"/>
      <c r="M39" s="75"/>
      <c r="N39" s="75"/>
      <c r="O39" s="75"/>
      <c r="P39" s="75"/>
      <c r="Q39" s="75"/>
      <c r="R39" s="73"/>
    </row>
    <row r="40" spans="1:21" ht="19.5" customHeight="1" x14ac:dyDescent="0.2">
      <c r="B40" s="241" t="s">
        <v>137</v>
      </c>
      <c r="C40" s="284" t="s">
        <v>138</v>
      </c>
      <c r="D40" s="285"/>
      <c r="E40" s="286"/>
      <c r="F40" s="76" t="s">
        <v>139</v>
      </c>
      <c r="G40" s="66"/>
      <c r="H40" s="284" t="s">
        <v>140</v>
      </c>
      <c r="I40" s="286"/>
      <c r="J40" s="284" t="s">
        <v>139</v>
      </c>
      <c r="K40" s="286"/>
      <c r="L40" s="77"/>
      <c r="M40" s="77"/>
      <c r="N40" s="287" t="s">
        <v>165</v>
      </c>
      <c r="O40" s="287"/>
      <c r="P40" s="287"/>
      <c r="Q40" s="77"/>
      <c r="R40" s="73"/>
    </row>
    <row r="41" spans="1:21" ht="21" customHeight="1" x14ac:dyDescent="0.2">
      <c r="B41" s="241"/>
      <c r="C41" s="265" t="s">
        <v>141</v>
      </c>
      <c r="D41" s="266"/>
      <c r="E41" s="267"/>
      <c r="F41" s="21">
        <v>1</v>
      </c>
      <c r="G41" s="66"/>
      <c r="H41" s="265" t="s">
        <v>142</v>
      </c>
      <c r="I41" s="267"/>
      <c r="J41" s="265">
        <v>1</v>
      </c>
      <c r="K41" s="267"/>
      <c r="L41" s="77"/>
      <c r="M41" s="77"/>
      <c r="N41" s="288" t="s">
        <v>151</v>
      </c>
      <c r="O41" s="289"/>
      <c r="P41" s="78" t="s">
        <v>164</v>
      </c>
      <c r="Q41" s="77"/>
      <c r="R41" s="73"/>
    </row>
    <row r="42" spans="1:21" ht="15.75" customHeight="1" x14ac:dyDescent="0.2">
      <c r="B42" s="241"/>
      <c r="C42" s="265" t="s">
        <v>143</v>
      </c>
      <c r="D42" s="266"/>
      <c r="E42" s="267"/>
      <c r="F42" s="21">
        <v>2</v>
      </c>
      <c r="G42" s="66"/>
      <c r="H42" s="265" t="s">
        <v>144</v>
      </c>
      <c r="I42" s="267"/>
      <c r="J42" s="265">
        <v>2</v>
      </c>
      <c r="K42" s="267"/>
      <c r="L42" s="77"/>
      <c r="M42" s="77"/>
      <c r="N42" s="263" t="s">
        <v>166</v>
      </c>
      <c r="O42" s="264"/>
      <c r="P42" s="79" t="s">
        <v>167</v>
      </c>
      <c r="Q42" s="77"/>
      <c r="R42" s="73"/>
      <c r="S42" s="80"/>
      <c r="T42" s="80"/>
      <c r="U42" s="80"/>
    </row>
    <row r="43" spans="1:21" ht="24.75" customHeight="1" x14ac:dyDescent="0.2">
      <c r="B43" s="241"/>
      <c r="C43" s="265" t="s">
        <v>145</v>
      </c>
      <c r="D43" s="266"/>
      <c r="E43" s="267"/>
      <c r="F43" s="21">
        <v>3</v>
      </c>
      <c r="G43" s="66"/>
      <c r="H43" s="265" t="s">
        <v>146</v>
      </c>
      <c r="I43" s="267"/>
      <c r="J43" s="265">
        <v>3</v>
      </c>
      <c r="K43" s="267"/>
      <c r="L43" s="77"/>
      <c r="M43" s="77"/>
      <c r="N43" s="261" t="s">
        <v>168</v>
      </c>
      <c r="O43" s="262"/>
      <c r="P43" s="79" t="s">
        <v>169</v>
      </c>
      <c r="Q43" s="77"/>
      <c r="R43" s="73"/>
    </row>
    <row r="44" spans="1:21" ht="18" customHeight="1" x14ac:dyDescent="0.2">
      <c r="B44" s="241"/>
      <c r="C44" s="265" t="s">
        <v>147</v>
      </c>
      <c r="D44" s="266"/>
      <c r="E44" s="267"/>
      <c r="F44" s="21">
        <v>4</v>
      </c>
      <c r="G44" s="66"/>
      <c r="H44" s="265" t="s">
        <v>148</v>
      </c>
      <c r="I44" s="267"/>
      <c r="J44" s="265">
        <v>4</v>
      </c>
      <c r="K44" s="267"/>
      <c r="L44" s="77"/>
      <c r="M44" s="77"/>
      <c r="N44" s="259">
        <v>5</v>
      </c>
      <c r="O44" s="260"/>
      <c r="P44" s="79" t="s">
        <v>170</v>
      </c>
      <c r="Q44" s="77"/>
      <c r="R44" s="73"/>
    </row>
    <row r="45" spans="1:21" ht="21" customHeight="1" thickBot="1" x14ac:dyDescent="0.25">
      <c r="B45" s="241"/>
      <c r="C45" s="265" t="s">
        <v>149</v>
      </c>
      <c r="D45" s="266"/>
      <c r="E45" s="267"/>
      <c r="F45" s="21">
        <v>5</v>
      </c>
      <c r="G45" s="66"/>
      <c r="H45" s="265" t="s">
        <v>150</v>
      </c>
      <c r="I45" s="267"/>
      <c r="J45" s="265">
        <v>5</v>
      </c>
      <c r="K45" s="267"/>
      <c r="L45" s="77"/>
      <c r="M45" s="77"/>
      <c r="N45" s="291" t="s">
        <v>171</v>
      </c>
      <c r="O45" s="292"/>
      <c r="P45" s="81" t="s">
        <v>172</v>
      </c>
      <c r="Q45" s="77"/>
      <c r="R45" s="73"/>
    </row>
    <row r="46" spans="1:21" x14ac:dyDescent="0.2">
      <c r="B46" s="72"/>
      <c r="C46" s="66"/>
      <c r="D46" s="66"/>
      <c r="E46" s="66"/>
      <c r="F46" s="66"/>
      <c r="G46" s="66"/>
      <c r="H46" s="66"/>
      <c r="I46" s="66"/>
      <c r="J46" s="66"/>
      <c r="K46" s="66"/>
      <c r="L46" s="66"/>
      <c r="M46" s="66"/>
      <c r="N46" s="66"/>
      <c r="O46" s="66"/>
      <c r="P46" s="66"/>
      <c r="Q46" s="66"/>
      <c r="R46" s="73"/>
    </row>
    <row r="47" spans="1:21" ht="18" customHeight="1" x14ac:dyDescent="0.2">
      <c r="B47" s="72"/>
      <c r="C47" s="287" t="s">
        <v>151</v>
      </c>
      <c r="D47" s="287"/>
      <c r="E47" s="287"/>
      <c r="F47" s="287"/>
      <c r="G47" s="287"/>
      <c r="H47" s="287"/>
      <c r="I47" s="287"/>
      <c r="J47" s="287"/>
      <c r="K47" s="287"/>
      <c r="L47" s="287"/>
      <c r="M47" s="287"/>
      <c r="N47" s="287"/>
      <c r="O47" s="287"/>
      <c r="P47" s="287"/>
      <c r="Q47" s="287"/>
      <c r="R47" s="73"/>
    </row>
    <row r="48" spans="1:21" ht="68.25" customHeight="1" x14ac:dyDescent="0.2">
      <c r="B48" s="72"/>
      <c r="C48" s="265" t="s">
        <v>152</v>
      </c>
      <c r="D48" s="266"/>
      <c r="E48" s="266"/>
      <c r="F48" s="267"/>
      <c r="G48" s="265" t="s">
        <v>153</v>
      </c>
      <c r="H48" s="267"/>
      <c r="I48" s="265" t="s">
        <v>154</v>
      </c>
      <c r="J48" s="266"/>
      <c r="K48" s="267"/>
      <c r="L48" s="265" t="s">
        <v>155</v>
      </c>
      <c r="M48" s="267"/>
      <c r="N48" s="265" t="s">
        <v>156</v>
      </c>
      <c r="O48" s="267"/>
      <c r="P48" s="265" t="s">
        <v>157</v>
      </c>
      <c r="Q48" s="267"/>
      <c r="R48" s="73"/>
    </row>
    <row r="49" spans="2:18" ht="60" customHeight="1" x14ac:dyDescent="0.2">
      <c r="B49" s="72"/>
      <c r="C49" s="265" t="s">
        <v>158</v>
      </c>
      <c r="D49" s="266"/>
      <c r="E49" s="266"/>
      <c r="F49" s="267"/>
      <c r="G49" s="265" t="s">
        <v>159</v>
      </c>
      <c r="H49" s="267"/>
      <c r="I49" s="265" t="s">
        <v>160</v>
      </c>
      <c r="J49" s="266"/>
      <c r="K49" s="267"/>
      <c r="L49" s="265" t="s">
        <v>161</v>
      </c>
      <c r="M49" s="267"/>
      <c r="N49" s="265" t="s">
        <v>162</v>
      </c>
      <c r="O49" s="267"/>
      <c r="P49" s="265" t="s">
        <v>163</v>
      </c>
      <c r="Q49" s="267"/>
      <c r="R49" s="73"/>
    </row>
    <row r="50" spans="2:18" x14ac:dyDescent="0.2">
      <c r="B50" s="72"/>
      <c r="C50" s="274" t="s">
        <v>138</v>
      </c>
      <c r="D50" s="275"/>
      <c r="E50" s="276"/>
      <c r="F50" s="269" t="s">
        <v>139</v>
      </c>
      <c r="G50" s="288" t="s">
        <v>142</v>
      </c>
      <c r="H50" s="289"/>
      <c r="I50" s="288" t="s">
        <v>144</v>
      </c>
      <c r="J50" s="290"/>
      <c r="K50" s="289"/>
      <c r="L50" s="288" t="s">
        <v>146</v>
      </c>
      <c r="M50" s="289"/>
      <c r="N50" s="288" t="s">
        <v>148</v>
      </c>
      <c r="O50" s="289"/>
      <c r="P50" s="284" t="s">
        <v>150</v>
      </c>
      <c r="Q50" s="286"/>
      <c r="R50" s="73"/>
    </row>
    <row r="51" spans="2:18" x14ac:dyDescent="0.2">
      <c r="B51" s="72"/>
      <c r="C51" s="277"/>
      <c r="D51" s="278"/>
      <c r="E51" s="279"/>
      <c r="F51" s="270"/>
      <c r="G51" s="280">
        <v>1</v>
      </c>
      <c r="H51" s="281"/>
      <c r="I51" s="280">
        <v>2</v>
      </c>
      <c r="J51" s="282"/>
      <c r="K51" s="281"/>
      <c r="L51" s="280">
        <v>3</v>
      </c>
      <c r="M51" s="281"/>
      <c r="N51" s="280">
        <v>4</v>
      </c>
      <c r="O51" s="281"/>
      <c r="P51" s="280">
        <v>5</v>
      </c>
      <c r="Q51" s="281"/>
      <c r="R51" s="73"/>
    </row>
    <row r="52" spans="2:18" ht="19.5" customHeight="1" x14ac:dyDescent="0.2">
      <c r="B52" s="72"/>
      <c r="C52" s="265" t="s">
        <v>141</v>
      </c>
      <c r="D52" s="266"/>
      <c r="E52" s="267"/>
      <c r="F52" s="82">
        <v>1</v>
      </c>
      <c r="G52" s="271">
        <v>2</v>
      </c>
      <c r="H52" s="273"/>
      <c r="I52" s="271">
        <v>3</v>
      </c>
      <c r="J52" s="272"/>
      <c r="K52" s="273"/>
      <c r="L52" s="271">
        <v>4</v>
      </c>
      <c r="M52" s="273"/>
      <c r="N52" s="259">
        <v>5</v>
      </c>
      <c r="O52" s="260"/>
      <c r="P52" s="261">
        <v>6</v>
      </c>
      <c r="Q52" s="262"/>
      <c r="R52" s="73"/>
    </row>
    <row r="53" spans="2:18" ht="21.75" customHeight="1" x14ac:dyDescent="0.2">
      <c r="B53" s="72"/>
      <c r="C53" s="265" t="s">
        <v>143</v>
      </c>
      <c r="D53" s="266"/>
      <c r="E53" s="267"/>
      <c r="F53" s="82">
        <v>2</v>
      </c>
      <c r="G53" s="271">
        <v>3</v>
      </c>
      <c r="H53" s="273"/>
      <c r="I53" s="271">
        <v>4</v>
      </c>
      <c r="J53" s="272"/>
      <c r="K53" s="273"/>
      <c r="L53" s="259">
        <v>5</v>
      </c>
      <c r="M53" s="260"/>
      <c r="N53" s="261">
        <v>6</v>
      </c>
      <c r="O53" s="262"/>
      <c r="P53" s="261">
        <v>7</v>
      </c>
      <c r="Q53" s="262"/>
      <c r="R53" s="73"/>
    </row>
    <row r="54" spans="2:18" ht="21" customHeight="1" x14ac:dyDescent="0.2">
      <c r="B54" s="72"/>
      <c r="C54" s="265" t="s">
        <v>145</v>
      </c>
      <c r="D54" s="266"/>
      <c r="E54" s="267"/>
      <c r="F54" s="82">
        <v>3</v>
      </c>
      <c r="G54" s="271">
        <v>4</v>
      </c>
      <c r="H54" s="273"/>
      <c r="I54" s="259">
        <v>5</v>
      </c>
      <c r="J54" s="268"/>
      <c r="K54" s="260"/>
      <c r="L54" s="261">
        <v>6</v>
      </c>
      <c r="M54" s="262"/>
      <c r="N54" s="261">
        <v>7</v>
      </c>
      <c r="O54" s="262"/>
      <c r="P54" s="263">
        <v>8</v>
      </c>
      <c r="Q54" s="264"/>
      <c r="R54" s="73"/>
    </row>
    <row r="55" spans="2:18" ht="21" customHeight="1" x14ac:dyDescent="0.2">
      <c r="B55" s="72"/>
      <c r="C55" s="265" t="s">
        <v>147</v>
      </c>
      <c r="D55" s="266"/>
      <c r="E55" s="267"/>
      <c r="F55" s="82">
        <v>4</v>
      </c>
      <c r="G55" s="259">
        <v>5</v>
      </c>
      <c r="H55" s="260"/>
      <c r="I55" s="261">
        <v>6</v>
      </c>
      <c r="J55" s="283"/>
      <c r="K55" s="262"/>
      <c r="L55" s="261">
        <v>7</v>
      </c>
      <c r="M55" s="262"/>
      <c r="N55" s="263">
        <v>8</v>
      </c>
      <c r="O55" s="264"/>
      <c r="P55" s="263">
        <v>9</v>
      </c>
      <c r="Q55" s="264"/>
      <c r="R55" s="73"/>
    </row>
    <row r="56" spans="2:18" ht="21" customHeight="1" x14ac:dyDescent="0.2">
      <c r="B56" s="72"/>
      <c r="C56" s="265" t="s">
        <v>149</v>
      </c>
      <c r="D56" s="266"/>
      <c r="E56" s="267"/>
      <c r="F56" s="82">
        <v>5</v>
      </c>
      <c r="G56" s="261">
        <v>6</v>
      </c>
      <c r="H56" s="262"/>
      <c r="I56" s="261">
        <v>7</v>
      </c>
      <c r="J56" s="283"/>
      <c r="K56" s="262"/>
      <c r="L56" s="263">
        <v>8</v>
      </c>
      <c r="M56" s="264"/>
      <c r="N56" s="263">
        <v>9</v>
      </c>
      <c r="O56" s="264"/>
      <c r="P56" s="263">
        <v>10</v>
      </c>
      <c r="Q56" s="264"/>
      <c r="R56" s="73"/>
    </row>
    <row r="57" spans="2:18" ht="17" thickBot="1" x14ac:dyDescent="0.25">
      <c r="B57" s="83"/>
      <c r="C57" s="84"/>
      <c r="D57" s="84"/>
      <c r="E57" s="84"/>
      <c r="F57" s="84"/>
      <c r="G57" s="84"/>
      <c r="H57" s="84"/>
      <c r="I57" s="84"/>
      <c r="J57" s="84"/>
      <c r="K57" s="84"/>
      <c r="L57" s="84"/>
      <c r="M57" s="84"/>
      <c r="N57" s="84"/>
      <c r="O57" s="84"/>
      <c r="P57" s="84"/>
      <c r="Q57" s="84"/>
      <c r="R57" s="85"/>
    </row>
  </sheetData>
  <mergeCells count="133">
    <mergeCell ref="G17:H17"/>
    <mergeCell ref="G18:H18"/>
    <mergeCell ref="C33:F33"/>
    <mergeCell ref="C32:F32"/>
    <mergeCell ref="G33:H33"/>
    <mergeCell ref="C25:F25"/>
    <mergeCell ref="C31:F31"/>
    <mergeCell ref="C29:F29"/>
    <mergeCell ref="C22:F22"/>
    <mergeCell ref="C30:F30"/>
    <mergeCell ref="G30:H30"/>
    <mergeCell ref="C28:F28"/>
    <mergeCell ref="G32:H32"/>
    <mergeCell ref="G23:H23"/>
    <mergeCell ref="G24:H24"/>
    <mergeCell ref="G25:H25"/>
    <mergeCell ref="G28:H28"/>
    <mergeCell ref="Q2:R4"/>
    <mergeCell ref="B2:D4"/>
    <mergeCell ref="E2:P4"/>
    <mergeCell ref="B6:R6"/>
    <mergeCell ref="B7:R7"/>
    <mergeCell ref="G15:H15"/>
    <mergeCell ref="C27:F27"/>
    <mergeCell ref="G27:H27"/>
    <mergeCell ref="C26:F26"/>
    <mergeCell ref="G26:H26"/>
    <mergeCell ref="C15:F15"/>
    <mergeCell ref="C16:F16"/>
    <mergeCell ref="C21:F21"/>
    <mergeCell ref="C23:F23"/>
    <mergeCell ref="C24:F24"/>
    <mergeCell ref="G16:H16"/>
    <mergeCell ref="C17:F17"/>
    <mergeCell ref="G19:H19"/>
    <mergeCell ref="G21:H21"/>
    <mergeCell ref="G22:H22"/>
    <mergeCell ref="C18:F18"/>
    <mergeCell ref="C19:F19"/>
    <mergeCell ref="C20:F20"/>
    <mergeCell ref="G20:H20"/>
    <mergeCell ref="C39:F39"/>
    <mergeCell ref="H39:K39"/>
    <mergeCell ref="C37:F37"/>
    <mergeCell ref="N49:O49"/>
    <mergeCell ref="L48:M48"/>
    <mergeCell ref="C34:F34"/>
    <mergeCell ref="G34:H34"/>
    <mergeCell ref="C35:F35"/>
    <mergeCell ref="G35:H35"/>
    <mergeCell ref="N40:P40"/>
    <mergeCell ref="N41:O41"/>
    <mergeCell ref="N42:O42"/>
    <mergeCell ref="C43:E43"/>
    <mergeCell ref="H43:I43"/>
    <mergeCell ref="C45:E45"/>
    <mergeCell ref="H45:I45"/>
    <mergeCell ref="J45:K45"/>
    <mergeCell ref="P48:Q48"/>
    <mergeCell ref="P49:Q49"/>
    <mergeCell ref="C36:F36"/>
    <mergeCell ref="G36:H36"/>
    <mergeCell ref="J40:K40"/>
    <mergeCell ref="C41:E41"/>
    <mergeCell ref="C42:E42"/>
    <mergeCell ref="H42:I42"/>
    <mergeCell ref="J44:K44"/>
    <mergeCell ref="L49:M49"/>
    <mergeCell ref="N44:O44"/>
    <mergeCell ref="N45:O45"/>
    <mergeCell ref="H44:I44"/>
    <mergeCell ref="G48:H48"/>
    <mergeCell ref="G49:H49"/>
    <mergeCell ref="I48:K48"/>
    <mergeCell ref="P56:Q56"/>
    <mergeCell ref="N56:O56"/>
    <mergeCell ref="B40:B45"/>
    <mergeCell ref="C40:E40"/>
    <mergeCell ref="H40:I40"/>
    <mergeCell ref="C44:E44"/>
    <mergeCell ref="C56:E56"/>
    <mergeCell ref="J43:K43"/>
    <mergeCell ref="I56:K56"/>
    <mergeCell ref="H41:I41"/>
    <mergeCell ref="C47:Q47"/>
    <mergeCell ref="G50:H50"/>
    <mergeCell ref="G51:H51"/>
    <mergeCell ref="G52:H52"/>
    <mergeCell ref="G53:H53"/>
    <mergeCell ref="G54:H54"/>
    <mergeCell ref="G55:H55"/>
    <mergeCell ref="N50:O50"/>
    <mergeCell ref="P50:Q50"/>
    <mergeCell ref="P54:Q54"/>
    <mergeCell ref="P55:Q55"/>
    <mergeCell ref="C55:E55"/>
    <mergeCell ref="L50:M50"/>
    <mergeCell ref="L52:M52"/>
    <mergeCell ref="L56:M56"/>
    <mergeCell ref="L54:M54"/>
    <mergeCell ref="C52:E52"/>
    <mergeCell ref="C53:E53"/>
    <mergeCell ref="C54:E54"/>
    <mergeCell ref="C48:F48"/>
    <mergeCell ref="C49:F49"/>
    <mergeCell ref="I54:K54"/>
    <mergeCell ref="F50:F51"/>
    <mergeCell ref="G56:H56"/>
    <mergeCell ref="I53:K53"/>
    <mergeCell ref="C50:E51"/>
    <mergeCell ref="L51:M51"/>
    <mergeCell ref="I51:K51"/>
    <mergeCell ref="I52:K52"/>
    <mergeCell ref="I55:K55"/>
    <mergeCell ref="L53:M53"/>
    <mergeCell ref="I50:K50"/>
    <mergeCell ref="I49:K49"/>
    <mergeCell ref="G31:H31"/>
    <mergeCell ref="G29:H29"/>
    <mergeCell ref="N52:O52"/>
    <mergeCell ref="N53:O53"/>
    <mergeCell ref="N54:O54"/>
    <mergeCell ref="N55:O55"/>
    <mergeCell ref="L55:M55"/>
    <mergeCell ref="P52:Q52"/>
    <mergeCell ref="P53:Q53"/>
    <mergeCell ref="N51:O51"/>
    <mergeCell ref="P51:Q51"/>
    <mergeCell ref="J42:K42"/>
    <mergeCell ref="N43:O43"/>
    <mergeCell ref="N48:O48"/>
    <mergeCell ref="J41:K41"/>
    <mergeCell ref="G37:H37"/>
  </mergeCells>
  <conditionalFormatting sqref="J16:K37">
    <cfRule type="expression" dxfId="15" priority="15" stopIfTrue="1">
      <formula>"""bajo"""</formula>
    </cfRule>
  </conditionalFormatting>
  <conditionalFormatting sqref="L16:L37">
    <cfRule type="cellIs" dxfId="14" priority="46" stopIfTrue="1" operator="equal">
      <formula>"EXTREMO"</formula>
    </cfRule>
    <cfRule type="cellIs" dxfId="13" priority="47" stopIfTrue="1" operator="equal">
      <formula>"ALTO"</formula>
    </cfRule>
    <cfRule type="cellIs" dxfId="12" priority="48" stopIfTrue="1" operator="equal">
      <formula>"MEDIO"</formula>
    </cfRule>
    <cfRule type="cellIs" dxfId="11" priority="49" stopIfTrue="1" operator="equal">
      <formula>"BAJO"</formula>
    </cfRule>
  </conditionalFormatting>
  <conditionalFormatting sqref="M16:Q24">
    <cfRule type="expression" dxfId="10" priority="7" stopIfTrue="1">
      <formula>"""bajo"""</formula>
    </cfRule>
  </conditionalFormatting>
  <conditionalFormatting sqref="M26:Q37">
    <cfRule type="expression" dxfId="9" priority="1" stopIfTrue="1">
      <formula>"""bajo"""</formula>
    </cfRule>
  </conditionalFormatting>
  <conditionalFormatting sqref="M25:R25">
    <cfRule type="expression" dxfId="8" priority="6" stopIfTrue="1">
      <formula>"""bajo"""</formula>
    </cfRule>
  </conditionalFormatting>
  <printOptions horizontalCentered="1"/>
  <pageMargins left="0.7" right="0.7" top="0.75" bottom="0.75" header="0.3" footer="0.3"/>
  <pageSetup scale="16"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CC709-5EAC-4E17-BD14-39EBC0F63BF2}">
  <sheetPr codeName="Hoja4">
    <pageSetUpPr fitToPage="1"/>
  </sheetPr>
  <dimension ref="B1:X60"/>
  <sheetViews>
    <sheetView tabSelected="1" topLeftCell="C27" workbookViewId="0">
      <selection activeCell="U20" sqref="U20"/>
    </sheetView>
  </sheetViews>
  <sheetFormatPr baseColWidth="10" defaultColWidth="11.5" defaultRowHeight="14" x14ac:dyDescent="0.15"/>
  <cols>
    <col min="1" max="1" width="4.33203125" style="11" customWidth="1"/>
    <col min="2" max="2" width="8.5" style="11" customWidth="1"/>
    <col min="3" max="3" width="42" style="11" customWidth="1"/>
    <col min="4" max="4" width="12.83203125" style="11" customWidth="1"/>
    <col min="5" max="5" width="13.33203125" style="11" customWidth="1"/>
    <col min="6" max="6" width="11.83203125" style="11" customWidth="1"/>
    <col min="7" max="7" width="25.5" style="11" customWidth="1"/>
    <col min="8" max="8" width="5.1640625" style="11" customWidth="1"/>
    <col min="9" max="9" width="4.33203125" style="11" customWidth="1"/>
    <col min="10" max="10" width="5.83203125" style="11" customWidth="1"/>
    <col min="11" max="11" width="5.33203125" style="11" customWidth="1"/>
    <col min="12" max="12" width="14.1640625" style="11" customWidth="1"/>
    <col min="13" max="13" width="5.33203125" style="11" customWidth="1"/>
    <col min="14" max="14" width="29.83203125" style="11" customWidth="1"/>
    <col min="15" max="15" width="5.6640625" style="11" customWidth="1"/>
    <col min="16" max="16" width="6.5" style="11" customWidth="1"/>
    <col min="17" max="17" width="8.5" style="11" customWidth="1"/>
    <col min="18" max="18" width="6" style="11" customWidth="1"/>
    <col min="19" max="19" width="14" style="11" customWidth="1"/>
    <col min="20" max="20" width="15.6640625" style="11" customWidth="1"/>
    <col min="21" max="21" width="17.1640625" style="11" customWidth="1"/>
    <col min="22" max="22" width="10.83203125" style="11" customWidth="1"/>
    <col min="23" max="23" width="19.1640625" style="11" customWidth="1"/>
    <col min="24" max="24" width="20.5" style="11" customWidth="1"/>
    <col min="25" max="16384" width="11.5" style="11"/>
  </cols>
  <sheetData>
    <row r="1" spans="2:24" s="9" customFormat="1" x14ac:dyDescent="0.15">
      <c r="S1" s="10"/>
    </row>
    <row r="2" spans="2:24" s="9" customFormat="1" ht="48.75" customHeight="1" x14ac:dyDescent="0.15">
      <c r="B2" s="344"/>
      <c r="C2" s="344"/>
      <c r="D2" s="147" t="s">
        <v>16</v>
      </c>
      <c r="E2" s="148"/>
      <c r="F2" s="148"/>
      <c r="G2" s="148"/>
      <c r="H2" s="148"/>
      <c r="I2" s="148"/>
      <c r="J2" s="148"/>
      <c r="K2" s="148"/>
      <c r="L2" s="148"/>
      <c r="M2" s="148"/>
      <c r="N2" s="148"/>
      <c r="O2" s="148"/>
      <c r="P2" s="148"/>
      <c r="Q2" s="148"/>
      <c r="R2" s="148"/>
      <c r="S2" s="148"/>
      <c r="T2" s="148"/>
      <c r="U2" s="148"/>
      <c r="V2" s="149"/>
      <c r="W2" s="235" t="s">
        <v>1</v>
      </c>
      <c r="X2" s="236"/>
    </row>
    <row r="3" spans="2:24" s="9" customFormat="1" ht="24.75" customHeight="1" x14ac:dyDescent="0.15">
      <c r="B3" s="344"/>
      <c r="C3" s="344"/>
      <c r="D3" s="150"/>
      <c r="E3" s="151"/>
      <c r="F3" s="151"/>
      <c r="G3" s="151"/>
      <c r="H3" s="151"/>
      <c r="I3" s="151"/>
      <c r="J3" s="151"/>
      <c r="K3" s="151"/>
      <c r="L3" s="151"/>
      <c r="M3" s="151"/>
      <c r="N3" s="151"/>
      <c r="O3" s="151"/>
      <c r="P3" s="151"/>
      <c r="Q3" s="151"/>
      <c r="R3" s="151"/>
      <c r="S3" s="151"/>
      <c r="T3" s="151"/>
      <c r="U3" s="151"/>
      <c r="V3" s="152"/>
      <c r="W3" s="237"/>
      <c r="X3" s="238"/>
    </row>
    <row r="4" spans="2:24" s="9" customFormat="1" ht="31" customHeight="1" x14ac:dyDescent="0.15">
      <c r="B4" s="344"/>
      <c r="C4" s="344"/>
      <c r="D4" s="153"/>
      <c r="E4" s="154"/>
      <c r="F4" s="154"/>
      <c r="G4" s="154"/>
      <c r="H4" s="154"/>
      <c r="I4" s="154"/>
      <c r="J4" s="154"/>
      <c r="K4" s="154"/>
      <c r="L4" s="154"/>
      <c r="M4" s="154"/>
      <c r="N4" s="154"/>
      <c r="O4" s="154"/>
      <c r="P4" s="154"/>
      <c r="Q4" s="154"/>
      <c r="R4" s="154"/>
      <c r="S4" s="154"/>
      <c r="T4" s="154"/>
      <c r="U4" s="154"/>
      <c r="V4" s="155"/>
      <c r="W4" s="239"/>
      <c r="X4" s="240"/>
    </row>
    <row r="5" spans="2:24" s="9" customFormat="1" ht="13" customHeight="1" thickBot="1" x14ac:dyDescent="0.25">
      <c r="B5" s="47"/>
      <c r="C5" s="47"/>
      <c r="D5" s="47"/>
      <c r="E5" s="47"/>
      <c r="F5" s="47"/>
      <c r="G5" s="47"/>
      <c r="H5" s="47"/>
      <c r="I5" s="47"/>
      <c r="J5" s="47"/>
      <c r="K5" s="47"/>
      <c r="L5" s="47"/>
      <c r="M5" s="47"/>
      <c r="N5" s="47"/>
      <c r="O5" s="47"/>
      <c r="P5" s="47"/>
      <c r="Q5" s="47"/>
      <c r="R5" s="47"/>
      <c r="S5" s="48"/>
      <c r="T5" s="47"/>
      <c r="U5" s="47"/>
      <c r="V5" s="47"/>
      <c r="W5" s="47"/>
      <c r="X5" s="47"/>
    </row>
    <row r="6" spans="2:24" ht="22" customHeight="1" thickBot="1" x14ac:dyDescent="0.2">
      <c r="B6" s="335" t="str">
        <f>+EVALUACION!B5</f>
        <v>Objeto Contractual: PRESTAR LOS SERVICIOS PARA REALIZAR ACCIONES DE FORTALECIMIENTO DE LA CULTURA, IDENTIDAD Y TERRITORIO DEL PUEBLO MUYSCA DE LA LOCALIDAD DE SUBA</v>
      </c>
      <c r="C6" s="336"/>
      <c r="D6" s="336"/>
      <c r="E6" s="336"/>
      <c r="F6" s="336"/>
      <c r="G6" s="336"/>
      <c r="H6" s="336"/>
      <c r="I6" s="336"/>
      <c r="J6" s="336"/>
      <c r="K6" s="336"/>
      <c r="L6" s="336"/>
      <c r="M6" s="336"/>
      <c r="N6" s="336"/>
      <c r="O6" s="336"/>
      <c r="P6" s="336"/>
      <c r="Q6" s="336"/>
      <c r="R6" s="336"/>
      <c r="S6" s="336"/>
      <c r="T6" s="336"/>
      <c r="U6" s="336"/>
      <c r="V6" s="336"/>
      <c r="W6" s="336"/>
      <c r="X6" s="337"/>
    </row>
    <row r="7" spans="2:24" ht="18.75" customHeight="1" x14ac:dyDescent="0.15">
      <c r="B7" s="338" t="s">
        <v>240</v>
      </c>
      <c r="C7" s="339"/>
      <c r="D7" s="339"/>
      <c r="E7" s="339"/>
      <c r="F7" s="339"/>
      <c r="G7" s="339"/>
      <c r="H7" s="339"/>
      <c r="I7" s="339"/>
      <c r="J7" s="339"/>
      <c r="K7" s="339"/>
      <c r="L7" s="339"/>
      <c r="M7" s="339"/>
      <c r="N7" s="339"/>
      <c r="O7" s="339"/>
      <c r="P7" s="339"/>
      <c r="Q7" s="339"/>
      <c r="R7" s="339"/>
      <c r="S7" s="339"/>
      <c r="T7" s="339"/>
      <c r="U7" s="339"/>
      <c r="V7" s="339"/>
      <c r="W7" s="339"/>
      <c r="X7" s="340"/>
    </row>
    <row r="8" spans="2:24" ht="21" customHeight="1" x14ac:dyDescent="0.15">
      <c r="B8" s="341" t="s">
        <v>241</v>
      </c>
      <c r="C8" s="342"/>
      <c r="D8" s="342"/>
      <c r="E8" s="342"/>
      <c r="F8" s="342"/>
      <c r="G8" s="342"/>
      <c r="H8" s="342"/>
      <c r="I8" s="342"/>
      <c r="J8" s="342"/>
      <c r="K8" s="342"/>
      <c r="L8" s="342"/>
      <c r="M8" s="342"/>
      <c r="N8" s="342"/>
      <c r="O8" s="342"/>
      <c r="P8" s="342"/>
      <c r="Q8" s="342"/>
      <c r="R8" s="342"/>
      <c r="S8" s="342"/>
      <c r="T8" s="342"/>
      <c r="U8" s="342"/>
      <c r="V8" s="342"/>
      <c r="W8" s="342"/>
      <c r="X8" s="343"/>
    </row>
    <row r="9" spans="2:24" ht="9" customHeight="1" x14ac:dyDescent="0.15">
      <c r="B9" s="328"/>
      <c r="C9" s="329"/>
      <c r="D9" s="329"/>
      <c r="E9" s="329"/>
      <c r="F9" s="329"/>
      <c r="G9" s="329"/>
      <c r="H9" s="329"/>
      <c r="I9" s="329"/>
      <c r="J9" s="329"/>
      <c r="K9" s="329"/>
      <c r="L9" s="329"/>
      <c r="M9" s="329"/>
      <c r="N9" s="329"/>
      <c r="O9" s="329"/>
      <c r="P9" s="329"/>
      <c r="Q9" s="329"/>
      <c r="R9" s="329"/>
      <c r="S9" s="49"/>
      <c r="T9" s="49"/>
      <c r="U9" s="49"/>
      <c r="V9" s="49"/>
      <c r="W9" s="49"/>
      <c r="X9" s="50"/>
    </row>
    <row r="10" spans="2:24" ht="106.5" customHeight="1" x14ac:dyDescent="0.15">
      <c r="B10" s="113" t="s">
        <v>242</v>
      </c>
      <c r="C10" s="113" t="s">
        <v>110</v>
      </c>
      <c r="D10" s="114" t="s">
        <v>243</v>
      </c>
      <c r="E10" s="114" t="s">
        <v>244</v>
      </c>
      <c r="F10" s="114" t="s">
        <v>245</v>
      </c>
      <c r="G10" s="113" t="s">
        <v>111</v>
      </c>
      <c r="H10" s="114" t="s">
        <v>137</v>
      </c>
      <c r="I10" s="114" t="s">
        <v>113</v>
      </c>
      <c r="J10" s="114" t="s">
        <v>246</v>
      </c>
      <c r="K10" s="114" t="s">
        <v>115</v>
      </c>
      <c r="L10" s="114" t="s">
        <v>247</v>
      </c>
      <c r="M10" s="113" t="s">
        <v>248</v>
      </c>
      <c r="N10" s="113" t="s">
        <v>180</v>
      </c>
      <c r="O10" s="114" t="s">
        <v>137</v>
      </c>
      <c r="P10" s="114" t="s">
        <v>113</v>
      </c>
      <c r="Q10" s="114" t="s">
        <v>246</v>
      </c>
      <c r="R10" s="114" t="s">
        <v>115</v>
      </c>
      <c r="S10" s="113" t="s">
        <v>181</v>
      </c>
      <c r="T10" s="113" t="s">
        <v>182</v>
      </c>
      <c r="U10" s="113" t="s">
        <v>183</v>
      </c>
      <c r="V10" s="113" t="s">
        <v>184</v>
      </c>
      <c r="W10" s="113" t="s">
        <v>249</v>
      </c>
      <c r="X10" s="113" t="s">
        <v>186</v>
      </c>
    </row>
    <row r="11" spans="2:24" ht="106.5" customHeight="1" x14ac:dyDescent="0.15">
      <c r="B11" s="13">
        <v>1</v>
      </c>
      <c r="C11" s="87" t="str">
        <f>EVALUACION!C16</f>
        <v xml:space="preserve">Inadecuada  descripción del bien o servicio requerido </v>
      </c>
      <c r="D11" s="51" t="str">
        <f>+'EVALUACION CON CONTROLES'!B16</f>
        <v>PLANEACIÓN</v>
      </c>
      <c r="E11" s="51" t="s">
        <v>34</v>
      </c>
      <c r="F11" s="51" t="s">
        <v>35</v>
      </c>
      <c r="G11" s="13" t="str">
        <f>+EVALUACION!H16</f>
        <v>Se publique proceso de contratación que induzca al error de los proponentes y que no satisfaga las necesidades de la Entidad</v>
      </c>
      <c r="H11" s="13">
        <f>+EVALUACION!I16</f>
        <v>3</v>
      </c>
      <c r="I11" s="13">
        <f>+EVALUACION!J16</f>
        <v>3</v>
      </c>
      <c r="J11" s="13">
        <f>+EVALUACION!K16</f>
        <v>6</v>
      </c>
      <c r="K11" s="51" t="str">
        <f>+EVALUACION!L16</f>
        <v>ALTO</v>
      </c>
      <c r="L11" s="13" t="s">
        <v>250</v>
      </c>
      <c r="M11" s="88">
        <v>1</v>
      </c>
      <c r="N11" s="13" t="str">
        <f>+'EVALUACION CON CONTROLES'!G16</f>
        <v>La contratación y los documentos que la sustentan debe estar alineada con el Plan de Desarrollo Local, los procesos y PAA de la entidad y debe pasar por Comité de Contratación</v>
      </c>
      <c r="O11" s="13">
        <f>+'EVALUACION CON CONTROLES'!I16</f>
        <v>1</v>
      </c>
      <c r="P11" s="13">
        <f>+'EVALUACION CON CONTROLES'!J16</f>
        <v>2</v>
      </c>
      <c r="Q11" s="13">
        <f>+'EVALUACION CON CONTROLES'!K16</f>
        <v>3</v>
      </c>
      <c r="R11" s="51" t="str">
        <f>+'EVALUACION CON CONTROLES'!L16</f>
        <v>BAJO</v>
      </c>
      <c r="S11" s="13" t="str">
        <f>+'EVALUACION CON CONTROLES'!M16</f>
        <v>SI</v>
      </c>
      <c r="T11" s="13" t="str">
        <f>+'EVALUACION CON CONTROLES'!N16</f>
        <v>Gestor de Proyecto</v>
      </c>
      <c r="U11" s="13" t="str">
        <f>+'EVALUACION CON CONTROLES'!O16</f>
        <v>Formulación</v>
      </c>
      <c r="V11" s="13" t="str">
        <f>+'EVALUACION CON CONTROLES'!P16</f>
        <v>Estructuración de documentos del proceso</v>
      </c>
      <c r="W11" s="13" t="str">
        <f>+'EVALUACION CON CONTROLES'!Q16</f>
        <v>Revisión documantl del proceso - Planeación y Contrataciópn y presentación de la información a Comité de Contratación</v>
      </c>
      <c r="X11" s="13" t="str">
        <f>+'EVALUACION CON CONTROLES'!R16</f>
        <v>Cada vez que se requiera</v>
      </c>
    </row>
    <row r="12" spans="2:24" ht="132" customHeight="1" x14ac:dyDescent="0.15">
      <c r="B12" s="13">
        <v>2</v>
      </c>
      <c r="C12" s="87" t="str">
        <f>EVALUACION!C17</f>
        <v>Inadecuada elaboración de estudios y diseños</v>
      </c>
      <c r="D12" s="51" t="str">
        <f>+'EVALUACION CON CONTROLES'!B17</f>
        <v>PLANEACIÓN</v>
      </c>
      <c r="E12" s="51" t="str">
        <f>VLOOKUP(C15,'IDENTIFICACION Y ANALISIS'!$B$21:$F$76,3,FALSE)</f>
        <v>General</v>
      </c>
      <c r="F12" s="51" t="s">
        <v>35</v>
      </c>
      <c r="G12" s="13" t="str">
        <f>+EVALUACION!H17</f>
        <v>Se publique proceso de contratación que induzca al error de los proponentes y que no satisfaga las necesidades de la Entidad</v>
      </c>
      <c r="H12" s="13">
        <f>+EVALUACION!I17</f>
        <v>1</v>
      </c>
      <c r="I12" s="13">
        <f>+EVALUACION!J17</f>
        <v>1</v>
      </c>
      <c r="J12" s="13">
        <f>+EVALUACION!K17</f>
        <v>2</v>
      </c>
      <c r="K12" s="51" t="str">
        <f>+EVALUACION!L17</f>
        <v>BAJO</v>
      </c>
      <c r="L12" s="13" t="s">
        <v>250</v>
      </c>
      <c r="M12" s="88">
        <v>1</v>
      </c>
      <c r="N12" s="13" t="str">
        <f>+'EVALUACION CON CONTROLES'!G17</f>
        <v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v>
      </c>
      <c r="O12" s="13">
        <f>+'EVALUACION CON CONTROLES'!I17</f>
        <v>2</v>
      </c>
      <c r="P12" s="13">
        <f>+'EVALUACION CON CONTROLES'!J17</f>
        <v>2</v>
      </c>
      <c r="Q12" s="13">
        <f>+'EVALUACION CON CONTROLES'!K17</f>
        <v>4</v>
      </c>
      <c r="R12" s="51" t="str">
        <f>+'EVALUACION CON CONTROLES'!L17</f>
        <v>BAJO</v>
      </c>
      <c r="S12" s="13" t="str">
        <f>+'EVALUACION CON CONTROLES'!M17</f>
        <v>SI</v>
      </c>
      <c r="T12" s="13" t="str">
        <f>+'EVALUACION CON CONTROLES'!N17</f>
        <v>Gestor de Proyecto
Oficina de Planeación</v>
      </c>
      <c r="U12" s="13" t="str">
        <f>+'EVALUACION CON CONTROLES'!O17</f>
        <v>Formulación</v>
      </c>
      <c r="V12" s="13" t="str">
        <f>+'EVALUACION CON CONTROLES'!P17</f>
        <v>Estructuración de documentos del proceso</v>
      </c>
      <c r="W12" s="13" t="str">
        <f>+'EVALUACION CON CONTROLES'!Q17</f>
        <v>Revisión documantl del proceso - Planeación y Contrataciópn y presentación de la información a Comité de Contratación</v>
      </c>
      <c r="X12" s="13" t="str">
        <f>+'EVALUACION CON CONTROLES'!R17</f>
        <v>Cada vez que se requiera</v>
      </c>
    </row>
    <row r="13" spans="2:24" ht="126" customHeight="1" x14ac:dyDescent="0.15">
      <c r="B13" s="13">
        <v>3</v>
      </c>
      <c r="C13" s="87" t="str">
        <f>EVALUACION!C18</f>
        <v>Inadecuada escogencia de la modalidad de contratación</v>
      </c>
      <c r="D13" s="51" t="str">
        <f>+'EVALUACION CON CONTROLES'!B18</f>
        <v>PLANEACIÓN</v>
      </c>
      <c r="E13" s="51" t="str">
        <f>VLOOKUP(C16,'IDENTIFICACION Y ANALISIS'!$B$21:$F$76,3,FALSE)</f>
        <v>General</v>
      </c>
      <c r="F13" s="51" t="str">
        <f>VLOOKUP(C16,'IDENTIFICACION Y ANALISIS'!$B$21:$F$76,4,FALSE)</f>
        <v>Interno</v>
      </c>
      <c r="G13" s="13" t="str">
        <f>+EVALUACION!H18</f>
        <v>El proceso contractual no se ajuste a la normativa y a las condiciones reales de la contratación requrida</v>
      </c>
      <c r="H13" s="13">
        <f>+EVALUACION!I18</f>
        <v>2</v>
      </c>
      <c r="I13" s="13">
        <f>+EVALUACION!J18</f>
        <v>4</v>
      </c>
      <c r="J13" s="13">
        <f>+EVALUACION!K18</f>
        <v>6</v>
      </c>
      <c r="K13" s="51" t="str">
        <f>+EVALUACION!L18</f>
        <v>ALTO</v>
      </c>
      <c r="L13" s="13" t="s">
        <v>250</v>
      </c>
      <c r="M13" s="88">
        <v>1</v>
      </c>
      <c r="N13" s="13" t="str">
        <f>+'EVALUACION CON CONTROLES'!G18</f>
        <v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v>
      </c>
      <c r="O13" s="13">
        <f>+'EVALUACION CON CONTROLES'!I18</f>
        <v>2</v>
      </c>
      <c r="P13" s="13">
        <f>+'EVALUACION CON CONTROLES'!J18</f>
        <v>2</v>
      </c>
      <c r="Q13" s="13">
        <f>+'EVALUACION CON CONTROLES'!K18</f>
        <v>4</v>
      </c>
      <c r="R13" s="51" t="str">
        <f>+'EVALUACION CON CONTROLES'!L18</f>
        <v>BAJO</v>
      </c>
      <c r="S13" s="13" t="str">
        <f>+'EVALUACION CON CONTROLES'!M18</f>
        <v>SI</v>
      </c>
      <c r="T13" s="13" t="str">
        <f>+'EVALUACION CON CONTROLES'!N18</f>
        <v>Gestor de Proyecto
Oficina de Planeación
Oficina de Contratación</v>
      </c>
      <c r="U13" s="13" t="str">
        <f>+'EVALUACION CON CONTROLES'!O18</f>
        <v>Formulación</v>
      </c>
      <c r="V13" s="13" t="str">
        <f>+'EVALUACION CON CONTROLES'!P18</f>
        <v>Estructuración de documentos del proceso</v>
      </c>
      <c r="W13" s="13" t="str">
        <f>+'EVALUACION CON CONTROLES'!Q18</f>
        <v>Revisión documantl del proceso - Planeación y Contrataciópn y presentación de la información a Comité de Contratación</v>
      </c>
      <c r="X13" s="13" t="str">
        <f>+'EVALUACION CON CONTROLES'!R18</f>
        <v>Cada vez que se requiera</v>
      </c>
    </row>
    <row r="14" spans="2:24" ht="132" customHeight="1" x14ac:dyDescent="0.15">
      <c r="B14" s="13">
        <v>4</v>
      </c>
      <c r="C14" s="87" t="str">
        <f>EVALUACION!C19</f>
        <v xml:space="preserve">Requisitos habilitantes inapropiados para el proceso de selección </v>
      </c>
      <c r="D14" s="51" t="str">
        <f>+'EVALUACION CON CONTROLES'!B19</f>
        <v>PLANEACIÓN</v>
      </c>
      <c r="E14" s="51" t="str">
        <f>VLOOKUP(C17,'IDENTIFICACION Y ANALISIS'!$B$21:$F$76,3,FALSE)</f>
        <v>General</v>
      </c>
      <c r="F14" s="51" t="str">
        <f>VLOOKUP(C17,'IDENTIFICACION Y ANALISIS'!$B$21:$F$76,4,FALSE)</f>
        <v>Interno</v>
      </c>
      <c r="G14" s="13" t="str">
        <f>+EVALUACION!H19</f>
        <v>El proceso de selección de proponentes esté viciado</v>
      </c>
      <c r="H14" s="13">
        <f>+EVALUACION!I19</f>
        <v>2</v>
      </c>
      <c r="I14" s="13">
        <f>+EVALUACION!J19</f>
        <v>3</v>
      </c>
      <c r="J14" s="13">
        <f>+EVALUACION!K19</f>
        <v>5</v>
      </c>
      <c r="K14" s="51" t="str">
        <f>+EVALUACION!L19</f>
        <v>MEDIO</v>
      </c>
      <c r="L14" s="13" t="s">
        <v>250</v>
      </c>
      <c r="M14" s="88">
        <v>1</v>
      </c>
      <c r="N14" s="13" t="str">
        <f>+'EVALUACION CON CONTROLES'!G19</f>
        <v>La definición de los requisitos habilitantes y demás requerinientos del proceso de contratación deben ser establecidos con base en la normativa,  tomando como referncia la necesidad de la entidad y buscando referentes similares como puntos de comparación  (de la entidad y de otras entidades)</v>
      </c>
      <c r="O14" s="13">
        <f>+'EVALUACION CON CONTROLES'!I19</f>
        <v>2</v>
      </c>
      <c r="P14" s="13">
        <f>+'EVALUACION CON CONTROLES'!J19</f>
        <v>2</v>
      </c>
      <c r="Q14" s="13">
        <f>+'EVALUACION CON CONTROLES'!K19</f>
        <v>4</v>
      </c>
      <c r="R14" s="51" t="str">
        <f>+'EVALUACION CON CONTROLES'!L19</f>
        <v>BAJO</v>
      </c>
      <c r="S14" s="13" t="str">
        <f>+'EVALUACION CON CONTROLES'!M19</f>
        <v>SI</v>
      </c>
      <c r="T14" s="13" t="str">
        <f>+'EVALUACION CON CONTROLES'!N19</f>
        <v>Gestor de Proyecto
Oficina de Planeación
Oficina de Contratación</v>
      </c>
      <c r="U14" s="13" t="str">
        <f>+'EVALUACION CON CONTROLES'!O19</f>
        <v>Formulación</v>
      </c>
      <c r="V14" s="13" t="str">
        <f>+'EVALUACION CON CONTROLES'!P19</f>
        <v>Estructuración de documentos del proceso</v>
      </c>
      <c r="W14" s="13" t="str">
        <f>+'EVALUACION CON CONTROLES'!Q19</f>
        <v>Revisión documantl del proceso - Planeación y Contrataciópn y presentación de la información a Comité de Contratación</v>
      </c>
      <c r="X14" s="13" t="str">
        <f>+'EVALUACION CON CONTROLES'!R19</f>
        <v>Cada vez que se requiera</v>
      </c>
    </row>
    <row r="15" spans="2:24" ht="140" customHeight="1" x14ac:dyDescent="0.15">
      <c r="B15" s="13">
        <v>5</v>
      </c>
      <c r="C15" s="87" t="str">
        <f>EVALUACION!C20</f>
        <v>Inadecuado análisis  económico estimativo del valor del contrato</v>
      </c>
      <c r="D15" s="51" t="str">
        <f>+'EVALUACION CON CONTROLES'!B20</f>
        <v>PLANEACIÓN</v>
      </c>
      <c r="E15" s="51" t="str">
        <f>VLOOKUP(C18,'IDENTIFICACION Y ANALISIS'!$B$20:$F$76,3,FALSE)</f>
        <v>General</v>
      </c>
      <c r="F15" s="51" t="s">
        <v>35</v>
      </c>
      <c r="G15" s="13" t="str">
        <f>+EVALUACION!H20</f>
        <v>Publicar un proceso no atractivo a los posibles oferentes o que induzca al desequilibrio económico del adjudicatario</v>
      </c>
      <c r="H15" s="13">
        <f>+EVALUACION!I20</f>
        <v>4</v>
      </c>
      <c r="I15" s="13">
        <f>+EVALUACION!J20</f>
        <v>3</v>
      </c>
      <c r="J15" s="13">
        <f>+EVALUACION!K20</f>
        <v>7</v>
      </c>
      <c r="K15" s="51" t="str">
        <f>+EVALUACION!L20</f>
        <v>ALTO</v>
      </c>
      <c r="L15" s="13" t="s">
        <v>250</v>
      </c>
      <c r="M15" s="88">
        <v>1</v>
      </c>
      <c r="N15" s="13" t="str">
        <f>+'EVALUACION CON CONTROLES'!G20</f>
        <v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v>
      </c>
      <c r="O15" s="13">
        <f>+'EVALUACION CON CONTROLES'!I20</f>
        <v>2</v>
      </c>
      <c r="P15" s="13">
        <f>+'EVALUACION CON CONTROLES'!J20</f>
        <v>2</v>
      </c>
      <c r="Q15" s="13">
        <f>+'EVALUACION CON CONTROLES'!K20</f>
        <v>4</v>
      </c>
      <c r="R15" s="51" t="str">
        <f>+'EVALUACION CON CONTROLES'!L20</f>
        <v>BAJO</v>
      </c>
      <c r="S15" s="13" t="str">
        <f>+'EVALUACION CON CONTROLES'!M20</f>
        <v>SI</v>
      </c>
      <c r="T15" s="13" t="str">
        <f>+'EVALUACION CON CONTROLES'!N20</f>
        <v>Gestor de Proyecto
Oficina de Planeación</v>
      </c>
      <c r="U15" s="13" t="str">
        <f>+'EVALUACION CON CONTROLES'!O20</f>
        <v>Formulación</v>
      </c>
      <c r="V15" s="13" t="str">
        <f>+'EVALUACION CON CONTROLES'!P20</f>
        <v>Estructuración de documentos del proceso</v>
      </c>
      <c r="W15" s="13" t="str">
        <f>+'EVALUACION CON CONTROLES'!Q20</f>
        <v>Revisión documantl del proceso - Planeación y Contrataciópn y presentación de la información a Comité de Contratación</v>
      </c>
      <c r="X15" s="13" t="str">
        <f>+'EVALUACION CON CONTROLES'!R20</f>
        <v>Cada vez que se requiera</v>
      </c>
    </row>
    <row r="16" spans="2:24" ht="125" customHeight="1" x14ac:dyDescent="0.15">
      <c r="B16" s="13">
        <v>8</v>
      </c>
      <c r="C16" s="87" t="str">
        <f>EVALUACION!C21</f>
        <v>Ausencia de fundamentación de la justificación y conveniencia de la contratación</v>
      </c>
      <c r="D16" s="51" t="str">
        <f>+'EVALUACION CON CONTROLES'!B21</f>
        <v>PLANEACIÓN</v>
      </c>
      <c r="E16" s="51" t="s">
        <v>34</v>
      </c>
      <c r="F16" s="51" t="s">
        <v>35</v>
      </c>
      <c r="G16" s="13" t="str">
        <f>+EVALUACION!H21</f>
        <v>El proceso contractual no se ajuste a las necesidades reales de la Entidad</v>
      </c>
      <c r="H16" s="13">
        <f>+EVALUACION!I21</f>
        <v>2</v>
      </c>
      <c r="I16" s="13">
        <f>+EVALUACION!J21</f>
        <v>3</v>
      </c>
      <c r="J16" s="13">
        <f>+EVALUACION!K21</f>
        <v>5</v>
      </c>
      <c r="K16" s="51" t="str">
        <f>+EVALUACION!L21</f>
        <v>MEDIO</v>
      </c>
      <c r="L16" s="13" t="s">
        <v>250</v>
      </c>
      <c r="M16" s="88">
        <v>1</v>
      </c>
      <c r="N16" s="13" t="str">
        <f>+'EVALUACION CON CONTROLES'!G21</f>
        <v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v>
      </c>
      <c r="O16" s="13">
        <f>+'EVALUACION CON CONTROLES'!I21</f>
        <v>2</v>
      </c>
      <c r="P16" s="13">
        <f>+'EVALUACION CON CONTROLES'!J21</f>
        <v>2</v>
      </c>
      <c r="Q16" s="13">
        <f>+'EVALUACION CON CONTROLES'!K21</f>
        <v>4</v>
      </c>
      <c r="R16" s="51" t="str">
        <f>+'EVALUACION CON CONTROLES'!L21</f>
        <v>BAJO</v>
      </c>
      <c r="S16" s="13" t="str">
        <f>+'EVALUACION CON CONTROLES'!M21</f>
        <v>SI</v>
      </c>
      <c r="T16" s="13" t="str">
        <f>+'EVALUACION CON CONTROLES'!N21</f>
        <v>Gestor de Proyecto
Oficina de Planeación
Oficina de Contratación</v>
      </c>
      <c r="U16" s="13" t="str">
        <f>+'EVALUACION CON CONTROLES'!O21</f>
        <v>Formulación</v>
      </c>
      <c r="V16" s="13" t="str">
        <f>+'EVALUACION CON CONTROLES'!P21</f>
        <v>Estructuración de documentos del proceso</v>
      </c>
      <c r="W16" s="13" t="str">
        <f>+'EVALUACION CON CONTROLES'!Q21</f>
        <v>Revisión documantl del proceso - Planeación y Contrataciópn y presentación de la información a Comité de Contratación</v>
      </c>
      <c r="X16" s="13" t="str">
        <f>+'EVALUACION CON CONTROLES'!R21</f>
        <v>Cada vez que se requiera</v>
      </c>
    </row>
    <row r="17" spans="2:24" ht="129" customHeight="1" x14ac:dyDescent="0.15">
      <c r="B17" s="13">
        <v>9</v>
      </c>
      <c r="C17" s="87" t="str">
        <f>EVALUACION!C22</f>
        <v>Inadecuada identificación de las condiciones contractuales</v>
      </c>
      <c r="D17" s="51" t="str">
        <f>+'EVALUACION CON CONTROLES'!B22</f>
        <v>PLANEACIÓN</v>
      </c>
      <c r="E17" s="51" t="s">
        <v>34</v>
      </c>
      <c r="F17" s="51" t="s">
        <v>35</v>
      </c>
      <c r="G17" s="13" t="str">
        <f>+EVALUACION!H22</f>
        <v>El proceso una vez adjudicado no cumpla con el objetivo para el cual fue creado</v>
      </c>
      <c r="H17" s="13">
        <f>+EVALUACION!I22</f>
        <v>2</v>
      </c>
      <c r="I17" s="13">
        <f>+EVALUACION!J22</f>
        <v>3</v>
      </c>
      <c r="J17" s="13">
        <f>+EVALUACION!K22</f>
        <v>5</v>
      </c>
      <c r="K17" s="51" t="str">
        <f>+EVALUACION!L22</f>
        <v>MEDIO</v>
      </c>
      <c r="L17" s="13" t="s">
        <v>250</v>
      </c>
      <c r="M17" s="88">
        <v>1</v>
      </c>
      <c r="N17" s="13" t="str">
        <f>+'EVALUACION CON CONTROLES'!G22</f>
        <v>El proceso de formulación de los procesos contractuales tienen diferentes etapas de formulación y revisiones, en donde se pueden evidenciar y corregir las fallas u omisiones cometidas en el proceso</v>
      </c>
      <c r="O17" s="13">
        <f>+'EVALUACION CON CONTROLES'!I22</f>
        <v>2</v>
      </c>
      <c r="P17" s="13">
        <f>+'EVALUACION CON CONTROLES'!J22</f>
        <v>2</v>
      </c>
      <c r="Q17" s="13">
        <f>+'EVALUACION CON CONTROLES'!K22</f>
        <v>4</v>
      </c>
      <c r="R17" s="51" t="str">
        <f>+'EVALUACION CON CONTROLES'!L22</f>
        <v>BAJO</v>
      </c>
      <c r="S17" s="13" t="str">
        <f>+'EVALUACION CON CONTROLES'!M22</f>
        <v>SI</v>
      </c>
      <c r="T17" s="13" t="str">
        <f>+'EVALUACION CON CONTROLES'!N22</f>
        <v>Gestor de Proyecto
Oficina de Planeación
Oficina de Contratación</v>
      </c>
      <c r="U17" s="13" t="str">
        <f>+'EVALUACION CON CONTROLES'!O22</f>
        <v>Formulación</v>
      </c>
      <c r="V17" s="13" t="str">
        <f>+'EVALUACION CON CONTROLES'!P22</f>
        <v>Estructuración de documentos del proceso</v>
      </c>
      <c r="W17" s="13" t="str">
        <f>+'EVALUACION CON CONTROLES'!Q22</f>
        <v>Revisión documantl del proceso - Planeación y Contrataciópn y presentación de la información a Comité de Contratación</v>
      </c>
      <c r="X17" s="13" t="str">
        <f>+'EVALUACION CON CONTROLES'!R22</f>
        <v>Cada vez que se requiera</v>
      </c>
    </row>
    <row r="18" spans="2:24" ht="203" customHeight="1" x14ac:dyDescent="0.15">
      <c r="B18" s="13">
        <v>10</v>
      </c>
      <c r="C18" s="87" t="str">
        <f>EVALUACION!C23</f>
        <v xml:space="preserve">Proyección de la propuesta económica por parte del proponente que sirve como fuente de construcción del presupuesto oficial con valores que superan la realidad del mercado </v>
      </c>
      <c r="D18" s="51" t="str">
        <f>+'EVALUACION CON CONTROLES'!B23</f>
        <v>PLANEACIÓN</v>
      </c>
      <c r="E18" s="51" t="s">
        <v>34</v>
      </c>
      <c r="F18" s="51" t="s">
        <v>48</v>
      </c>
      <c r="G18" s="13" t="str">
        <f>+EVALUACION!H23</f>
        <v>El presupuesto del proceso se calcule con valores erroneos que induzcan a una sobrevaloración del presupuesto oficial del proceso de contratación</v>
      </c>
      <c r="H18" s="13">
        <f>+EVALUACION!I23</f>
        <v>4</v>
      </c>
      <c r="I18" s="13">
        <f>+EVALUACION!J23</f>
        <v>3</v>
      </c>
      <c r="J18" s="13">
        <f>+EVALUACION!K23</f>
        <v>7</v>
      </c>
      <c r="K18" s="51" t="str">
        <f>+EVALUACION!L23</f>
        <v>ALTO</v>
      </c>
      <c r="L18" s="13" t="s">
        <v>251</v>
      </c>
      <c r="M18" s="88">
        <v>1</v>
      </c>
      <c r="N18" s="13" t="str">
        <f>+'EVALUACION CON CONTROLES'!G23</f>
        <v xml:space="preserve">Secretaria de Gobierno ha establecido procesos y formatos que orientan la formulación de los procesos de contratación y es menester de los profesionales de Planeación acatar y cumplir estos procedimientos y revisiones por parte de Contratación, Planeación y Comité de Contratación. De ahí que la definición del estudio del sector y estudio de mercados con análisis de precios unittarios son fundamentales en el proceso </v>
      </c>
      <c r="O18" s="13">
        <f>+'EVALUACION CON CONTROLES'!I23</f>
        <v>3</v>
      </c>
      <c r="P18" s="13">
        <f>+'EVALUACION CON CONTROLES'!J23</f>
        <v>2</v>
      </c>
      <c r="Q18" s="13">
        <f>+'EVALUACION CON CONTROLES'!K23</f>
        <v>5</v>
      </c>
      <c r="R18" s="51" t="str">
        <f>+'EVALUACION CON CONTROLES'!L23</f>
        <v>MEDIO</v>
      </c>
      <c r="S18" s="13" t="str">
        <f>+'EVALUACION CON CONTROLES'!M23</f>
        <v>SI</v>
      </c>
      <c r="T18" s="13" t="s">
        <v>195</v>
      </c>
      <c r="U18" s="13" t="str">
        <f>+'EVALUACION CON CONTROLES'!O23</f>
        <v>Formulación</v>
      </c>
      <c r="V18" s="13" t="str">
        <f>+'EVALUACION CON CONTROLES'!P23</f>
        <v>Estructuración de documentos del proceso</v>
      </c>
      <c r="W18" s="13" t="str">
        <f>+'EVALUACION CON CONTROLES'!Q23</f>
        <v>Revisión documantal del proceso - Planeación y Contrataciópn y presentación de la información a Comité de Contratación</v>
      </c>
      <c r="X18" s="13" t="str">
        <f>+'EVALUACION CON CONTROLES'!R23</f>
        <v>Cada vez que se requiera</v>
      </c>
    </row>
    <row r="19" spans="2:24" ht="203" customHeight="1" x14ac:dyDescent="0.15">
      <c r="B19" s="13">
        <v>11</v>
      </c>
      <c r="C19" s="139" t="str">
        <f>EVALUACION!C24</f>
        <v>No publicación de la documentación del proceso de selección en el SECOP</v>
      </c>
      <c r="D19" s="51" t="str">
        <f>+'EVALUACION CON CONTROLES'!B24</f>
        <v>SELECCIÓN</v>
      </c>
      <c r="E19" s="51" t="str">
        <f>VLOOKUP(C20,'IDENTIFICACION Y ANALISIS'!$B$21:$F$76,3,FALSE)</f>
        <v>Especifico</v>
      </c>
      <c r="F19" s="51" t="str">
        <f>VLOOKUP(C20,'IDENTIFICACION Y ANALISIS'!$B$21:$F$76,4,FALSE)</f>
        <v>Interno</v>
      </c>
      <c r="G19" s="13" t="str">
        <f>+EVALUACION!H24</f>
        <v>Falta de claridad en el proceso lo que induce al error a los proponentes en la preparación de sus ofertas
No se presenten proponentes interesados en el proceso con posibilidad de declaración de desierto</v>
      </c>
      <c r="H19" s="13">
        <f>+EVALUACION!I24</f>
        <v>3</v>
      </c>
      <c r="I19" s="13">
        <f>+EVALUACION!J24</f>
        <v>4</v>
      </c>
      <c r="J19" s="13">
        <f>+EVALUACION!K24</f>
        <v>7</v>
      </c>
      <c r="K19" s="51" t="str">
        <f>+EVALUACION!L24</f>
        <v>ALTO</v>
      </c>
      <c r="L19" s="13" t="s">
        <v>250</v>
      </c>
      <c r="M19" s="88">
        <v>1</v>
      </c>
      <c r="N19" s="13" t="str">
        <f>+'EVALUACION CON CONTROLES'!G24</f>
        <v xml:space="preserve">Secretaria de Gobierno ha establecido procesos y formatos que orientan el paso a paso del proceso de contratación. Así mismo el proceso de contratación está planificado de tal manera que hayan diferentes actores participando y se evidencie la completitud de los pasos para seguir en el proceso. así mismo, la plataforma SECOP ha definido manuales de usuario que orientan la forma en que se gestiona la información en la herramienta. </v>
      </c>
      <c r="O19" s="13">
        <f>+'EVALUACION CON CONTROLES'!I24</f>
        <v>2</v>
      </c>
      <c r="P19" s="13">
        <f>+'EVALUACION CON CONTROLES'!J24</f>
        <v>3</v>
      </c>
      <c r="Q19" s="13">
        <f>+'EVALUACION CON CONTROLES'!K24</f>
        <v>5</v>
      </c>
      <c r="R19" s="51" t="str">
        <f>+'EVALUACION CON CONTROLES'!L24</f>
        <v>MEDIO</v>
      </c>
      <c r="S19" s="13" t="str">
        <f>+'EVALUACION CON CONTROLES'!M24</f>
        <v>SI</v>
      </c>
      <c r="T19" s="13" t="str">
        <f>+'EVALUACION CON CONTROLES'!N24</f>
        <v>Gestor de Proyecto
Oficina de Planeación
Oficina de Contratación</v>
      </c>
      <c r="U19" s="13" t="str">
        <f>+'EVALUACION CON CONTROLES'!O24</f>
        <v>En cada  de proceso de contratación</v>
      </c>
      <c r="V19" s="13" t="str">
        <f>+'EVALUACION CON CONTROLES'!P24</f>
        <v>Apertura y desarrollo del proceso de contratación en la plataforma SECOP</v>
      </c>
      <c r="W19" s="13" t="str">
        <f>+'EVALUACION CON CONTROLES'!Q24</f>
        <v>Revisión y seguimiento por parte de Abogado designado y  Coordinador de Contratación</v>
      </c>
      <c r="X19" s="13" t="str">
        <f>+'EVALUACION CON CONTROLES'!R24</f>
        <v>Cada vez que se requiera</v>
      </c>
    </row>
    <row r="20" spans="2:24" ht="106.5" customHeight="1" x14ac:dyDescent="0.15">
      <c r="B20" s="13">
        <v>12</v>
      </c>
      <c r="C20" s="87" t="str">
        <f>EVALUACION!C26</f>
        <v xml:space="preserve">Riesgo de que no se firme el contrato. </v>
      </c>
      <c r="D20" s="51" t="str">
        <f>+'EVALUACION CON CONTROLES'!B26</f>
        <v>CONTRATACIÓN</v>
      </c>
      <c r="E20" s="51" t="str">
        <f>VLOOKUP(C24,'IDENTIFICACION Y ANALISIS'!$B$21:$F$76,3,FALSE)</f>
        <v>General</v>
      </c>
      <c r="F20" s="51" t="s">
        <v>48</v>
      </c>
      <c r="G20" s="13" t="str">
        <f>+EVALUACION!H26</f>
        <v>Proyectos y recursos sin ejecución
Necesidades insatisfechas en la Entidad lo que podría generar afectación en su cumplimiento misional</v>
      </c>
      <c r="H20" s="13">
        <f>+EVALUACION!I26</f>
        <v>3</v>
      </c>
      <c r="I20" s="13">
        <f>+EVALUACION!J26</f>
        <v>4</v>
      </c>
      <c r="J20" s="13">
        <f>+EVALUACION!K26</f>
        <v>7</v>
      </c>
      <c r="K20" s="51" t="str">
        <f>+EVALUACION!L26</f>
        <v>ALTO</v>
      </c>
      <c r="L20" s="13" t="s">
        <v>251</v>
      </c>
      <c r="M20" s="88">
        <v>1</v>
      </c>
      <c r="N20" s="13" t="str">
        <f>+'EVALUACION CON CONTROLES'!G26</f>
        <v>Seguimiento permanente al proceso y los resultados. Contacto inmediato con contratista adjudicatario</v>
      </c>
      <c r="O20" s="13">
        <f>+'EVALUACION CON CONTROLES'!I26</f>
        <v>1</v>
      </c>
      <c r="P20" s="13">
        <f>+'EVALUACION CON CONTROLES'!J26</f>
        <v>3</v>
      </c>
      <c r="Q20" s="13">
        <f>+'EVALUACION CON CONTROLES'!K26</f>
        <v>4</v>
      </c>
      <c r="R20" s="51" t="str">
        <f>+'EVALUACION CON CONTROLES'!L26</f>
        <v>BAJO</v>
      </c>
      <c r="S20" s="13" t="str">
        <f>+'EVALUACION CON CONTROLES'!M26</f>
        <v>NO</v>
      </c>
      <c r="T20" s="13" t="s">
        <v>211</v>
      </c>
      <c r="U20" s="13" t="str">
        <f>+'EVALUACION CON CONTROLES'!O26</f>
        <v>Posterior a la adjudicación del proceso</v>
      </c>
      <c r="V20" s="13" t="str">
        <f>+'EVALUACION CON CONTROLES'!P26</f>
        <v>Posterior a la adjudicación del proceso</v>
      </c>
      <c r="W20" s="13" t="str">
        <f>+'EVALUACION CON CONTROLES'!Q26</f>
        <v>Seguimiento al cronograma establecido en el proceso y puesta en marcha</v>
      </c>
      <c r="X20" s="13" t="str">
        <f>+'EVALUACION CON CONTROLES'!R26</f>
        <v>Cada contratación</v>
      </c>
    </row>
    <row r="21" spans="2:24" ht="106.5" customHeight="1" x14ac:dyDescent="0.15">
      <c r="B21" s="13">
        <v>13</v>
      </c>
      <c r="C21" s="87" t="str">
        <f>EVALUACION!C27</f>
        <v>Falta de constitución o constitución tardía de la garantía única. Aceptación de garantías que no se ajustan a lo contemplado en el contrato</v>
      </c>
      <c r="D21" s="51" t="str">
        <f>+'EVALUACION CON CONTROLES'!B27</f>
        <v>CONTRATACIÓN</v>
      </c>
      <c r="E21" s="51" t="str">
        <f>VLOOKUP(C25,'IDENTIFICACION Y ANALISIS'!$B$21:$F$76,3,FALSE)</f>
        <v>General</v>
      </c>
      <c r="F21" s="51" t="s">
        <v>48</v>
      </c>
      <c r="G21" s="13" t="str">
        <f>+EVALUACION!H27</f>
        <v>Detrimento para la entidad contratante por la imposibilidad de dar inicio a la ejecución del contrato o afectaciones legales, jurídicas, fiscales , penales sobre la entidad y los responsables del proceso</v>
      </c>
      <c r="H21" s="13">
        <f>+EVALUACION!I27</f>
        <v>3</v>
      </c>
      <c r="I21" s="13">
        <f>+EVALUACION!J27</f>
        <v>4</v>
      </c>
      <c r="J21" s="13">
        <f>+EVALUACION!K27</f>
        <v>7</v>
      </c>
      <c r="K21" s="51" t="str">
        <f>+EVALUACION!L27</f>
        <v>ALTO</v>
      </c>
      <c r="L21" s="13" t="s">
        <v>251</v>
      </c>
      <c r="M21" s="88">
        <v>1</v>
      </c>
      <c r="N21" s="13" t="str">
        <f>+'EVALUACION CON CONTROLES'!G27</f>
        <v>Seguimiento permanente al proceso y los resultados. Contacto inmediato con contratista adjudicatario</v>
      </c>
      <c r="O21" s="13">
        <f>+'EVALUACION CON CONTROLES'!I27</f>
        <v>1</v>
      </c>
      <c r="P21" s="13">
        <f>+'EVALUACION CON CONTROLES'!J27</f>
        <v>3</v>
      </c>
      <c r="Q21" s="13">
        <f>+'EVALUACION CON CONTROLES'!K27</f>
        <v>4</v>
      </c>
      <c r="R21" s="51" t="str">
        <f>+'EVALUACION CON CONTROLES'!L27</f>
        <v>BAJO</v>
      </c>
      <c r="S21" s="13" t="str">
        <f>+'EVALUACION CON CONTROLES'!M27</f>
        <v>SI</v>
      </c>
      <c r="T21" s="13" t="str">
        <f>+'EVALUACION CON CONTROLES'!N27</f>
        <v>Contratación 
Area dueña del proceso</v>
      </c>
      <c r="U21" s="13" t="str">
        <f>+'EVALUACION CON CONTROLES'!O27</f>
        <v>Posterior a la adjudicación del proceso</v>
      </c>
      <c r="V21" s="13" t="str">
        <f>+'EVALUACION CON CONTROLES'!P27</f>
        <v>Posterior a la adjudicación del proceso</v>
      </c>
      <c r="W21" s="13" t="str">
        <f>+'EVALUACION CON CONTROLES'!Q27</f>
        <v>Seguimiento al cronograma establecido en el proceso y puesta en marcha</v>
      </c>
      <c r="X21" s="13" t="str">
        <f>+'EVALUACION CON CONTROLES'!R27</f>
        <v>Cada contratación</v>
      </c>
    </row>
    <row r="22" spans="2:24" ht="133" customHeight="1" x14ac:dyDescent="0.15">
      <c r="B22" s="13">
        <v>14</v>
      </c>
      <c r="C22" s="87" t="str">
        <f>EVALUACION!C28</f>
        <v>Celebración de contratos sin el lleno de los requisitos legales.</v>
      </c>
      <c r="D22" s="51" t="str">
        <f>+'EVALUACION CON CONTROLES'!B28</f>
        <v>CONTRATACIÓN</v>
      </c>
      <c r="E22" s="51" t="str">
        <f>VLOOKUP(C26,'IDENTIFICACION Y ANALISIS'!$B$21:$F$76,3,FALSE)</f>
        <v>General</v>
      </c>
      <c r="F22" s="51" t="s">
        <v>35</v>
      </c>
      <c r="G22" s="13" t="str">
        <f>+EVALUACION!H28</f>
        <v>Incumplimiento de la Ley con posibilidad de hallazos por parte de los Entes de Control y apertura de procesos disciplinarios, fiscales y penales para el Supervisor / Ordenador del Gasto</v>
      </c>
      <c r="H22" s="13">
        <f>+EVALUACION!I28</f>
        <v>3</v>
      </c>
      <c r="I22" s="13">
        <f>+EVALUACION!J28</f>
        <v>5</v>
      </c>
      <c r="J22" s="13">
        <f>+EVALUACION!K28</f>
        <v>8</v>
      </c>
      <c r="K22" s="51" t="str">
        <f>+EVALUACION!L28</f>
        <v>EXTREMO</v>
      </c>
      <c r="L22" s="13" t="s">
        <v>252</v>
      </c>
      <c r="M22" s="88">
        <v>0.5</v>
      </c>
      <c r="N22" s="13" t="str">
        <f>+'EVALUACION CON CONTROLES'!G28</f>
        <v xml:space="preserve">Secretaria de Gobierno ha establecido procesos y formatos que orientan el paso a paso del proceso de contratación. Así mismo el proceso de contratación está planificado de tal manera que hayan diferentes actores participando y se evidencie la completitud de los pasos para seguir en el proceso. así mismo, la plataforma SECOP ha definido manuales de usuario que orientan la forma en que se gestiona la inforamción en la herramienta. </v>
      </c>
      <c r="O22" s="13">
        <f>+'EVALUACION CON CONTROLES'!I28</f>
        <v>2</v>
      </c>
      <c r="P22" s="13">
        <f>+'EVALUACION CON CONTROLES'!J28</f>
        <v>2</v>
      </c>
      <c r="Q22" s="13">
        <f>+'EVALUACION CON CONTROLES'!K28</f>
        <v>4</v>
      </c>
      <c r="R22" s="51" t="str">
        <f>+'EVALUACION CON CONTROLES'!L28</f>
        <v>BAJO</v>
      </c>
      <c r="S22" s="13" t="str">
        <f>+'EVALUACION CON CONTROLES'!M28</f>
        <v>SI</v>
      </c>
      <c r="T22" s="13" t="str">
        <f>+'EVALUACION CON CONTROLES'!N28</f>
        <v xml:space="preserve">Contratación 
</v>
      </c>
      <c r="U22" s="13" t="str">
        <f>+'EVALUACION CON CONTROLES'!O28</f>
        <v xml:space="preserve">Definicion del proceso de contratación y ejecucioónd e las etapas recontractuales y contractuales </v>
      </c>
      <c r="V22" s="13" t="str">
        <f>+'EVALUACION CON CONTROLES'!P28</f>
        <v>inicia la ejecución dcl contrato</v>
      </c>
      <c r="W22" s="13" t="str">
        <f>+'EVALUACION CON CONTROLES'!Q28</f>
        <v>Revisión y seguimiento por parte de Abogado designado y  Coordinador de Contratación</v>
      </c>
      <c r="X22" s="13" t="str">
        <f>+'EVALUACION CON CONTROLES'!R28</f>
        <v>Cada contratación</v>
      </c>
    </row>
    <row r="23" spans="2:24" ht="106.5" customHeight="1" x14ac:dyDescent="0.15">
      <c r="B23" s="13">
        <v>15</v>
      </c>
      <c r="C23" s="87" t="str">
        <f>EVALUACION!C29</f>
        <v>Falta de solicitud o solicitud tardía del registro  presupuestal</v>
      </c>
      <c r="D23" s="51" t="str">
        <f>+'EVALUACION CON CONTROLES'!B29</f>
        <v>CONTRATACIÓN</v>
      </c>
      <c r="E23" s="51" t="str">
        <f>VLOOKUP(C26,'IDENTIFICACION Y ANALISIS'!$B$21:$F$76,3,FALSE)</f>
        <v>General</v>
      </c>
      <c r="F23" s="51" t="s">
        <v>35</v>
      </c>
      <c r="G23" s="13" t="str">
        <f>+EVALUACION!H29</f>
        <v>Imposibilidad de suscribir el inicio del contrato afectando el horizonte de ejecución y tiempo de respuesta a las necesidades que suscitaron la contratación</v>
      </c>
      <c r="H23" s="13">
        <f>+EVALUACION!I29</f>
        <v>3</v>
      </c>
      <c r="I23" s="13">
        <f>+EVALUACION!J29</f>
        <v>3</v>
      </c>
      <c r="J23" s="13">
        <f>+EVALUACION!K29</f>
        <v>6</v>
      </c>
      <c r="K23" s="51" t="str">
        <f>+EVALUACION!L29</f>
        <v>ALTO</v>
      </c>
      <c r="L23" s="13" t="s">
        <v>250</v>
      </c>
      <c r="M23" s="88">
        <v>1</v>
      </c>
      <c r="N23" s="13" t="str">
        <f>+'EVALUACION CON CONTROLES'!G29</f>
        <v>Seguimiento permanente al proceso contratcual y poscontractual al interior de la Entidad</v>
      </c>
      <c r="O23" s="13">
        <f>+'EVALUACION CON CONTROLES'!I29</f>
        <v>1</v>
      </c>
      <c r="P23" s="13">
        <f>+'EVALUACION CON CONTROLES'!J29</f>
        <v>3</v>
      </c>
      <c r="Q23" s="13">
        <f>+'EVALUACION CON CONTROLES'!K29</f>
        <v>4</v>
      </c>
      <c r="R23" s="51" t="str">
        <f>+'EVALUACION CON CONTROLES'!L29</f>
        <v>BAJO</v>
      </c>
      <c r="S23" s="13" t="str">
        <f>+'EVALUACION CON CONTROLES'!M29</f>
        <v>SI</v>
      </c>
      <c r="T23" s="13" t="str">
        <f>+'EVALUACION CON CONTROLES'!N29</f>
        <v>Contratación 
Area dueña del proceso
Presupuesto</v>
      </c>
      <c r="U23" s="13" t="str">
        <f>+'EVALUACION CON CONTROLES'!O29</f>
        <v>Posterior a la adjudicación del proceso</v>
      </c>
      <c r="V23" s="13" t="str">
        <f>+'EVALUACION CON CONTROLES'!P29</f>
        <v>A la suscripción de acta de inicio</v>
      </c>
      <c r="W23" s="13" t="str">
        <f>+'EVALUACION CON CONTROLES'!Q29</f>
        <v>Seguimiento al cronograma establecido en el proceso y puesta en marcha</v>
      </c>
      <c r="X23" s="13" t="str">
        <f>+'EVALUACION CON CONTROLES'!R29</f>
        <v>Cada contratación</v>
      </c>
    </row>
    <row r="24" spans="2:24" ht="106.5" customHeight="1" x14ac:dyDescent="0.15">
      <c r="B24" s="13">
        <v>16</v>
      </c>
      <c r="C24" s="87" t="str">
        <f>EVALUACION!C30</f>
        <v>Variación en la disponibilidad o en el costo de los insumos necesarios para prestar los servicios.</v>
      </c>
      <c r="D24" s="51" t="str">
        <f>+'EVALUACION CON CONTROLES'!B30</f>
        <v>EJECUCIÓN</v>
      </c>
      <c r="E24" s="51" t="s">
        <v>62</v>
      </c>
      <c r="F24" s="51" t="s">
        <v>48</v>
      </c>
      <c r="G24" s="13" t="str">
        <f>+EVALUACION!H30</f>
        <v>Ejecución parcial del contrato puede afectar el cumplimiento del objeto o afectación económico del contratista causada por un desequilibrio económico del contrato</v>
      </c>
      <c r="H24" s="13">
        <f>+EVALUACION!I30</f>
        <v>2</v>
      </c>
      <c r="I24" s="13">
        <f>+EVALUACION!J30</f>
        <v>3</v>
      </c>
      <c r="J24" s="13">
        <f>+EVALUACION!K30</f>
        <v>5</v>
      </c>
      <c r="K24" s="51" t="str">
        <f>+EVALUACION!L30</f>
        <v>MEDIO</v>
      </c>
      <c r="L24" s="13" t="s">
        <v>251</v>
      </c>
      <c r="M24" s="88">
        <v>1</v>
      </c>
      <c r="N24" s="13" t="str">
        <f>+'EVALUACION CON CONTROLES'!G30</f>
        <v>Solicitud de compromiso del Contratista Adjudicatario de mantener las condiciones pactadas en cantidad, calidad y especificaciones. 
Ejecutar el contrato en los tiempos previstos</v>
      </c>
      <c r="O24" s="13">
        <f>+'EVALUACION CON CONTROLES'!I30</f>
        <v>2</v>
      </c>
      <c r="P24" s="13">
        <f>+'EVALUACION CON CONTROLES'!J30</f>
        <v>2</v>
      </c>
      <c r="Q24" s="13">
        <f>+'EVALUACION CON CONTROLES'!K30</f>
        <v>4</v>
      </c>
      <c r="R24" s="51" t="str">
        <f>+'EVALUACION CON CONTROLES'!L30</f>
        <v>BAJO</v>
      </c>
      <c r="S24" s="13" t="str">
        <f>+'EVALUACION CON CONTROLES'!M30</f>
        <v>SI</v>
      </c>
      <c r="T24" s="13" t="str">
        <f>+'EVALUACION CON CONTROLES'!N30</f>
        <v>Gestor de Proyecto / Apoyo a la Supervisión / Comité Técnico de Seguimiento</v>
      </c>
      <c r="U24" s="13" t="str">
        <f>+'EVALUACION CON CONTROLES'!O30</f>
        <v>Al inicio del proceso y en Comités de Seguimiento</v>
      </c>
      <c r="V24" s="13" t="str">
        <f>+'EVALUACION CON CONTROLES'!P30</f>
        <v>Permanentemente</v>
      </c>
      <c r="W24" s="13" t="str">
        <f>+'EVALUACION CON CONTROLES'!Q30</f>
        <v>Solicitud de información al contratista y Comité Técnico de Seguimiento</v>
      </c>
      <c r="X24" s="13" t="str">
        <f>+'EVALUACION CON CONTROLES'!R30</f>
        <v>permanente en la ejecución contractual</v>
      </c>
    </row>
    <row r="25" spans="2:24" ht="138" customHeight="1" x14ac:dyDescent="0.15">
      <c r="B25" s="13">
        <v>17</v>
      </c>
      <c r="C25" s="87" t="str">
        <f>EVALUACION!C31</f>
        <v>Factores políticos, de orden público o macroeconómicos.</v>
      </c>
      <c r="D25" s="51" t="str">
        <f>+'EVALUACION CON CONTROLES'!B31</f>
        <v>EJECUCIÓN</v>
      </c>
      <c r="E25" s="51" t="s">
        <v>62</v>
      </c>
      <c r="F25" s="51" t="s">
        <v>48</v>
      </c>
      <c r="G25" s="13" t="str">
        <f>+EVALUACION!H31</f>
        <v>Imposibilidad o afectación sobre el desarrollo de las actividades previstas en el contrato, afetcando el impacto esperado</v>
      </c>
      <c r="H25" s="13">
        <f>+EVALUACION!I31</f>
        <v>3</v>
      </c>
      <c r="I25" s="13">
        <f>+EVALUACION!J31</f>
        <v>3</v>
      </c>
      <c r="J25" s="13">
        <f>+EVALUACION!K31</f>
        <v>6</v>
      </c>
      <c r="K25" s="51" t="str">
        <f>+EVALUACION!L31</f>
        <v>ALTO</v>
      </c>
      <c r="L25" s="13" t="s">
        <v>252</v>
      </c>
      <c r="M25" s="88">
        <v>0.7</v>
      </c>
      <c r="N25" s="13" t="str">
        <f>+'EVALUACION CON CONTROLES'!G31</f>
        <v>Monitoreo permanente de la situación y contexto del país, ciudad, localidad en aspectos sociales, políticos, económicos de acuerdo con las actividades previstas en el contrato, gestionando su ejecución en el momento en que las condiciones seam las mas adecuadas</v>
      </c>
      <c r="O25" s="13">
        <f>+'EVALUACION CON CONTROLES'!I31</f>
        <v>2</v>
      </c>
      <c r="P25" s="13">
        <f>+'EVALUACION CON CONTROLES'!J31</f>
        <v>2</v>
      </c>
      <c r="Q25" s="13">
        <f>+'EVALUACION CON CONTROLES'!K31</f>
        <v>4</v>
      </c>
      <c r="R25" s="51" t="str">
        <f>+'EVALUACION CON CONTROLES'!L31</f>
        <v>BAJO</v>
      </c>
      <c r="S25" s="13" t="str">
        <f>+'EVALUACION CON CONTROLES'!M31</f>
        <v>SI</v>
      </c>
      <c r="T25" s="13" t="str">
        <f>+'EVALUACION CON CONTROLES'!N31</f>
        <v>Gestor de Proyecto / Apoyo a la Supervisión / Comité Técnico de Seguimiento</v>
      </c>
      <c r="U25" s="13" t="str">
        <f>+'EVALUACION CON CONTROLES'!O31</f>
        <v>Al inicio del proceso y en Comités de Seguimiento</v>
      </c>
      <c r="V25" s="13" t="str">
        <f>+'EVALUACION CON CONTROLES'!P31</f>
        <v>Permanentemente</v>
      </c>
      <c r="W25" s="13" t="str">
        <f>+'EVALUACION CON CONTROLES'!Q31</f>
        <v>Solicitud de información al contratista y Comité Técnico de Seguimiento</v>
      </c>
      <c r="X25" s="13" t="str">
        <f>+'EVALUACION CON CONTROLES'!R31</f>
        <v>permanente en la ejecución contractual</v>
      </c>
    </row>
    <row r="26" spans="2:24" ht="106.5" customHeight="1" x14ac:dyDescent="0.15">
      <c r="B26" s="13">
        <v>18</v>
      </c>
      <c r="C26" s="87" t="str">
        <f>EVALUACION!C32</f>
        <v>Incumplimiento de compromisos adquiridos por el contratista seleccionado con sus subcontratistas, suministradores de bienes y servicios.</v>
      </c>
      <c r="D26" s="51" t="str">
        <f>+'EVALUACION CON CONTROLES'!B32</f>
        <v>EJECUCIÓN</v>
      </c>
      <c r="E26" s="51" t="str">
        <f>VLOOKUP(C31,'IDENTIFICACION Y ANALISIS'!$B$21:$F$76,3,FALSE)</f>
        <v>Especifico</v>
      </c>
      <c r="F26" s="51" t="str">
        <f>VLOOKUP(C31,'IDENTIFICACION Y ANALISIS'!$B$21:$F$76,4,FALSE)</f>
        <v>Externo</v>
      </c>
      <c r="G26" s="13" t="str">
        <f>+EVALUACION!H32</f>
        <v>Ejecución parcial del contrato puede afectar el cumplimiento del objeto, con afectación de la calidad, oportunidad del servicio y bubne nombre de la Entidad</v>
      </c>
      <c r="H26" s="13">
        <f>+EVALUACION!I32</f>
        <v>3</v>
      </c>
      <c r="I26" s="13">
        <f>+EVALUACION!J32</f>
        <v>4</v>
      </c>
      <c r="J26" s="13">
        <f>+EVALUACION!K32</f>
        <v>7</v>
      </c>
      <c r="K26" s="51" t="str">
        <f>+EVALUACION!L32</f>
        <v>ALTO</v>
      </c>
      <c r="L26" s="13" t="s">
        <v>251</v>
      </c>
      <c r="M26" s="88">
        <v>1</v>
      </c>
      <c r="N26" s="13" t="str">
        <f>+'EVALUACION CON CONTROLES'!G32</f>
        <v>Solicitud de compromiso del Contratista Adjudicatario de mantener las condiciones pactadas en cantidad, calidad y especificaciones. 
Ejecutar el contrato en los tiempos previstos</v>
      </c>
      <c r="O26" s="13">
        <f>+'EVALUACION CON CONTROLES'!I32</f>
        <v>2</v>
      </c>
      <c r="P26" s="13">
        <f>+'EVALUACION CON CONTROLES'!J32</f>
        <v>2</v>
      </c>
      <c r="Q26" s="13">
        <f>+'EVALUACION CON CONTROLES'!K32</f>
        <v>4</v>
      </c>
      <c r="R26" s="51" t="str">
        <f>+'EVALUACION CON CONTROLES'!L32</f>
        <v>BAJO</v>
      </c>
      <c r="S26" s="13" t="str">
        <f>+'EVALUACION CON CONTROLES'!M32</f>
        <v>SI</v>
      </c>
      <c r="T26" s="13" t="str">
        <f>+'EVALUACION CON CONTROLES'!N32</f>
        <v>Gestor de Proyecto / Apoyo a la Supervisión / Comité Técnico de Seguimiento</v>
      </c>
      <c r="U26" s="13" t="str">
        <f>+'EVALUACION CON CONTROLES'!O32</f>
        <v>Al inicio del proceso y en Comités de Seguimiento</v>
      </c>
      <c r="V26" s="13" t="str">
        <f>+'EVALUACION CON CONTROLES'!P32</f>
        <v>Permanentemente</v>
      </c>
      <c r="W26" s="13" t="str">
        <f>+'EVALUACION CON CONTROLES'!Q32</f>
        <v>Solicitud de información al contratista y Comité Técnico de Seguimiento</v>
      </c>
      <c r="X26" s="13" t="str">
        <f>+'EVALUACION CON CONTROLES'!R32</f>
        <v>permanente en la ejecución contractual</v>
      </c>
    </row>
    <row r="27" spans="2:24" ht="106.5" customHeight="1" x14ac:dyDescent="0.15">
      <c r="B27" s="13">
        <v>19</v>
      </c>
      <c r="C27" s="87" t="str">
        <f>EVALUACION!C33</f>
        <v>Defecto en la instalación de equipos utilizados en el desarrollo de las actividades</v>
      </c>
      <c r="D27" s="51" t="str">
        <f>+'EVALUACION CON CONTROLES'!B33</f>
        <v>EJECUCIÓN</v>
      </c>
      <c r="E27" s="51" t="s">
        <v>62</v>
      </c>
      <c r="F27" s="51" t="s">
        <v>48</v>
      </c>
      <c r="G27" s="13" t="str">
        <f>+EVALUACION!H33</f>
        <v>Ejecución parcial del contrato puede afectar el cumplimiento del objeto</v>
      </c>
      <c r="H27" s="13">
        <f>+EVALUACION!I33</f>
        <v>3</v>
      </c>
      <c r="I27" s="13">
        <f>+EVALUACION!J33</f>
        <v>2</v>
      </c>
      <c r="J27" s="13">
        <f>+EVALUACION!K33</f>
        <v>5</v>
      </c>
      <c r="K27" s="51" t="str">
        <f>+EVALUACION!L33</f>
        <v>MEDIO</v>
      </c>
      <c r="L27" s="13" t="s">
        <v>251</v>
      </c>
      <c r="M27" s="88">
        <v>1</v>
      </c>
      <c r="N27" s="13" t="str">
        <f>+'EVALUACION CON CONTROLES'!G33</f>
        <v xml:space="preserve">Realización de pruebas técnicas con los equipos previo a su uso. 
</v>
      </c>
      <c r="O27" s="13">
        <f>+'EVALUACION CON CONTROLES'!I33</f>
        <v>2</v>
      </c>
      <c r="P27" s="13">
        <f>+'EVALUACION CON CONTROLES'!J33</f>
        <v>1</v>
      </c>
      <c r="Q27" s="13">
        <f>+'EVALUACION CON CONTROLES'!K33</f>
        <v>3</v>
      </c>
      <c r="R27" s="51" t="str">
        <f>+'EVALUACION CON CONTROLES'!L33</f>
        <v>BAJO</v>
      </c>
      <c r="S27" s="13" t="str">
        <f>+'EVALUACION CON CONTROLES'!M33</f>
        <v>NO</v>
      </c>
      <c r="T27" s="13" t="str">
        <f>+'EVALUACION CON CONTROLES'!N33</f>
        <v>Gestor de Proyecto / Apoyo a la Supervisión / Comité Técnico de Seguimiento</v>
      </c>
      <c r="U27" s="13" t="str">
        <f>+'EVALUACION CON CONTROLES'!O33</f>
        <v>En cada instalacion</v>
      </c>
      <c r="V27" s="13" t="str">
        <f>+'EVALUACION CON CONTROLES'!P33</f>
        <v>Al cierre del contrato</v>
      </c>
      <c r="W27" s="13" t="str">
        <f>+'EVALUACION CON CONTROLES'!Q33</f>
        <v xml:space="preserve">Verificación de cumplimiento de entregas / especificaciones </v>
      </c>
      <c r="X27" s="13" t="str">
        <f>+'EVALUACION CON CONTROLES'!R33</f>
        <v>permanente en la ejecución contractual</v>
      </c>
    </row>
    <row r="28" spans="2:24" ht="106.5" customHeight="1" x14ac:dyDescent="0.15">
      <c r="B28" s="13">
        <v>20</v>
      </c>
      <c r="C28" s="87" t="str">
        <f>EVALUACION!C34</f>
        <v>Oposición por parte de la comunidad comunidad de la Localidad para el desarrollo de las actividades previstas en el proyecto</v>
      </c>
      <c r="D28" s="51" t="str">
        <f>+'EVALUACION CON CONTROLES'!B34</f>
        <v>EJECUCIÓN</v>
      </c>
      <c r="E28" s="51" t="s">
        <v>62</v>
      </c>
      <c r="F28" s="51" t="s">
        <v>253</v>
      </c>
      <c r="G28" s="13" t="str">
        <f>+EVALUACION!H34</f>
        <v>Ejecución parcial del contrato puede afectar el cumplimiento del objeto</v>
      </c>
      <c r="H28" s="13">
        <f>+EVALUACION!I34</f>
        <v>3</v>
      </c>
      <c r="I28" s="13">
        <f>+EVALUACION!J34</f>
        <v>2</v>
      </c>
      <c r="J28" s="13">
        <f>+EVALUACION!K34</f>
        <v>5</v>
      </c>
      <c r="K28" s="51" t="str">
        <f>+EVALUACION!L34</f>
        <v>MEDIO</v>
      </c>
      <c r="L28" s="13" t="s">
        <v>251</v>
      </c>
      <c r="M28" s="88">
        <v>1</v>
      </c>
      <c r="N28" s="13" t="str">
        <f>+'EVALUACION CON CONTROLES'!G34</f>
        <v xml:space="preserve">Desarrollo de ejercicios de socialización del proyecto y convocatoria abierta a la comunidad de acuerdo con las especificaciones dadas en el proceso de formulación
</v>
      </c>
      <c r="O28" s="13">
        <f>+'EVALUACION CON CONTROLES'!I34</f>
        <v>2</v>
      </c>
      <c r="P28" s="13">
        <f>+'EVALUACION CON CONTROLES'!J34</f>
        <v>2</v>
      </c>
      <c r="Q28" s="13">
        <f>+'EVALUACION CON CONTROLES'!K34</f>
        <v>4</v>
      </c>
      <c r="R28" s="51" t="str">
        <f>+'EVALUACION CON CONTROLES'!L34</f>
        <v>BAJO</v>
      </c>
      <c r="S28" s="13" t="str">
        <f>+'EVALUACION CON CONTROLES'!M34</f>
        <v>NO</v>
      </c>
      <c r="T28" s="13" t="str">
        <f>+'EVALUACION CON CONTROLES'!N34</f>
        <v>Gestor de Proyecto / Apoyo a la Supervisión / Comité Técnico de Seguimiento</v>
      </c>
      <c r="U28" s="13" t="str">
        <f>+'EVALUACION CON CONTROLES'!O34</f>
        <v>En la planificación de ejecución de cada intervención / actividad</v>
      </c>
      <c r="V28" s="13" t="str">
        <f>+'EVALUACION CON CONTROLES'!P34</f>
        <v>Al cierre del contrato</v>
      </c>
      <c r="W28" s="13" t="str">
        <f>+'EVALUACION CON CONTROLES'!Q34</f>
        <v xml:space="preserve">Verificación de cumplimiento de entregas / especificaciones </v>
      </c>
      <c r="X28" s="13" t="str">
        <f>+'EVALUACION CON CONTROLES'!R34</f>
        <v>permanente en la ejecución contractual</v>
      </c>
    </row>
    <row r="29" spans="2:24" ht="106.5" customHeight="1" x14ac:dyDescent="0.15">
      <c r="B29" s="13">
        <v>21</v>
      </c>
      <c r="C29" s="87" t="str">
        <f>EVALUACION!C35</f>
        <v>Eventos naturales tales como lluvias, inundaciones y sequias entre otros</v>
      </c>
      <c r="D29" s="51" t="str">
        <f>+'EVALUACION CON CONTROLES'!B35</f>
        <v>EJECUCIÓN</v>
      </c>
      <c r="E29" s="51" t="str">
        <f>VLOOKUP(C29,'IDENTIFICACION Y ANALISIS'!$B$21:$F$76,3,FALSE)</f>
        <v>General</v>
      </c>
      <c r="F29" s="51" t="s">
        <v>48</v>
      </c>
      <c r="G29" s="13" t="str">
        <f>+EVALUACION!H35</f>
        <v>Afetcación sobre el cumplimiento de la planificaicón de las actividades del proyecto, generando retrasos en su ejecución y posibles sobrecostos. Necesidad de replanificar el plan de trabajo</v>
      </c>
      <c r="H29" s="13">
        <f>+EVALUACION!I35</f>
        <v>3</v>
      </c>
      <c r="I29" s="13">
        <f>+EVALUACION!J35</f>
        <v>2</v>
      </c>
      <c r="J29" s="13">
        <f>+EVALUACION!K35</f>
        <v>5</v>
      </c>
      <c r="K29" s="51" t="str">
        <f>+EVALUACION!L35</f>
        <v>MEDIO</v>
      </c>
      <c r="L29" s="13" t="s">
        <v>251</v>
      </c>
      <c r="M29" s="88">
        <v>1</v>
      </c>
      <c r="N29" s="13" t="str">
        <f>+'EVALUACION CON CONTROLES'!G35</f>
        <v>Monitoreo permanente de la situación climática y condiciones naturales, de tal manea que se puedan planificar las actividades en periodos de mayor estabilidad o condiciones favorables</v>
      </c>
      <c r="O29" s="13">
        <f>+'EVALUACION CON CONTROLES'!I35</f>
        <v>2</v>
      </c>
      <c r="P29" s="13">
        <f>+'EVALUACION CON CONTROLES'!J35</f>
        <v>2</v>
      </c>
      <c r="Q29" s="13">
        <f>+'EVALUACION CON CONTROLES'!K35</f>
        <v>4</v>
      </c>
      <c r="R29" s="51" t="str">
        <f>+'EVALUACION CON CONTROLES'!L35</f>
        <v>BAJO</v>
      </c>
      <c r="S29" s="13" t="str">
        <f>+'EVALUACION CON CONTROLES'!M35</f>
        <v>SI</v>
      </c>
      <c r="T29" s="13" t="str">
        <f>+'EVALUACION CON CONTROLES'!N35</f>
        <v>Gestor de Proyecto / Apoyo a la Supervisión / Comité Técnico de Seguimiento</v>
      </c>
      <c r="U29" s="13" t="str">
        <f>+'EVALUACION CON CONTROLES'!O35</f>
        <v>Cada planificación y ejecución de las actividades del contrato</v>
      </c>
      <c r="V29" s="13" t="str">
        <f>+'EVALUACION CON CONTROLES'!P35</f>
        <v>Al cierre del contrato</v>
      </c>
      <c r="W29" s="13" t="str">
        <f>+'EVALUACION CON CONTROLES'!Q35</f>
        <v>Verificación de cronograma y ejecucción de hitos del proyecto</v>
      </c>
      <c r="X29" s="13" t="str">
        <f>+'EVALUACION CON CONTROLES'!R35</f>
        <v>permanente en la ejecución contractual</v>
      </c>
    </row>
    <row r="30" spans="2:24" ht="106.5" customHeight="1" x14ac:dyDescent="0.15">
      <c r="B30" s="13">
        <v>22</v>
      </c>
      <c r="C30" s="87" t="str">
        <f>EVALUACION!C36</f>
        <v>No afluencia de público de acuerdo con el aforo esperado</v>
      </c>
      <c r="D30" s="51" t="str">
        <f>+'EVALUACION CON CONTROLES'!B36</f>
        <v>EJECUCIÓN</v>
      </c>
      <c r="E30" s="51" t="str">
        <f>VLOOKUP(C30,'IDENTIFICACION Y ANALISIS'!$B$21:$F$76,3,FALSE)</f>
        <v>Especifico</v>
      </c>
      <c r="F30" s="51" t="s">
        <v>48</v>
      </c>
      <c r="G30" s="13" t="str">
        <f>+EVALUACION!H36</f>
        <v>Afecta el cumplimiento del objetivo del proyecto que contribuir a la circulación de arttistas y público de la Localidad</v>
      </c>
      <c r="H30" s="13">
        <f>+EVALUACION!I36</f>
        <v>3</v>
      </c>
      <c r="I30" s="13">
        <f>+EVALUACION!J36</f>
        <v>3</v>
      </c>
      <c r="J30" s="13">
        <f>+EVALUACION!K36</f>
        <v>6</v>
      </c>
      <c r="K30" s="51" t="str">
        <f>+EVALUACION!L36</f>
        <v>ALTO</v>
      </c>
      <c r="L30" s="13" t="s">
        <v>251</v>
      </c>
      <c r="M30" s="88">
        <v>1</v>
      </c>
      <c r="N30" s="13" t="str">
        <f>+'EVALUACION CON CONTROLES'!G36</f>
        <v>Diseñar y ejecutar u na estrategia de comunicación y difusión de los eventos a través de medios y canales institucionales, comunitarios y con las instancias de participación de la Localidad</v>
      </c>
      <c r="O30" s="13">
        <f>+'EVALUACION CON CONTROLES'!I36</f>
        <v>2</v>
      </c>
      <c r="P30" s="13">
        <f>+'EVALUACION CON CONTROLES'!J36</f>
        <v>2</v>
      </c>
      <c r="Q30" s="13">
        <f>+'EVALUACION CON CONTROLES'!K36</f>
        <v>4</v>
      </c>
      <c r="R30" s="51" t="str">
        <f>+'EVALUACION CON CONTROLES'!L36</f>
        <v>BAJO</v>
      </c>
      <c r="S30" s="13" t="str">
        <f>+'EVALUACION CON CONTROLES'!M36</f>
        <v>SI</v>
      </c>
      <c r="T30" s="13" t="str">
        <f>+'EVALUACION CON CONTROLES'!N36</f>
        <v>Gestor de Proyecto / Apoyo a la Supervisión / Comité Técnico de Seguimiento</v>
      </c>
      <c r="U30" s="13" t="str">
        <f>+'EVALUACION CON CONTROLES'!O36</f>
        <v>Cada planificación y ejecución de las actividades del contrato</v>
      </c>
      <c r="V30" s="13" t="str">
        <f>+'EVALUACION CON CONTROLES'!P36</f>
        <v>Al cierre del contrato</v>
      </c>
      <c r="W30" s="13" t="str">
        <f>+'EVALUACION CON CONTROLES'!Q36</f>
        <v>Verificación de cronograma y ejecucción de hitos del proyecto</v>
      </c>
      <c r="X30" s="13" t="str">
        <f>+'EVALUACION CON CONTROLES'!R36</f>
        <v>permanente en la ejecución contractual</v>
      </c>
    </row>
    <row r="31" spans="2:24" ht="106.5" customHeight="1" x14ac:dyDescent="0.15">
      <c r="B31" s="13">
        <v>23</v>
      </c>
      <c r="C31" s="87" t="str">
        <f>EVALUACION!C37</f>
        <v>Incumplimiento derivado del trámite de los permisos con autoridades civiles, ambientales, la obtención de los mismos, paz y salvos</v>
      </c>
      <c r="D31" s="51" t="str">
        <f>+'EVALUACION CON CONTROLES'!B37</f>
        <v>EJECUCIÓN</v>
      </c>
      <c r="E31" s="51" t="s">
        <v>62</v>
      </c>
      <c r="F31" s="51" t="s">
        <v>35</v>
      </c>
      <c r="G31" s="13" t="str">
        <f>+EVALUACION!H37</f>
        <v>Afetcación sobre el cumplimiento de la planificaicón de las actividades del proyecto, generando retrasos en su ejecución y posibles sobrecostos. Necesidad de replanificar el plan de trabajo</v>
      </c>
      <c r="H31" s="13">
        <f>+EVALUACION!I37</f>
        <v>2</v>
      </c>
      <c r="I31" s="13">
        <f>+EVALUACION!J37</f>
        <v>3</v>
      </c>
      <c r="J31" s="13">
        <f>+EVALUACION!K37</f>
        <v>5</v>
      </c>
      <c r="K31" s="51" t="str">
        <f>+EVALUACION!L37</f>
        <v>MEDIO</v>
      </c>
      <c r="L31" s="13" t="s">
        <v>251</v>
      </c>
      <c r="M31" s="88">
        <v>1</v>
      </c>
      <c r="N31" s="13" t="str">
        <f>+'EVALUACION CON CONTROLES'!G37</f>
        <v>Monitoreo permanente del cumplimiento de las actividades y las actividades precedentes para asegurar el cumplimiento y normal desarrollo de las mismas</v>
      </c>
      <c r="O31" s="13">
        <f>+'EVALUACION CON CONTROLES'!I37</f>
        <v>2</v>
      </c>
      <c r="P31" s="13">
        <f>+'EVALUACION CON CONTROLES'!J37</f>
        <v>2</v>
      </c>
      <c r="Q31" s="13">
        <f>+'EVALUACION CON CONTROLES'!K37</f>
        <v>4</v>
      </c>
      <c r="R31" s="51" t="str">
        <f>+'EVALUACION CON CONTROLES'!L37</f>
        <v>BAJO</v>
      </c>
      <c r="S31" s="13" t="str">
        <f>+'EVALUACION CON CONTROLES'!M37</f>
        <v>SI</v>
      </c>
      <c r="T31" s="13" t="str">
        <f>+'EVALUACION CON CONTROLES'!N37</f>
        <v>Gestor de Proyecto / Apoyo a la Supervisión / Comité Técnico de Seguimiento</v>
      </c>
      <c r="U31" s="13" t="str">
        <f>+'EVALUACION CON CONTROLES'!O37</f>
        <v>Cada planificación y ejecución de las actividades del contrato</v>
      </c>
      <c r="V31" s="13" t="str">
        <f>+'EVALUACION CON CONTROLES'!P37</f>
        <v>Al cierre del contrato</v>
      </c>
      <c r="W31" s="13" t="str">
        <f>+'EVALUACION CON CONTROLES'!Q37</f>
        <v>Verificación de cronograma y ejecucción de hitos del proyecto</v>
      </c>
      <c r="X31" s="13" t="str">
        <f>+'EVALUACION CON CONTROLES'!R37</f>
        <v>permanente en la ejecución contractual</v>
      </c>
    </row>
    <row r="32" spans="2:24" ht="13.5" customHeight="1" x14ac:dyDescent="0.15">
      <c r="B32" s="52"/>
      <c r="C32" s="49"/>
      <c r="D32" s="49"/>
      <c r="E32" s="49"/>
      <c r="F32" s="49"/>
      <c r="G32" s="49"/>
      <c r="H32" s="49"/>
      <c r="I32" s="49"/>
      <c r="J32" s="49"/>
      <c r="K32" s="49"/>
      <c r="L32" s="49"/>
      <c r="M32" s="49"/>
      <c r="N32" s="49"/>
      <c r="O32" s="49"/>
      <c r="P32" s="49"/>
      <c r="Q32" s="49"/>
      <c r="R32" s="49"/>
      <c r="S32" s="49"/>
      <c r="T32" s="49"/>
      <c r="U32" s="49"/>
      <c r="V32" s="49"/>
      <c r="W32" s="49"/>
      <c r="X32" s="50"/>
    </row>
    <row r="33" spans="2:24" ht="13.5" customHeight="1" x14ac:dyDescent="0.2">
      <c r="B33" s="52"/>
      <c r="C33" s="49"/>
      <c r="D33" s="49"/>
      <c r="E33" s="53"/>
      <c r="F33" s="330" t="s">
        <v>254</v>
      </c>
      <c r="G33" s="330"/>
      <c r="H33" s="53"/>
      <c r="I33" s="53"/>
      <c r="J33" s="327" t="s">
        <v>239</v>
      </c>
      <c r="K33" s="327"/>
      <c r="L33" s="327"/>
      <c r="M33" s="327"/>
      <c r="N33" s="49"/>
      <c r="O33" s="49"/>
      <c r="P33" s="49"/>
      <c r="Q33" s="49"/>
      <c r="R33" s="49"/>
      <c r="S33" s="49"/>
      <c r="T33" s="49"/>
      <c r="U33" s="49"/>
      <c r="V33" s="49"/>
      <c r="W33" s="49"/>
      <c r="X33" s="50"/>
    </row>
    <row r="34" spans="2:24" ht="13.5" customHeight="1" x14ac:dyDescent="0.2">
      <c r="B34" s="52"/>
      <c r="C34" s="49"/>
      <c r="D34" s="49"/>
      <c r="E34" s="312" t="s">
        <v>137</v>
      </c>
      <c r="F34" s="54" t="s">
        <v>138</v>
      </c>
      <c r="G34" s="54" t="s">
        <v>139</v>
      </c>
      <c r="H34" s="53"/>
      <c r="I34" s="53"/>
      <c r="J34" s="333" t="s">
        <v>140</v>
      </c>
      <c r="K34" s="334"/>
      <c r="L34" s="333" t="s">
        <v>139</v>
      </c>
      <c r="M34" s="334"/>
      <c r="N34" s="49"/>
      <c r="O34" s="49"/>
      <c r="P34" s="49"/>
      <c r="Q34" s="49"/>
      <c r="R34" s="49"/>
      <c r="S34" s="49"/>
      <c r="T34" s="49"/>
      <c r="U34" s="49"/>
      <c r="V34" s="49"/>
      <c r="W34" s="49"/>
      <c r="X34" s="50"/>
    </row>
    <row r="35" spans="2:24" ht="13.5" customHeight="1" x14ac:dyDescent="0.2">
      <c r="B35" s="52"/>
      <c r="C35" s="49"/>
      <c r="D35" s="49"/>
      <c r="E35" s="312"/>
      <c r="F35" s="13" t="s">
        <v>141</v>
      </c>
      <c r="G35" s="13">
        <v>1</v>
      </c>
      <c r="H35" s="53"/>
      <c r="I35" s="53"/>
      <c r="J35" s="313" t="s">
        <v>142</v>
      </c>
      <c r="K35" s="314"/>
      <c r="L35" s="315">
        <v>1</v>
      </c>
      <c r="M35" s="315"/>
      <c r="N35" s="49"/>
      <c r="O35" s="49"/>
      <c r="P35" s="49"/>
      <c r="Q35" s="49"/>
      <c r="R35" s="49"/>
      <c r="S35" s="49"/>
      <c r="T35" s="49"/>
      <c r="U35" s="49"/>
      <c r="V35" s="49"/>
      <c r="W35" s="49"/>
      <c r="X35" s="50"/>
    </row>
    <row r="36" spans="2:24" ht="13.5" customHeight="1" x14ac:dyDescent="0.2">
      <c r="B36" s="52"/>
      <c r="C36" s="49"/>
      <c r="D36" s="49"/>
      <c r="E36" s="312"/>
      <c r="F36" s="13" t="s">
        <v>143</v>
      </c>
      <c r="G36" s="13">
        <v>2</v>
      </c>
      <c r="H36" s="53"/>
      <c r="I36" s="53"/>
      <c r="J36" s="313" t="s">
        <v>144</v>
      </c>
      <c r="K36" s="314"/>
      <c r="L36" s="315">
        <v>2</v>
      </c>
      <c r="M36" s="315"/>
      <c r="N36" s="49"/>
      <c r="O36" s="49"/>
      <c r="P36" s="49"/>
      <c r="Q36" s="49"/>
      <c r="R36" s="49"/>
      <c r="S36" s="49"/>
      <c r="T36" s="49"/>
      <c r="U36" s="49"/>
      <c r="V36" s="49"/>
      <c r="W36" s="49"/>
      <c r="X36" s="50"/>
    </row>
    <row r="37" spans="2:24" ht="13.5" customHeight="1" x14ac:dyDescent="0.2">
      <c r="B37" s="52"/>
      <c r="C37" s="49"/>
      <c r="D37" s="49"/>
      <c r="E37" s="312"/>
      <c r="F37" s="13" t="s">
        <v>145</v>
      </c>
      <c r="G37" s="13">
        <v>3</v>
      </c>
      <c r="H37" s="53"/>
      <c r="I37" s="53"/>
      <c r="J37" s="313" t="s">
        <v>146</v>
      </c>
      <c r="K37" s="314"/>
      <c r="L37" s="315">
        <v>3</v>
      </c>
      <c r="M37" s="315"/>
      <c r="N37" s="49"/>
      <c r="O37" s="49"/>
      <c r="P37" s="49"/>
      <c r="Q37" s="49"/>
      <c r="R37" s="49"/>
      <c r="S37" s="49"/>
      <c r="T37" s="49"/>
      <c r="U37" s="49"/>
      <c r="V37" s="49"/>
      <c r="W37" s="49"/>
      <c r="X37" s="50"/>
    </row>
    <row r="38" spans="2:24" ht="13.5" customHeight="1" x14ac:dyDescent="0.2">
      <c r="B38" s="52"/>
      <c r="C38" s="49"/>
      <c r="D38" s="49"/>
      <c r="E38" s="312"/>
      <c r="F38" s="13" t="s">
        <v>147</v>
      </c>
      <c r="G38" s="13">
        <v>4</v>
      </c>
      <c r="H38" s="53"/>
      <c r="I38" s="53"/>
      <c r="J38" s="313" t="s">
        <v>148</v>
      </c>
      <c r="K38" s="314"/>
      <c r="L38" s="315">
        <v>4</v>
      </c>
      <c r="M38" s="315"/>
      <c r="N38" s="49"/>
      <c r="O38" s="49"/>
      <c r="P38" s="49"/>
      <c r="Q38" s="49"/>
      <c r="R38" s="49"/>
      <c r="S38" s="49"/>
      <c r="T38" s="49"/>
      <c r="U38" s="49"/>
      <c r="V38" s="49"/>
      <c r="W38" s="49"/>
      <c r="X38" s="50"/>
    </row>
    <row r="39" spans="2:24" ht="13.5" customHeight="1" x14ac:dyDescent="0.2">
      <c r="B39" s="52"/>
      <c r="C39" s="49"/>
      <c r="D39" s="49"/>
      <c r="E39" s="312"/>
      <c r="F39" s="13" t="s">
        <v>149</v>
      </c>
      <c r="G39" s="13">
        <v>5</v>
      </c>
      <c r="H39" s="53"/>
      <c r="I39" s="53"/>
      <c r="J39" s="313" t="s">
        <v>150</v>
      </c>
      <c r="K39" s="314"/>
      <c r="L39" s="315">
        <v>5</v>
      </c>
      <c r="M39" s="315"/>
      <c r="N39" s="49"/>
      <c r="O39" s="49"/>
      <c r="P39" s="49"/>
      <c r="Q39" s="49"/>
      <c r="R39" s="49"/>
      <c r="S39" s="49"/>
      <c r="T39" s="49"/>
      <c r="U39" s="49"/>
      <c r="V39" s="49"/>
      <c r="W39" s="49"/>
      <c r="X39" s="50"/>
    </row>
    <row r="40" spans="2:24" ht="13.5" customHeight="1" x14ac:dyDescent="0.2">
      <c r="B40" s="52"/>
      <c r="C40" s="49"/>
      <c r="D40" s="53"/>
      <c r="E40" s="53"/>
      <c r="F40" s="53"/>
      <c r="G40" s="53"/>
      <c r="H40" s="53"/>
      <c r="I40" s="53"/>
      <c r="J40" s="53"/>
      <c r="K40" s="53"/>
      <c r="L40" s="53"/>
      <c r="M40" s="53"/>
      <c r="N40" s="49"/>
      <c r="O40" s="49"/>
      <c r="P40" s="49"/>
      <c r="Q40" s="49"/>
      <c r="R40" s="49"/>
      <c r="S40" s="49"/>
      <c r="T40" s="49"/>
      <c r="U40" s="49"/>
      <c r="V40" s="49"/>
      <c r="W40" s="49"/>
      <c r="X40" s="50"/>
    </row>
    <row r="41" spans="2:24" ht="13.5" customHeight="1" x14ac:dyDescent="0.2">
      <c r="B41" s="52"/>
      <c r="C41" s="49"/>
      <c r="D41" s="327" t="s">
        <v>151</v>
      </c>
      <c r="E41" s="327"/>
      <c r="F41" s="327"/>
      <c r="G41" s="327"/>
      <c r="H41" s="327"/>
      <c r="I41" s="327"/>
      <c r="J41" s="327"/>
      <c r="K41" s="327"/>
      <c r="L41" s="49"/>
      <c r="M41" s="49"/>
      <c r="N41" s="49"/>
      <c r="O41" s="49"/>
      <c r="P41" s="49"/>
      <c r="Q41" s="49"/>
      <c r="R41" s="49"/>
      <c r="S41" s="49"/>
      <c r="T41" s="49"/>
      <c r="U41" s="49"/>
      <c r="V41" s="49"/>
      <c r="W41" s="49"/>
      <c r="X41" s="50"/>
    </row>
    <row r="42" spans="2:24" ht="13.5" customHeight="1" x14ac:dyDescent="0.2">
      <c r="B42" s="52"/>
      <c r="C42" s="49"/>
      <c r="D42" s="311" t="s">
        <v>138</v>
      </c>
      <c r="E42" s="311" t="s">
        <v>139</v>
      </c>
      <c r="F42" s="323" t="s">
        <v>142</v>
      </c>
      <c r="G42" s="323"/>
      <c r="H42" s="331" t="s">
        <v>144</v>
      </c>
      <c r="I42" s="332"/>
      <c r="J42" s="55" t="s">
        <v>146</v>
      </c>
      <c r="K42" s="55" t="s">
        <v>148</v>
      </c>
      <c r="L42" s="54" t="s">
        <v>150</v>
      </c>
      <c r="M42" s="49"/>
      <c r="N42" s="49"/>
      <c r="O42" s="49"/>
      <c r="P42" s="327" t="s">
        <v>165</v>
      </c>
      <c r="Q42" s="327"/>
      <c r="R42" s="327"/>
      <c r="S42" s="327"/>
      <c r="T42" s="327"/>
      <c r="U42" s="49"/>
      <c r="V42" s="49"/>
      <c r="W42" s="49"/>
      <c r="X42" s="50"/>
    </row>
    <row r="43" spans="2:24" ht="13.5" customHeight="1" x14ac:dyDescent="0.2">
      <c r="B43" s="52"/>
      <c r="C43" s="49"/>
      <c r="D43" s="311"/>
      <c r="E43" s="311"/>
      <c r="F43" s="324">
        <v>1</v>
      </c>
      <c r="G43" s="324"/>
      <c r="H43" s="325">
        <v>2</v>
      </c>
      <c r="I43" s="326"/>
      <c r="J43" s="56">
        <v>3</v>
      </c>
      <c r="K43" s="56">
        <v>4</v>
      </c>
      <c r="L43" s="56">
        <v>5</v>
      </c>
      <c r="M43" s="49"/>
      <c r="N43" s="49"/>
      <c r="O43" s="49"/>
      <c r="P43" s="323" t="s">
        <v>151</v>
      </c>
      <c r="Q43" s="323"/>
      <c r="R43" s="323"/>
      <c r="S43" s="323" t="s">
        <v>164</v>
      </c>
      <c r="T43" s="323"/>
      <c r="U43" s="49"/>
      <c r="V43" s="49"/>
      <c r="W43" s="49"/>
      <c r="X43" s="50"/>
    </row>
    <row r="44" spans="2:24" ht="13.5" customHeight="1" x14ac:dyDescent="0.15">
      <c r="B44" s="52"/>
      <c r="C44" s="49"/>
      <c r="D44" s="13" t="s">
        <v>141</v>
      </c>
      <c r="E44" s="57">
        <v>1</v>
      </c>
      <c r="F44" s="318">
        <v>2</v>
      </c>
      <c r="G44" s="318"/>
      <c r="H44" s="316">
        <v>3</v>
      </c>
      <c r="I44" s="317"/>
      <c r="J44" s="58">
        <v>4</v>
      </c>
      <c r="K44" s="61">
        <v>5</v>
      </c>
      <c r="L44" s="59">
        <v>6</v>
      </c>
      <c r="M44" s="49"/>
      <c r="N44" s="49"/>
      <c r="O44" s="49"/>
      <c r="P44" s="320" t="s">
        <v>166</v>
      </c>
      <c r="Q44" s="320"/>
      <c r="R44" s="320"/>
      <c r="S44" s="319" t="s">
        <v>167</v>
      </c>
      <c r="T44" s="319"/>
      <c r="U44" s="49"/>
      <c r="V44" s="49"/>
      <c r="W44" s="49"/>
      <c r="X44" s="50"/>
    </row>
    <row r="45" spans="2:24" ht="13.5" customHeight="1" x14ac:dyDescent="0.15">
      <c r="B45" s="52"/>
      <c r="C45" s="49"/>
      <c r="D45" s="13" t="s">
        <v>143</v>
      </c>
      <c r="E45" s="57">
        <v>2</v>
      </c>
      <c r="F45" s="318">
        <v>3</v>
      </c>
      <c r="G45" s="318"/>
      <c r="H45" s="316">
        <v>4</v>
      </c>
      <c r="I45" s="317"/>
      <c r="J45" s="61">
        <v>5</v>
      </c>
      <c r="K45" s="59">
        <v>6</v>
      </c>
      <c r="L45" s="59">
        <v>7</v>
      </c>
      <c r="M45" s="49"/>
      <c r="N45" s="49"/>
      <c r="O45" s="49"/>
      <c r="P45" s="310" t="s">
        <v>168</v>
      </c>
      <c r="Q45" s="310"/>
      <c r="R45" s="310"/>
      <c r="S45" s="319" t="s">
        <v>169</v>
      </c>
      <c r="T45" s="319"/>
      <c r="U45" s="49"/>
      <c r="V45" s="49"/>
      <c r="W45" s="49"/>
      <c r="X45" s="50"/>
    </row>
    <row r="46" spans="2:24" ht="13.5" customHeight="1" x14ac:dyDescent="0.15">
      <c r="B46" s="52"/>
      <c r="C46" s="49"/>
      <c r="D46" s="13" t="s">
        <v>145</v>
      </c>
      <c r="E46" s="57">
        <v>3</v>
      </c>
      <c r="F46" s="318">
        <v>4</v>
      </c>
      <c r="G46" s="318"/>
      <c r="H46" s="321">
        <v>5</v>
      </c>
      <c r="I46" s="322"/>
      <c r="J46" s="59">
        <v>6</v>
      </c>
      <c r="K46" s="59">
        <v>7</v>
      </c>
      <c r="L46" s="60">
        <v>8</v>
      </c>
      <c r="M46" s="49"/>
      <c r="N46" s="49"/>
      <c r="O46" s="49"/>
      <c r="P46" s="307">
        <v>5</v>
      </c>
      <c r="Q46" s="307"/>
      <c r="R46" s="307"/>
      <c r="S46" s="319" t="s">
        <v>170</v>
      </c>
      <c r="T46" s="319"/>
      <c r="U46" s="49"/>
      <c r="V46" s="49"/>
      <c r="W46" s="49"/>
      <c r="X46" s="50"/>
    </row>
    <row r="47" spans="2:24" ht="13.5" customHeight="1" x14ac:dyDescent="0.15">
      <c r="B47" s="52"/>
      <c r="C47" s="49"/>
      <c r="D47" s="13" t="s">
        <v>147</v>
      </c>
      <c r="E47" s="57">
        <v>4</v>
      </c>
      <c r="F47" s="307">
        <v>5</v>
      </c>
      <c r="G47" s="307"/>
      <c r="H47" s="308">
        <v>6</v>
      </c>
      <c r="I47" s="309"/>
      <c r="J47" s="59">
        <v>7</v>
      </c>
      <c r="K47" s="60">
        <v>8</v>
      </c>
      <c r="L47" s="60">
        <v>9</v>
      </c>
      <c r="M47" s="49"/>
      <c r="N47" s="49"/>
      <c r="O47" s="49"/>
      <c r="P47" s="318" t="s">
        <v>171</v>
      </c>
      <c r="Q47" s="318"/>
      <c r="R47" s="318"/>
      <c r="S47" s="319" t="s">
        <v>172</v>
      </c>
      <c r="T47" s="319"/>
      <c r="U47" s="49"/>
      <c r="V47" s="49"/>
      <c r="W47" s="49"/>
      <c r="X47" s="50"/>
    </row>
    <row r="48" spans="2:24" ht="13.5" customHeight="1" x14ac:dyDescent="0.15">
      <c r="B48" s="52"/>
      <c r="C48" s="49"/>
      <c r="D48" s="13" t="s">
        <v>149</v>
      </c>
      <c r="E48" s="57">
        <v>5</v>
      </c>
      <c r="F48" s="310">
        <v>6</v>
      </c>
      <c r="G48" s="310"/>
      <c r="H48" s="308">
        <v>7</v>
      </c>
      <c r="I48" s="309"/>
      <c r="J48" s="60">
        <v>8</v>
      </c>
      <c r="K48" s="60">
        <v>9</v>
      </c>
      <c r="L48" s="60">
        <v>10</v>
      </c>
      <c r="M48" s="49"/>
      <c r="N48" s="49"/>
      <c r="O48" s="49"/>
      <c r="P48" s="49"/>
      <c r="Q48" s="49"/>
      <c r="R48" s="49"/>
      <c r="S48" s="49"/>
      <c r="T48" s="49"/>
      <c r="U48" s="49"/>
      <c r="V48" s="49"/>
      <c r="W48" s="49"/>
      <c r="X48" s="50"/>
    </row>
    <row r="49" spans="2:24" ht="13.5" customHeight="1" thickBot="1" x14ac:dyDescent="0.25">
      <c r="B49" s="62"/>
      <c r="C49" s="63"/>
      <c r="D49" s="64"/>
      <c r="E49" s="64"/>
      <c r="F49" s="64"/>
      <c r="G49" s="64"/>
      <c r="H49" s="64"/>
      <c r="I49" s="64"/>
      <c r="J49" s="64"/>
      <c r="K49" s="64"/>
      <c r="L49" s="64"/>
      <c r="M49" s="64"/>
      <c r="N49" s="63"/>
      <c r="O49" s="63"/>
      <c r="P49" s="63"/>
      <c r="Q49" s="63"/>
      <c r="R49" s="63"/>
      <c r="S49" s="63"/>
      <c r="T49" s="63"/>
      <c r="U49" s="63"/>
      <c r="V49" s="63"/>
      <c r="W49" s="63"/>
      <c r="X49" s="65"/>
    </row>
    <row r="50" spans="2:24" ht="16.5" customHeight="1" x14ac:dyDescent="0.15">
      <c r="D50" s="9"/>
      <c r="F50" s="9"/>
      <c r="G50" s="9"/>
      <c r="H50" s="9"/>
      <c r="I50" s="9"/>
      <c r="J50" s="9"/>
      <c r="K50" s="9"/>
      <c r="L50" s="9"/>
      <c r="M50" s="9"/>
      <c r="N50" s="9"/>
      <c r="O50" s="9"/>
      <c r="P50" s="9"/>
      <c r="Q50" s="9"/>
      <c r="R50" s="9"/>
    </row>
    <row r="51" spans="2:24" ht="16.5" customHeight="1" x14ac:dyDescent="0.15">
      <c r="D51" s="9"/>
      <c r="F51" s="9"/>
      <c r="G51" s="9"/>
      <c r="H51" s="9"/>
      <c r="I51" s="9"/>
      <c r="J51" s="9"/>
      <c r="K51" s="9"/>
      <c r="L51" s="9"/>
      <c r="M51" s="9"/>
      <c r="N51" s="9"/>
      <c r="O51" s="9"/>
      <c r="P51" s="9"/>
      <c r="Q51" s="9"/>
      <c r="R51" s="9"/>
    </row>
    <row r="52" spans="2:24" ht="12.75" customHeight="1" x14ac:dyDescent="0.15">
      <c r="D52" s="9"/>
      <c r="F52" s="9"/>
      <c r="G52" s="9"/>
      <c r="H52" s="9"/>
      <c r="I52" s="9"/>
      <c r="J52" s="9"/>
      <c r="K52" s="9"/>
      <c r="L52" s="9"/>
      <c r="M52" s="9"/>
      <c r="N52" s="9"/>
      <c r="O52" s="9"/>
      <c r="P52" s="9"/>
      <c r="Q52" s="9"/>
      <c r="R52" s="9"/>
    </row>
    <row r="53" spans="2:24" ht="30" hidden="1" x14ac:dyDescent="0.15">
      <c r="B53" s="11" t="s">
        <v>251</v>
      </c>
      <c r="D53" s="9"/>
      <c r="F53" s="9"/>
      <c r="G53" s="9"/>
      <c r="H53" s="9"/>
      <c r="I53" s="9"/>
      <c r="J53" s="9"/>
      <c r="K53" s="9"/>
      <c r="L53" s="9"/>
      <c r="M53" s="9"/>
      <c r="N53" s="9"/>
      <c r="O53" s="9"/>
      <c r="P53" s="9"/>
      <c r="Q53" s="9"/>
      <c r="R53" s="9"/>
    </row>
    <row r="54" spans="2:24" ht="15" hidden="1" x14ac:dyDescent="0.15">
      <c r="B54" s="11" t="s">
        <v>250</v>
      </c>
      <c r="D54" s="12"/>
      <c r="F54" s="9"/>
      <c r="G54" s="12"/>
      <c r="H54" s="12"/>
      <c r="I54" s="12"/>
      <c r="J54" s="12"/>
      <c r="K54" s="12"/>
      <c r="L54" s="12"/>
      <c r="M54" s="12"/>
      <c r="N54" s="12"/>
      <c r="O54" s="12"/>
      <c r="P54" s="12"/>
      <c r="Q54" s="12"/>
      <c r="R54" s="12"/>
    </row>
    <row r="55" spans="2:24" ht="45" hidden="1" x14ac:dyDescent="0.15">
      <c r="B55" s="11" t="s">
        <v>252</v>
      </c>
      <c r="D55" s="9"/>
      <c r="F55" s="9"/>
      <c r="G55" s="9"/>
      <c r="H55" s="9"/>
      <c r="I55" s="9"/>
      <c r="J55" s="9"/>
      <c r="K55" s="9"/>
      <c r="L55" s="9"/>
      <c r="M55" s="9"/>
      <c r="N55" s="9"/>
      <c r="O55" s="9"/>
      <c r="P55" s="9"/>
      <c r="Q55" s="9"/>
      <c r="R55" s="9"/>
    </row>
    <row r="56" spans="2:24" x14ac:dyDescent="0.15">
      <c r="D56" s="9"/>
      <c r="F56" s="9"/>
      <c r="G56" s="9"/>
      <c r="H56" s="9"/>
      <c r="I56" s="9"/>
      <c r="J56" s="9"/>
      <c r="K56" s="9"/>
      <c r="L56" s="9"/>
      <c r="M56" s="9"/>
      <c r="N56" s="9"/>
      <c r="O56" s="9"/>
      <c r="P56" s="9"/>
      <c r="Q56" s="9"/>
      <c r="R56" s="9"/>
    </row>
    <row r="57" spans="2:24" x14ac:dyDescent="0.15">
      <c r="D57" s="9"/>
      <c r="F57" s="9"/>
      <c r="G57" s="9"/>
      <c r="H57" s="9"/>
      <c r="I57" s="9"/>
      <c r="J57" s="9"/>
      <c r="K57" s="9"/>
      <c r="L57" s="9"/>
      <c r="M57" s="9"/>
      <c r="N57" s="9"/>
      <c r="O57" s="9"/>
      <c r="P57" s="9"/>
      <c r="Q57" s="9"/>
      <c r="R57" s="9"/>
    </row>
    <row r="58" spans="2:24" x14ac:dyDescent="0.15">
      <c r="D58" s="9"/>
      <c r="F58" s="9"/>
      <c r="G58" s="9"/>
      <c r="H58" s="9"/>
      <c r="I58" s="9"/>
      <c r="J58" s="9"/>
      <c r="K58" s="9"/>
      <c r="L58" s="9"/>
      <c r="M58" s="9"/>
      <c r="N58" s="9"/>
      <c r="O58" s="9"/>
      <c r="P58" s="9"/>
      <c r="Q58" s="9"/>
      <c r="R58" s="9"/>
    </row>
    <row r="59" spans="2:24" ht="12.75" customHeight="1" x14ac:dyDescent="0.15">
      <c r="D59" s="9"/>
    </row>
    <row r="60" spans="2:24" x14ac:dyDescent="0.15">
      <c r="D60" s="9"/>
    </row>
  </sheetData>
  <mergeCells count="50">
    <mergeCell ref="B6:X6"/>
    <mergeCell ref="B7:X7"/>
    <mergeCell ref="B8:X8"/>
    <mergeCell ref="W2:X4"/>
    <mergeCell ref="B2:C4"/>
    <mergeCell ref="D2:V4"/>
    <mergeCell ref="B9:R9"/>
    <mergeCell ref="F33:G33"/>
    <mergeCell ref="J33:M33"/>
    <mergeCell ref="H42:I42"/>
    <mergeCell ref="J35:K35"/>
    <mergeCell ref="L34:M34"/>
    <mergeCell ref="J34:K34"/>
    <mergeCell ref="J37:K37"/>
    <mergeCell ref="J38:K38"/>
    <mergeCell ref="L36:M36"/>
    <mergeCell ref="J36:K36"/>
    <mergeCell ref="L37:M37"/>
    <mergeCell ref="L38:M38"/>
    <mergeCell ref="D41:K41"/>
    <mergeCell ref="L35:M35"/>
    <mergeCell ref="S47:T47"/>
    <mergeCell ref="P47:R47"/>
    <mergeCell ref="P44:R44"/>
    <mergeCell ref="E42:E43"/>
    <mergeCell ref="S44:T44"/>
    <mergeCell ref="F44:G44"/>
    <mergeCell ref="S45:T45"/>
    <mergeCell ref="S46:T46"/>
    <mergeCell ref="H46:I46"/>
    <mergeCell ref="F45:G45"/>
    <mergeCell ref="F42:G42"/>
    <mergeCell ref="F43:G43"/>
    <mergeCell ref="H43:I43"/>
    <mergeCell ref="S43:T43"/>
    <mergeCell ref="P42:T42"/>
    <mergeCell ref="P43:R43"/>
    <mergeCell ref="F48:G48"/>
    <mergeCell ref="H48:I48"/>
    <mergeCell ref="H45:I45"/>
    <mergeCell ref="H44:I44"/>
    <mergeCell ref="F46:G46"/>
    <mergeCell ref="F47:G47"/>
    <mergeCell ref="P46:R46"/>
    <mergeCell ref="H47:I47"/>
    <mergeCell ref="P45:R45"/>
    <mergeCell ref="D42:D43"/>
    <mergeCell ref="E34:E39"/>
    <mergeCell ref="J39:K39"/>
    <mergeCell ref="L39:M39"/>
  </mergeCells>
  <phoneticPr fontId="1" type="noConversion"/>
  <conditionalFormatting sqref="K11:K31">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1">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1" xr:uid="{D3617424-9A40-407C-A8DE-36A5D7C7BF59}">
      <formula1>OPCIONES</formula1>
    </dataValidation>
  </dataValidations>
  <printOptions horizontalCentered="1" verticalCentered="1"/>
  <pageMargins left="0.25" right="0.25" top="0.75" bottom="0.75" header="0.3" footer="0.3"/>
  <pageSetup scale="40" fitToHeight="5" orientation="landscape" verticalDpi="4294967295" r:id="rId1"/>
  <headerFooter alignWithMargins="0"/>
  <rowBreaks count="1" manualBreakCount="1">
    <brk id="24" min="1" max="2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6547347618D3874BB731DAF6BD34D43F" ma:contentTypeVersion="21" ma:contentTypeDescription="Crear nuevo documento." ma:contentTypeScope="" ma:versionID="9d11a22de0ecf1a48890a49bd1a5dfb4">
  <xsd:schema xmlns:xsd="http://www.w3.org/2001/XMLSchema" xmlns:xs="http://www.w3.org/2001/XMLSchema" xmlns:p="http://schemas.microsoft.com/office/2006/metadata/properties" xmlns:ns2="99d7d202-9883-4f15-a647-ced7ad76d18f" xmlns:ns3="a0cab8ad-e47a-434b-af5e-0db8d9a5de1d" targetNamespace="http://schemas.microsoft.com/office/2006/metadata/properties" ma:root="true" ma:fieldsID="61aa1df66779c07a1d18d548dfb6220b" ns2:_="" ns3:_="">
    <xsd:import namespace="99d7d202-9883-4f15-a647-ced7ad76d18f"/>
    <xsd:import namespace="a0cab8ad-e47a-434b-af5e-0db8d9a5de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FECHA" minOccurs="0"/>
                <xsd:element ref="ns2:octubr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d7d202-9883-4f15-a647-ced7ad76d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Estado de aprobación" ma:internalName="Estado_x0020_de_x0020_aprobaci_x00f3_n">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FECHA" ma:index="27" nillable="true" ma:displayName="FECHA" ma:format="DateTime" ma:internalName="FECHA">
      <xsd:simpleType>
        <xsd:restriction base="dms:DateTime"/>
      </xsd:simpleType>
    </xsd:element>
    <xsd:element name="octubre" ma:index="28" nillable="true" ma:displayName="octubre" ma:format="Dropdown" ma:internalName="octubr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0cab8ad-e47a-434b-af5e-0db8d9a5de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6d7e10eb-0f11-4d1d-851e-b7d2dbd8bc49}" ma:internalName="TaxCatchAll" ma:showField="CatchAllData" ma:web="a0cab8ad-e47a-434b-af5e-0db8d9a5de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5BB6C58-2958-417A-ADB8-C5DEE1B0B859}">
  <ds:schemaRefs>
    <ds:schemaRef ds:uri="http://schemas.microsoft.com/sharepoint/v3/contenttype/forms"/>
  </ds:schemaRefs>
</ds:datastoreItem>
</file>

<file path=customXml/itemProps2.xml><?xml version="1.0" encoding="utf-8"?>
<ds:datastoreItem xmlns:ds="http://schemas.openxmlformats.org/officeDocument/2006/customXml" ds:itemID="{42B7557A-3AF7-4A5B-90F6-9E0E0B65D3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d7d202-9883-4f15-a647-ced7ad76d18f"/>
    <ds:schemaRef ds:uri="a0cab8ad-e47a-434b-af5e-0db8d9a5de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JEY SIERRA GODOY</dc:creator>
  <cp:keywords/>
  <dc:description/>
  <cp:lastModifiedBy>Microsoft Office User</cp:lastModifiedBy>
  <cp:revision/>
  <dcterms:created xsi:type="dcterms:W3CDTF">2007-06-14T01:55:06Z</dcterms:created>
  <dcterms:modified xsi:type="dcterms:W3CDTF">2026-10-16T19:35:44Z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y fmtid="{D5CDD505-2E9C-101B-9397-08002B2CF9AE}" pid="3" name="Estado de aprobación">
    <vt:lpwstr/>
  </property>
  <property fmtid="{D5CDD505-2E9C-101B-9397-08002B2CF9AE}" pid="4" name="lcf76f155ced4ddcb4097134ff3c332f">
    <vt:lpwstr/>
  </property>
  <property fmtid="{D5CDD505-2E9C-101B-9397-08002B2CF9AE}" pid="5" name="TaxCatchAll">
    <vt:lpwstr/>
  </property>
  <property fmtid="{D5CDD505-2E9C-101B-9397-08002B2CF9AE}" pid="6" name="FECHA">
    <vt:lpwstr/>
  </property>
  <property fmtid="{D5CDD505-2E9C-101B-9397-08002B2CF9AE}" pid="7" name="octubre">
    <vt:lpwstr/>
  </property>
</Properties>
</file>