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VICTIMAS\VIGILANCIA\DOCUMENTOS PROCESO DE VIGILANCIA\"/>
    </mc:Choice>
  </mc:AlternateContent>
  <bookViews>
    <workbookView xWindow="0" yWindow="0" windowWidth="12444" windowHeight="4872"/>
  </bookViews>
  <sheets>
    <sheet name="MATRIZ DE RIESGOS" sheetId="2" r:id="rId1"/>
    <sheet name="Tablas" sheetId="6" state="hidden" r:id="rId2"/>
    <sheet name="GUIA DE RIESGOS " sheetId="5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2" l="1"/>
  <c r="X14" i="2"/>
  <c r="W13" i="2"/>
  <c r="X13" i="2" s="1"/>
  <c r="L13" i="2" l="1"/>
  <c r="L12" i="2"/>
  <c r="K11" i="2"/>
  <c r="W12" i="2"/>
  <c r="X12" i="2" s="1"/>
  <c r="W11" i="2"/>
  <c r="X11" i="2" s="1"/>
  <c r="L11" i="2" l="1"/>
  <c r="W16" i="2"/>
  <c r="X16" i="2" s="1"/>
  <c r="W21" i="2"/>
  <c r="X21" i="2" s="1"/>
  <c r="K21" i="2"/>
  <c r="L21" i="2" s="1"/>
  <c r="W20" i="2"/>
  <c r="X20" i="2" s="1"/>
  <c r="K20" i="2"/>
  <c r="L20" i="2" s="1"/>
  <c r="W19" i="2"/>
  <c r="X19" i="2" s="1"/>
  <c r="K19" i="2"/>
  <c r="L19" i="2" s="1"/>
  <c r="W18" i="2"/>
  <c r="X18" i="2" s="1"/>
  <c r="K18" i="2"/>
  <c r="L18" i="2" s="1"/>
  <c r="W17" i="2"/>
  <c r="X17" i="2" s="1"/>
  <c r="K17" i="2"/>
  <c r="L17" i="2" s="1"/>
  <c r="K16" i="2"/>
  <c r="L16" i="2" s="1"/>
  <c r="W8" i="2"/>
  <c r="X8" i="2" s="1"/>
  <c r="X9" i="2"/>
  <c r="W10" i="2"/>
  <c r="X10" i="2" s="1"/>
  <c r="W15" i="2"/>
  <c r="X15" i="2" s="1"/>
  <c r="K8" i="2"/>
  <c r="L8" i="2" s="1"/>
  <c r="K9" i="2"/>
  <c r="L9" i="2" s="1"/>
  <c r="K10" i="2"/>
  <c r="L10" i="2" s="1"/>
  <c r="K15" i="2"/>
  <c r="L15" i="2" s="1"/>
</calcChain>
</file>

<file path=xl/sharedStrings.xml><?xml version="1.0" encoding="utf-8"?>
<sst xmlns="http://schemas.openxmlformats.org/spreadsheetml/2006/main" count="561" uniqueCount="274">
  <si>
    <t>1. IDENTIFICACIÓN</t>
  </si>
  <si>
    <t xml:space="preserve">2. EVALUACION </t>
  </si>
  <si>
    <t xml:space="preserve">3. ASIGNACION </t>
  </si>
  <si>
    <t>4. PLAN DE TRATAMIENTO</t>
  </si>
  <si>
    <t>5. EFECTO</t>
  </si>
  <si>
    <t>6. MONITOREO Y REVISIÓN</t>
  </si>
  <si>
    <t>N°</t>
  </si>
  <si>
    <t xml:space="preserve">Clase </t>
  </si>
  <si>
    <t xml:space="preserve">Fuente  </t>
  </si>
  <si>
    <t xml:space="preserve">Etapa </t>
  </si>
  <si>
    <t>Tipo</t>
  </si>
  <si>
    <t xml:space="preserve"> DESCRIPCIÓN DEL RIESGO
(Qué puede pasar y, como puede ocurrir)</t>
  </si>
  <si>
    <t>CONSECUENCIA 
(de la ocurrencia del evento)</t>
  </si>
  <si>
    <t>Probabilidad</t>
  </si>
  <si>
    <t xml:space="preserve">Impacto </t>
  </si>
  <si>
    <t xml:space="preserve">Total </t>
  </si>
  <si>
    <t>Categoría</t>
  </si>
  <si>
    <t>SDIS</t>
  </si>
  <si>
    <t>Contratista o
Asociado</t>
  </si>
  <si>
    <t>Tratamiento 1</t>
  </si>
  <si>
    <t>Tratamiento 2</t>
  </si>
  <si>
    <t>Tratamiento / Controles a ser implementados</t>
  </si>
  <si>
    <t>Persona responsable del tratamiento</t>
  </si>
  <si>
    <t>Fecha de
 Inicio</t>
  </si>
  <si>
    <t>Fecha de 
Fin</t>
  </si>
  <si>
    <t>Afecta la ejecución del contrato?</t>
  </si>
  <si>
    <t>Cómo se realiza el monitoreo?</t>
  </si>
  <si>
    <t>Persona responsable del monitoreo</t>
  </si>
  <si>
    <t>Periodicidad
¿Cuándo?</t>
  </si>
  <si>
    <t>General</t>
  </si>
  <si>
    <t>Interno</t>
  </si>
  <si>
    <t>Planeación</t>
  </si>
  <si>
    <t>Operacionales</t>
  </si>
  <si>
    <t>Raro</t>
  </si>
  <si>
    <t>Insignificante</t>
  </si>
  <si>
    <t>X</t>
  </si>
  <si>
    <t>Evitar</t>
  </si>
  <si>
    <t>N/A</t>
  </si>
  <si>
    <t>NO</t>
  </si>
  <si>
    <t>POR CADA PROCESO</t>
  </si>
  <si>
    <t>Improbable</t>
  </si>
  <si>
    <t>Mayor</t>
  </si>
  <si>
    <t>Moderado</t>
  </si>
  <si>
    <t>SI</t>
  </si>
  <si>
    <t>Selección</t>
  </si>
  <si>
    <t>ADJUDICACIÓN</t>
  </si>
  <si>
    <t>Transferir</t>
  </si>
  <si>
    <t>Externo</t>
  </si>
  <si>
    <t>Contratación</t>
  </si>
  <si>
    <t>Retraso en la Suscripción del Contrato</t>
  </si>
  <si>
    <t>Afecta la ejecución del contrato, retrasando el inicio cronograma de los servicios</t>
  </si>
  <si>
    <t>CONTRATISTA</t>
  </si>
  <si>
    <t>ACTA DE INICIO</t>
  </si>
  <si>
    <t>Menor</t>
  </si>
  <si>
    <t>Demora en la expedición de las garantías solicitadas para el inicio del contrato</t>
  </si>
  <si>
    <t>Específico</t>
  </si>
  <si>
    <t>Ejecución</t>
  </si>
  <si>
    <t>Cambios en el personal y grupo de vigilantes del contratista</t>
  </si>
  <si>
    <t>Retrasos en la prestación del servicio o la no realizacion del mismo.
Falta de personal que actua como supervisor con la entidad para la solución de conflictos</t>
  </si>
  <si>
    <t>Posible</t>
  </si>
  <si>
    <t>Redicir la Probabilidad</t>
  </si>
  <si>
    <t>Coordinar con el contratista la priorizacion y reprogramación del servicio ante los posibles evventos</t>
  </si>
  <si>
    <t>SUPERVISOR DEL CONTRATO Y CONTRATISTA</t>
  </si>
  <si>
    <r>
      <rPr>
        <sz val="8"/>
        <rFont val="Arial MT"/>
        <family val="2"/>
      </rPr>
      <t>acta de inicio del contrato</t>
    </r>
  </si>
  <si>
    <r>
      <rPr>
        <sz val="8"/>
        <rFont val="Arial MT"/>
        <family val="2"/>
      </rPr>
      <t>finalización del término contractual</t>
    </r>
  </si>
  <si>
    <t>Realización de inspecciones permantes por parte del supervisor</t>
  </si>
  <si>
    <t>SUPERVISOR DEL CONTRATO</t>
  </si>
  <si>
    <t>SEMANAL</t>
  </si>
  <si>
    <t>Económicos</t>
  </si>
  <si>
    <t>Reducir las Consecuencias</t>
  </si>
  <si>
    <r>
      <rPr>
        <sz val="8"/>
        <rFont val="Arial MT"/>
        <family val="2"/>
      </rPr>
      <t>INICIO DEL CONTRATO</t>
    </r>
  </si>
  <si>
    <t>MENSUAL</t>
  </si>
  <si>
    <t>Expedición de regulacion tritubaria - creacion de instrumentos impositivos que se apliquen al contrato</t>
  </si>
  <si>
    <t>Afecta la ejecución del contrato físico y presupuestal, incrementando los precios ofrecidos, genera desequilibrio contractual</t>
  </si>
  <si>
    <t>Revisar la regulación impositiva o tributaria que impacta economicamente el contrato e identificar si afecta la ecuación financiera del contrato y en caso de que aplique generar las acciones para lograr el equilibrio del contrato</t>
  </si>
  <si>
    <r>
      <rPr>
        <sz val="8"/>
        <rFont val="Arial MT"/>
        <family val="2"/>
      </rPr>
      <t>TERMINACIÓN DEL CONTRATO</t>
    </r>
  </si>
  <si>
    <t>Revisión por partedelsupervisor de la regulación tributaria e impositiva que pueda afectar el contrato e iniciar las acciones para lograr la equilibrio del contrato a través de la modificación contractual si hay lugar a ello</t>
  </si>
  <si>
    <t>Daños, averías o pérdidas de los bienes de propiedad del contratista, causados en el lugar de ejecución del contrato.</t>
  </si>
  <si>
    <t>Afecta la ejecución del contrato físico y presupuestal,  retrasando el cronograma de los servicios.</t>
  </si>
  <si>
    <t>Modificacion de los terminos en los que fue adjudicado el contrato</t>
  </si>
  <si>
    <t>Ajustes o modificacion según los terminos del Contrato.</t>
  </si>
  <si>
    <t>Verificacion permanente de las novedades legislativas relacionadas con el objeto del Contrato</t>
  </si>
  <si>
    <t>No atención oportuna y resolución de casos reportados para atención del servicio</t>
  </si>
  <si>
    <t>Coordinar con el contratista la priorizacion y reprogramación del servicio</t>
  </si>
  <si>
    <t>El supervisor del contrato, verificará el cumplimiento de las obligaciones del contratista requerir al contratista en la oportunidad de la respuesta</t>
  </si>
  <si>
    <t>Accidentes laborales en el sitio de ejecución del contrato por parte del personal que presta el servicio.</t>
  </si>
  <si>
    <t>Interrupcion y demora en la prestación del servicio</t>
  </si>
  <si>
    <t>Implementación permanente del Sistema de Gestión de Seguridad y Salud en el  Trabajo, propendiendo, además, por el cumplimiento permanente de la normatividad legal vigente en materia de seguridad social y riesgos laborales</t>
  </si>
  <si>
    <t>Verificación documental de la implementación correspondiente al Sistema de Gestión de Seguridad y Salud en el Trabajo, soportes, procedimientos, información documentada, pagos al sistema de seguridad social, etc</t>
  </si>
  <si>
    <t>TRIMESTRAL</t>
  </si>
  <si>
    <t>Falta en la logística y organización del personal que presta el servicio</t>
  </si>
  <si>
    <t>Hacer seguimiento a los cronogramas establecidos, mantener el recurso humano requerido para el cumplimiento del contrato</t>
  </si>
  <si>
    <t>El supervisor del contrato, verificará el cumplimiento a los cronogramas establecidos</t>
  </si>
  <si>
    <t>Interrupción en la prestación del servicio, afectándo la ejecución contractual</t>
  </si>
  <si>
    <t>El contratista deberá tener un plan de contingencia, el cual debe ser aprobado por el supervisor para que este acorde con las necesidades de la Entidad y no causar traumatismo en la prestación del servicio</t>
  </si>
  <si>
    <t>Revision del plan de contingencia del contratista al inicio de la ejecicion del contrato</t>
  </si>
  <si>
    <t>AL INICIO DEL CONTRATO Y CUANDO SE PRESESNTE LA CONTINGENCIA</t>
  </si>
  <si>
    <t>CLASE</t>
  </si>
  <si>
    <t>FUENTE</t>
  </si>
  <si>
    <t>ETAPA</t>
  </si>
  <si>
    <t>TIPO DE RIESGO</t>
  </si>
  <si>
    <t>TRATAMIENTO</t>
  </si>
  <si>
    <t>TRATAMIENTO2</t>
  </si>
  <si>
    <t>ASIGNACIÓN</t>
  </si>
  <si>
    <t>AFECTA EJECUCION</t>
  </si>
  <si>
    <t>Sociales o Políticos</t>
  </si>
  <si>
    <t>Contratista o Asociado</t>
  </si>
  <si>
    <t>Aceptar</t>
  </si>
  <si>
    <t>Financieros</t>
  </si>
  <si>
    <t>Regulatorios</t>
  </si>
  <si>
    <t>De la Naturaleza</t>
  </si>
  <si>
    <t>RESPONSABLE TRATAMIENTO</t>
  </si>
  <si>
    <t>Ambientales</t>
  </si>
  <si>
    <t>Tecnológicos</t>
  </si>
  <si>
    <t>Supervisión - Contratista o Asociado</t>
  </si>
  <si>
    <t>PROBABILIDAD</t>
  </si>
  <si>
    <t>IMPACTO</t>
  </si>
  <si>
    <t>CATEGORÍA</t>
  </si>
  <si>
    <t>Valoración</t>
  </si>
  <si>
    <t>Riesgo Bajo</t>
  </si>
  <si>
    <t>Probable</t>
  </si>
  <si>
    <t>Casi Cierto</t>
  </si>
  <si>
    <t>Catastrófico</t>
  </si>
  <si>
    <t>Riesgo Medio</t>
  </si>
  <si>
    <t>Riesgo Alto</t>
  </si>
  <si>
    <t>Riesgo Extremo</t>
  </si>
  <si>
    <t>GUIA DE RIESGOS DE POSIBLES RIESGOS INHERENTES</t>
  </si>
  <si>
    <t xml:space="preserve">ETAPA CONTRACTUAL </t>
  </si>
  <si>
    <t xml:space="preserve">EVENTO </t>
  </si>
  <si>
    <t>CAUSAS</t>
  </si>
  <si>
    <t xml:space="preserve">CONSECUENCIAS </t>
  </si>
  <si>
    <t>Inadecuada formulación y elaboración del PAA</t>
  </si>
  <si>
    <t>Indebida identificación de las necesidades de la entidad en el PAA</t>
  </si>
  <si>
    <t>Incumplimiento en la satisfacción de las necesidades de la entidad</t>
  </si>
  <si>
    <t>Incorrecta priorización</t>
  </si>
  <si>
    <t>Incumplimiento de las metas propuestas por la entidad</t>
  </si>
  <si>
    <t xml:space="preserve">Recortes presupuestales </t>
  </si>
  <si>
    <t xml:space="preserve">Selección </t>
  </si>
  <si>
    <t xml:space="preserve">Adelantar un proceso de selección sin contar con la debida disponibilidad presupuestal </t>
  </si>
  <si>
    <t xml:space="preserve">Desconocimiento de la normatividad que rige la contratación estatal </t>
  </si>
  <si>
    <t>Investigaciones disciplinarias, fiscales y penales</t>
  </si>
  <si>
    <t xml:space="preserve">No contar con la disponibilidad presupuestal </t>
  </si>
  <si>
    <t>Adelantar un proceso contractual sin tener la aprobación correspondiente por parte del comité de contratación o de la instancia correspondiente</t>
  </si>
  <si>
    <t xml:space="preserve">Errados procedimientos internos </t>
  </si>
  <si>
    <t xml:space="preserve">No contar con actas de comité de contratación </t>
  </si>
  <si>
    <t xml:space="preserve">Comité de contratación mal diseñado </t>
  </si>
  <si>
    <t>Adelantar un proceso contractual sin tener la competencia legal para realizarlo</t>
  </si>
  <si>
    <t>Desconocimiento de las facultades y delegaciones existentes en la entidad</t>
  </si>
  <si>
    <t>Desconocimiento de las competencias de la entidad</t>
  </si>
  <si>
    <t xml:space="preserve">Nulidad Absoluta del contrato </t>
  </si>
  <si>
    <t>Aprobar la adquisición de bienes, obras y servicios que no se ajustan a las necesidades o al cumplimiento de los objetivos de la entidad</t>
  </si>
  <si>
    <t xml:space="preserve">Indebida descripción de la necesidad a contar </t>
  </si>
  <si>
    <t>Insatisfacción de las necesidades y objetivos de la entidad</t>
  </si>
  <si>
    <t xml:space="preserve">Errada relación entre el objeto y la necesidad a contratar </t>
  </si>
  <si>
    <t>Indebida maduración o planeación del proceso contractual en tiempos, cantidades, valores, etc.</t>
  </si>
  <si>
    <t>Elaboración deficiente de los estudios previos, y de los pliegos de condiciones</t>
  </si>
  <si>
    <t xml:space="preserve">Elaboración deficiente de análisis del sector </t>
  </si>
  <si>
    <t xml:space="preserve">Posible incumplimiento en el objeto del contrato </t>
  </si>
  <si>
    <t xml:space="preserve">Errores en las especificaciones técnicas del bien, obra o servicios a contratar </t>
  </si>
  <si>
    <t xml:space="preserve">Selección de contratistas que no cuenten con la capacidad financiera y/o técnica y/o jurídica necesarias para la ejecución del contrato </t>
  </si>
  <si>
    <t xml:space="preserve">Establecer de manera inadecuada los requisitos de carácter habilitante en los procesos de selección </t>
  </si>
  <si>
    <t>Incumplimiento del principio de selección objetiva</t>
  </si>
  <si>
    <t xml:space="preserve">Demandas </t>
  </si>
  <si>
    <t xml:space="preserve">Indebida evaluación de los proponentes en el proceso de selección </t>
  </si>
  <si>
    <t xml:space="preserve">Elaboración deficiente de los análisis de sector </t>
  </si>
  <si>
    <t xml:space="preserve">pone en riesgo la adecuada ejecución del contrato </t>
  </si>
  <si>
    <t>Elaboración deficiente de los estudios previos y de los pliegos de condiciones</t>
  </si>
  <si>
    <t>Inadecuada aplicación de la normatividad vigente, manual de contratación y procedimientos asociados</t>
  </si>
  <si>
    <t>Sanciones disciplinarias, fiscales y/o penales</t>
  </si>
  <si>
    <t xml:space="preserve">Direccionamiento de contratación y/o vinculación a favor de un tercero </t>
  </si>
  <si>
    <t xml:space="preserve">Tráfico de influencias </t>
  </si>
  <si>
    <t>Demandas</t>
  </si>
  <si>
    <t xml:space="preserve">Inadecuada elaboración de los documentos previos, tales como estudios previos, pliegos de condiciones, análisis del sector y estudio de mercado </t>
  </si>
  <si>
    <t>Enriquecimiento ilícito de contratistas y/o funcionarios</t>
  </si>
  <si>
    <t xml:space="preserve">Detrimento patrimonial </t>
  </si>
  <si>
    <t>Pérdida de información, modificación o alteración de las ofertas a evaluar o de los expedientes que soportan los procesos de contratación</t>
  </si>
  <si>
    <t xml:space="preserve">Inadecuado manejo de expedientes </t>
  </si>
  <si>
    <t xml:space="preserve">Inadecuada custodia de expedientes </t>
  </si>
  <si>
    <t xml:space="preserve">Retrasos en la contratación </t>
  </si>
  <si>
    <t xml:space="preserve">Inaplicación de los procedimientos y métodos de archivo establecidos por la entidad y la norma </t>
  </si>
  <si>
    <t xml:space="preserve">Suspensión del procesos de selección </t>
  </si>
  <si>
    <t>Evidenciar un error en la estructuración de los documentos contractuales</t>
  </si>
  <si>
    <t>Retrasos en el cumplimiento de las metas de la entidad</t>
  </si>
  <si>
    <t xml:space="preserve">Demandas, tutelas y solicitudes de proponentes </t>
  </si>
  <si>
    <t>Por sugerencia de algún órgano de control, con el propósito de realizar ajustes al proceso de selección directamente relacionados con la normatividad en materia contractual</t>
  </si>
  <si>
    <t xml:space="preserve">Retrasos en el proceso de selección </t>
  </si>
  <si>
    <t>Ampliación de plazos para dar respuesta a las observaciones del proceso</t>
  </si>
  <si>
    <t>Incumplimiento de metas y objetivos de la entidad</t>
  </si>
  <si>
    <t xml:space="preserve">Ampliación de plazos para poder evaluar el proceso de selección, en la eventualidad que se reciban muchas ofertas </t>
  </si>
  <si>
    <t xml:space="preserve">Declaratoria de desierta del proceso de selección </t>
  </si>
  <si>
    <t xml:space="preserve">Documentos falsos o irregulares presentados por los oferentes y que la entidad no logra evidenciar en el momento de la evaluación </t>
  </si>
  <si>
    <t xml:space="preserve">No revisión de inhabilidades e incompatibilidades </t>
  </si>
  <si>
    <t xml:space="preserve">Retraso en la suscripción del contrato </t>
  </si>
  <si>
    <t xml:space="preserve">Incumplimiento o retraso del contratista en la firma del contrato </t>
  </si>
  <si>
    <t xml:space="preserve">Minuta contractual con errores </t>
  </si>
  <si>
    <t xml:space="preserve">Demora en la elaboración, revisión y aprobación de la minuta del contrato </t>
  </si>
  <si>
    <t xml:space="preserve">Imposibilidad de celebrar el contrato o convenio por cualquiera de las partes </t>
  </si>
  <si>
    <t xml:space="preserve">Inhabilidades sobrevinientes </t>
  </si>
  <si>
    <t xml:space="preserve">Permitir la ejecución del contrato sin el lleno de los requisitos legales </t>
  </si>
  <si>
    <t xml:space="preserve">No expedición o demora en la expedición del registro presupuestal </t>
  </si>
  <si>
    <t xml:space="preserve">No expedición o demora en la expedición de las garantías contractuales </t>
  </si>
  <si>
    <t>Los bienes, obras y/o servicios no están amparados por una garantía de seguro</t>
  </si>
  <si>
    <t xml:space="preserve">Demora en la aprobación de garantías contractuales </t>
  </si>
  <si>
    <t xml:space="preserve">No afiliación a la ARL para el caso de contratos de prestación de servicios </t>
  </si>
  <si>
    <t xml:space="preserve">La entidad asume una responsabilidad muy alta, frente a cualquier accidente que tenga el contratista </t>
  </si>
  <si>
    <t xml:space="preserve">Ejecución </t>
  </si>
  <si>
    <t xml:space="preserve">Terminación unilateral del contrato </t>
  </si>
  <si>
    <t>Las exigencias del servicio público lo requieran o la situación de orden Público lo imponga</t>
  </si>
  <si>
    <t xml:space="preserve">Muerte o incapacidad física permanente del contratista, si es persona natural, o por disolución de la persona jurídica del contratista </t>
  </si>
  <si>
    <t xml:space="preserve">Interdicción judicial de declaración de quiebra del contratista </t>
  </si>
  <si>
    <t xml:space="preserve">Cesación de pagos, concurso de acreedores o embargos judiciales del contratista que afecten de manera grave el cumplimiento del contrato </t>
  </si>
  <si>
    <t xml:space="preserve">Declaratoria de incumplimiento del contrato </t>
  </si>
  <si>
    <t xml:space="preserve">Terminación anticipada  del contrato </t>
  </si>
  <si>
    <t xml:space="preserve">Solicitud de terminación anticipada del contrato por mutuo acuerdo </t>
  </si>
  <si>
    <t xml:space="preserve">Mutuo acuerdo entre las partes </t>
  </si>
  <si>
    <t xml:space="preserve">Imposibilidad en la ejecución del objeto contractual </t>
  </si>
  <si>
    <t xml:space="preserve">Nulidad absoluta del contrato </t>
  </si>
  <si>
    <t>Se celebren con personas que incurran en causales de inhabilidad o incompatibilidad previstas en la Constitución y la Ley</t>
  </si>
  <si>
    <t xml:space="preserve">Se celebren contra expresa prohibición constitucional o legal </t>
  </si>
  <si>
    <t xml:space="preserve">Se celebren con abuso o desviación de poder </t>
  </si>
  <si>
    <t xml:space="preserve">Acciones de repetición </t>
  </si>
  <si>
    <t xml:space="preserve">Nulidad de los actos administrativos en que se fundamenten </t>
  </si>
  <si>
    <t>Desconocimiento de los criterios sobre tratamiento de ofertas nacionales y extranjeras o con violación de la reciprocidad de que trata esta Ley</t>
  </si>
  <si>
    <t>Recibir obras, bienes y/o servicios que no cumplen con las especificaciones técnicas establecida por la entidad</t>
  </si>
  <si>
    <t xml:space="preserve">Incumplimiento de especificaciones técnicas </t>
  </si>
  <si>
    <t xml:space="preserve">Deficiencia de controles y seguimiento al contrato o convenio por parte del supervisor o interventor </t>
  </si>
  <si>
    <t xml:space="preserve">No adelantar procesos de multas e incumplimientos, cuando el supervisor ha dado aviso oportuno </t>
  </si>
  <si>
    <t xml:space="preserve">Recibir obras, bienes y/o servicios que  cumplen con las especificaciones técnicas establecida por la entidad, pero que su correcto funcionamiento no corresponde con la calidad y el tiempo previsto por la entidad </t>
  </si>
  <si>
    <t xml:space="preserve">El contratista cumple con las condiciones técnicas de los bienes y obras, pero la operación en el tiempo deteriora la calidad del producto </t>
  </si>
  <si>
    <t xml:space="preserve">Declaratoria de incumplimiento y efectividad de las garantías de la calidad de bienes y servicios  </t>
  </si>
  <si>
    <t xml:space="preserve">Inadecuado manejo de anticipos </t>
  </si>
  <si>
    <t xml:space="preserve">Incumplimiento del pago de salarios y prestaciones sociales por parte del contratista a su equipo humano </t>
  </si>
  <si>
    <t xml:space="preserve">Declaratoria de incumplimiento y efectividad de la garantía de buen manejo de anticipos </t>
  </si>
  <si>
    <t xml:space="preserve">Inadecuada liquidación de los contratos o convenios </t>
  </si>
  <si>
    <t xml:space="preserve">Deficiencia en el seguimiento y vigilancia del contrato por parte del supervisor y/o interventor del contrato o convenio </t>
  </si>
  <si>
    <t xml:space="preserve">Ausencia de informes de supervisión </t>
  </si>
  <si>
    <t xml:space="preserve">Inadecuada gestión documental </t>
  </si>
  <si>
    <t xml:space="preserve">Incumplimiento de los términos legales o pactados para la liquidación de los contratos o convenios </t>
  </si>
  <si>
    <t xml:space="preserve">Desconocimiento de los términos legales para la liquidación de contratos o convenios </t>
  </si>
  <si>
    <t xml:space="preserve">Pérdida de competencia legal para poder liquidar el contrato o convenio </t>
  </si>
  <si>
    <t xml:space="preserve">Inestabilidad de la obra </t>
  </si>
  <si>
    <t xml:space="preserve">demandas contractuales </t>
  </si>
  <si>
    <t>UARIV</t>
  </si>
  <si>
    <t>Aplicar los procedimientos establecidos por la UARIV frente a la seguridad de los bienes a su cargo. De otro lado el contratista también debe acogerse a estos y aplicar sus propios procedimientos.</t>
  </si>
  <si>
    <t>Verificación permanente de los insumos y equipos que utilice el contratista para prestar el servicio y que esten ubicados en las sedes y centros de  la UARIV</t>
  </si>
  <si>
    <t>UARIV Y CONTRATISTA</t>
  </si>
  <si>
    <t>Huelgas, paros, motines y demás factores del equipo de trabajo del contratista que puedan afectar el ejercicio común de su actividad, en la prestación del servicio, como parte del contrato suscrito con la UARIV</t>
  </si>
  <si>
    <t>UNIDAD PARA LA ATENCIÓN Y REPARACIÓN INTEGRAL A LAS VICTIMAS
MATRIZ DE RIESGOS PROCESO DE SELECCIÓN No. LP-XX-2026
OBJETO: PRESTAR LOS SERVICIOS DE VIGILANCIA Y SEGURIDAD PRIVADA, INCLUYENDO CUSTODIA Y MONITOREO CON MEDIOS TECNOLÓGICOS, PARA LA PROTECCIÓN DE LOS BIENES MUEBLES E INMUEBLES, ASÍ COMO PARA GARANTIZAR LA SEGURIDAD DE LOS FUNCIONARIOS, CONTRATISTAS Y VISITANTES EN LAS OFICINAS PRINCIPALES, DIRECCIONES TERRITORIALES Y CENTROS REGIONALES DE ATENCIÓN Y REPARACIÓN A VÍCTIMAS, Y/O EN AQUELLOS LUGARES DONDE HAGA PRESENCIA LA UNIDAD PARA LA ATENCIÓN Y REPARACIÓN INTEGRAL A LAS VÍCTIMAS.</t>
  </si>
  <si>
    <t>GRUPO DE GESTIÓN ADMINISTRATIVA Y DOCUMENTAL</t>
  </si>
  <si>
    <t>Seguimiento por parte del Grupo de Gestión Adminstrativa y Documental para la firma del contrato</t>
  </si>
  <si>
    <t>Cambios regulatorios en la legislacion de vigilancia y seguridad privada, tarifas establecidas por la Superintendencia de Vigilancia o en las normas especificas que afecten la prestación del servicio</t>
  </si>
  <si>
    <t>Afecta la respuesta a las necesidades de las Direcciones Territoriales y Sede Principal y la ejecucion del contrato.</t>
  </si>
  <si>
    <t>Retraso en la asignación del personal requerido para cada una de las Direcciones Territoriales y Sede Principal</t>
  </si>
  <si>
    <r>
      <t xml:space="preserve">Afecta la ejecución del contrato, retrasando el inicio </t>
    </r>
    <r>
      <rPr>
        <sz val="8"/>
        <color theme="1"/>
        <rFont val="Arial MT"/>
      </rPr>
      <t>del cronograma y la prestación</t>
    </r>
    <r>
      <rPr>
        <sz val="8"/>
        <color theme="1"/>
        <rFont val="Arial MT"/>
        <family val="2"/>
      </rPr>
      <t xml:space="preserve"> de los servicios</t>
    </r>
  </si>
  <si>
    <t xml:space="preserve">Solicitar mediante requerimientos escritos, correo electronico y demas medios las garantias del contrato para dar inicio a su ejecución. </t>
  </si>
  <si>
    <t>Seguimiento por parte del Grupo de Gestión Adminstrativa y Documental para que el contratista allegue las garantías y estas sean aprobadas por la Subdirección de Contratacion</t>
  </si>
  <si>
    <t>Solicitar al contratista la firma del contrato dentro del plazo establecido en el cronograma contractual o hacer efectiva la poliza de seriedad de la oferta.</t>
  </si>
  <si>
    <t>Fallas en sistemas tecnológicos de monitoreo</t>
  </si>
  <si>
    <t>Interrupciones eléctricas, fallas en software, obsolescencia de equipos, pérdida de capacidad de reacción, zonas sin vigilancia, incidentes no detectados.</t>
  </si>
  <si>
    <t>Coordinar con el contratista la realización de mantenimientos preventivos y correctivos, con cambio de equipos por obsolescencia.</t>
  </si>
  <si>
    <t>DURANTE LA EJECUCIÓN</t>
  </si>
  <si>
    <t>Vulneraciones de ciberseguridad en los sistemas de cámaras y monitoreo</t>
  </si>
  <si>
    <t>Aacceso indebido a imágenes, manipulación de datos, riesgo reputacional</t>
  </si>
  <si>
    <t xml:space="preserve">Solicitar al contratista herramientas y procedimientos para contrarrestar los ataques de ciberseguridad, realizar la configuración desde la OTI de la UARIV con el fin de cubrir los equipos necesarios. </t>
  </si>
  <si>
    <t>Solicitar informe mensual al contratista sobre las rondas de mantenimiento preventivo y correctivo realizadas.</t>
  </si>
  <si>
    <t>Solicitar informe mensual al contratista sobre las acciones realizadas frente a la protección de la información contra ataques de ciberseguridad.</t>
  </si>
  <si>
    <t>Rotación excesiva del personal de vigilancia</t>
  </si>
  <si>
    <t>Pérdida de continuidad del servicio, personal no entrenado, fallas en control de acceso.</t>
  </si>
  <si>
    <t>Solicitar al contratista reporte mensual de la rotación del personal realizada con su respectiva justificación.</t>
  </si>
  <si>
    <t>Solicitar informe mensual al contratista sobre la rotación del personal realizada junto con su justificación.</t>
  </si>
  <si>
    <t>Incapacidad del contratista para atender emergencias simultáneas</t>
  </si>
  <si>
    <t>Vulneraciones de seguridad o en la atención de eventos de afectación de seguridad.</t>
  </si>
  <si>
    <t xml:space="preserve">Solicitar al contratista los planes de contingencia y respuestas a situaciones de afectación de seguridad. </t>
  </si>
  <si>
    <t>Solicitar informe al contratista la elaboración de un protocolo para la atención de eventos de seguridad con tiempo de respuesta.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</si>
</sst>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4"/>
      <color theme="5" tint="-0.249977111117893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Arial MT"/>
      <family val="2"/>
    </font>
    <font>
      <sz val="8"/>
      <color rgb="FF000000"/>
      <name val="Arial TM"/>
    </font>
    <font>
      <sz val="8"/>
      <name val="Arial MT"/>
    </font>
    <font>
      <sz val="8"/>
      <color theme="1"/>
      <name val="Arial MT"/>
      <family val="2"/>
    </font>
    <font>
      <sz val="8"/>
      <color theme="1"/>
      <name val="Arial MT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</cellStyleXfs>
  <cellXfs count="8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textRotation="90" wrapText="1"/>
    </xf>
    <xf numFmtId="9" fontId="2" fillId="0" borderId="1" xfId="3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center" vertical="center" textRotation="90"/>
    </xf>
    <xf numFmtId="0" fontId="8" fillId="0" borderId="1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3" fillId="0" borderId="1" xfId="0" applyFont="1" applyBorder="1" applyAlignment="1">
      <alignment horizontal="center" vertical="center" textRotation="90" wrapText="1"/>
    </xf>
    <xf numFmtId="0" fontId="12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textRotation="90" wrapText="1"/>
    </xf>
    <xf numFmtId="0" fontId="12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textRotation="90" wrapText="1"/>
    </xf>
    <xf numFmtId="0" fontId="7" fillId="0" borderId="16" xfId="0" applyFont="1" applyBorder="1" applyAlignment="1">
      <alignment horizontal="center" vertical="center" textRotation="90" wrapText="1"/>
    </xf>
    <xf numFmtId="0" fontId="12" fillId="0" borderId="17" xfId="0" applyFont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textRotation="90" wrapText="1"/>
    </xf>
    <xf numFmtId="0" fontId="15" fillId="0" borderId="16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</cellXfs>
  <cellStyles count="4">
    <cellStyle name="Normal" xfId="0" builtinId="0"/>
    <cellStyle name="Normal 11" xfId="2"/>
    <cellStyle name="Normal 2 2" xfId="1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0</xdr:row>
      <xdr:rowOff>0</xdr:rowOff>
    </xdr:from>
    <xdr:to>
      <xdr:col>6</xdr:col>
      <xdr:colOff>956447</xdr:colOff>
      <xdr:row>3</xdr:row>
      <xdr:rowOff>343029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82E8F9-6C86-0085-2736-5E6D7C294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725" y="0"/>
          <a:ext cx="1585097" cy="1486029"/>
        </a:xfrm>
        <a:prstGeom prst="rect">
          <a:avLst/>
        </a:prstGeom>
      </xdr:spPr>
    </xdr:pic>
    <xdr:clientData/>
  </xdr:twoCellAnchor>
  <xdr:twoCellAnchor editAs="oneCell">
    <xdr:from>
      <xdr:col>25</xdr:col>
      <xdr:colOff>85725</xdr:colOff>
      <xdr:row>0</xdr:row>
      <xdr:rowOff>114300</xdr:rowOff>
    </xdr:from>
    <xdr:to>
      <xdr:col>27</xdr:col>
      <xdr:colOff>819150</xdr:colOff>
      <xdr:row>3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EB0424-E6DE-A204-6580-555E34595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087350" y="114300"/>
          <a:ext cx="3248025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24"/>
  <sheetViews>
    <sheetView showGridLines="0" tabSelected="1" topLeftCell="A16" zoomScale="90" zoomScaleNormal="90" workbookViewId="0">
      <selection activeCell="L8" sqref="L8"/>
    </sheetView>
  </sheetViews>
  <sheetFormatPr baseColWidth="10" defaultColWidth="11.44140625" defaultRowHeight="14.4"/>
  <cols>
    <col min="1" max="1" width="2.33203125" customWidth="1"/>
    <col min="2" max="2" width="4" customWidth="1"/>
    <col min="3" max="5" width="3.6640625" customWidth="1"/>
    <col min="6" max="6" width="4.33203125" customWidth="1"/>
    <col min="7" max="7" width="24.77734375" customWidth="1"/>
    <col min="8" max="8" width="21.77734375" customWidth="1"/>
    <col min="9" max="9" width="6.44140625" customWidth="1"/>
    <col min="10" max="10" width="5.33203125" customWidth="1"/>
    <col min="11" max="12" width="5.109375" customWidth="1"/>
    <col min="13" max="13" width="6.6640625" customWidth="1"/>
    <col min="14" max="14" width="8.6640625" customWidth="1"/>
    <col min="15" max="15" width="4.77734375" style="30" customWidth="1"/>
    <col min="16" max="16" width="4.6640625" customWidth="1"/>
    <col min="17" max="17" width="21.109375" customWidth="1"/>
    <col min="18" max="18" width="12.109375" style="30" customWidth="1"/>
    <col min="19" max="19" width="7.109375" customWidth="1"/>
    <col min="20" max="20" width="7.6640625" customWidth="1"/>
    <col min="21" max="21" width="5.6640625" customWidth="1"/>
    <col min="22" max="22" width="3.44140625" customWidth="1"/>
    <col min="23" max="23" width="6.44140625" customWidth="1"/>
    <col min="24" max="24" width="4.33203125" customWidth="1"/>
    <col min="25" max="25" width="7.44140625" customWidth="1"/>
    <col min="26" max="26" width="24.33203125" customWidth="1"/>
    <col min="27" max="27" width="12.33203125" customWidth="1"/>
    <col min="28" max="28" width="14.44140625" customWidth="1"/>
  </cols>
  <sheetData>
    <row r="1" spans="2:33" ht="30" customHeight="1">
      <c r="B1" s="49"/>
      <c r="C1" s="50"/>
      <c r="D1" s="50"/>
      <c r="E1" s="50"/>
      <c r="F1" s="50"/>
      <c r="G1" s="51"/>
      <c r="H1" s="58" t="s">
        <v>247</v>
      </c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60"/>
      <c r="Z1" s="40"/>
      <c r="AA1" s="41"/>
      <c r="AB1" s="42"/>
    </row>
    <row r="2" spans="2:33" ht="30" customHeight="1">
      <c r="B2" s="52"/>
      <c r="C2" s="53"/>
      <c r="D2" s="53"/>
      <c r="E2" s="53"/>
      <c r="F2" s="53"/>
      <c r="G2" s="54"/>
      <c r="H2" s="58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60"/>
      <c r="Z2" s="43"/>
      <c r="AA2" s="44"/>
      <c r="AB2" s="45"/>
    </row>
    <row r="3" spans="2:33" ht="30" customHeight="1">
      <c r="B3" s="52"/>
      <c r="C3" s="53"/>
      <c r="D3" s="53"/>
      <c r="E3" s="53"/>
      <c r="F3" s="53"/>
      <c r="G3" s="54"/>
      <c r="H3" s="58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60"/>
      <c r="Z3" s="43"/>
      <c r="AA3" s="44"/>
      <c r="AB3" s="45"/>
    </row>
    <row r="4" spans="2:33" ht="30" customHeight="1">
      <c r="B4" s="55"/>
      <c r="C4" s="56"/>
      <c r="D4" s="56"/>
      <c r="E4" s="56"/>
      <c r="F4" s="56"/>
      <c r="G4" s="57"/>
      <c r="H4" s="61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3"/>
      <c r="Z4" s="46"/>
      <c r="AA4" s="47"/>
      <c r="AB4" s="48"/>
    </row>
    <row r="6" spans="2:33" ht="43.5" customHeight="1">
      <c r="B6" s="67" t="s">
        <v>0</v>
      </c>
      <c r="C6" s="67"/>
      <c r="D6" s="67"/>
      <c r="E6" s="67"/>
      <c r="F6" s="67"/>
      <c r="G6" s="67"/>
      <c r="H6" s="67"/>
      <c r="I6" s="68" t="s">
        <v>1</v>
      </c>
      <c r="J6" s="68"/>
      <c r="K6" s="68"/>
      <c r="L6" s="66"/>
      <c r="M6" s="65" t="s">
        <v>2</v>
      </c>
      <c r="N6" s="66"/>
      <c r="O6" s="65" t="s">
        <v>3</v>
      </c>
      <c r="P6" s="68"/>
      <c r="Q6" s="68"/>
      <c r="R6" s="68"/>
      <c r="S6" s="68"/>
      <c r="T6" s="66"/>
      <c r="U6" s="67" t="s">
        <v>4</v>
      </c>
      <c r="V6" s="67"/>
      <c r="W6" s="67"/>
      <c r="X6" s="67"/>
      <c r="Y6" s="67"/>
      <c r="Z6" s="37" t="s">
        <v>5</v>
      </c>
      <c r="AA6" s="38"/>
      <c r="AB6" s="39"/>
      <c r="AC6" s="9"/>
      <c r="AD6" s="10"/>
      <c r="AE6" s="10"/>
      <c r="AF6" s="10"/>
      <c r="AG6" s="10"/>
    </row>
    <row r="7" spans="2:33" ht="87" customHeight="1">
      <c r="B7" s="11" t="s">
        <v>6</v>
      </c>
      <c r="C7" s="12" t="s">
        <v>7</v>
      </c>
      <c r="D7" s="12" t="s">
        <v>8</v>
      </c>
      <c r="E7" s="12" t="s">
        <v>9</v>
      </c>
      <c r="F7" s="12" t="s">
        <v>10</v>
      </c>
      <c r="G7" s="2" t="s">
        <v>11</v>
      </c>
      <c r="H7" s="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242</v>
      </c>
      <c r="N7" s="12" t="s">
        <v>18</v>
      </c>
      <c r="O7" s="12" t="s">
        <v>19</v>
      </c>
      <c r="P7" s="12" t="s">
        <v>20</v>
      </c>
      <c r="Q7" s="11" t="s">
        <v>21</v>
      </c>
      <c r="R7" s="11" t="s">
        <v>22</v>
      </c>
      <c r="S7" s="12" t="s">
        <v>23</v>
      </c>
      <c r="T7" s="12" t="s">
        <v>24</v>
      </c>
      <c r="U7" s="12" t="s">
        <v>13</v>
      </c>
      <c r="V7" s="12" t="s">
        <v>14</v>
      </c>
      <c r="W7" s="12" t="s">
        <v>15</v>
      </c>
      <c r="X7" s="12" t="s">
        <v>16</v>
      </c>
      <c r="Y7" s="13" t="s">
        <v>25</v>
      </c>
      <c r="Z7" s="11" t="s">
        <v>26</v>
      </c>
      <c r="AA7" s="11" t="s">
        <v>27</v>
      </c>
      <c r="AB7" s="11" t="s">
        <v>28</v>
      </c>
      <c r="AC7" s="9"/>
      <c r="AD7" s="10"/>
      <c r="AE7" s="10"/>
      <c r="AF7" s="10"/>
      <c r="AG7" s="10"/>
    </row>
    <row r="8" spans="2:33" ht="84.75" customHeight="1">
      <c r="B8" s="1">
        <v>1</v>
      </c>
      <c r="C8" s="5" t="s">
        <v>29</v>
      </c>
      <c r="D8" s="5" t="s">
        <v>47</v>
      </c>
      <c r="E8" s="5" t="s">
        <v>48</v>
      </c>
      <c r="F8" s="5" t="s">
        <v>32</v>
      </c>
      <c r="G8" s="32" t="s">
        <v>49</v>
      </c>
      <c r="H8" s="33" t="s">
        <v>50</v>
      </c>
      <c r="I8" s="5" t="s">
        <v>40</v>
      </c>
      <c r="J8" s="5" t="s">
        <v>42</v>
      </c>
      <c r="K8" s="14">
        <f>IFERROR((VLOOKUP(I8,Tablas!$B$16:$C$20,2,FALSE))+(VLOOKUP(J8,Tablas!$E$16:$F$20,2,FALSE)),0)</f>
        <v>5</v>
      </c>
      <c r="L8" s="8" t="str">
        <f>IFERROR(VLOOKUP(K8,Tablas!$H$16:$I$25,2,FALSE),"")</f>
        <v>Riesgo Medio</v>
      </c>
      <c r="M8" s="6"/>
      <c r="N8" s="6" t="s">
        <v>35</v>
      </c>
      <c r="O8" s="31" t="s">
        <v>46</v>
      </c>
      <c r="P8" s="3" t="s">
        <v>37</v>
      </c>
      <c r="Q8" s="23" t="s">
        <v>256</v>
      </c>
      <c r="R8" s="21" t="s">
        <v>51</v>
      </c>
      <c r="S8" s="25" t="s">
        <v>45</v>
      </c>
      <c r="T8" s="25" t="s">
        <v>52</v>
      </c>
      <c r="U8" s="5" t="s">
        <v>33</v>
      </c>
      <c r="V8" s="5" t="s">
        <v>53</v>
      </c>
      <c r="W8" s="14">
        <f>IFERROR((VLOOKUP(U8,Tablas!$B$16:$C$20,2,FALSE))+(VLOOKUP(V8,Tablas!$E$16:$F$20,2,FALSE)),0)</f>
        <v>3</v>
      </c>
      <c r="X8" s="8" t="str">
        <f>IFERROR(VLOOKUP(W8,Tablas!$H$16:$I$25,2,FALSE),"")</f>
        <v>Riesgo Bajo</v>
      </c>
      <c r="Y8" s="2" t="s">
        <v>43</v>
      </c>
      <c r="Z8" s="26" t="s">
        <v>249</v>
      </c>
      <c r="AA8" s="21" t="s">
        <v>248</v>
      </c>
      <c r="AB8" s="21" t="s">
        <v>39</v>
      </c>
    </row>
    <row r="9" spans="2:33" ht="82.2" customHeight="1">
      <c r="B9" s="1">
        <v>2</v>
      </c>
      <c r="C9" s="5" t="s">
        <v>29</v>
      </c>
      <c r="D9" s="5" t="s">
        <v>47</v>
      </c>
      <c r="E9" s="5" t="s">
        <v>48</v>
      </c>
      <c r="F9" s="5" t="s">
        <v>32</v>
      </c>
      <c r="G9" s="34" t="s">
        <v>54</v>
      </c>
      <c r="H9" s="33" t="s">
        <v>253</v>
      </c>
      <c r="I9" s="5" t="s">
        <v>40</v>
      </c>
      <c r="J9" s="5" t="s">
        <v>42</v>
      </c>
      <c r="K9" s="14">
        <f>IFERROR((VLOOKUP(I9,Tablas!$B$16:$C$20,2,FALSE))+(VLOOKUP(J9,Tablas!$E$16:$F$20,2,FALSE)),0)</f>
        <v>5</v>
      </c>
      <c r="L9" s="8" t="str">
        <f>IFERROR(VLOOKUP(K9,Tablas!$H$16:$I$25,2,FALSE),"")</f>
        <v>Riesgo Medio</v>
      </c>
      <c r="M9" s="6"/>
      <c r="N9" s="6" t="s">
        <v>35</v>
      </c>
      <c r="O9" s="31" t="s">
        <v>46</v>
      </c>
      <c r="P9" s="3" t="s">
        <v>37</v>
      </c>
      <c r="Q9" s="24" t="s">
        <v>254</v>
      </c>
      <c r="R9" s="21" t="s">
        <v>51</v>
      </c>
      <c r="S9" s="25" t="s">
        <v>45</v>
      </c>
      <c r="T9" s="25" t="s">
        <v>52</v>
      </c>
      <c r="U9" s="5" t="s">
        <v>33</v>
      </c>
      <c r="V9" s="5" t="s">
        <v>53</v>
      </c>
      <c r="W9" s="14">
        <v>2</v>
      </c>
      <c r="X9" s="8" t="str">
        <f>IFERROR(VLOOKUP(W9,Tablas!$H$16:$I$25,2,FALSE),"")</f>
        <v>Riesgo Bajo</v>
      </c>
      <c r="Y9" s="2" t="s">
        <v>43</v>
      </c>
      <c r="Z9" s="22" t="s">
        <v>255</v>
      </c>
      <c r="AA9" s="21" t="s">
        <v>248</v>
      </c>
      <c r="AB9" s="21" t="s">
        <v>39</v>
      </c>
    </row>
    <row r="10" spans="2:33" ht="65.55" customHeight="1">
      <c r="B10" s="1">
        <v>3</v>
      </c>
      <c r="C10" s="5" t="s">
        <v>55</v>
      </c>
      <c r="D10" s="5" t="s">
        <v>47</v>
      </c>
      <c r="E10" s="5" t="s">
        <v>56</v>
      </c>
      <c r="F10" s="5" t="s">
        <v>32</v>
      </c>
      <c r="G10" s="35" t="s">
        <v>57</v>
      </c>
      <c r="H10" s="35" t="s">
        <v>58</v>
      </c>
      <c r="I10" s="5" t="s">
        <v>59</v>
      </c>
      <c r="J10" s="5" t="s">
        <v>42</v>
      </c>
      <c r="K10" s="14">
        <f>IFERROR((VLOOKUP(I10,Tablas!$B$16:$C$20,2,FALSE))+(VLOOKUP(J10,Tablas!$E$16:$F$20,2,FALSE)),0)</f>
        <v>6</v>
      </c>
      <c r="L10" s="8" t="str">
        <f>IFERROR(VLOOKUP(K10,Tablas!$H$16:$I$25,2,FALSE),"")</f>
        <v>Riesgo Alto</v>
      </c>
      <c r="M10" s="6"/>
      <c r="N10" s="6" t="s">
        <v>35</v>
      </c>
      <c r="O10" s="31" t="s">
        <v>60</v>
      </c>
      <c r="P10" s="3" t="s">
        <v>37</v>
      </c>
      <c r="Q10" s="23" t="s">
        <v>61</v>
      </c>
      <c r="R10" s="29" t="s">
        <v>62</v>
      </c>
      <c r="S10" s="25" t="s">
        <v>63</v>
      </c>
      <c r="T10" s="25" t="s">
        <v>64</v>
      </c>
      <c r="U10" s="5" t="s">
        <v>33</v>
      </c>
      <c r="V10" s="5" t="s">
        <v>53</v>
      </c>
      <c r="W10" s="14">
        <f>IFERROR((VLOOKUP(U10,Tablas!$B$16:$C$20,2,FALSE))+(VLOOKUP(V10,Tablas!$E$16:$F$20,2,FALSE)),0)</f>
        <v>3</v>
      </c>
      <c r="X10" s="8" t="str">
        <f>IFERROR(VLOOKUP(W10,Tablas!$H$16:$I$25,2,FALSE),"")</f>
        <v>Riesgo Bajo</v>
      </c>
      <c r="Y10" s="2" t="s">
        <v>43</v>
      </c>
      <c r="Z10" s="23" t="s">
        <v>65</v>
      </c>
      <c r="AA10" s="28" t="s">
        <v>66</v>
      </c>
      <c r="AB10" s="27" t="s">
        <v>67</v>
      </c>
    </row>
    <row r="11" spans="2:33" ht="65.55" customHeight="1">
      <c r="B11" s="1">
        <v>4</v>
      </c>
      <c r="C11" s="5" t="s">
        <v>55</v>
      </c>
      <c r="D11" s="5" t="s">
        <v>47</v>
      </c>
      <c r="E11" s="5" t="s">
        <v>56</v>
      </c>
      <c r="F11" s="5" t="s">
        <v>32</v>
      </c>
      <c r="G11" s="35" t="s">
        <v>257</v>
      </c>
      <c r="H11" s="35" t="s">
        <v>258</v>
      </c>
      <c r="I11" s="5" t="s">
        <v>59</v>
      </c>
      <c r="J11" s="5" t="s">
        <v>42</v>
      </c>
      <c r="K11" s="14">
        <f>IFERROR((VLOOKUP(I11,Tablas!$B$16:$C$20,2,FALSE))+(VLOOKUP(J11,Tablas!$E$16:$F$20,2,FALSE)),0)</f>
        <v>6</v>
      </c>
      <c r="L11" s="8" t="str">
        <f>IFERROR(VLOOKUP(K11,Tablas!$H$16:$I$25,2,FALSE),"")</f>
        <v>Riesgo Alto</v>
      </c>
      <c r="M11" s="6"/>
      <c r="N11" s="6" t="s">
        <v>35</v>
      </c>
      <c r="O11" s="31" t="s">
        <v>60</v>
      </c>
      <c r="P11" s="31" t="s">
        <v>69</v>
      </c>
      <c r="Q11" s="23" t="s">
        <v>259</v>
      </c>
      <c r="R11" s="29" t="s">
        <v>62</v>
      </c>
      <c r="S11" s="25" t="s">
        <v>260</v>
      </c>
      <c r="T11" s="25" t="s">
        <v>64</v>
      </c>
      <c r="U11" s="5" t="s">
        <v>33</v>
      </c>
      <c r="V11" s="5" t="s">
        <v>53</v>
      </c>
      <c r="W11" s="14">
        <f>IFERROR((VLOOKUP(U11,Tablas!$B$16:$C$20,2,FALSE))+(VLOOKUP(V11,Tablas!$E$16:$F$20,2,FALSE)),0)</f>
        <v>3</v>
      </c>
      <c r="X11" s="8" t="str">
        <f>IFERROR(VLOOKUP(W11,Tablas!$H$16:$I$25,2,FALSE),"")</f>
        <v>Riesgo Bajo</v>
      </c>
      <c r="Y11" s="2" t="s">
        <v>43</v>
      </c>
      <c r="Z11" s="23" t="s">
        <v>264</v>
      </c>
      <c r="AA11" s="28" t="s">
        <v>66</v>
      </c>
      <c r="AB11" s="25" t="s">
        <v>71</v>
      </c>
    </row>
    <row r="12" spans="2:33" ht="83.55" customHeight="1">
      <c r="B12" s="1">
        <v>5</v>
      </c>
      <c r="C12" s="5" t="s">
        <v>55</v>
      </c>
      <c r="D12" s="5" t="s">
        <v>47</v>
      </c>
      <c r="E12" s="5" t="s">
        <v>56</v>
      </c>
      <c r="F12" s="5" t="s">
        <v>32</v>
      </c>
      <c r="G12" s="35" t="s">
        <v>261</v>
      </c>
      <c r="H12" s="35" t="s">
        <v>262</v>
      </c>
      <c r="I12" s="5" t="s">
        <v>59</v>
      </c>
      <c r="J12" s="5" t="s">
        <v>42</v>
      </c>
      <c r="K12" s="14">
        <v>6</v>
      </c>
      <c r="L12" s="8" t="str">
        <f>IFERROR(VLOOKUP(K12,Tablas!$H$16:$I$25,2,FALSE),"")</f>
        <v>Riesgo Alto</v>
      </c>
      <c r="M12" s="6"/>
      <c r="N12" s="6" t="s">
        <v>35</v>
      </c>
      <c r="O12" s="31" t="s">
        <v>60</v>
      </c>
      <c r="P12" s="31" t="s">
        <v>69</v>
      </c>
      <c r="Q12" s="23" t="s">
        <v>263</v>
      </c>
      <c r="R12" s="29" t="s">
        <v>62</v>
      </c>
      <c r="S12" s="25" t="s">
        <v>260</v>
      </c>
      <c r="T12" s="25" t="s">
        <v>64</v>
      </c>
      <c r="U12" s="5" t="s">
        <v>33</v>
      </c>
      <c r="V12" s="5" t="s">
        <v>53</v>
      </c>
      <c r="W12" s="14">
        <f>IFERROR((VLOOKUP(U12,Tablas!$B$16:$C$20,2,FALSE))+(VLOOKUP(V12,Tablas!$E$16:$F$20,2,FALSE)),0)</f>
        <v>3</v>
      </c>
      <c r="X12" s="8" t="str">
        <f>IFERROR(VLOOKUP(W12,Tablas!$H$16:$I$25,2,FALSE),"")</f>
        <v>Riesgo Bajo</v>
      </c>
      <c r="Y12" s="2" t="s">
        <v>43</v>
      </c>
      <c r="Z12" s="23" t="s">
        <v>265</v>
      </c>
      <c r="AA12" s="28" t="s">
        <v>66</v>
      </c>
      <c r="AB12" s="25" t="s">
        <v>71</v>
      </c>
    </row>
    <row r="13" spans="2:33" ht="83.55" customHeight="1">
      <c r="B13" s="1">
        <v>6</v>
      </c>
      <c r="C13" s="5" t="s">
        <v>55</v>
      </c>
      <c r="D13" s="5" t="s">
        <v>47</v>
      </c>
      <c r="E13" s="5" t="s">
        <v>56</v>
      </c>
      <c r="F13" s="5" t="s">
        <v>32</v>
      </c>
      <c r="G13" s="35" t="s">
        <v>266</v>
      </c>
      <c r="H13" s="35" t="s">
        <v>267</v>
      </c>
      <c r="I13" s="5" t="s">
        <v>59</v>
      </c>
      <c r="J13" s="5" t="s">
        <v>42</v>
      </c>
      <c r="K13" s="14">
        <v>4</v>
      </c>
      <c r="L13" s="8" t="str">
        <f>IFERROR(VLOOKUP(K13,Tablas!$H$16:$I$25,2,FALSE),"")</f>
        <v>Riesgo Bajo</v>
      </c>
      <c r="M13" s="6"/>
      <c r="N13" s="6" t="s">
        <v>35</v>
      </c>
      <c r="O13" s="31" t="s">
        <v>60</v>
      </c>
      <c r="P13" s="31" t="s">
        <v>69</v>
      </c>
      <c r="Q13" s="23" t="s">
        <v>268</v>
      </c>
      <c r="R13" s="29" t="s">
        <v>62</v>
      </c>
      <c r="S13" s="25" t="s">
        <v>260</v>
      </c>
      <c r="T13" s="25" t="s">
        <v>64</v>
      </c>
      <c r="U13" s="5" t="s">
        <v>33</v>
      </c>
      <c r="V13" s="5" t="s">
        <v>34</v>
      </c>
      <c r="W13" s="14">
        <f>IFERROR((VLOOKUP(U13,Tablas!$B$16:$C$20,2,FALSE))+(VLOOKUP(V13,Tablas!$E$16:$F$20,2,FALSE)),0)</f>
        <v>2</v>
      </c>
      <c r="X13" s="8" t="str">
        <f>IFERROR(VLOOKUP(W13,Tablas!$H$16:$I$25,2,FALSE),"")</f>
        <v>Riesgo Bajo</v>
      </c>
      <c r="Y13" s="2" t="s">
        <v>43</v>
      </c>
      <c r="Z13" s="23" t="s">
        <v>269</v>
      </c>
      <c r="AA13" s="28" t="s">
        <v>66</v>
      </c>
      <c r="AB13" s="25" t="s">
        <v>71</v>
      </c>
    </row>
    <row r="14" spans="2:33" ht="83.55" customHeight="1">
      <c r="B14" s="1">
        <v>7</v>
      </c>
      <c r="C14" s="5" t="s">
        <v>55</v>
      </c>
      <c r="D14" s="5" t="s">
        <v>47</v>
      </c>
      <c r="E14" s="5" t="s">
        <v>56</v>
      </c>
      <c r="F14" s="5" t="s">
        <v>32</v>
      </c>
      <c r="G14" s="35" t="s">
        <v>270</v>
      </c>
      <c r="H14" s="35" t="s">
        <v>271</v>
      </c>
      <c r="I14" s="5" t="s">
        <v>40</v>
      </c>
      <c r="J14" s="5" t="s">
        <v>53</v>
      </c>
      <c r="K14" s="14">
        <v>2</v>
      </c>
      <c r="L14" s="8" t="str">
        <f>IFERROR(VLOOKUP(K14,Tablas!$H$16:$I$25,2,FALSE),"")</f>
        <v>Riesgo Bajo</v>
      </c>
      <c r="M14" s="6"/>
      <c r="N14" s="6" t="s">
        <v>35</v>
      </c>
      <c r="O14" s="31" t="s">
        <v>60</v>
      </c>
      <c r="P14" s="31" t="s">
        <v>69</v>
      </c>
      <c r="Q14" s="23" t="s">
        <v>272</v>
      </c>
      <c r="R14" s="29" t="s">
        <v>62</v>
      </c>
      <c r="S14" s="25" t="s">
        <v>260</v>
      </c>
      <c r="T14" s="25" t="s">
        <v>64</v>
      </c>
      <c r="U14" s="5" t="s">
        <v>33</v>
      </c>
      <c r="V14" s="5" t="s">
        <v>34</v>
      </c>
      <c r="W14" s="14">
        <v>1</v>
      </c>
      <c r="X14" s="8" t="str">
        <f>IFERROR(VLOOKUP(W14,Tablas!$H$16:$I$25,2,FALSE),"")</f>
        <v>Riesgo Bajo</v>
      </c>
      <c r="Y14" s="2" t="s">
        <v>43</v>
      </c>
      <c r="Z14" s="23" t="s">
        <v>273</v>
      </c>
      <c r="AA14" s="28" t="s">
        <v>66</v>
      </c>
      <c r="AB14" s="25" t="s">
        <v>71</v>
      </c>
    </row>
    <row r="15" spans="2:33" ht="120.75" customHeight="1">
      <c r="B15" s="1">
        <v>8</v>
      </c>
      <c r="C15" s="5" t="s">
        <v>29</v>
      </c>
      <c r="D15" s="5" t="s">
        <v>47</v>
      </c>
      <c r="E15" s="5" t="s">
        <v>56</v>
      </c>
      <c r="F15" s="5" t="s">
        <v>68</v>
      </c>
      <c r="G15" s="36" t="s">
        <v>72</v>
      </c>
      <c r="H15" s="36" t="s">
        <v>73</v>
      </c>
      <c r="I15" s="5" t="s">
        <v>59</v>
      </c>
      <c r="J15" s="5" t="s">
        <v>41</v>
      </c>
      <c r="K15" s="14">
        <f>IFERROR((VLOOKUP(I15,Tablas!$B$16:$C$20,2,FALSE))+(VLOOKUP(J15,Tablas!$E$16:$F$20,2,FALSE)),0)</f>
        <v>7</v>
      </c>
      <c r="L15" s="8" t="str">
        <f>IFERROR(VLOOKUP(K15,Tablas!$H$16:$I$25,2,FALSE),"")</f>
        <v>Riesgo Alto</v>
      </c>
      <c r="M15" s="6" t="s">
        <v>35</v>
      </c>
      <c r="N15" s="6" t="s">
        <v>35</v>
      </c>
      <c r="O15" s="31" t="s">
        <v>69</v>
      </c>
      <c r="P15" s="3" t="s">
        <v>37</v>
      </c>
      <c r="Q15" s="24" t="s">
        <v>74</v>
      </c>
      <c r="R15" s="28" t="s">
        <v>66</v>
      </c>
      <c r="S15" s="25" t="s">
        <v>70</v>
      </c>
      <c r="T15" s="25" t="s">
        <v>75</v>
      </c>
      <c r="U15" s="5" t="s">
        <v>59</v>
      </c>
      <c r="V15" s="5" t="s">
        <v>53</v>
      </c>
      <c r="W15" s="14">
        <f>IFERROR((VLOOKUP(U15,Tablas!$B$16:$C$20,2,FALSE))+(VLOOKUP(V15,Tablas!$E$16:$F$20,2,FALSE)),0)</f>
        <v>5</v>
      </c>
      <c r="X15" s="8" t="str">
        <f>IFERROR(VLOOKUP(W15,Tablas!$H$16:$I$25,2,FALSE),"")</f>
        <v>Riesgo Medio</v>
      </c>
      <c r="Y15" s="2" t="s">
        <v>43</v>
      </c>
      <c r="Z15" s="24" t="s">
        <v>76</v>
      </c>
      <c r="AA15" s="28" t="s">
        <v>66</v>
      </c>
      <c r="AB15" s="25" t="s">
        <v>71</v>
      </c>
    </row>
    <row r="16" spans="2:33" ht="120.75" customHeight="1">
      <c r="B16" s="1">
        <v>9</v>
      </c>
      <c r="C16" s="5" t="s">
        <v>55</v>
      </c>
      <c r="D16" s="5" t="s">
        <v>47</v>
      </c>
      <c r="E16" s="5" t="s">
        <v>56</v>
      </c>
      <c r="F16" s="5" t="s">
        <v>32</v>
      </c>
      <c r="G16" s="36" t="s">
        <v>77</v>
      </c>
      <c r="H16" s="36" t="s">
        <v>78</v>
      </c>
      <c r="I16" s="5" t="s">
        <v>40</v>
      </c>
      <c r="J16" s="5" t="s">
        <v>42</v>
      </c>
      <c r="K16" s="14">
        <f>IFERROR((VLOOKUP(I16,Tablas!$B$16:$C$20,2,FALSE))+(VLOOKUP(J16,Tablas!$E$16:$F$20,2,FALSE)),0)</f>
        <v>5</v>
      </c>
      <c r="L16" s="8" t="str">
        <f>IFERROR(VLOOKUP(K16,Tablas!$H$16:$I$25,2,FALSE),"")</f>
        <v>Riesgo Medio</v>
      </c>
      <c r="M16" s="6"/>
      <c r="N16" s="6" t="s">
        <v>35</v>
      </c>
      <c r="O16" s="31" t="s">
        <v>36</v>
      </c>
      <c r="P16" s="3" t="s">
        <v>37</v>
      </c>
      <c r="Q16" s="24" t="s">
        <v>243</v>
      </c>
      <c r="R16" s="28" t="s">
        <v>66</v>
      </c>
      <c r="S16" s="25" t="s">
        <v>70</v>
      </c>
      <c r="T16" s="25" t="s">
        <v>75</v>
      </c>
      <c r="U16" s="5" t="s">
        <v>33</v>
      </c>
      <c r="V16" s="5" t="s">
        <v>53</v>
      </c>
      <c r="W16" s="14">
        <f>IFERROR((VLOOKUP(U16,Tablas!$B$16:$C$20,2,FALSE))+(VLOOKUP(V16,Tablas!$E$16:$F$20,2,FALSE)),0)</f>
        <v>3</v>
      </c>
      <c r="X16" s="8" t="str">
        <f>IFERROR(VLOOKUP(W16,Tablas!$H$16:$I$25,2,FALSE),"")</f>
        <v>Riesgo Bajo</v>
      </c>
      <c r="Y16" s="2" t="s">
        <v>43</v>
      </c>
      <c r="Z16" s="24" t="s">
        <v>244</v>
      </c>
      <c r="AA16" s="28" t="s">
        <v>66</v>
      </c>
      <c r="AB16" s="25" t="s">
        <v>71</v>
      </c>
    </row>
    <row r="17" spans="2:28" ht="102.75" customHeight="1">
      <c r="B17" s="1">
        <v>10</v>
      </c>
      <c r="C17" s="5" t="s">
        <v>55</v>
      </c>
      <c r="D17" s="5" t="s">
        <v>47</v>
      </c>
      <c r="E17" s="5" t="s">
        <v>56</v>
      </c>
      <c r="F17" s="5" t="s">
        <v>32</v>
      </c>
      <c r="G17" s="36" t="s">
        <v>250</v>
      </c>
      <c r="H17" s="36" t="s">
        <v>79</v>
      </c>
      <c r="I17" s="5" t="s">
        <v>40</v>
      </c>
      <c r="J17" s="5" t="s">
        <v>41</v>
      </c>
      <c r="K17" s="14">
        <f>IFERROR((VLOOKUP(I17,Tablas!$B$16:$C$20,2,FALSE))+(VLOOKUP(J17,Tablas!$E$16:$F$20,2,FALSE)),0)</f>
        <v>6</v>
      </c>
      <c r="L17" s="8" t="str">
        <f>IFERROR(VLOOKUP(K17,Tablas!$H$16:$I$25,2,FALSE),"")</f>
        <v>Riesgo Alto</v>
      </c>
      <c r="M17" s="6" t="s">
        <v>35</v>
      </c>
      <c r="N17" s="6" t="s">
        <v>35</v>
      </c>
      <c r="O17" s="31" t="s">
        <v>69</v>
      </c>
      <c r="P17" s="3" t="s">
        <v>37</v>
      </c>
      <c r="Q17" s="24" t="s">
        <v>80</v>
      </c>
      <c r="R17" s="28" t="s">
        <v>245</v>
      </c>
      <c r="S17" s="25" t="s">
        <v>70</v>
      </c>
      <c r="T17" s="25" t="s">
        <v>75</v>
      </c>
      <c r="U17" s="5" t="s">
        <v>40</v>
      </c>
      <c r="V17" s="5" t="s">
        <v>42</v>
      </c>
      <c r="W17" s="14">
        <f>IFERROR((VLOOKUP(U17,Tablas!$B$16:$C$20,2,FALSE))+(VLOOKUP(V17,Tablas!$E$16:$F$20,2,FALSE)),0)</f>
        <v>5</v>
      </c>
      <c r="X17" s="8" t="str">
        <f>IFERROR(VLOOKUP(W17,Tablas!$H$16:$I$25,2,FALSE),"")</f>
        <v>Riesgo Medio</v>
      </c>
      <c r="Y17" s="2" t="s">
        <v>43</v>
      </c>
      <c r="Z17" s="24" t="s">
        <v>81</v>
      </c>
      <c r="AA17" s="28" t="s">
        <v>62</v>
      </c>
      <c r="AB17" s="25" t="s">
        <v>71</v>
      </c>
    </row>
    <row r="18" spans="2:28" ht="80.55" customHeight="1">
      <c r="B18" s="1">
        <v>11</v>
      </c>
      <c r="C18" s="5" t="s">
        <v>55</v>
      </c>
      <c r="D18" s="5" t="s">
        <v>47</v>
      </c>
      <c r="E18" s="5" t="s">
        <v>56</v>
      </c>
      <c r="F18" s="5" t="s">
        <v>32</v>
      </c>
      <c r="G18" s="36" t="s">
        <v>82</v>
      </c>
      <c r="H18" s="36" t="s">
        <v>251</v>
      </c>
      <c r="I18" s="5" t="s">
        <v>59</v>
      </c>
      <c r="J18" s="5" t="s">
        <v>41</v>
      </c>
      <c r="K18" s="14">
        <f>IFERROR((VLOOKUP(I18,Tablas!$B$16:$C$20,2,FALSE))+(VLOOKUP(J18,Tablas!$E$16:$F$20,2,FALSE)),0)</f>
        <v>7</v>
      </c>
      <c r="L18" s="8" t="str">
        <f>IFERROR(VLOOKUP(K18,Tablas!$H$16:$I$25,2,FALSE),"")</f>
        <v>Riesgo Alto</v>
      </c>
      <c r="M18" s="6"/>
      <c r="N18" s="6" t="s">
        <v>35</v>
      </c>
      <c r="O18" s="31" t="s">
        <v>36</v>
      </c>
      <c r="P18" s="3" t="s">
        <v>37</v>
      </c>
      <c r="Q18" s="24" t="s">
        <v>83</v>
      </c>
      <c r="R18" s="28" t="s">
        <v>66</v>
      </c>
      <c r="S18" s="25" t="s">
        <v>70</v>
      </c>
      <c r="T18" s="25" t="s">
        <v>75</v>
      </c>
      <c r="U18" s="5" t="s">
        <v>59</v>
      </c>
      <c r="V18" s="5" t="s">
        <v>53</v>
      </c>
      <c r="W18" s="14">
        <f>IFERROR((VLOOKUP(U18,Tablas!$B$16:$C$20,2,FALSE))+(VLOOKUP(V18,Tablas!$E$16:$F$20,2,FALSE)),0)</f>
        <v>5</v>
      </c>
      <c r="X18" s="8" t="str">
        <f>IFERROR(VLOOKUP(W18,Tablas!$H$16:$I$25,2,FALSE),"")</f>
        <v>Riesgo Medio</v>
      </c>
      <c r="Y18" s="2" t="s">
        <v>43</v>
      </c>
      <c r="Z18" s="24" t="s">
        <v>84</v>
      </c>
      <c r="AA18" s="28" t="s">
        <v>66</v>
      </c>
      <c r="AB18" s="25" t="s">
        <v>71</v>
      </c>
    </row>
    <row r="19" spans="2:28" ht="97.2" customHeight="1">
      <c r="B19" s="1">
        <v>12</v>
      </c>
      <c r="C19" s="5" t="s">
        <v>55</v>
      </c>
      <c r="D19" s="5" t="s">
        <v>47</v>
      </c>
      <c r="E19" s="5" t="s">
        <v>56</v>
      </c>
      <c r="F19" s="5" t="s">
        <v>32</v>
      </c>
      <c r="G19" s="36" t="s">
        <v>85</v>
      </c>
      <c r="H19" s="36" t="s">
        <v>86</v>
      </c>
      <c r="I19" s="5" t="s">
        <v>40</v>
      </c>
      <c r="J19" s="5" t="s">
        <v>42</v>
      </c>
      <c r="K19" s="14">
        <f>IFERROR((VLOOKUP(I19,Tablas!$B$16:$C$20,2,FALSE))+(VLOOKUP(J19,Tablas!$E$16:$F$20,2,FALSE)),0)</f>
        <v>5</v>
      </c>
      <c r="L19" s="8" t="str">
        <f>IFERROR(VLOOKUP(K19,Tablas!$H$16:$I$25,2,FALSE),"")</f>
        <v>Riesgo Medio</v>
      </c>
      <c r="M19" s="6"/>
      <c r="N19" s="6" t="s">
        <v>35</v>
      </c>
      <c r="O19" s="31" t="s">
        <v>69</v>
      </c>
      <c r="P19" s="3" t="s">
        <v>37</v>
      </c>
      <c r="Q19" s="24" t="s">
        <v>87</v>
      </c>
      <c r="R19" s="28" t="s">
        <v>51</v>
      </c>
      <c r="S19" s="25" t="s">
        <v>70</v>
      </c>
      <c r="T19" s="25" t="s">
        <v>75</v>
      </c>
      <c r="U19" s="5" t="s">
        <v>33</v>
      </c>
      <c r="V19" s="5" t="s">
        <v>53</v>
      </c>
      <c r="W19" s="14">
        <f>IFERROR((VLOOKUP(U19,Tablas!$B$16:$C$20,2,FALSE))+(VLOOKUP(V19,Tablas!$E$16:$F$20,2,FALSE)),0)</f>
        <v>3</v>
      </c>
      <c r="X19" s="8" t="str">
        <f>IFERROR(VLOOKUP(W19,Tablas!$H$16:$I$25,2,FALSE),"")</f>
        <v>Riesgo Bajo</v>
      </c>
      <c r="Y19" s="2" t="s">
        <v>43</v>
      </c>
      <c r="Z19" s="24" t="s">
        <v>88</v>
      </c>
      <c r="AA19" s="28" t="s">
        <v>66</v>
      </c>
      <c r="AB19" s="25" t="s">
        <v>89</v>
      </c>
    </row>
    <row r="20" spans="2:28" ht="77.55" customHeight="1">
      <c r="B20" s="1">
        <v>13</v>
      </c>
      <c r="C20" s="5" t="s">
        <v>55</v>
      </c>
      <c r="D20" s="5" t="s">
        <v>47</v>
      </c>
      <c r="E20" s="5" t="s">
        <v>56</v>
      </c>
      <c r="F20" s="5" t="s">
        <v>32</v>
      </c>
      <c r="G20" s="36" t="s">
        <v>90</v>
      </c>
      <c r="H20" s="36" t="s">
        <v>252</v>
      </c>
      <c r="I20" s="5" t="s">
        <v>40</v>
      </c>
      <c r="J20" s="5" t="s">
        <v>42</v>
      </c>
      <c r="K20" s="14">
        <f>IFERROR((VLOOKUP(I20,Tablas!$B$16:$C$20,2,FALSE))+(VLOOKUP(J20,Tablas!$E$16:$F$20,2,FALSE)),0)</f>
        <v>5</v>
      </c>
      <c r="L20" s="8" t="str">
        <f>IFERROR(VLOOKUP(K20,Tablas!$H$16:$I$25,2,FALSE),"")</f>
        <v>Riesgo Medio</v>
      </c>
      <c r="M20" s="6"/>
      <c r="N20" s="6" t="s">
        <v>35</v>
      </c>
      <c r="O20" s="31" t="s">
        <v>69</v>
      </c>
      <c r="P20" s="3" t="s">
        <v>37</v>
      </c>
      <c r="Q20" s="24" t="s">
        <v>91</v>
      </c>
      <c r="R20" s="28" t="s">
        <v>66</v>
      </c>
      <c r="S20" s="25" t="s">
        <v>70</v>
      </c>
      <c r="T20" s="25" t="s">
        <v>75</v>
      </c>
      <c r="U20" s="5" t="s">
        <v>40</v>
      </c>
      <c r="V20" s="5" t="s">
        <v>53</v>
      </c>
      <c r="W20" s="14">
        <f>IFERROR((VLOOKUP(U20,Tablas!$B$16:$C$20,2,FALSE))+(VLOOKUP(V20,Tablas!$E$16:$F$20,2,FALSE)),0)</f>
        <v>4</v>
      </c>
      <c r="X20" s="8" t="str">
        <f>IFERROR(VLOOKUP(W20,Tablas!$H$16:$I$25,2,FALSE),"")</f>
        <v>Riesgo Bajo</v>
      </c>
      <c r="Y20" s="2" t="s">
        <v>43</v>
      </c>
      <c r="Z20" s="24" t="s">
        <v>92</v>
      </c>
      <c r="AA20" s="28" t="s">
        <v>66</v>
      </c>
      <c r="AB20" s="25" t="s">
        <v>71</v>
      </c>
    </row>
    <row r="21" spans="2:28" ht="120.75" customHeight="1">
      <c r="B21" s="1">
        <v>14</v>
      </c>
      <c r="C21" s="5" t="s">
        <v>55</v>
      </c>
      <c r="D21" s="5" t="s">
        <v>47</v>
      </c>
      <c r="E21" s="5" t="s">
        <v>56</v>
      </c>
      <c r="F21" s="5" t="s">
        <v>32</v>
      </c>
      <c r="G21" s="36" t="s">
        <v>246</v>
      </c>
      <c r="H21" s="36" t="s">
        <v>93</v>
      </c>
      <c r="I21" s="5" t="s">
        <v>59</v>
      </c>
      <c r="J21" s="5" t="s">
        <v>42</v>
      </c>
      <c r="K21" s="14">
        <f>IFERROR((VLOOKUP(I21,Tablas!$B$16:$C$20,2,FALSE))+(VLOOKUP(J21,Tablas!$E$16:$F$20,2,FALSE)),0)</f>
        <v>6</v>
      </c>
      <c r="L21" s="8" t="str">
        <f>IFERROR(VLOOKUP(K21,Tablas!$H$16:$I$25,2,FALSE),"")</f>
        <v>Riesgo Alto</v>
      </c>
      <c r="M21" s="6" t="s">
        <v>35</v>
      </c>
      <c r="N21" s="6" t="s">
        <v>35</v>
      </c>
      <c r="O21" s="31" t="s">
        <v>69</v>
      </c>
      <c r="P21" s="3" t="s">
        <v>37</v>
      </c>
      <c r="Q21" s="24" t="s">
        <v>94</v>
      </c>
      <c r="R21" s="28" t="s">
        <v>62</v>
      </c>
      <c r="S21" s="25" t="s">
        <v>70</v>
      </c>
      <c r="T21" s="25" t="s">
        <v>75</v>
      </c>
      <c r="U21" s="5" t="s">
        <v>40</v>
      </c>
      <c r="V21" s="5" t="s">
        <v>53</v>
      </c>
      <c r="W21" s="14">
        <f>IFERROR((VLOOKUP(U21,Tablas!$B$16:$C$20,2,FALSE))+(VLOOKUP(V21,Tablas!$E$16:$F$20,2,FALSE)),0)</f>
        <v>4</v>
      </c>
      <c r="X21" s="8" t="str">
        <f>IFERROR(VLOOKUP(W21,Tablas!$H$16:$I$25,2,FALSE),"")</f>
        <v>Riesgo Bajo</v>
      </c>
      <c r="Y21" s="2" t="s">
        <v>43</v>
      </c>
      <c r="Z21" s="24" t="s">
        <v>95</v>
      </c>
      <c r="AA21" s="28" t="s">
        <v>66</v>
      </c>
      <c r="AB21" s="25" t="s">
        <v>96</v>
      </c>
    </row>
    <row r="22" spans="2:28" ht="15" customHeight="1"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</row>
    <row r="23" spans="2:28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</row>
    <row r="24" spans="2:28" ht="15" customHeight="1">
      <c r="G24" s="64"/>
      <c r="H24" s="64"/>
      <c r="I24" s="64"/>
    </row>
  </sheetData>
  <mergeCells count="11">
    <mergeCell ref="Z6:AB6"/>
    <mergeCell ref="Z1:AB4"/>
    <mergeCell ref="B1:G4"/>
    <mergeCell ref="H1:Y4"/>
    <mergeCell ref="G24:I24"/>
    <mergeCell ref="M6:N6"/>
    <mergeCell ref="B6:H6"/>
    <mergeCell ref="I6:L6"/>
    <mergeCell ref="B22:U23"/>
    <mergeCell ref="U6:Y6"/>
    <mergeCell ref="O6:T6"/>
  </mergeCells>
  <phoneticPr fontId="11" type="noConversion"/>
  <pageMargins left="0.7" right="0.7" top="0.75" bottom="0.75" header="0.3" footer="0.3"/>
  <pageSetup orientation="portrait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Tablas!$F$4:$F$7</xm:f>
          </x14:formula1>
          <xm:sqref>E8:E21</xm:sqref>
        </x14:dataValidation>
        <x14:dataValidation type="list" allowBlank="1" showInputMessage="1" showErrorMessage="1">
          <x14:formula1>
            <xm:f>Tablas!$B$16:$B$20</xm:f>
          </x14:formula1>
          <xm:sqref>I8:I21 U8:U21</xm:sqref>
        </x14:dataValidation>
        <x14:dataValidation type="list" allowBlank="1" showInputMessage="1" showErrorMessage="1">
          <x14:formula1>
            <xm:f>Tablas!$E$16:$E$20</xm:f>
          </x14:formula1>
          <xm:sqref>J8:J21 V8:V21</xm:sqref>
        </x14:dataValidation>
        <x14:dataValidation type="list" allowBlank="1" showInputMessage="1" showErrorMessage="1">
          <x14:formula1>
            <xm:f>Tablas!$B$4:$B$5</xm:f>
          </x14:formula1>
          <xm:sqref>C8:C21</xm:sqref>
        </x14:dataValidation>
        <x14:dataValidation type="list" allowBlank="1" showInputMessage="1" showErrorMessage="1">
          <x14:formula1>
            <xm:f>Tablas!$D$4:$D$5</xm:f>
          </x14:formula1>
          <xm:sqref>D8:D21</xm:sqref>
        </x14:dataValidation>
        <x14:dataValidation type="list" allowBlank="1" showInputMessage="1" showErrorMessage="1">
          <x14:formula1>
            <xm:f>Tablas!$H$4:$H$11</xm:f>
          </x14:formula1>
          <xm:sqref>F8:F21</xm:sqref>
        </x14:dataValidation>
        <x14:dataValidation type="list" allowBlank="1" showInputMessage="1" showErrorMessage="1">
          <x14:formula1>
            <xm:f>Tablas!$L$4:$L$9</xm:f>
          </x14:formula1>
          <xm:sqref>P8:P21</xm:sqref>
        </x14:dataValidation>
        <x14:dataValidation type="list" allowBlank="1" showInputMessage="1" showErrorMessage="1">
          <x14:formula1>
            <xm:f>Tablas!$P$4:$P$5</xm:f>
          </x14:formula1>
          <xm:sqref>Y8:Y21</xm:sqref>
        </x14:dataValidation>
        <x14:dataValidation type="list" allowBlank="1" showInputMessage="1" showErrorMessage="1">
          <x14:formula1>
            <xm:f>Tablas!$K$4:$K$8</xm:f>
          </x14:formula1>
          <xm:sqref>O8:O21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25"/>
  <sheetViews>
    <sheetView topLeftCell="B1" workbookViewId="0">
      <selection activeCell="L11" sqref="L11"/>
    </sheetView>
  </sheetViews>
  <sheetFormatPr baseColWidth="10" defaultColWidth="11.44140625" defaultRowHeight="14.4"/>
  <cols>
    <col min="5" max="5" width="13" bestFit="1" customWidth="1"/>
    <col min="6" max="6" width="12.33203125" bestFit="1" customWidth="1"/>
    <col min="8" max="8" width="15.6640625" bestFit="1" customWidth="1"/>
  </cols>
  <sheetData>
    <row r="3" spans="2:16">
      <c r="B3" t="s">
        <v>97</v>
      </c>
      <c r="D3" t="s">
        <v>98</v>
      </c>
      <c r="F3" t="s">
        <v>99</v>
      </c>
      <c r="H3" t="s">
        <v>100</v>
      </c>
      <c r="K3" t="s">
        <v>101</v>
      </c>
      <c r="L3" t="s">
        <v>102</v>
      </c>
      <c r="N3" t="s">
        <v>103</v>
      </c>
      <c r="P3" t="s">
        <v>104</v>
      </c>
    </row>
    <row r="4" spans="2:16">
      <c r="B4" t="s">
        <v>29</v>
      </c>
      <c r="D4" t="s">
        <v>30</v>
      </c>
      <c r="F4" t="s">
        <v>31</v>
      </c>
      <c r="H4" t="s">
        <v>68</v>
      </c>
      <c r="K4" t="s">
        <v>36</v>
      </c>
      <c r="L4" t="s">
        <v>36</v>
      </c>
      <c r="N4" t="s">
        <v>17</v>
      </c>
      <c r="P4" t="s">
        <v>43</v>
      </c>
    </row>
    <row r="5" spans="2:16">
      <c r="B5" t="s">
        <v>55</v>
      </c>
      <c r="D5" t="s">
        <v>47</v>
      </c>
      <c r="F5" t="s">
        <v>44</v>
      </c>
      <c r="H5" t="s">
        <v>105</v>
      </c>
      <c r="K5" t="s">
        <v>46</v>
      </c>
      <c r="L5" t="s">
        <v>46</v>
      </c>
      <c r="N5" t="s">
        <v>106</v>
      </c>
      <c r="P5" t="s">
        <v>38</v>
      </c>
    </row>
    <row r="6" spans="2:16">
      <c r="F6" t="s">
        <v>48</v>
      </c>
      <c r="H6" t="s">
        <v>32</v>
      </c>
      <c r="K6" t="s">
        <v>107</v>
      </c>
      <c r="L6" t="s">
        <v>107</v>
      </c>
    </row>
    <row r="7" spans="2:16">
      <c r="F7" t="s">
        <v>56</v>
      </c>
      <c r="H7" t="s">
        <v>108</v>
      </c>
      <c r="K7" t="s">
        <v>60</v>
      </c>
      <c r="L7" t="s">
        <v>60</v>
      </c>
    </row>
    <row r="8" spans="2:16">
      <c r="H8" t="s">
        <v>109</v>
      </c>
      <c r="K8" t="s">
        <v>69</v>
      </c>
      <c r="L8" t="s">
        <v>69</v>
      </c>
    </row>
    <row r="9" spans="2:16">
      <c r="H9" t="s">
        <v>110</v>
      </c>
      <c r="L9" t="s">
        <v>37</v>
      </c>
      <c r="O9" t="s">
        <v>111</v>
      </c>
    </row>
    <row r="10" spans="2:16">
      <c r="H10" t="s">
        <v>112</v>
      </c>
      <c r="O10" t="s">
        <v>17</v>
      </c>
    </row>
    <row r="11" spans="2:16">
      <c r="H11" t="s">
        <v>113</v>
      </c>
      <c r="O11" t="s">
        <v>106</v>
      </c>
    </row>
    <row r="12" spans="2:16">
      <c r="O12" s="7" t="s">
        <v>114</v>
      </c>
    </row>
    <row r="14" spans="2:16">
      <c r="B14" t="s">
        <v>115</v>
      </c>
      <c r="E14" t="s">
        <v>116</v>
      </c>
      <c r="H14" t="s">
        <v>117</v>
      </c>
    </row>
    <row r="15" spans="2:16">
      <c r="B15" t="s">
        <v>16</v>
      </c>
      <c r="C15" t="s">
        <v>118</v>
      </c>
      <c r="E15" t="s">
        <v>16</v>
      </c>
      <c r="F15" t="s">
        <v>118</v>
      </c>
      <c r="H15" t="s">
        <v>118</v>
      </c>
      <c r="I15" t="s">
        <v>16</v>
      </c>
    </row>
    <row r="16" spans="2:16">
      <c r="B16" t="s">
        <v>33</v>
      </c>
      <c r="C16" s="4">
        <v>1</v>
      </c>
      <c r="E16" t="s">
        <v>34</v>
      </c>
      <c r="F16">
        <v>1</v>
      </c>
      <c r="H16">
        <v>1</v>
      </c>
      <c r="I16" t="s">
        <v>119</v>
      </c>
    </row>
    <row r="17" spans="2:9">
      <c r="B17" t="s">
        <v>40</v>
      </c>
      <c r="C17" s="4">
        <v>2</v>
      </c>
      <c r="E17" t="s">
        <v>53</v>
      </c>
      <c r="F17">
        <v>2</v>
      </c>
      <c r="H17">
        <v>2</v>
      </c>
      <c r="I17" t="s">
        <v>119</v>
      </c>
    </row>
    <row r="18" spans="2:9">
      <c r="B18" t="s">
        <v>59</v>
      </c>
      <c r="C18" s="4">
        <v>3</v>
      </c>
      <c r="E18" t="s">
        <v>42</v>
      </c>
      <c r="F18">
        <v>3</v>
      </c>
      <c r="H18">
        <v>3</v>
      </c>
      <c r="I18" t="s">
        <v>119</v>
      </c>
    </row>
    <row r="19" spans="2:9">
      <c r="B19" t="s">
        <v>120</v>
      </c>
      <c r="C19" s="4">
        <v>4</v>
      </c>
      <c r="E19" t="s">
        <v>41</v>
      </c>
      <c r="F19">
        <v>4</v>
      </c>
      <c r="H19">
        <v>4</v>
      </c>
      <c r="I19" t="s">
        <v>119</v>
      </c>
    </row>
    <row r="20" spans="2:9">
      <c r="B20" t="s">
        <v>121</v>
      </c>
      <c r="C20" s="4">
        <v>5</v>
      </c>
      <c r="E20" t="s">
        <v>122</v>
      </c>
      <c r="F20">
        <v>5</v>
      </c>
      <c r="H20">
        <v>5</v>
      </c>
      <c r="I20" t="s">
        <v>123</v>
      </c>
    </row>
    <row r="21" spans="2:9">
      <c r="H21">
        <v>6</v>
      </c>
      <c r="I21" t="s">
        <v>124</v>
      </c>
    </row>
    <row r="22" spans="2:9">
      <c r="H22">
        <v>7</v>
      </c>
      <c r="I22" t="s">
        <v>124</v>
      </c>
    </row>
    <row r="23" spans="2:9">
      <c r="H23">
        <v>8</v>
      </c>
      <c r="I23" t="s">
        <v>125</v>
      </c>
    </row>
    <row r="24" spans="2:9">
      <c r="H24">
        <v>9</v>
      </c>
      <c r="I24" t="s">
        <v>125</v>
      </c>
    </row>
    <row r="25" spans="2:9">
      <c r="H25">
        <v>10</v>
      </c>
      <c r="I25" t="s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78"/>
  <sheetViews>
    <sheetView zoomScale="90" zoomScaleNormal="90" workbookViewId="0">
      <selection activeCell="A5" sqref="A5:A7"/>
    </sheetView>
  </sheetViews>
  <sheetFormatPr baseColWidth="10" defaultColWidth="11.44140625" defaultRowHeight="14.4"/>
  <cols>
    <col min="1" max="1" width="29" customWidth="1"/>
    <col min="2" max="2" width="29.33203125" style="7" customWidth="1"/>
    <col min="3" max="3" width="35.77734375" style="20" customWidth="1"/>
    <col min="4" max="4" width="44.77734375" style="20" customWidth="1"/>
  </cols>
  <sheetData>
    <row r="1" spans="1:4" ht="15" customHeight="1">
      <c r="A1" s="71" t="s">
        <v>126</v>
      </c>
      <c r="B1" s="71"/>
      <c r="C1" s="71"/>
      <c r="D1" s="71"/>
    </row>
    <row r="2" spans="1:4" ht="15" customHeight="1">
      <c r="A2" s="71"/>
      <c r="B2" s="71"/>
      <c r="C2" s="71"/>
      <c r="D2" s="71"/>
    </row>
    <row r="4" spans="1:4" ht="18">
      <c r="A4" s="15" t="s">
        <v>127</v>
      </c>
      <c r="B4" s="16" t="s">
        <v>128</v>
      </c>
      <c r="C4" s="16" t="s">
        <v>129</v>
      </c>
      <c r="D4" s="16" t="s">
        <v>130</v>
      </c>
    </row>
    <row r="5" spans="1:4" ht="36" customHeight="1">
      <c r="A5" s="77" t="s">
        <v>31</v>
      </c>
      <c r="B5" s="72" t="s">
        <v>131</v>
      </c>
      <c r="C5" s="17" t="s">
        <v>132</v>
      </c>
      <c r="D5" s="17" t="s">
        <v>133</v>
      </c>
    </row>
    <row r="6" spans="1:4" ht="21.75" customHeight="1">
      <c r="A6" s="78"/>
      <c r="B6" s="73"/>
      <c r="C6" s="17" t="s">
        <v>134</v>
      </c>
      <c r="D6" s="75" t="s">
        <v>135</v>
      </c>
    </row>
    <row r="7" spans="1:4" ht="20.25" customHeight="1">
      <c r="A7" s="79"/>
      <c r="B7" s="74"/>
      <c r="C7" s="17" t="s">
        <v>136</v>
      </c>
      <c r="D7" s="76"/>
    </row>
    <row r="8" spans="1:4" ht="37.5" customHeight="1">
      <c r="A8" s="77" t="s">
        <v>137</v>
      </c>
      <c r="B8" s="72" t="s">
        <v>138</v>
      </c>
      <c r="C8" s="17" t="s">
        <v>139</v>
      </c>
      <c r="D8" s="75" t="s">
        <v>140</v>
      </c>
    </row>
    <row r="9" spans="1:4" ht="36" customHeight="1">
      <c r="A9" s="78"/>
      <c r="B9" s="74"/>
      <c r="C9" s="17" t="s">
        <v>141</v>
      </c>
      <c r="D9" s="76"/>
    </row>
    <row r="10" spans="1:4" ht="21.75" customHeight="1">
      <c r="A10" s="78"/>
      <c r="B10" s="72" t="s">
        <v>142</v>
      </c>
      <c r="C10" s="17" t="s">
        <v>143</v>
      </c>
      <c r="D10" s="75" t="s">
        <v>140</v>
      </c>
    </row>
    <row r="11" spans="1:4" ht="35.25" customHeight="1">
      <c r="A11" s="78"/>
      <c r="B11" s="73"/>
      <c r="C11" s="17" t="s">
        <v>144</v>
      </c>
      <c r="D11" s="80"/>
    </row>
    <row r="12" spans="1:4" ht="40.5" customHeight="1">
      <c r="A12" s="78"/>
      <c r="B12" s="74"/>
      <c r="C12" s="17" t="s">
        <v>145</v>
      </c>
      <c r="D12" s="76"/>
    </row>
    <row r="13" spans="1:4" ht="48.75" customHeight="1">
      <c r="A13" s="78"/>
      <c r="B13" s="72" t="s">
        <v>146</v>
      </c>
      <c r="C13" s="17" t="s">
        <v>147</v>
      </c>
      <c r="D13" s="17" t="s">
        <v>140</v>
      </c>
    </row>
    <row r="14" spans="1:4" ht="45.75" customHeight="1">
      <c r="A14" s="78"/>
      <c r="B14" s="74"/>
      <c r="C14" s="17" t="s">
        <v>148</v>
      </c>
      <c r="D14" s="17" t="s">
        <v>149</v>
      </c>
    </row>
    <row r="15" spans="1:4" ht="33" customHeight="1">
      <c r="A15" s="78"/>
      <c r="B15" s="72" t="s">
        <v>150</v>
      </c>
      <c r="C15" s="17" t="s">
        <v>151</v>
      </c>
      <c r="D15" s="75" t="s">
        <v>152</v>
      </c>
    </row>
    <row r="16" spans="1:4" ht="45" customHeight="1">
      <c r="A16" s="78"/>
      <c r="B16" s="73"/>
      <c r="C16" s="17" t="s">
        <v>153</v>
      </c>
      <c r="D16" s="76"/>
    </row>
    <row r="17" spans="1:4" ht="58.5" customHeight="1">
      <c r="A17" s="78"/>
      <c r="B17" s="73"/>
      <c r="C17" s="17" t="s">
        <v>154</v>
      </c>
      <c r="D17" s="75" t="s">
        <v>140</v>
      </c>
    </row>
    <row r="18" spans="1:4" ht="51.75" customHeight="1">
      <c r="A18" s="78"/>
      <c r="B18" s="73"/>
      <c r="C18" s="17" t="s">
        <v>155</v>
      </c>
      <c r="D18" s="76"/>
    </row>
    <row r="19" spans="1:4" ht="48" customHeight="1">
      <c r="A19" s="78"/>
      <c r="B19" s="73"/>
      <c r="C19" s="17" t="s">
        <v>156</v>
      </c>
      <c r="D19" s="75" t="s">
        <v>157</v>
      </c>
    </row>
    <row r="20" spans="1:4" ht="37.5" customHeight="1">
      <c r="A20" s="78"/>
      <c r="B20" s="74"/>
      <c r="C20" s="17" t="s">
        <v>158</v>
      </c>
      <c r="D20" s="76"/>
    </row>
    <row r="21" spans="1:4" ht="51.75" customHeight="1">
      <c r="A21" s="78"/>
      <c r="B21" s="72" t="s">
        <v>159</v>
      </c>
      <c r="C21" s="17" t="s">
        <v>160</v>
      </c>
      <c r="D21" s="17" t="s">
        <v>140</v>
      </c>
    </row>
    <row r="22" spans="1:4" ht="38.25" customHeight="1">
      <c r="A22" s="78"/>
      <c r="B22" s="73"/>
      <c r="C22" s="17" t="s">
        <v>161</v>
      </c>
      <c r="D22" s="75" t="s">
        <v>162</v>
      </c>
    </row>
    <row r="23" spans="1:4" ht="35.25" customHeight="1">
      <c r="A23" s="78"/>
      <c r="B23" s="73"/>
      <c r="C23" s="17" t="s">
        <v>163</v>
      </c>
      <c r="D23" s="76"/>
    </row>
    <row r="24" spans="1:4" ht="40.5" customHeight="1">
      <c r="A24" s="78"/>
      <c r="B24" s="73"/>
      <c r="C24" s="17" t="s">
        <v>164</v>
      </c>
      <c r="D24" s="75" t="s">
        <v>165</v>
      </c>
    </row>
    <row r="25" spans="1:4" ht="51.75" customHeight="1">
      <c r="A25" s="78"/>
      <c r="B25" s="73"/>
      <c r="C25" s="17" t="s">
        <v>166</v>
      </c>
      <c r="D25" s="76"/>
    </row>
    <row r="26" spans="1:4" ht="62.25" customHeight="1">
      <c r="A26" s="78"/>
      <c r="B26" s="74"/>
      <c r="C26" s="17" t="s">
        <v>167</v>
      </c>
      <c r="D26" s="17" t="s">
        <v>168</v>
      </c>
    </row>
    <row r="27" spans="1:4">
      <c r="A27" s="78"/>
      <c r="B27" s="72" t="s">
        <v>169</v>
      </c>
      <c r="C27" s="18" t="s">
        <v>170</v>
      </c>
      <c r="D27" s="17" t="s">
        <v>171</v>
      </c>
    </row>
    <row r="28" spans="1:4" ht="55.5" customHeight="1">
      <c r="A28" s="78"/>
      <c r="B28" s="73"/>
      <c r="C28" s="75" t="s">
        <v>172</v>
      </c>
      <c r="D28" s="17" t="s">
        <v>173</v>
      </c>
    </row>
    <row r="29" spans="1:4" ht="28.5" customHeight="1">
      <c r="A29" s="78"/>
      <c r="B29" s="74"/>
      <c r="C29" s="76"/>
      <c r="D29" s="18" t="s">
        <v>174</v>
      </c>
    </row>
    <row r="30" spans="1:4" ht="25.5" customHeight="1">
      <c r="A30" s="78"/>
      <c r="B30" s="72" t="s">
        <v>175</v>
      </c>
      <c r="C30" s="17" t="s">
        <v>176</v>
      </c>
      <c r="D30" s="17" t="s">
        <v>140</v>
      </c>
    </row>
    <row r="31" spans="1:4" ht="31.5" customHeight="1">
      <c r="A31" s="78"/>
      <c r="B31" s="73"/>
      <c r="C31" s="17" t="s">
        <v>177</v>
      </c>
      <c r="D31" s="17" t="s">
        <v>178</v>
      </c>
    </row>
    <row r="32" spans="1:4" ht="50.25" customHeight="1">
      <c r="A32" s="78"/>
      <c r="B32" s="74"/>
      <c r="C32" s="17" t="s">
        <v>179</v>
      </c>
      <c r="D32" s="17" t="s">
        <v>171</v>
      </c>
    </row>
    <row r="33" spans="1:4" ht="44.25" customHeight="1">
      <c r="A33" s="78"/>
      <c r="B33" s="72" t="s">
        <v>180</v>
      </c>
      <c r="C33" s="17" t="s">
        <v>181</v>
      </c>
      <c r="D33" s="17" t="s">
        <v>182</v>
      </c>
    </row>
    <row r="34" spans="1:4" ht="34.5" customHeight="1">
      <c r="A34" s="78"/>
      <c r="B34" s="73"/>
      <c r="C34" s="17" t="s">
        <v>183</v>
      </c>
      <c r="D34" s="17" t="s">
        <v>152</v>
      </c>
    </row>
    <row r="35" spans="1:4" ht="87" customHeight="1">
      <c r="A35" s="78"/>
      <c r="B35" s="74"/>
      <c r="C35" s="17" t="s">
        <v>184</v>
      </c>
      <c r="D35" s="17" t="s">
        <v>140</v>
      </c>
    </row>
    <row r="36" spans="1:4" ht="52.5" customHeight="1">
      <c r="A36" s="78"/>
      <c r="B36" s="72" t="s">
        <v>185</v>
      </c>
      <c r="C36" s="17" t="s">
        <v>186</v>
      </c>
      <c r="D36" s="75" t="s">
        <v>187</v>
      </c>
    </row>
    <row r="37" spans="1:4" ht="72" customHeight="1">
      <c r="A37" s="78"/>
      <c r="B37" s="74"/>
      <c r="C37" s="17" t="s">
        <v>188</v>
      </c>
      <c r="D37" s="76"/>
    </row>
    <row r="38" spans="1:4" ht="59.25" customHeight="1">
      <c r="A38" s="78"/>
      <c r="B38" s="72" t="s">
        <v>189</v>
      </c>
      <c r="C38" s="17" t="s">
        <v>190</v>
      </c>
      <c r="D38" s="18" t="s">
        <v>171</v>
      </c>
    </row>
    <row r="39" spans="1:4" ht="48" customHeight="1">
      <c r="A39" s="79"/>
      <c r="B39" s="74"/>
      <c r="C39" s="17" t="s">
        <v>191</v>
      </c>
      <c r="D39" s="17" t="s">
        <v>140</v>
      </c>
    </row>
    <row r="40" spans="1:4" ht="32.25" customHeight="1">
      <c r="A40" s="77" t="s">
        <v>48</v>
      </c>
      <c r="B40" s="72" t="s">
        <v>192</v>
      </c>
      <c r="C40" s="17" t="s">
        <v>193</v>
      </c>
      <c r="D40" s="17" t="s">
        <v>135</v>
      </c>
    </row>
    <row r="41" spans="1:4" ht="24" customHeight="1">
      <c r="A41" s="78"/>
      <c r="B41" s="73"/>
      <c r="C41" s="18" t="s">
        <v>194</v>
      </c>
      <c r="D41" s="75" t="s">
        <v>133</v>
      </c>
    </row>
    <row r="42" spans="1:4" ht="40.5" customHeight="1">
      <c r="A42" s="78"/>
      <c r="B42" s="74"/>
      <c r="C42" s="17" t="s">
        <v>195</v>
      </c>
      <c r="D42" s="76"/>
    </row>
    <row r="43" spans="1:4" ht="42" customHeight="1">
      <c r="A43" s="78"/>
      <c r="B43" s="19" t="s">
        <v>196</v>
      </c>
      <c r="C43" s="18" t="s">
        <v>197</v>
      </c>
      <c r="D43" s="17" t="s">
        <v>133</v>
      </c>
    </row>
    <row r="44" spans="1:4" ht="49.5" customHeight="1">
      <c r="A44" s="78"/>
      <c r="B44" s="72" t="s">
        <v>198</v>
      </c>
      <c r="C44" s="17" t="s">
        <v>199</v>
      </c>
      <c r="D44" s="17" t="s">
        <v>157</v>
      </c>
    </row>
    <row r="45" spans="1:4" ht="44.25" customHeight="1">
      <c r="A45" s="78"/>
      <c r="B45" s="73"/>
      <c r="C45" s="17" t="s">
        <v>200</v>
      </c>
      <c r="D45" s="75" t="s">
        <v>201</v>
      </c>
    </row>
    <row r="46" spans="1:4" ht="33.75" customHeight="1">
      <c r="A46" s="78"/>
      <c r="B46" s="73"/>
      <c r="C46" s="17" t="s">
        <v>202</v>
      </c>
      <c r="D46" s="76"/>
    </row>
    <row r="47" spans="1:4" ht="53.25" customHeight="1">
      <c r="A47" s="79"/>
      <c r="B47" s="74"/>
      <c r="C47" s="17" t="s">
        <v>203</v>
      </c>
      <c r="D47" s="17" t="s">
        <v>204</v>
      </c>
    </row>
    <row r="48" spans="1:4" ht="50.25" customHeight="1">
      <c r="A48" s="77" t="s">
        <v>205</v>
      </c>
      <c r="B48" s="72" t="s">
        <v>206</v>
      </c>
      <c r="C48" s="17" t="s">
        <v>207</v>
      </c>
      <c r="D48" s="17" t="s">
        <v>133</v>
      </c>
    </row>
    <row r="49" spans="1:4" ht="71.25" customHeight="1">
      <c r="A49" s="78"/>
      <c r="B49" s="73"/>
      <c r="C49" s="17" t="s">
        <v>208</v>
      </c>
      <c r="D49" s="75" t="s">
        <v>135</v>
      </c>
    </row>
    <row r="50" spans="1:4" ht="39.75" customHeight="1">
      <c r="A50" s="78"/>
      <c r="B50" s="73"/>
      <c r="C50" s="17" t="s">
        <v>209</v>
      </c>
      <c r="D50" s="76"/>
    </row>
    <row r="51" spans="1:4" ht="62.25" customHeight="1">
      <c r="A51" s="78"/>
      <c r="B51" s="74"/>
      <c r="C51" s="17" t="s">
        <v>210</v>
      </c>
      <c r="D51" s="17" t="s">
        <v>211</v>
      </c>
    </row>
    <row r="52" spans="1:4" ht="36" customHeight="1">
      <c r="A52" s="78"/>
      <c r="B52" s="72" t="s">
        <v>212</v>
      </c>
      <c r="C52" s="17" t="s">
        <v>197</v>
      </c>
      <c r="D52" s="75" t="s">
        <v>135</v>
      </c>
    </row>
    <row r="53" spans="1:4" ht="34.5" customHeight="1">
      <c r="A53" s="78"/>
      <c r="B53" s="73"/>
      <c r="C53" s="17" t="s">
        <v>213</v>
      </c>
      <c r="D53" s="76"/>
    </row>
    <row r="54" spans="1:4" ht="35.25" customHeight="1">
      <c r="A54" s="78"/>
      <c r="B54" s="73"/>
      <c r="C54" s="17" t="s">
        <v>214</v>
      </c>
      <c r="D54" s="75" t="s">
        <v>211</v>
      </c>
    </row>
    <row r="55" spans="1:4" ht="36.75" customHeight="1">
      <c r="A55" s="78"/>
      <c r="B55" s="74"/>
      <c r="C55" s="17" t="s">
        <v>215</v>
      </c>
      <c r="D55" s="76"/>
    </row>
    <row r="56" spans="1:4" ht="62.25" customHeight="1">
      <c r="A56" s="78"/>
      <c r="B56" s="77" t="s">
        <v>216</v>
      </c>
      <c r="C56" s="17" t="s">
        <v>217</v>
      </c>
      <c r="D56" s="17" t="s">
        <v>171</v>
      </c>
    </row>
    <row r="57" spans="1:4" ht="44.25" customHeight="1">
      <c r="A57" s="78"/>
      <c r="B57" s="78"/>
      <c r="C57" s="17" t="s">
        <v>218</v>
      </c>
      <c r="D57" s="17" t="s">
        <v>140</v>
      </c>
    </row>
    <row r="58" spans="1:4" ht="37.5" customHeight="1">
      <c r="A58" s="78"/>
      <c r="B58" s="78"/>
      <c r="C58" s="17" t="s">
        <v>219</v>
      </c>
      <c r="D58" s="17" t="s">
        <v>220</v>
      </c>
    </row>
    <row r="59" spans="1:4" ht="28.8">
      <c r="A59" s="78"/>
      <c r="B59" s="78"/>
      <c r="C59" s="17" t="s">
        <v>221</v>
      </c>
      <c r="D59" s="17" t="s">
        <v>133</v>
      </c>
    </row>
    <row r="60" spans="1:4" ht="66" customHeight="1">
      <c r="A60" s="78"/>
      <c r="B60" s="79"/>
      <c r="C60" s="17" t="s">
        <v>222</v>
      </c>
      <c r="D60" s="17" t="s">
        <v>135</v>
      </c>
    </row>
    <row r="61" spans="1:4" ht="31.5" customHeight="1">
      <c r="A61" s="78"/>
      <c r="B61" s="72" t="s">
        <v>223</v>
      </c>
      <c r="C61" s="17" t="s">
        <v>224</v>
      </c>
      <c r="D61" s="17" t="s">
        <v>174</v>
      </c>
    </row>
    <row r="62" spans="1:4" ht="65.25" customHeight="1">
      <c r="A62" s="78"/>
      <c r="B62" s="73"/>
      <c r="C62" s="17" t="s">
        <v>225</v>
      </c>
      <c r="D62" s="17" t="s">
        <v>168</v>
      </c>
    </row>
    <row r="63" spans="1:4" ht="45.75" customHeight="1">
      <c r="A63" s="78"/>
      <c r="B63" s="74"/>
      <c r="C63" s="17" t="s">
        <v>226</v>
      </c>
      <c r="D63" s="17" t="s">
        <v>135</v>
      </c>
    </row>
    <row r="64" spans="1:4" ht="132.75" customHeight="1">
      <c r="A64" s="78"/>
      <c r="B64" s="19" t="s">
        <v>227</v>
      </c>
      <c r="C64" s="17" t="s">
        <v>228</v>
      </c>
      <c r="D64" s="17" t="s">
        <v>229</v>
      </c>
    </row>
    <row r="65" spans="1:4" ht="39.75" customHeight="1">
      <c r="A65" s="78"/>
      <c r="B65" s="72" t="s">
        <v>230</v>
      </c>
      <c r="C65" s="75" t="s">
        <v>225</v>
      </c>
      <c r="D65" s="17" t="s">
        <v>229</v>
      </c>
    </row>
    <row r="66" spans="1:4" ht="27.75" customHeight="1">
      <c r="A66" s="78"/>
      <c r="B66" s="73"/>
      <c r="C66" s="80"/>
      <c r="D66" s="17" t="s">
        <v>174</v>
      </c>
    </row>
    <row r="67" spans="1:4" ht="43.5" customHeight="1">
      <c r="A67" s="78"/>
      <c r="B67" s="74"/>
      <c r="C67" s="76"/>
      <c r="D67" s="17" t="s">
        <v>140</v>
      </c>
    </row>
    <row r="68" spans="1:4" ht="59.25" customHeight="1">
      <c r="A68" s="78"/>
      <c r="B68" s="72" t="s">
        <v>231</v>
      </c>
      <c r="C68" s="75" t="s">
        <v>225</v>
      </c>
      <c r="D68" s="17" t="s">
        <v>232</v>
      </c>
    </row>
    <row r="69" spans="1:4" ht="37.5" customHeight="1">
      <c r="A69" s="78"/>
      <c r="B69" s="74"/>
      <c r="C69" s="76"/>
      <c r="D69" s="17" t="s">
        <v>140</v>
      </c>
    </row>
    <row r="70" spans="1:4" ht="61.5" customHeight="1">
      <c r="A70" s="78"/>
      <c r="B70" s="72" t="s">
        <v>233</v>
      </c>
      <c r="C70" s="17" t="s">
        <v>234</v>
      </c>
      <c r="D70" s="18" t="s">
        <v>171</v>
      </c>
    </row>
    <row r="71" spans="1:4" ht="29.25" customHeight="1">
      <c r="A71" s="78"/>
      <c r="B71" s="73"/>
      <c r="C71" s="18" t="s">
        <v>235</v>
      </c>
      <c r="D71" s="17" t="s">
        <v>140</v>
      </c>
    </row>
    <row r="72" spans="1:4">
      <c r="A72" s="78"/>
      <c r="B72" s="74"/>
      <c r="C72" s="18" t="s">
        <v>236</v>
      </c>
      <c r="D72" s="18" t="s">
        <v>174</v>
      </c>
    </row>
    <row r="73" spans="1:4" ht="38.25" customHeight="1">
      <c r="A73" s="78"/>
      <c r="B73" s="72" t="s">
        <v>237</v>
      </c>
      <c r="C73" s="75" t="s">
        <v>238</v>
      </c>
      <c r="D73" s="17" t="s">
        <v>140</v>
      </c>
    </row>
    <row r="74" spans="1:4" ht="42.75" customHeight="1">
      <c r="A74" s="78"/>
      <c r="B74" s="74"/>
      <c r="C74" s="76"/>
      <c r="D74" s="17" t="s">
        <v>239</v>
      </c>
    </row>
    <row r="75" spans="1:4" ht="31.5" customHeight="1">
      <c r="A75" s="78"/>
      <c r="B75" s="77" t="s">
        <v>240</v>
      </c>
      <c r="C75" s="75" t="s">
        <v>225</v>
      </c>
      <c r="D75" s="17" t="s">
        <v>229</v>
      </c>
    </row>
    <row r="76" spans="1:4" ht="19.5" customHeight="1">
      <c r="A76" s="78"/>
      <c r="B76" s="78"/>
      <c r="C76" s="80"/>
      <c r="D76" s="17" t="s">
        <v>174</v>
      </c>
    </row>
    <row r="77" spans="1:4" ht="18" customHeight="1">
      <c r="A77" s="78"/>
      <c r="B77" s="78"/>
      <c r="C77" s="80"/>
      <c r="D77" s="17" t="s">
        <v>140</v>
      </c>
    </row>
    <row r="78" spans="1:4" ht="21.75" customHeight="1">
      <c r="A78" s="79"/>
      <c r="B78" s="79"/>
      <c r="C78" s="76"/>
      <c r="D78" s="17" t="s">
        <v>241</v>
      </c>
    </row>
  </sheetData>
  <mergeCells count="46">
    <mergeCell ref="B75:B78"/>
    <mergeCell ref="C75:C78"/>
    <mergeCell ref="B61:B63"/>
    <mergeCell ref="B65:B67"/>
    <mergeCell ref="C65:C67"/>
    <mergeCell ref="B68:B69"/>
    <mergeCell ref="C68:C69"/>
    <mergeCell ref="B70:B72"/>
    <mergeCell ref="B56:B60"/>
    <mergeCell ref="D36:D37"/>
    <mergeCell ref="B38:B39"/>
    <mergeCell ref="A40:A47"/>
    <mergeCell ref="B40:B42"/>
    <mergeCell ref="D41:D42"/>
    <mergeCell ref="B44:B47"/>
    <mergeCell ref="D45:D46"/>
    <mergeCell ref="A48:A78"/>
    <mergeCell ref="B73:B74"/>
    <mergeCell ref="B48:B51"/>
    <mergeCell ref="D49:D50"/>
    <mergeCell ref="B52:B55"/>
    <mergeCell ref="D52:D53"/>
    <mergeCell ref="D54:D55"/>
    <mergeCell ref="C73:C74"/>
    <mergeCell ref="B13:B14"/>
    <mergeCell ref="D17:D18"/>
    <mergeCell ref="D19:D20"/>
    <mergeCell ref="B21:B26"/>
    <mergeCell ref="D22:D23"/>
    <mergeCell ref="D24:D25"/>
    <mergeCell ref="A1:D2"/>
    <mergeCell ref="B27:B29"/>
    <mergeCell ref="C28:C29"/>
    <mergeCell ref="A5:A7"/>
    <mergeCell ref="B5:B7"/>
    <mergeCell ref="D6:D7"/>
    <mergeCell ref="A8:A39"/>
    <mergeCell ref="B8:B9"/>
    <mergeCell ref="D8:D9"/>
    <mergeCell ref="B10:B12"/>
    <mergeCell ref="D10:D12"/>
    <mergeCell ref="B15:B20"/>
    <mergeCell ref="D15:D16"/>
    <mergeCell ref="B36:B37"/>
    <mergeCell ref="B30:B32"/>
    <mergeCell ref="B33:B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DE RIESGOS</vt:lpstr>
      <vt:lpstr>Tablas</vt:lpstr>
      <vt:lpstr>GUIA DE RIESGOS </vt:lpstr>
    </vt:vector>
  </TitlesOfParts>
  <Manager/>
  <Company>www.intercambiosvirtuales.org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MFuentes</dc:creator>
  <cp:keywords/>
  <dc:description/>
  <cp:lastModifiedBy>diana rodriguez</cp:lastModifiedBy>
  <cp:revision/>
  <dcterms:created xsi:type="dcterms:W3CDTF">2016-07-19T14:41:22Z</dcterms:created>
  <dcterms:modified xsi:type="dcterms:W3CDTF">2026-10-06T17:35:48Z</dcterms:modified>
  <cp:category/>
  <cp:contentStatus/>
</cp:coreProperties>
</file>