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B5B0EC2-C910-45C7-8B49-70D043099325}" xr6:coauthVersionLast="47" xr6:coauthVersionMax="47" xr10:uidLastSave="{00000000-0000-0000-0000-000000000000}"/>
  <bookViews>
    <workbookView xWindow="-110" yWindow="-110" windowWidth="19420" windowHeight="10300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20" r:id="rId4"/>
    <sheet name="ASIGNACION Y TRATAMIENTO" sheetId="21" r:id="rId5"/>
  </sheets>
  <definedNames>
    <definedName name="_xlnm._FilterDatabase" localSheetId="4" hidden="1">'ASIGNACION Y TRATAMIENTO'!$B$10:$X$30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ANALISIS'!$B$2:$F$41</definedName>
    <definedName name="contratación">'IDENTIFICACION Y ANALISIS'!$B$25:$B$25</definedName>
    <definedName name="ejecución">'IDENTIFICACION Y ANALISIS'!$B$27:$B$41</definedName>
    <definedName name="OPCIONES" localSheetId="4">'ASIGNACION Y TRATAMIENTO'!$B$52:$B$54</definedName>
    <definedName name="OPCIONES" localSheetId="3">'ASIGNACION Y TRATAMIENTO'!$B$52:$B$54</definedName>
    <definedName name="OPCIONES">#REF!</definedName>
    <definedName name="planeación">'IDENTIFICACION Y ANALISIS'!#REF!</definedName>
    <definedName name="selección">'IDENTIFICACION Y ANALISIS'!$B$23:$B$23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6" i="21" l="1"/>
  <c r="D11" i="21"/>
  <c r="K36" i="11"/>
  <c r="L36" i="11" s="1"/>
  <c r="K35" i="11"/>
  <c r="L35" i="11" s="1"/>
  <c r="K34" i="11"/>
  <c r="L34" i="11" s="1"/>
  <c r="K33" i="11"/>
  <c r="L33" i="11" s="1"/>
  <c r="K32" i="11"/>
  <c r="L32" i="11" s="1"/>
  <c r="K31" i="11"/>
  <c r="L31" i="11" s="1"/>
  <c r="K30" i="11"/>
  <c r="L30" i="11" s="1"/>
  <c r="K29" i="11"/>
  <c r="L29" i="11" s="1"/>
  <c r="K28" i="11"/>
  <c r="L28" i="11" s="1"/>
  <c r="K27" i="11"/>
  <c r="L27" i="11" s="1"/>
  <c r="B6" i="20"/>
  <c r="G34" i="20" l="1"/>
  <c r="J35" i="20"/>
  <c r="J34" i="20"/>
  <c r="J33" i="20"/>
  <c r="J18" i="20"/>
  <c r="J17" i="20"/>
  <c r="J16" i="20"/>
  <c r="I35" i="20"/>
  <c r="I34" i="20"/>
  <c r="I33" i="20"/>
  <c r="I18" i="20"/>
  <c r="I17" i="20"/>
  <c r="I16" i="20"/>
  <c r="G35" i="20"/>
  <c r="G33" i="20"/>
  <c r="G18" i="20"/>
  <c r="G17" i="20"/>
  <c r="G16" i="20"/>
  <c r="K20" i="11" l="1"/>
  <c r="K17" i="20"/>
  <c r="L17" i="20" s="1"/>
  <c r="K18" i="20"/>
  <c r="L18" i="20" s="1"/>
  <c r="K33" i="20"/>
  <c r="L33" i="20" s="1"/>
  <c r="L20" i="11" l="1"/>
  <c r="K35" i="20"/>
  <c r="L35" i="20" s="1"/>
  <c r="K16" i="20"/>
  <c r="L16" i="20" s="1"/>
  <c r="K34" i="20"/>
  <c r="L34" i="20" s="1"/>
  <c r="K17" i="11" l="1"/>
  <c r="K26" i="11"/>
  <c r="K25" i="11"/>
  <c r="K24" i="11"/>
  <c r="K23" i="11"/>
  <c r="K22" i="11"/>
  <c r="K21" i="11"/>
  <c r="K19" i="11"/>
  <c r="K18" i="11"/>
  <c r="L25" i="11" l="1"/>
  <c r="L24" i="11"/>
  <c r="L23" i="11"/>
  <c r="L22" i="11"/>
  <c r="L21" i="11"/>
  <c r="L26" i="11"/>
  <c r="L19" i="11"/>
  <c r="L18" i="11"/>
  <c r="L17" i="11"/>
</calcChain>
</file>

<file path=xl/sharedStrings.xml><?xml version="1.0" encoding="utf-8"?>
<sst xmlns="http://schemas.openxmlformats.org/spreadsheetml/2006/main" count="813" uniqueCount="277">
  <si>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</si>
  <si>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</si>
  <si>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</si>
  <si>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</si>
  <si>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Contratación: CONTRATAR A MONTO AGOTABLE LA ADQUISICIÓN, SUMINISTRO, TRANSPORTE, Y ENTREGA DE ELEMENTOS PARA LA DOTACIÓN DE UNIDADES OPERATIVAS DE ATENCIÓN A INFANCIA, JUVENTUD, PERSONA MAYOR, PERSONA CON DISCAPACIDAD Y CENTROS DE DESARROLLO COMUNITARIO, EN LA LOCALIDAD DE SAN CRISTÓBAL, EN EL MARCO DEL PROYECTO DE INVERSIÓN 2791 CRECIENDO JUNTOS: ATENCIÓN INTEGRAL Y OPORTUNIDADES PARA LA COMUNIDAD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</si>
  <si>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</si>
  <si>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t>Ciudadanía que se beneficia del Proceso de Contratación: INFANCIA, JUVENTUD, PERSONA MAYOR, PERSONA CON DISCAPACIDAD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</si>
  <si>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</si>
  <si>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</si>
  <si>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</si>
  <si>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Integración social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</si>
  <si>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</si>
  <si>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</si>
  <si>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</si>
  <si>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</si>
  <si>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</si>
  <si>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</si>
  <si>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</si>
  <si>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</si>
  <si>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</si>
  <si>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</si>
  <si>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</si>
  <si>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</si>
  <si>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</si>
  <si>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</si>
  <si>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</si>
  <si>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Inconsistencias entre el anexo técnico, estudios previos, análisis del sector, estudio de mercado, fichas técnicas y matriz de riesgos.</t>
  </si>
  <si>
    <t>Específico</t>
  </si>
  <si>
    <t>Interno</t>
  </si>
  <si>
    <t>Operacional</t>
  </si>
  <si>
    <t>Presupuesto oficial o precios unitarios insuficientes, desactualizados o sin soporte verificable frente al comportamiento del mercado.</t>
  </si>
  <si>
    <t>Económico</t>
  </si>
  <si>
    <t>SELECCIÓN</t>
  </si>
  <si>
    <t>Baja pluralidad de oferentes por especificaciones técnicas cerradas, referencias comerciales, requisitos habilitantes desproporcionados o códigos UNSPSC restrictivos.</t>
  </si>
  <si>
    <t>Presentación de ofertas artificialmente bajas que no cubran costos reales de adquisición, transporte, garantías, instalación o reposición.</t>
  </si>
  <si>
    <t>Externo</t>
  </si>
  <si>
    <t>CONTRATACIÓN</t>
  </si>
  <si>
    <t>Demora del adjudicatario en la entrega de documentos para perfeccionamiento, legalización, garantías, RUT o soportes requeridos.</t>
  </si>
  <si>
    <t>General</t>
  </si>
  <si>
    <t>EJECUCIÓN</t>
  </si>
  <si>
    <t>Variación de precios de bienes tecnológicos, audiovisuales o importados por cambios en TRM, costos internacionales o disponibilidad de componentes.</t>
  </si>
  <si>
    <t>Especifico</t>
  </si>
  <si>
    <t>Incremento de costos de transporte, combustibles, cargue, descargue, bodegaje o distribución urbana en las unidades operativas priorizadas.</t>
  </si>
  <si>
    <t>Desabastecimiento temporal de inventarios, cambios de referencias comerciales o indisponibilidad de bienes requeridos en el mercado.</t>
  </si>
  <si>
    <t>Entrega de bienes que no cumplen fichas técnicas, calidad mínima, garantía, seguridad, compatibilidad, dimensiones o condiciones equivalentes superiores.</t>
  </si>
  <si>
    <t>Demoras en entregas por falta de coordinación con SDIS, disponibilidad de sedes, horarios de recibo, responsables de almacén o accesibilidad a las unidades.</t>
  </si>
  <si>
    <t>Daño, pérdida, deterioro o faltantes durante embalaje, transporte, cargue, descargue o instalación de bienes.</t>
  </si>
  <si>
    <t>Equipos tecnológicos o audiovisuales con licencias, seriales, accesorios, conectividad, compatibilidad eléctrica o software incompletos o no verificables.</t>
  </si>
  <si>
    <t>Soportes incompletos de remisiones, facturas, garantías, ingreso a almacén, seriales, actas de recibo o consolidado por unidad operativa.</t>
  </si>
  <si>
    <t>Técnico</t>
  </si>
  <si>
    <t>Demoras en avales, validaciones o articulación interinstitucional con SDIS frente a bienes priorizados, sitios de entrega o responsables de recibo.</t>
  </si>
  <si>
    <t>Mixto</t>
  </si>
  <si>
    <t>Cierre temporal, cambio de operación o restricción de acceso a alguna unidad operativa por decisiones administrativas, sociales o de seguridad.</t>
  </si>
  <si>
    <t>Lluvias, restricciones de movilidad, bloqueos, alteraciones del orden público o eventos naturales que dificulten la distribución de bienes.</t>
  </si>
  <si>
    <t>Tecnológico</t>
  </si>
  <si>
    <t>Manejo inadecuado de empaques, residuos, cartón, plásticos o elementos de embalaje generados por la entrega de dotaciones.</t>
  </si>
  <si>
    <t>Persistencia de novedades de calidad, reposición, garantías, almacén o soportes documentales que impidan el cierre y liquidación oportuna.</t>
  </si>
  <si>
    <t>No ampliación oportuna de garantías, pólizas, calidad de bienes o responsabilidad civil cuando haya prórrogas, suspensiones o novedades contractuales.</t>
  </si>
  <si>
    <t>Uso inadecuado de la modalidad de monto agotable, adquisición de bienes no priorizados o agotamiento del presupuesto sin cubrir dotaciones críticas.</t>
  </si>
  <si>
    <t>Social o Político</t>
  </si>
  <si>
    <t>Estatal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</si>
  <si>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</si>
  <si>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</si>
  <si>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</si>
  <si>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</si>
  <si>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</si>
  <si>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</si>
  <si>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</si>
  <si>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</si>
  <si>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</si>
  <si>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</si>
  <si>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</si>
  <si>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</si>
  <si>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</si>
  <si>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</si>
  <si>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</si>
  <si>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Observaciones de contratación, devolución del proceso, retraso en apertura y riesgo de ajustes posteriores al objeto, plazo, valor o obligaciones.</t>
  </si>
  <si>
    <t>Ofertas inviables, declaratoria desierta, dificultad para adjudicar, adquisición incompleta de bienes o afectación de metas del Proyecto 2791.</t>
  </si>
  <si>
    <t>Menor competencia, observaciones al pliego, riesgo de direccionamiento, declaratoria desierta o reducción de eficiencia económica de la subasta inversa.</t>
  </si>
  <si>
    <t>Riesgo de incumplimiento, entrega de bienes de menor calidad, solicitudes de modificación contractual o afectación de la ecuación económica.</t>
  </si>
  <si>
    <t>Retraso en acta de inicio, disminución del tiempo efectivo de ejecución y afectación del cronograma de entregas.</t>
  </si>
  <si>
    <t>Aumento de costos del contratista, riesgo de sustitución de bienes, demoras en entrega o solicitudes de modificación de condiciones.</t>
  </si>
  <si>
    <t>Afectación de tiempos de entrega, costos logísticos y disponibilidad operativa del contratista.</t>
  </si>
  <si>
    <t>Retrasos, entregas parciales incompletas, necesidad de sustitución técnica y riesgo de incumplimiento de metas de dotación.</t>
  </si>
  <si>
    <t>Rechazo de bienes, retraso en pagos, necesidad de reposición, afectación de servicios sociales y posible detrimento patrimonial.</t>
  </si>
  <si>
    <t>Incumplimiento del cronograma, acumulación de entregas, afectación de población beneficiaria y retraso en la ejecución financiera.</t>
  </si>
  <si>
    <t>Reposiciones, retrasos, reclamaciones, afectación de calidad y posibles costos adicionales para el contratista.</t>
  </si>
  <si>
    <t>Imposibilidad de uso institucional, rechazo de bienes, pérdida de funcionalidad, riesgos de legalidad de software y retraso en recibo a satisfacción.</t>
  </si>
  <si>
    <t>Retraso en pagos, dificultades de inventario, observaciones de control, problemas en liquidación y trazabilidad insuficiente del gasto.</t>
  </si>
  <si>
    <t>Reprogramación de entregas, retraso en ejecución, riesgo de adquirir bienes no pertinentes o dificultades de recibo.</t>
  </si>
  <si>
    <t>Reprogramación de entregas, suspensión parcial de actividades, almacenamiento temporal de bienes o retraso en cumplimiento de metas.</t>
  </si>
  <si>
    <t>Retrasos logísticos, modificación de rutas, entregas parciales o necesidad de reprogramar cronograma.</t>
  </si>
  <si>
    <t>Afectación ambiental, molestias en las sedes, incumplimiento de buenas prácticas y observaciones de supervisión.</t>
  </si>
  <si>
    <t>Riesgo de ejecución sin cobertura, observaciones jurídicas, retraso en liquidación y desprotección de la entidad.</t>
  </si>
  <si>
    <t>Incumplimiento de metas, baja pertinencia de la inversión, observaciones de control y afectación de unidades operativas priorizadas.</t>
  </si>
  <si>
    <t>Retraso en liquidación, saldos sin liberar, reclamaciones pendientes y observaciones administrativas o fiscales.</t>
  </si>
  <si>
    <t>Probabilidad</t>
  </si>
  <si>
    <t>Categoria</t>
  </si>
  <si>
    <t>Valoración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</si>
  <si>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</si>
  <si>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</si>
  <si>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</si>
  <si>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</si>
  <si>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</si>
  <si>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</si>
  <si>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</si>
  <si>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</si>
  <si>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</si>
  <si>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</si>
  <si>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</si>
  <si>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</si>
  <si>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</si>
  <si>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</si>
  <si>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</si>
  <si>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</si>
  <si>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</si>
  <si>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</si>
  <si>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</si>
  <si>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</si>
  <si>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</si>
  <si>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</si>
  <si>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</si>
  <si>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</si>
  <si>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</si>
  <si>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</si>
  <si>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</si>
  <si>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</si>
  <si>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</si>
  <si>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</si>
  <si>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</si>
  <si>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</si>
  <si>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</si>
  <si>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</si>
  <si>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</si>
  <si>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</si>
  <si>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</si>
  <si>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</si>
  <si>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</si>
  <si>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</si>
  <si>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</si>
  <si>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</si>
  <si>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</si>
  <si>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No</t>
  </si>
  <si>
    <t>FDLSC</t>
  </si>
  <si>
    <t xml:space="preserve">ETAPA DE PLANEACIÓN </t>
  </si>
  <si>
    <t>Apertura del proceso</t>
  </si>
  <si>
    <t>Lista de chequeo documental, actas de revisión y versiones finales aprobadas.</t>
  </si>
  <si>
    <t>Semanal durante estructuración</t>
  </si>
  <si>
    <t>ETAPA DE SELECCIÓN</t>
  </si>
  <si>
    <t>Publicación de pliego definitivo</t>
  </si>
  <si>
    <t>Cuadro de precios, estudio de mercado, acta de revisión de presupuesto y trazabilidad de fuentes.</t>
  </si>
  <si>
    <t>Previo a apertura y antes de adjudicación</t>
  </si>
  <si>
    <t>Si</t>
  </si>
  <si>
    <t>FDLSC
CONTRATISTA</t>
  </si>
  <si>
    <t>ETAPA DE CONTRATACIÓN</t>
  </si>
  <si>
    <t>Cierre de observaciones al pliego</t>
  </si>
  <si>
    <t>Observaciones recibidas, respuestas publicadas y actas de ajuste.</t>
  </si>
  <si>
    <t>Durante etapa de observaciones</t>
  </si>
  <si>
    <t>Adjudicación</t>
  </si>
  <si>
    <t>Informe de evaluación económica y requerimientos de aclaración.</t>
  </si>
  <si>
    <t>Durante evaluación y subasta</t>
  </si>
  <si>
    <t>Acta de inicio</t>
  </si>
  <si>
    <t>Control de requisitos de perfeccionamiento y aprobación de garantías.</t>
  </si>
  <si>
    <t>Diario hasta acta de inicio</t>
  </si>
  <si>
    <t>Entrega final</t>
  </si>
  <si>
    <t>Cronograma, remisiones, soportes técnicos, certificaciones de disponibilidad y actas de comité.</t>
  </si>
  <si>
    <t>Durante la ejecución (Quincenal)</t>
  </si>
  <si>
    <t>Cada entrega parcial</t>
  </si>
  <si>
    <t>Plan logístico, cronograma de rutas, actas de entrega y remisiones.</t>
  </si>
  <si>
    <t>Por cada entrega</t>
  </si>
  <si>
    <t>Comités técnicos, reporte de inventarios, actas de aprobación de equivalencias y seguimiento de novedades.</t>
  </si>
  <si>
    <t>Recibo a satisfacción</t>
  </si>
  <si>
    <t>Lista de chequeo por ítem, actas de recibo, registro fotográfico, seriales y garantías.</t>
  </si>
  <si>
    <t>Cada entrega</t>
  </si>
  <si>
    <t>Cronograma aprobado, comunicaciones, actas de reunión y actas de entrega.</t>
  </si>
  <si>
    <t>Semanal durante entregas</t>
  </si>
  <si>
    <t>Entrega e instalación</t>
  </si>
  <si>
    <t>Remisiones, registro fotográfico, actas de novedades y actas de reposición.</t>
  </si>
  <si>
    <t>Checklist tecnológico, seriales, pruebas de funcionamiento y soportes de licenciamiento.</t>
  </si>
  <si>
    <t>Por cada entrega tecnológica</t>
  </si>
  <si>
    <t>Liquidación</t>
  </si>
  <si>
    <t>Matriz de entregas, actas, remisiones, informes, almacén y certificaciones.</t>
  </si>
  <si>
    <t>Mensual y por pago</t>
  </si>
  <si>
    <t>Durante ejecución</t>
  </si>
  <si>
    <t>Actas de validación, comunicaciones oficiales y actas de comité.</t>
  </si>
  <si>
    <t>Mensual o cuando se requiera</t>
  </si>
  <si>
    <t>Superada la novedad</t>
  </si>
  <si>
    <t>Actas de novedad, comunicaciones y ajustes al cronograma.</t>
  </si>
  <si>
    <t>Cuando ocurra la novedad</t>
  </si>
  <si>
    <t>Reportes logísticos, actas de novedad y reprogramaciones aprobadas.</t>
  </si>
  <si>
    <t>Final de cada entrega</t>
  </si>
  <si>
    <t>Registro fotográfico y acta de recibo con verificación de limpieza y disposición de residuos.</t>
  </si>
  <si>
    <t>ETAPA PLANEACIÓN</t>
  </si>
  <si>
    <t>Cuadro de control de garantías, pólizas aprobadas y comunicaciones de requerimiento.</t>
  </si>
  <si>
    <t>Mensual y ante modificación</t>
  </si>
  <si>
    <t>Cierre financiero</t>
  </si>
  <si>
    <t>Matriz de saldos, órdenes de pedido, actas de comité e informes físico-financieros.</t>
  </si>
  <si>
    <t>Mensual y antes de cada pedido</t>
  </si>
  <si>
    <t>INICO EJECUCIÓN</t>
  </si>
  <si>
    <t>Informe final, actas de recibo, certificación de garantías y acta de liquidación.</t>
  </si>
  <si>
    <t>Último mes y liquidación</t>
  </si>
  <si>
    <t>Impacto del Riesgo</t>
  </si>
  <si>
    <t>Catagoria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</si>
  <si>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</si>
  <si>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</si>
  <si>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</si>
  <si>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</si>
  <si>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</si>
  <si>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</si>
  <si>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</si>
  <si>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ALTO</t>
  </si>
  <si>
    <t>100%</t>
  </si>
  <si>
    <t>Validación cruzada de documentos; lista de chequeo precontractual; revisión técnica, jurídica, financiera y de planeación antes de comité.</t>
  </si>
  <si>
    <t>MEDIO</t>
  </si>
  <si>
    <t>Equipo de planeación / contratación</t>
  </si>
  <si>
    <t>Planeación</t>
  </si>
  <si>
    <t>Soportar precios unitarios con cotizaciones, antecedentes SECOP, análisis de IPC, IPP, TRM, combustibles y costos logísticos; definir topes por ítem y reglas de monto agotable.</t>
  </si>
  <si>
    <t xml:space="preserve">MEDIO </t>
  </si>
  <si>
    <t>Sí</t>
  </si>
  <si>
    <t>Equipo estructurador / área financiera</t>
  </si>
  <si>
    <t>Selección</t>
  </si>
  <si>
    <t>Redactar fichas técnicas por desempeño mínimo, incluir “equivalente o superior”, revisar UNSPSC y ajustar requisitos habilitantes conforme al análisis del sector.</t>
  </si>
  <si>
    <t>BAJO</t>
  </si>
  <si>
    <t>Comité estructurador / contratación</t>
  </si>
  <si>
    <t>FDLSC / Contratista</t>
  </si>
  <si>
    <t>50%/50%</t>
  </si>
  <si>
    <t>Aplicar verificación de precios artificialmente bajos; exigir desagregación de precios unitarios; verificar que los valores incluyan IVA, transporte, garantías y costos logísticos.</t>
  </si>
  <si>
    <t>Comité evaluador / proponente</t>
  </si>
  <si>
    <t>Evaluación</t>
  </si>
  <si>
    <t>Contratación</t>
  </si>
  <si>
    <t>Contratista</t>
  </si>
  <si>
    <t>Establecer plazos claros para legalización; requerimientos oportunos; control de documentos; aplicación de consecuencias contractuales si procede.</t>
  </si>
  <si>
    <t>Contratista / contratación</t>
  </si>
  <si>
    <t>Ejecución</t>
  </si>
  <si>
    <t>Exigir oferta con precios firmes; permitir únicamente bienes equivalentes o superiores aprobados por supervisión; verificar inventario y tiempos de entrega desde el inicio.</t>
  </si>
  <si>
    <t>Sí, si es extraordinario e imprevisible</t>
  </si>
  <si>
    <t>Contratista / supervisión</t>
  </si>
  <si>
    <t>Inicio ejecución</t>
  </si>
  <si>
    <t>Quincenal</t>
  </si>
  <si>
    <t>El contratista debe incorporar costos logísticos en la oferta; plan de entregas por sede; rutas y ventanas de entrega coordinadas con supervisión.</t>
  </si>
  <si>
    <t>EXTREMO</t>
  </si>
  <si>
    <t>Solicitar plan de abastecimiento; aceptación previa de equivalentes o superiores; control de sustituciones; cronograma de entregas y procedimiento de novedades.</t>
  </si>
  <si>
    <t>Sí, si supera condiciones normales de mercado</t>
  </si>
  <si>
    <t>Verificación técnica antes del recibo; revisión de muestras cuando aplique; actas de rechazo; reposición sin costo; exigencia de garantías y manuales.</t>
  </si>
  <si>
    <t>Contratista / supervisión técnica</t>
  </si>
  <si>
    <t>30%/70%</t>
  </si>
  <si>
    <t>Plan de entregas aprobado; confirmación previa de sedes y responsables; ventanas horarias; comunicación con SDIS; actas de comité técnico.</t>
  </si>
  <si>
    <t>Contratista / supervisión / SDIS</t>
  </si>
  <si>
    <t>Embalaje adecuado; personal idóneo; seguro o garantía de transporte; revisión contra remisión; acta de novedades y reposición inmediata.</t>
  </si>
  <si>
    <t>Alistamiento</t>
  </si>
  <si>
    <t>Exigir licencias legales cuando aplique, seriales, manuales, garantías, pruebas de funcionamiento y certificación de instalación o puesta en marcha.</t>
  </si>
  <si>
    <t>Entrega de equipos</t>
  </si>
  <si>
    <t>40% / 60%</t>
  </si>
  <si>
    <t>Definir paquete documental por pago; revisión previa por supervisión; matriz de trazabilidad por ítem, sede y acta; no tramitar pagos sin soportes completos.</t>
  </si>
  <si>
    <t>Primera entrega</t>
  </si>
  <si>
    <t>Concertación previa con SDIS; actas de validación técnica; actualización de responsables de recibo; comité técnico de seguimiento.</t>
  </si>
  <si>
    <t>FDLSC / SDIS</t>
  </si>
  <si>
    <t>50% /50%</t>
  </si>
  <si>
    <t>Definir sedes alternas o reprogramación; actas de novedad; coordinación con SDIS; manejo de bienes en almacén cuando aplique.</t>
  </si>
  <si>
    <t>Sí, si genera suspensión o mayor permanencia</t>
  </si>
  <si>
    <t>Supervisión / contratista / SDIS</t>
  </si>
  <si>
    <t>Plan logístico flexible; seguimiento a movilidad y clima; rutas alternas; comunicación previa con supervisión y sedes.</t>
  </si>
  <si>
    <t>No, salvo fuerza mayor acreditada</t>
  </si>
  <si>
    <t>Retiro de empaques; disposición adecuada de residuos; uso de embalaje responsable; entrega limpia de espacios intervenidos.</t>
  </si>
  <si>
    <t>Control de vigencias; requerimiento previo de ampliación; no suscribir modificaciones sin garantías actualizadas; verificación por supervisión y contratación.</t>
  </si>
  <si>
    <t>Modificación o suspensión</t>
  </si>
  <si>
    <t>70% / 30%</t>
  </si>
  <si>
    <t>Reglas de priorización; autorización previa de pedidos; precios unitarios adjudicados; seguimiento a saldos; comité técnico; trazabilidad por ítem y sede.</t>
  </si>
  <si>
    <t>Supervisión / comité técnico</t>
  </si>
  <si>
    <t>Cierre de novedades antes del pago final; acta de recibo final; consolidado de garantías; matriz de bienes; revisión de almacén y supervisión.</t>
  </si>
  <si>
    <t>Último mes de ejecución</t>
  </si>
  <si>
    <t xml:space="preserve">Categoria </t>
  </si>
  <si>
    <t>CONTRATISTA</t>
  </si>
  <si>
    <t>SDG</t>
  </si>
  <si>
    <t>CONTRATISTA Y SDG</t>
  </si>
  <si>
    <t xml:space="preserve">OBJETO CONTRACTUAL: “CONTRATAR A MONTO AGOTABLE EL SUMINISTRO DE BIENES, QUE COMPRENDE SU ADQUISICIÓN, ALISTAMIENTO, TRANSPORTE, ENTREGA Y DEMÁS ACTIVIDADES COMPLEMENTARIAS REQUERIDAS PARA LA DOTACIÓN DE LAS UNIDADES OPERATIVAS DE ATENCIÓN SOCIAL, LOS CENTROS DE DESARROLLO COMUNITARIO Y LAS ORGANIZACIONES COMUNALES PRIORIZADAS EN LOS PROYECTOS DE INVERSIÓN 2791 'CRECIENDO JUNTOS: ATENCIÓN INTEGRAL Y OPORTUNIDADES PARA LA COMUNIDAD' Y 2409 'SAN CRISTÓBAL INCIDENTE', DE CONFORMIDAD CON LAS ESPECIFICACIONES TÉCNICAS DEFINIDAS POR EL FONDO DE DESARROLLO LOCAL DE SAN CRISTÓBAL." </t>
  </si>
  <si>
    <t>Ofertas inviables, declaratoria desierta, dificultad para adjudicar, adquisición incompleta de bienes o afectación de metas del Proyecto 2791 y 2409.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</si>
</sst>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sz val="10"/>
      <color rgb="FF000000"/>
      <name val="Times New Roman"/>
      <family val="1"/>
    </font>
    <font>
      <b/>
      <sz val="11"/>
      <name val="Garamond"/>
      <family val="1"/>
    </font>
    <font>
      <b/>
      <sz val="14"/>
      <name val="Garamond"/>
      <family val="1"/>
    </font>
    <font>
      <b/>
      <sz val="12"/>
      <color rgb="FF000000"/>
      <name val="Garamond"/>
      <family val="1"/>
    </font>
    <font>
      <b/>
      <sz val="18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0" fontId="26" fillId="0" borderId="0"/>
    <xf numFmtId="0" fontId="3" fillId="0" borderId="0"/>
  </cellStyleXfs>
  <cellXfs count="314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0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9" fillId="0" borderId="1" xfId="0" applyFont="1" applyBorder="1"/>
    <xf numFmtId="0" fontId="19" fillId="0" borderId="0" xfId="0" applyFont="1"/>
    <xf numFmtId="0" fontId="19" fillId="0" borderId="2" xfId="0" applyFont="1" applyBorder="1" applyAlignment="1">
      <alignment horizontal="center"/>
    </xf>
    <xf numFmtId="0" fontId="19" fillId="0" borderId="7" xfId="0" applyFont="1" applyBorder="1"/>
    <xf numFmtId="0" fontId="19" fillId="0" borderId="9" xfId="0" applyFont="1" applyBorder="1"/>
    <xf numFmtId="0" fontId="19" fillId="0" borderId="10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13" fillId="0" borderId="1" xfId="0" applyFont="1" applyBorder="1" applyAlignment="1">
      <alignment horizontal="right" vertical="center" textRotation="90"/>
    </xf>
    <xf numFmtId="0" fontId="19" fillId="0" borderId="0" xfId="0" applyFont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/>
    </xf>
    <xf numFmtId="0" fontId="19" fillId="0" borderId="4" xfId="0" applyFont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10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19" fillId="0" borderId="8" xfId="0" applyFont="1" applyBorder="1" applyAlignment="1">
      <alignment vertical="center"/>
    </xf>
    <xf numFmtId="0" fontId="24" fillId="0" borderId="1" xfId="0" applyFont="1" applyBorder="1"/>
    <xf numFmtId="0" fontId="24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left"/>
    </xf>
    <xf numFmtId="0" fontId="24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9" fillId="0" borderId="17" xfId="0" applyFont="1" applyBorder="1" applyAlignment="1">
      <alignment horizontal="center" vertical="center" wrapText="1"/>
    </xf>
    <xf numFmtId="0" fontId="19" fillId="0" borderId="3" xfId="0" applyFont="1" applyBorder="1" applyAlignment="1">
      <alignment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19" fillId="2" borderId="55" xfId="0" applyFont="1" applyFill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/>
    </xf>
    <xf numFmtId="0" fontId="19" fillId="0" borderId="58" xfId="0" applyFont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0" fontId="7" fillId="0" borderId="0" xfId="2" applyFont="1"/>
    <xf numFmtId="0" fontId="10" fillId="0" borderId="0" xfId="2" applyFont="1"/>
    <xf numFmtId="0" fontId="7" fillId="0" borderId="10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9" xfId="2" applyFont="1" applyBorder="1"/>
    <xf numFmtId="0" fontId="7" fillId="0" borderId="7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10" borderId="3" xfId="2" applyFont="1" applyFill="1" applyBorder="1" applyAlignment="1">
      <alignment horizontal="center" vertical="center"/>
    </xf>
    <xf numFmtId="0" fontId="7" fillId="9" borderId="3" xfId="2" applyFont="1" applyFill="1" applyBorder="1" applyAlignment="1">
      <alignment horizontal="center" vertical="center"/>
    </xf>
    <xf numFmtId="0" fontId="7" fillId="0" borderId="4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7" borderId="3" xfId="2" applyFont="1" applyFill="1" applyBorder="1" applyAlignment="1">
      <alignment horizontal="center" vertical="center"/>
    </xf>
    <xf numFmtId="0" fontId="7" fillId="8" borderId="3" xfId="2" applyFont="1" applyFill="1" applyBorder="1" applyAlignment="1">
      <alignment horizontal="center" vertical="center"/>
    </xf>
    <xf numFmtId="0" fontId="10" fillId="6" borderId="3" xfId="2" applyFont="1" applyFill="1" applyBorder="1" applyAlignment="1">
      <alignment horizontal="center" vertical="center"/>
    </xf>
    <xf numFmtId="0" fontId="7" fillId="6" borderId="3" xfId="2" applyFont="1" applyFill="1" applyBorder="1" applyAlignment="1">
      <alignment horizontal="center"/>
    </xf>
    <xf numFmtId="0" fontId="10" fillId="6" borderId="3" xfId="2" applyFont="1" applyFill="1" applyBorder="1" applyAlignment="1">
      <alignment horizontal="center" vertical="center" wrapText="1"/>
    </xf>
    <xf numFmtId="0" fontId="7" fillId="0" borderId="30" xfId="2" applyFont="1" applyBorder="1"/>
    <xf numFmtId="0" fontId="7" fillId="0" borderId="30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11" fillId="4" borderId="3" xfId="2" applyFont="1" applyFill="1" applyBorder="1" applyAlignment="1">
      <alignment horizontal="center" vertical="center" wrapText="1"/>
    </xf>
    <xf numFmtId="0" fontId="11" fillId="4" borderId="3" xfId="2" applyFont="1" applyFill="1" applyBorder="1" applyAlignment="1">
      <alignment horizontal="center" vertical="center" textRotation="90" wrapText="1"/>
    </xf>
    <xf numFmtId="0" fontId="11" fillId="4" borderId="23" xfId="2" applyFont="1" applyFill="1" applyBorder="1" applyAlignment="1">
      <alignment horizontal="center" vertical="center" wrapText="1"/>
    </xf>
    <xf numFmtId="0" fontId="11" fillId="4" borderId="14" xfId="2" applyFont="1" applyFill="1" applyBorder="1" applyAlignment="1">
      <alignment horizontal="center" vertical="center" wrapText="1"/>
    </xf>
    <xf numFmtId="0" fontId="21" fillId="4" borderId="59" xfId="0" applyFont="1" applyFill="1" applyBorder="1" applyAlignment="1">
      <alignment horizontal="center" vertical="center" wrapText="1"/>
    </xf>
    <xf numFmtId="0" fontId="21" fillId="4" borderId="60" xfId="0" applyFont="1" applyFill="1" applyBorder="1" applyAlignment="1">
      <alignment horizontal="center" vertical="center" wrapText="1"/>
    </xf>
    <xf numFmtId="0" fontId="4" fillId="4" borderId="61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0" fillId="5" borderId="3" xfId="0" applyFill="1" applyBorder="1" applyAlignment="1">
      <alignment horizontal="center" vertical="center" wrapText="1"/>
    </xf>
    <xf numFmtId="0" fontId="20" fillId="4" borderId="59" xfId="0" applyFont="1" applyFill="1" applyBorder="1" applyAlignment="1">
      <alignment horizontal="center" vertical="center" wrapText="1"/>
    </xf>
    <xf numFmtId="0" fontId="21" fillId="4" borderId="61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wrapText="1"/>
    </xf>
    <xf numFmtId="0" fontId="19" fillId="2" borderId="58" xfId="0" applyFont="1" applyFill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19" fillId="5" borderId="3" xfId="0" applyFont="1" applyFill="1" applyBorder="1" applyAlignment="1">
      <alignment wrapText="1"/>
    </xf>
    <xf numFmtId="0" fontId="15" fillId="0" borderId="3" xfId="2" applyFont="1" applyBorder="1" applyAlignment="1">
      <alignment horizontal="center" vertical="center" textRotation="90" wrapText="1"/>
    </xf>
    <xf numFmtId="0" fontId="19" fillId="5" borderId="3" xfId="0" applyFont="1" applyFill="1" applyBorder="1" applyAlignment="1">
      <alignment horizontal="center" vertical="center" wrapText="1"/>
    </xf>
    <xf numFmtId="0" fontId="19" fillId="8" borderId="3" xfId="0" applyFont="1" applyFill="1" applyBorder="1" applyAlignment="1">
      <alignment horizontal="center" vertical="center" wrapText="1"/>
    </xf>
    <xf numFmtId="9" fontId="15" fillId="0" borderId="3" xfId="2" applyNumberFormat="1" applyFont="1" applyBorder="1" applyAlignment="1">
      <alignment horizontal="center" vertical="center" textRotation="90" wrapText="1"/>
    </xf>
    <xf numFmtId="0" fontId="10" fillId="8" borderId="3" xfId="2" applyFont="1" applyFill="1" applyBorder="1" applyAlignment="1">
      <alignment horizontal="center" vertical="center"/>
    </xf>
    <xf numFmtId="0" fontId="10" fillId="9" borderId="3" xfId="2" applyFont="1" applyFill="1" applyBorder="1" applyAlignment="1">
      <alignment horizontal="center" vertical="center"/>
    </xf>
    <xf numFmtId="0" fontId="10" fillId="7" borderId="3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13" fillId="0" borderId="2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8" fillId="0" borderId="23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0" fontId="16" fillId="0" borderId="32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33" xfId="0" applyFont="1" applyBorder="1" applyAlignment="1">
      <alignment horizontal="left" vertical="center" wrapText="1"/>
    </xf>
    <xf numFmtId="0" fontId="12" fillId="0" borderId="4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6" fillId="0" borderId="34" xfId="0" applyFont="1" applyBorder="1" applyAlignment="1">
      <alignment horizontal="left" vertical="center" wrapText="1"/>
    </xf>
    <xf numFmtId="0" fontId="16" fillId="0" borderId="5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3" fillId="0" borderId="24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3" fillId="0" borderId="25" xfId="0" applyFont="1" applyBorder="1" applyAlignment="1">
      <alignment horizontal="left" vertical="top" wrapText="1"/>
    </xf>
    <xf numFmtId="0" fontId="15" fillId="0" borderId="13" xfId="0" applyFont="1" applyBorder="1" applyAlignment="1">
      <alignment vertical="center" wrapText="1"/>
    </xf>
    <xf numFmtId="0" fontId="15" fillId="0" borderId="64" xfId="0" applyFont="1" applyBorder="1" applyAlignment="1">
      <alignment vertical="center" wrapText="1"/>
    </xf>
    <xf numFmtId="0" fontId="15" fillId="0" borderId="65" xfId="0" applyFont="1" applyBorder="1" applyAlignment="1">
      <alignment vertical="center"/>
    </xf>
    <xf numFmtId="0" fontId="15" fillId="0" borderId="63" xfId="0" applyFont="1" applyBorder="1" applyAlignment="1">
      <alignment vertical="center"/>
    </xf>
    <xf numFmtId="0" fontId="15" fillId="0" borderId="56" xfId="0" applyFont="1" applyBorder="1" applyAlignment="1">
      <alignment vertical="center" wrapText="1"/>
    </xf>
    <xf numFmtId="0" fontId="15" fillId="0" borderId="57" xfId="0" applyFont="1" applyBorder="1" applyAlignment="1">
      <alignment vertical="center" wrapText="1"/>
    </xf>
    <xf numFmtId="0" fontId="15" fillId="0" borderId="13" xfId="0" applyFont="1" applyBorder="1" applyAlignment="1">
      <alignment vertical="center"/>
    </xf>
    <xf numFmtId="0" fontId="15" fillId="0" borderId="64" xfId="0" applyFont="1" applyBorder="1" applyAlignment="1">
      <alignment vertical="center"/>
    </xf>
    <xf numFmtId="0" fontId="0" fillId="5" borderId="3" xfId="0" applyFill="1" applyBorder="1" applyAlignment="1">
      <alignment horizont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3" fillId="0" borderId="26" xfId="0" applyFont="1" applyBorder="1" applyAlignment="1">
      <alignment horizontal="left" wrapText="1"/>
    </xf>
    <xf numFmtId="0" fontId="13" fillId="0" borderId="27" xfId="0" applyFont="1" applyBorder="1" applyAlignment="1">
      <alignment horizontal="left" wrapText="1"/>
    </xf>
    <xf numFmtId="0" fontId="13" fillId="0" borderId="28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9" xfId="0" applyFont="1" applyBorder="1" applyAlignment="1">
      <alignment horizontal="left" wrapText="1"/>
    </xf>
    <xf numFmtId="0" fontId="13" fillId="0" borderId="10" xfId="0" applyFont="1" applyBorder="1" applyAlignment="1">
      <alignment horizontal="left" wrapText="1"/>
    </xf>
    <xf numFmtId="0" fontId="25" fillId="0" borderId="52" xfId="0" applyFont="1" applyBorder="1" applyAlignment="1">
      <alignment horizontal="left" vertical="center" wrapText="1"/>
    </xf>
    <xf numFmtId="0" fontId="25" fillId="0" borderId="53" xfId="0" applyFont="1" applyBorder="1" applyAlignment="1">
      <alignment horizontal="left" vertical="center" wrapText="1"/>
    </xf>
    <xf numFmtId="0" fontId="25" fillId="0" borderId="54" xfId="0" applyFont="1" applyBorder="1" applyAlignment="1">
      <alignment horizontal="left" vertical="center" wrapText="1"/>
    </xf>
    <xf numFmtId="0" fontId="0" fillId="0" borderId="3" xfId="0" applyBorder="1" applyAlignment="1">
      <alignment horizontal="center" wrapText="1"/>
    </xf>
    <xf numFmtId="0" fontId="15" fillId="0" borderId="11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57" xfId="0" applyFont="1" applyBorder="1" applyAlignment="1">
      <alignment vertical="center"/>
    </xf>
    <xf numFmtId="0" fontId="15" fillId="0" borderId="6" xfId="0" applyFont="1" applyBorder="1" applyAlignment="1">
      <alignment vertical="center" wrapText="1"/>
    </xf>
    <xf numFmtId="0" fontId="20" fillId="4" borderId="60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20" fillId="4" borderId="35" xfId="0" applyFont="1" applyFill="1" applyBorder="1" applyAlignment="1">
      <alignment horizontal="center" vertical="center" wrapText="1"/>
    </xf>
    <xf numFmtId="0" fontId="20" fillId="4" borderId="36" xfId="0" applyFont="1" applyFill="1" applyBorder="1" applyAlignment="1">
      <alignment horizontal="center" vertical="center" wrapText="1"/>
    </xf>
    <xf numFmtId="0" fontId="20" fillId="4" borderId="41" xfId="0" applyFont="1" applyFill="1" applyBorder="1" applyAlignment="1">
      <alignment horizontal="center" vertical="center" wrapText="1"/>
    </xf>
    <xf numFmtId="0" fontId="27" fillId="2" borderId="35" xfId="0" applyFont="1" applyFill="1" applyBorder="1" applyAlignment="1">
      <alignment horizontal="left" vertical="top" wrapText="1" readingOrder="1"/>
    </xf>
    <xf numFmtId="0" fontId="27" fillId="2" borderId="36" xfId="0" applyFont="1" applyFill="1" applyBorder="1" applyAlignment="1">
      <alignment horizontal="left" vertical="top" wrapText="1" readingOrder="1"/>
    </xf>
    <xf numFmtId="0" fontId="27" fillId="2" borderId="37" xfId="0" applyFont="1" applyFill="1" applyBorder="1" applyAlignment="1">
      <alignment horizontal="left" vertical="top" wrapText="1" readingOrder="1"/>
    </xf>
    <xf numFmtId="0" fontId="24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2" xfId="0" applyFont="1" applyBorder="1" applyAlignment="1">
      <alignment horizontal="left" vertical="center" wrapText="1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16" fillId="0" borderId="42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50" xfId="0" applyFont="1" applyBorder="1" applyAlignment="1">
      <alignment horizontal="left" vertical="center" wrapText="1"/>
    </xf>
    <xf numFmtId="0" fontId="16" fillId="0" borderId="49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6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right" vertical="center" textRotation="90"/>
    </xf>
    <xf numFmtId="0" fontId="14" fillId="6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 textRotation="90"/>
    </xf>
    <xf numFmtId="0" fontId="15" fillId="0" borderId="3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/>
    </xf>
    <xf numFmtId="0" fontId="19" fillId="0" borderId="14" xfId="0" applyFont="1" applyBorder="1" applyAlignment="1">
      <alignment horizontal="center" vertical="center" wrapText="1"/>
    </xf>
    <xf numFmtId="0" fontId="19" fillId="10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9" borderId="14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0" fontId="19" fillId="9" borderId="15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/>
    </xf>
    <xf numFmtId="0" fontId="19" fillId="8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6" borderId="14" xfId="0" applyFont="1" applyFill="1" applyBorder="1" applyAlignment="1">
      <alignment horizontal="center" vertical="center" wrapText="1"/>
    </xf>
    <xf numFmtId="0" fontId="19" fillId="6" borderId="14" xfId="0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14" fillId="2" borderId="38" xfId="0" applyFont="1" applyFill="1" applyBorder="1" applyAlignment="1">
      <alignment horizontal="center"/>
    </xf>
    <xf numFmtId="0" fontId="25" fillId="0" borderId="1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25" fillId="0" borderId="1" xfId="0" applyFont="1" applyBorder="1" applyAlignment="1"/>
    <xf numFmtId="0" fontId="25" fillId="0" borderId="0" xfId="0" applyFont="1" applyAlignment="1"/>
    <xf numFmtId="0" fontId="21" fillId="4" borderId="60" xfId="0" applyFont="1" applyFill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0" fontId="30" fillId="0" borderId="44" xfId="0" applyFont="1" applyBorder="1" applyAlignment="1">
      <alignment horizontal="center" vertical="center"/>
    </xf>
    <xf numFmtId="0" fontId="30" fillId="0" borderId="5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49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/>
    </xf>
    <xf numFmtId="0" fontId="30" fillId="0" borderId="38" xfId="0" applyFont="1" applyBorder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0" fontId="13" fillId="2" borderId="35" xfId="0" applyFont="1" applyFill="1" applyBorder="1" applyAlignment="1">
      <alignment horizontal="center" vertical="center" wrapText="1" readingOrder="1"/>
    </xf>
    <xf numFmtId="0" fontId="13" fillId="2" borderId="36" xfId="0" applyFont="1" applyFill="1" applyBorder="1" applyAlignment="1">
      <alignment horizontal="center" vertical="center" wrapText="1" readingOrder="1"/>
    </xf>
    <xf numFmtId="0" fontId="13" fillId="2" borderId="37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9" fillId="9" borderId="31" xfId="0" applyFont="1" applyFill="1" applyBorder="1" applyAlignment="1">
      <alignment horizontal="center" vertical="center"/>
    </xf>
    <xf numFmtId="0" fontId="19" fillId="9" borderId="17" xfId="0" applyFont="1" applyFill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0" fontId="19" fillId="7" borderId="47" xfId="0" applyFont="1" applyFill="1" applyBorder="1" applyAlignment="1">
      <alignment horizontal="center" vertical="center"/>
    </xf>
    <xf numFmtId="0" fontId="19" fillId="7" borderId="48" xfId="0" applyFont="1" applyFill="1" applyBorder="1" applyAlignment="1">
      <alignment horizontal="center" vertical="center"/>
    </xf>
    <xf numFmtId="0" fontId="19" fillId="0" borderId="31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center" wrapText="1"/>
    </xf>
    <xf numFmtId="0" fontId="19" fillId="8" borderId="31" xfId="0" applyFont="1" applyFill="1" applyBorder="1" applyAlignment="1">
      <alignment horizontal="center" vertical="center"/>
    </xf>
    <xf numFmtId="0" fontId="14" fillId="6" borderId="42" xfId="0" applyFont="1" applyFill="1" applyBorder="1" applyAlignment="1">
      <alignment horizontal="center" vertical="center" wrapText="1"/>
    </xf>
    <xf numFmtId="0" fontId="14" fillId="6" borderId="43" xfId="0" applyFont="1" applyFill="1" applyBorder="1" applyAlignment="1">
      <alignment horizontal="center" vertical="center" wrapText="1"/>
    </xf>
    <xf numFmtId="0" fontId="14" fillId="6" borderId="44" xfId="0" applyFont="1" applyFill="1" applyBorder="1" applyAlignment="1">
      <alignment horizontal="center" vertical="center" wrapText="1"/>
    </xf>
    <xf numFmtId="0" fontId="14" fillId="6" borderId="45" xfId="0" applyFont="1" applyFill="1" applyBorder="1" applyAlignment="1">
      <alignment horizontal="center" vertical="center" wrapText="1"/>
    </xf>
    <xf numFmtId="0" fontId="14" fillId="6" borderId="38" xfId="0" applyFont="1" applyFill="1" applyBorder="1" applyAlignment="1">
      <alignment horizontal="center" vertical="center" wrapText="1"/>
    </xf>
    <xf numFmtId="0" fontId="14" fillId="6" borderId="46" xfId="0" applyFont="1" applyFill="1" applyBorder="1" applyAlignment="1">
      <alignment horizontal="center" vertical="center" wrapText="1"/>
    </xf>
    <xf numFmtId="0" fontId="14" fillId="6" borderId="34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/>
    </xf>
    <xf numFmtId="0" fontId="19" fillId="7" borderId="17" xfId="0" applyFont="1" applyFill="1" applyBorder="1" applyAlignment="1">
      <alignment horizontal="center" vertical="center"/>
    </xf>
    <xf numFmtId="0" fontId="14" fillId="6" borderId="31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/>
    </xf>
    <xf numFmtId="0" fontId="19" fillId="6" borderId="17" xfId="0" applyFont="1" applyFill="1" applyBorder="1" applyAlignment="1">
      <alignment horizontal="center"/>
    </xf>
    <xf numFmtId="0" fontId="19" fillId="6" borderId="31" xfId="0" applyFont="1" applyFill="1" applyBorder="1" applyAlignment="1">
      <alignment horizontal="center"/>
    </xf>
    <xf numFmtId="0" fontId="19" fillId="7" borderId="31" xfId="0" applyFont="1" applyFill="1" applyBorder="1" applyAlignment="1">
      <alignment horizontal="center" vertical="center"/>
    </xf>
    <xf numFmtId="0" fontId="14" fillId="6" borderId="31" xfId="0" applyFont="1" applyFill="1" applyBorder="1" applyAlignment="1">
      <alignment horizontal="center" vertical="center" wrapText="1"/>
    </xf>
    <xf numFmtId="0" fontId="29" fillId="0" borderId="26" xfId="2" applyFont="1" applyBorder="1" applyAlignment="1">
      <alignment horizontal="center" vertical="center" wrapText="1"/>
    </xf>
    <xf numFmtId="0" fontId="28" fillId="0" borderId="27" xfId="2" applyFont="1" applyBorder="1" applyAlignment="1">
      <alignment horizontal="center" vertical="center" wrapText="1"/>
    </xf>
    <xf numFmtId="0" fontId="28" fillId="0" borderId="28" xfId="2" applyFont="1" applyBorder="1" applyAlignment="1">
      <alignment horizontal="center" vertical="center" wrapText="1"/>
    </xf>
    <xf numFmtId="0" fontId="10" fillId="2" borderId="0" xfId="2" applyFont="1" applyFill="1" applyAlignment="1">
      <alignment horizontal="center"/>
    </xf>
    <xf numFmtId="0" fontId="10" fillId="0" borderId="38" xfId="2" applyFont="1" applyBorder="1" applyAlignment="1">
      <alignment horizontal="center"/>
    </xf>
    <xf numFmtId="0" fontId="10" fillId="6" borderId="4" xfId="2" applyFont="1" applyFill="1" applyBorder="1" applyAlignment="1">
      <alignment horizontal="center" vertical="center"/>
    </xf>
    <xf numFmtId="0" fontId="10" fillId="6" borderId="17" xfId="2" applyFont="1" applyFill="1" applyBorder="1" applyAlignment="1">
      <alignment horizontal="center" vertical="center"/>
    </xf>
    <xf numFmtId="0" fontId="7" fillId="0" borderId="4" xfId="2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10" fillId="6" borderId="3" xfId="2" applyFont="1" applyFill="1" applyBorder="1" applyAlignment="1">
      <alignment horizontal="center" vertical="center"/>
    </xf>
    <xf numFmtId="0" fontId="10" fillId="6" borderId="4" xfId="2" applyFont="1" applyFill="1" applyBorder="1" applyAlignment="1">
      <alignment horizontal="center" vertical="center" wrapText="1"/>
    </xf>
    <xf numFmtId="0" fontId="10" fillId="6" borderId="17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8" borderId="4" xfId="2" applyFont="1" applyFill="1" applyBorder="1" applyAlignment="1">
      <alignment horizontal="center" vertical="center"/>
    </xf>
    <xf numFmtId="0" fontId="7" fillId="8" borderId="17" xfId="2" applyFont="1" applyFill="1" applyBorder="1" applyAlignment="1">
      <alignment horizontal="center" vertical="center"/>
    </xf>
    <xf numFmtId="0" fontId="7" fillId="7" borderId="3" xfId="2" applyFont="1" applyFill="1" applyBorder="1" applyAlignment="1">
      <alignment horizontal="center" vertical="center"/>
    </xf>
    <xf numFmtId="0" fontId="7" fillId="10" borderId="3" xfId="2" applyFont="1" applyFill="1" applyBorder="1" applyAlignment="1">
      <alignment horizontal="center" vertical="center"/>
    </xf>
    <xf numFmtId="0" fontId="12" fillId="0" borderId="3" xfId="2" applyFont="1" applyBorder="1" applyAlignment="1">
      <alignment vertical="center"/>
    </xf>
    <xf numFmtId="0" fontId="12" fillId="0" borderId="3" xfId="2" applyFont="1" applyBorder="1" applyAlignment="1">
      <alignment horizontal="center" vertical="center"/>
    </xf>
    <xf numFmtId="0" fontId="10" fillId="6" borderId="3" xfId="2" applyFont="1" applyFill="1" applyBorder="1" applyAlignment="1">
      <alignment horizontal="center" vertical="center" wrapText="1"/>
    </xf>
    <xf numFmtId="0" fontId="7" fillId="6" borderId="4" xfId="2" applyFont="1" applyFill="1" applyBorder="1" applyAlignment="1">
      <alignment horizontal="center"/>
    </xf>
    <xf numFmtId="0" fontId="7" fillId="6" borderId="17" xfId="2" applyFont="1" applyFill="1" applyBorder="1" applyAlignment="1">
      <alignment horizontal="center"/>
    </xf>
    <xf numFmtId="0" fontId="7" fillId="6" borderId="3" xfId="2" applyFont="1" applyFill="1" applyBorder="1" applyAlignment="1">
      <alignment horizontal="center"/>
    </xf>
    <xf numFmtId="0" fontId="10" fillId="0" borderId="49" xfId="2" applyFont="1" applyBorder="1" applyAlignment="1">
      <alignment horizontal="right" vertical="center" textRotation="90"/>
    </xf>
    <xf numFmtId="0" fontId="10" fillId="0" borderId="1" xfId="2" applyFont="1" applyBorder="1" applyAlignment="1">
      <alignment horizontal="center" vertical="top" wrapText="1"/>
    </xf>
    <xf numFmtId="0" fontId="10" fillId="0" borderId="0" xfId="2" applyFont="1" applyAlignment="1">
      <alignment horizontal="center" vertical="top" wrapText="1"/>
    </xf>
    <xf numFmtId="0" fontId="7" fillId="9" borderId="4" xfId="2" applyFont="1" applyFill="1" applyBorder="1" applyAlignment="1">
      <alignment horizontal="center" vertical="center"/>
    </xf>
    <xf numFmtId="0" fontId="7" fillId="9" borderId="17" xfId="2" applyFont="1" applyFill="1" applyBorder="1" applyAlignment="1">
      <alignment horizontal="center" vertical="center"/>
    </xf>
    <xf numFmtId="0" fontId="7" fillId="9" borderId="3" xfId="2" applyFont="1" applyFill="1" applyBorder="1" applyAlignment="1">
      <alignment horizontal="center" vertical="center"/>
    </xf>
    <xf numFmtId="0" fontId="16" fillId="0" borderId="42" xfId="2" applyFont="1" applyBorder="1" applyAlignment="1">
      <alignment horizontal="left" vertical="center" wrapText="1"/>
    </xf>
    <xf numFmtId="0" fontId="16" fillId="0" borderId="44" xfId="2" applyFont="1" applyBorder="1" applyAlignment="1">
      <alignment horizontal="left" vertical="center"/>
    </xf>
    <xf numFmtId="0" fontId="16" fillId="0" borderId="50" xfId="2" applyFont="1" applyBorder="1" applyAlignment="1">
      <alignment horizontal="left" vertical="center"/>
    </xf>
    <xf numFmtId="0" fontId="16" fillId="0" borderId="49" xfId="2" applyFont="1" applyBorder="1" applyAlignment="1">
      <alignment horizontal="left" vertical="center"/>
    </xf>
    <xf numFmtId="0" fontId="16" fillId="0" borderId="45" xfId="2" applyFont="1" applyBorder="1" applyAlignment="1">
      <alignment horizontal="left" vertical="center"/>
    </xf>
    <xf numFmtId="0" fontId="16" fillId="0" borderId="46" xfId="2" applyFont="1" applyBorder="1" applyAlignment="1">
      <alignment horizontal="left" vertical="center"/>
    </xf>
    <xf numFmtId="0" fontId="7" fillId="0" borderId="23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7" borderId="4" xfId="2" applyFont="1" applyFill="1" applyBorder="1" applyAlignment="1">
      <alignment horizontal="center" vertical="center"/>
    </xf>
    <xf numFmtId="0" fontId="7" fillId="7" borderId="17" xfId="2" applyFont="1" applyFill="1" applyBorder="1" applyAlignment="1">
      <alignment horizontal="center" vertical="center"/>
    </xf>
    <xf numFmtId="0" fontId="7" fillId="8" borderId="3" xfId="2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357EFC8-DF8F-4AB8-ACC6-1602401B79FD}"/>
  </cellStyles>
  <dxfs count="19">
    <dxf>
      <font>
        <b/>
        <color rgb="FF000000"/>
      </font>
      <fill>
        <patternFill patternType="solid">
          <bgColor rgb="FF92D050"/>
        </patternFill>
      </fill>
    </dxf>
    <dxf>
      <font>
        <b/>
        <color rgb="FF000000"/>
      </font>
      <fill>
        <patternFill patternType="solid">
          <bgColor rgb="FFFFFF00"/>
        </patternFill>
      </fill>
    </dxf>
    <dxf>
      <font>
        <b/>
        <color rgb="FF000000"/>
      </font>
      <fill>
        <patternFill patternType="solid">
          <bgColor rgb="FFFFC000"/>
        </patternFill>
      </fill>
    </dxf>
    <dxf>
      <font>
        <b/>
        <color rgb="FFFFFFFF"/>
      </font>
      <fill>
        <patternFill patternType="solid">
          <bgColor rgb="FFC00000"/>
        </patternFill>
      </fill>
    </dxf>
    <dxf>
      <font>
        <b/>
        <color rgb="FF000000"/>
      </font>
      <fill>
        <patternFill patternType="solid">
          <bgColor rgb="FF92D050"/>
        </patternFill>
      </fill>
    </dxf>
    <dxf>
      <font>
        <b/>
        <color rgb="FF000000"/>
      </font>
      <fill>
        <patternFill patternType="solid">
          <bgColor rgb="FFFFFF00"/>
        </patternFill>
      </fill>
    </dxf>
    <dxf>
      <font>
        <b/>
        <color rgb="FF000000"/>
      </font>
      <fill>
        <patternFill patternType="solid">
          <bgColor rgb="FFFFC000"/>
        </patternFill>
      </fill>
    </dxf>
    <dxf>
      <font>
        <b/>
        <color rgb="FFFFFFFF"/>
      </font>
      <fill>
        <patternFill patternType="solid">
          <bgColor rgb="FFC0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2</xdr:col>
      <xdr:colOff>604309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104775</xdr:colOff>
      <xdr:row>1</xdr:row>
      <xdr:rowOff>133350</xdr:rowOff>
    </xdr:from>
    <xdr:ext cx="2581275" cy="885674"/>
    <xdr:pic>
      <xdr:nvPicPr>
        <xdr:cNvPr id="2" name="Imagen 1">
          <a:extLst>
            <a:ext uri="{FF2B5EF4-FFF2-40B4-BE49-F238E27FC236}">
              <a16:creationId xmlns:a16="http://schemas.microsoft.com/office/drawing/2014/main" id="{FA1DFA57-048C-4B1D-9A34-6B9D74EB7B1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" y="295275"/>
          <a:ext cx="2581275" cy="885674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95251</xdr:colOff>
      <xdr:row>1</xdr:row>
      <xdr:rowOff>204107</xdr:rowOff>
    </xdr:from>
    <xdr:ext cx="3061607" cy="1074964"/>
    <xdr:pic>
      <xdr:nvPicPr>
        <xdr:cNvPr id="2" name="Imagen 1">
          <a:extLst>
            <a:ext uri="{FF2B5EF4-FFF2-40B4-BE49-F238E27FC236}">
              <a16:creationId xmlns:a16="http://schemas.microsoft.com/office/drawing/2014/main" id="{BE89C6A7-B3FB-491F-B750-42919384F65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1" y="327932"/>
          <a:ext cx="3061607" cy="1074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8" zoomScale="70" zoomScaleNormal="70" zoomScalePageLayoutView="40" workbookViewId="0">
      <selection activeCell="B11" sqref="B11:F11"/>
    </sheetView>
  </sheetViews>
  <sheetFormatPr baseColWidth="10" defaultColWidth="11.453125" defaultRowHeight="12.5" x14ac:dyDescent="0.25"/>
  <cols>
    <col min="1" max="1" width="2.7265625" customWidth="1"/>
    <col min="2" max="2" width="42" customWidth="1"/>
    <col min="3" max="3" width="71.453125" customWidth="1"/>
    <col min="4" max="4" width="36.7265625" customWidth="1"/>
    <col min="5" max="5" width="28.54296875" customWidth="1"/>
    <col min="6" max="6" width="35.81640625" customWidth="1"/>
    <col min="7" max="7" width="2.7265625" customWidth="1"/>
  </cols>
  <sheetData>
    <row r="1" spans="2:6" ht="14.25" customHeight="1" x14ac:dyDescent="0.25"/>
    <row r="2" spans="2:6" ht="84" customHeight="1" x14ac:dyDescent="0.25">
      <c r="B2" s="104"/>
      <c r="C2" s="117" t="s">
        <v>0</v>
      </c>
      <c r="D2" s="118"/>
      <c r="E2" s="119"/>
      <c r="F2" s="126" t="s">
        <v>1</v>
      </c>
    </row>
    <row r="3" spans="2:6" ht="42.75" customHeight="1" x14ac:dyDescent="0.25">
      <c r="B3" s="104"/>
      <c r="C3" s="120"/>
      <c r="D3" s="121"/>
      <c r="E3" s="122"/>
      <c r="F3" s="127"/>
    </row>
    <row r="4" spans="2:6" ht="41.25" customHeight="1" x14ac:dyDescent="0.25">
      <c r="B4" s="104"/>
      <c r="C4" s="123"/>
      <c r="D4" s="124"/>
      <c r="E4" s="125"/>
      <c r="F4" s="115"/>
    </row>
    <row r="5" spans="2:6" ht="37.5" customHeight="1" thickBot="1" x14ac:dyDescent="0.4">
      <c r="B5" s="11"/>
      <c r="C5" s="12"/>
      <c r="D5" s="12"/>
      <c r="E5" s="12"/>
      <c r="F5" s="12"/>
    </row>
    <row r="6" spans="2:6" ht="21" customHeight="1" thickBot="1" x14ac:dyDescent="0.4">
      <c r="B6" s="108" t="s">
        <v>2</v>
      </c>
      <c r="C6" s="109"/>
      <c r="D6" s="109"/>
      <c r="E6" s="109"/>
      <c r="F6" s="110"/>
    </row>
    <row r="7" spans="2:6" ht="78.75" customHeight="1" x14ac:dyDescent="0.25">
      <c r="B7" s="114" t="s">
        <v>3</v>
      </c>
      <c r="C7" s="115"/>
      <c r="D7" s="115"/>
      <c r="E7" s="115"/>
      <c r="F7" s="116"/>
    </row>
    <row r="8" spans="2:6" ht="21" customHeight="1" x14ac:dyDescent="0.25">
      <c r="B8" s="111" t="s">
        <v>4</v>
      </c>
      <c r="C8" s="112"/>
      <c r="D8" s="112"/>
      <c r="E8" s="112"/>
      <c r="F8" s="113"/>
    </row>
    <row r="9" spans="2:6" ht="34.5" customHeight="1" x14ac:dyDescent="0.25">
      <c r="B9" s="105" t="s">
        <v>5</v>
      </c>
      <c r="C9" s="106"/>
      <c r="D9" s="106"/>
      <c r="E9" s="106"/>
      <c r="F9" s="107"/>
    </row>
    <row r="10" spans="2:6" ht="36" customHeight="1" x14ac:dyDescent="0.25">
      <c r="B10" s="105" t="s">
        <v>6</v>
      </c>
      <c r="C10" s="106"/>
      <c r="D10" s="106"/>
      <c r="E10" s="106"/>
      <c r="F10" s="107"/>
    </row>
    <row r="11" spans="2:6" ht="72" customHeight="1" x14ac:dyDescent="0.25">
      <c r="B11" s="105" t="s">
        <v>7</v>
      </c>
      <c r="C11" s="106"/>
      <c r="D11" s="106"/>
      <c r="E11" s="106"/>
      <c r="F11" s="107"/>
    </row>
    <row r="12" spans="2:6" ht="34.5" customHeight="1" x14ac:dyDescent="0.25">
      <c r="B12" s="105" t="s">
        <v>8</v>
      </c>
      <c r="C12" s="106"/>
      <c r="D12" s="106"/>
      <c r="E12" s="106"/>
      <c r="F12" s="107"/>
    </row>
    <row r="13" spans="2:6" ht="44.25" customHeight="1" x14ac:dyDescent="0.25">
      <c r="B13" s="105" t="s">
        <v>9</v>
      </c>
      <c r="C13" s="106"/>
      <c r="D13" s="106"/>
      <c r="E13" s="106"/>
      <c r="F13" s="107"/>
    </row>
    <row r="14" spans="2:6" ht="26.25" customHeight="1" x14ac:dyDescent="0.25">
      <c r="B14" s="105" t="s">
        <v>10</v>
      </c>
      <c r="C14" s="106"/>
      <c r="D14" s="106"/>
      <c r="E14" s="106"/>
      <c r="F14" s="107"/>
    </row>
    <row r="15" spans="2:6" ht="22.5" customHeight="1" x14ac:dyDescent="0.25">
      <c r="B15" s="105" t="s">
        <v>11</v>
      </c>
      <c r="C15" s="106"/>
      <c r="D15" s="106"/>
      <c r="E15" s="106"/>
      <c r="F15" s="107"/>
    </row>
    <row r="16" spans="2:6" ht="33" customHeight="1" x14ac:dyDescent="0.25">
      <c r="B16" s="105" t="s">
        <v>12</v>
      </c>
      <c r="C16" s="106"/>
      <c r="D16" s="106"/>
      <c r="E16" s="106"/>
      <c r="F16" s="107"/>
    </row>
    <row r="17" spans="2:6" ht="36.75" customHeight="1" x14ac:dyDescent="0.25">
      <c r="B17" s="105" t="s">
        <v>13</v>
      </c>
      <c r="C17" s="106"/>
      <c r="D17" s="106"/>
      <c r="E17" s="106"/>
      <c r="F17" s="107"/>
    </row>
    <row r="18" spans="2:6" ht="26.25" customHeight="1" x14ac:dyDescent="0.25">
      <c r="B18" s="105" t="s">
        <v>14</v>
      </c>
      <c r="C18" s="106"/>
      <c r="D18" s="106"/>
      <c r="E18" s="106"/>
      <c r="F18" s="107"/>
    </row>
    <row r="19" spans="2:6" ht="27" customHeight="1" thickBot="1" x14ac:dyDescent="0.3">
      <c r="B19" s="129" t="s">
        <v>15</v>
      </c>
      <c r="C19" s="130"/>
      <c r="D19" s="130"/>
      <c r="E19" s="130"/>
      <c r="F19" s="131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28"/>
      <c r="C22" s="128"/>
      <c r="D22" s="128"/>
      <c r="E22" s="128"/>
      <c r="F22" s="128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51"/>
  <sheetViews>
    <sheetView showGridLines="0" topLeftCell="A47" zoomScale="80" zoomScaleNormal="80" zoomScalePageLayoutView="85" workbookViewId="0">
      <selection activeCell="B37" sqref="B37:C37"/>
    </sheetView>
  </sheetViews>
  <sheetFormatPr baseColWidth="10" defaultColWidth="11.453125" defaultRowHeight="12.5" x14ac:dyDescent="0.25"/>
  <cols>
    <col min="1" max="1" width="5.26953125" customWidth="1"/>
    <col min="2" max="2" width="57.81640625" customWidth="1"/>
    <col min="3" max="3" width="49" customWidth="1"/>
    <col min="4" max="4" width="20" customWidth="1"/>
    <col min="5" max="5" width="23.453125" style="59" customWidth="1"/>
    <col min="6" max="6" width="31" style="59" customWidth="1"/>
  </cols>
  <sheetData>
    <row r="2" spans="2:6" ht="78" customHeight="1" x14ac:dyDescent="0.25">
      <c r="B2" s="104"/>
      <c r="C2" s="117" t="s">
        <v>16</v>
      </c>
      <c r="D2" s="118"/>
      <c r="E2" s="119"/>
      <c r="F2" s="143" t="s">
        <v>1</v>
      </c>
    </row>
    <row r="3" spans="2:6" ht="51" customHeight="1" x14ac:dyDescent="0.25">
      <c r="B3" s="104"/>
      <c r="C3" s="120"/>
      <c r="D3" s="121"/>
      <c r="E3" s="122"/>
      <c r="F3" s="144"/>
    </row>
    <row r="4" spans="2:6" ht="54" customHeight="1" x14ac:dyDescent="0.25">
      <c r="B4" s="104"/>
      <c r="C4" s="123"/>
      <c r="D4" s="124"/>
      <c r="E4" s="125"/>
      <c r="F4" s="145"/>
    </row>
    <row r="5" spans="2:6" ht="24.75" customHeight="1" thickBot="1" x14ac:dyDescent="0.4">
      <c r="B5" s="11"/>
      <c r="C5" s="12"/>
      <c r="D5" s="12"/>
      <c r="E5" s="12"/>
      <c r="F5" s="12"/>
    </row>
    <row r="6" spans="2:6" ht="18" customHeight="1" thickBot="1" x14ac:dyDescent="0.3">
      <c r="B6" s="155" t="s">
        <v>17</v>
      </c>
      <c r="C6" s="156"/>
      <c r="D6" s="156"/>
      <c r="E6" s="156"/>
      <c r="F6" s="157"/>
    </row>
    <row r="7" spans="2:6" ht="54" customHeight="1" x14ac:dyDescent="0.25">
      <c r="B7" s="158" t="s">
        <v>18</v>
      </c>
      <c r="C7" s="159"/>
      <c r="D7" s="159"/>
      <c r="E7" s="159"/>
      <c r="F7" s="160"/>
    </row>
    <row r="8" spans="2:6" ht="54" customHeight="1" x14ac:dyDescent="0.25">
      <c r="B8" s="161"/>
      <c r="C8" s="162"/>
      <c r="D8" s="162"/>
      <c r="E8" s="162"/>
      <c r="F8" s="163"/>
    </row>
    <row r="9" spans="2:6" ht="54" customHeight="1" x14ac:dyDescent="0.25">
      <c r="B9" s="161"/>
      <c r="C9" s="162"/>
      <c r="D9" s="162"/>
      <c r="E9" s="162"/>
      <c r="F9" s="163"/>
    </row>
    <row r="10" spans="2:6" ht="54" customHeight="1" x14ac:dyDescent="0.25">
      <c r="B10" s="161"/>
      <c r="C10" s="162"/>
      <c r="D10" s="162"/>
      <c r="E10" s="162"/>
      <c r="F10" s="163"/>
    </row>
    <row r="11" spans="2:6" ht="54" customHeight="1" x14ac:dyDescent="0.25">
      <c r="B11" s="161"/>
      <c r="C11" s="162"/>
      <c r="D11" s="162"/>
      <c r="E11" s="162"/>
      <c r="F11" s="163"/>
    </row>
    <row r="12" spans="2:6" ht="54" customHeight="1" x14ac:dyDescent="0.25">
      <c r="B12" s="161"/>
      <c r="C12" s="162"/>
      <c r="D12" s="162"/>
      <c r="E12" s="162"/>
      <c r="F12" s="163"/>
    </row>
    <row r="13" spans="2:6" ht="54" customHeight="1" x14ac:dyDescent="0.25">
      <c r="B13" s="161"/>
      <c r="C13" s="162"/>
      <c r="D13" s="162"/>
      <c r="E13" s="162"/>
      <c r="F13" s="163"/>
    </row>
    <row r="14" spans="2:6" ht="54" customHeight="1" thickBot="1" x14ac:dyDescent="0.3">
      <c r="B14" s="164"/>
      <c r="C14" s="165"/>
      <c r="D14" s="165"/>
      <c r="E14" s="165"/>
      <c r="F14" s="166"/>
    </row>
    <row r="15" spans="2:6" ht="16.5" customHeight="1" thickBot="1" x14ac:dyDescent="0.3">
      <c r="B15" s="150" t="s">
        <v>19</v>
      </c>
      <c r="C15" s="151"/>
      <c r="D15" s="151"/>
      <c r="E15" s="151"/>
      <c r="F15" s="152"/>
    </row>
    <row r="16" spans="2:6" ht="127.5" customHeight="1" x14ac:dyDescent="0.25">
      <c r="B16" s="167" t="s">
        <v>20</v>
      </c>
      <c r="C16" s="168"/>
      <c r="D16" s="168"/>
      <c r="E16" s="168"/>
      <c r="F16" s="169"/>
    </row>
    <row r="17" spans="2:6" ht="19.5" customHeight="1" x14ac:dyDescent="0.25">
      <c r="B17" s="153" t="s">
        <v>21</v>
      </c>
      <c r="C17" s="154"/>
      <c r="D17" s="148" t="s">
        <v>22</v>
      </c>
      <c r="E17" s="148" t="s">
        <v>23</v>
      </c>
      <c r="F17" s="146" t="s">
        <v>24</v>
      </c>
    </row>
    <row r="18" spans="2:6" ht="21" customHeight="1" x14ac:dyDescent="0.25">
      <c r="B18" s="153" t="s">
        <v>25</v>
      </c>
      <c r="C18" s="154"/>
      <c r="D18" s="149"/>
      <c r="E18" s="149"/>
      <c r="F18" s="147"/>
    </row>
    <row r="19" spans="2:6" ht="45" customHeight="1" x14ac:dyDescent="0.25">
      <c r="B19" s="170" t="s">
        <v>26</v>
      </c>
      <c r="C19" s="170"/>
      <c r="D19" s="89" t="s">
        <v>27</v>
      </c>
      <c r="E19" s="89" t="s">
        <v>28</v>
      </c>
      <c r="F19" s="89" t="s">
        <v>29</v>
      </c>
    </row>
    <row r="20" spans="2:6" ht="45" customHeight="1" x14ac:dyDescent="0.25">
      <c r="B20" s="140" t="s">
        <v>30</v>
      </c>
      <c r="C20" s="140"/>
      <c r="D20" s="89" t="s">
        <v>27</v>
      </c>
      <c r="E20" s="89" t="s">
        <v>28</v>
      </c>
      <c r="F20" s="89" t="s">
        <v>31</v>
      </c>
    </row>
    <row r="21" spans="2:6" ht="45" customHeight="1" x14ac:dyDescent="0.25">
      <c r="B21" s="153" t="s">
        <v>32</v>
      </c>
      <c r="C21" s="154"/>
      <c r="D21" s="49"/>
      <c r="E21" s="49"/>
      <c r="F21" s="55"/>
    </row>
    <row r="22" spans="2:6" ht="45" customHeight="1" x14ac:dyDescent="0.25">
      <c r="B22" s="140" t="s">
        <v>33</v>
      </c>
      <c r="C22" s="140"/>
      <c r="D22" s="89" t="s">
        <v>27</v>
      </c>
      <c r="E22" s="89" t="s">
        <v>28</v>
      </c>
      <c r="F22" s="89" t="s">
        <v>29</v>
      </c>
    </row>
    <row r="23" spans="2:6" ht="45" customHeight="1" x14ac:dyDescent="0.25">
      <c r="B23" s="140" t="s">
        <v>34</v>
      </c>
      <c r="C23" s="140"/>
      <c r="D23" s="89" t="s">
        <v>27</v>
      </c>
      <c r="E23" s="89" t="s">
        <v>35</v>
      </c>
      <c r="F23" s="89" t="s">
        <v>31</v>
      </c>
    </row>
    <row r="24" spans="2:6" ht="45" customHeight="1" x14ac:dyDescent="0.25">
      <c r="B24" s="153" t="s">
        <v>36</v>
      </c>
      <c r="C24" s="154"/>
      <c r="D24" s="51"/>
      <c r="E24" s="51"/>
      <c r="F24" s="56"/>
    </row>
    <row r="25" spans="2:6" ht="45" customHeight="1" x14ac:dyDescent="0.25">
      <c r="B25" s="171" t="s">
        <v>37</v>
      </c>
      <c r="C25" s="172"/>
      <c r="D25" s="89" t="s">
        <v>38</v>
      </c>
      <c r="E25" s="89" t="s">
        <v>35</v>
      </c>
      <c r="F25" s="89" t="s">
        <v>29</v>
      </c>
    </row>
    <row r="26" spans="2:6" ht="45" customHeight="1" x14ac:dyDescent="0.25">
      <c r="B26" s="153" t="s">
        <v>39</v>
      </c>
      <c r="C26" s="154"/>
      <c r="D26" s="48"/>
      <c r="E26" s="47"/>
      <c r="F26" s="57"/>
    </row>
    <row r="27" spans="2:6" ht="45" customHeight="1" x14ac:dyDescent="0.25">
      <c r="B27" s="173" t="s">
        <v>40</v>
      </c>
      <c r="C27" s="174"/>
      <c r="D27" s="50" t="s">
        <v>41</v>
      </c>
      <c r="E27" s="53" t="s">
        <v>28</v>
      </c>
      <c r="F27" s="58" t="s">
        <v>29</v>
      </c>
    </row>
    <row r="28" spans="2:6" ht="45" customHeight="1" x14ac:dyDescent="0.25">
      <c r="B28" s="173" t="s">
        <v>42</v>
      </c>
      <c r="C28" s="174"/>
      <c r="D28" s="50" t="s">
        <v>41</v>
      </c>
      <c r="E28" s="53" t="s">
        <v>28</v>
      </c>
      <c r="F28" s="58" t="s">
        <v>29</v>
      </c>
    </row>
    <row r="29" spans="2:6" ht="45" customHeight="1" x14ac:dyDescent="0.25">
      <c r="B29" s="132" t="s">
        <v>43</v>
      </c>
      <c r="C29" s="175"/>
      <c r="D29" s="52" t="s">
        <v>41</v>
      </c>
      <c r="E29" s="54" t="s">
        <v>28</v>
      </c>
      <c r="F29" s="58" t="s">
        <v>29</v>
      </c>
    </row>
    <row r="30" spans="2:6" ht="45" customHeight="1" x14ac:dyDescent="0.25">
      <c r="B30" s="134" t="s">
        <v>44</v>
      </c>
      <c r="C30" s="135"/>
      <c r="D30" s="93" t="s">
        <v>38</v>
      </c>
      <c r="E30" s="54" t="s">
        <v>28</v>
      </c>
      <c r="F30" s="94" t="s">
        <v>29</v>
      </c>
    </row>
    <row r="31" spans="2:6" ht="45" customHeight="1" x14ac:dyDescent="0.25">
      <c r="B31" s="140" t="s">
        <v>45</v>
      </c>
      <c r="C31" s="140"/>
      <c r="D31" s="89" t="s">
        <v>27</v>
      </c>
      <c r="E31" s="89" t="s">
        <v>35</v>
      </c>
      <c r="F31" s="89" t="s">
        <v>31</v>
      </c>
    </row>
    <row r="32" spans="2:6" ht="45" customHeight="1" x14ac:dyDescent="0.25">
      <c r="B32" s="140" t="s">
        <v>46</v>
      </c>
      <c r="C32" s="140"/>
      <c r="D32" s="89" t="s">
        <v>27</v>
      </c>
      <c r="E32" s="89" t="s">
        <v>35</v>
      </c>
      <c r="F32" s="89" t="s">
        <v>31</v>
      </c>
    </row>
    <row r="33" spans="2:6" ht="45" customHeight="1" x14ac:dyDescent="0.25">
      <c r="B33" s="140" t="s">
        <v>47</v>
      </c>
      <c r="C33" s="140"/>
      <c r="D33" s="89" t="s">
        <v>27</v>
      </c>
      <c r="E33" s="89" t="s">
        <v>35</v>
      </c>
      <c r="F33" s="89" t="s">
        <v>31</v>
      </c>
    </row>
    <row r="34" spans="2:6" ht="45" customHeight="1" x14ac:dyDescent="0.25">
      <c r="B34" s="140" t="s">
        <v>48</v>
      </c>
      <c r="C34" s="140"/>
      <c r="D34" s="89" t="s">
        <v>27</v>
      </c>
      <c r="E34" s="89" t="s">
        <v>35</v>
      </c>
      <c r="F34" s="89" t="s">
        <v>49</v>
      </c>
    </row>
    <row r="35" spans="2:6" ht="45" customHeight="1" x14ac:dyDescent="0.25">
      <c r="B35" s="140" t="s">
        <v>50</v>
      </c>
      <c r="C35" s="140"/>
      <c r="D35" s="89" t="s">
        <v>27</v>
      </c>
      <c r="E35" s="89" t="s">
        <v>51</v>
      </c>
      <c r="F35" s="89" t="s">
        <v>29</v>
      </c>
    </row>
    <row r="36" spans="2:6" ht="45" customHeight="1" x14ac:dyDescent="0.25">
      <c r="B36" s="140" t="s">
        <v>52</v>
      </c>
      <c r="C36" s="140"/>
      <c r="D36" s="89" t="s">
        <v>27</v>
      </c>
      <c r="E36" s="89" t="s">
        <v>35</v>
      </c>
      <c r="F36" s="89" t="s">
        <v>29</v>
      </c>
    </row>
    <row r="37" spans="2:6" ht="45" customHeight="1" x14ac:dyDescent="0.25">
      <c r="B37" s="136" t="s">
        <v>53</v>
      </c>
      <c r="C37" s="137"/>
      <c r="D37" s="89" t="s">
        <v>27</v>
      </c>
      <c r="E37" s="89" t="s">
        <v>35</v>
      </c>
      <c r="F37" s="89" t="s">
        <v>54</v>
      </c>
    </row>
    <row r="38" spans="2:6" ht="45" customHeight="1" x14ac:dyDescent="0.25">
      <c r="B38" s="138" t="s">
        <v>55</v>
      </c>
      <c r="C38" s="139"/>
      <c r="D38" s="89" t="s">
        <v>38</v>
      </c>
      <c r="E38" s="89" t="s">
        <v>51</v>
      </c>
      <c r="F38" s="89" t="s">
        <v>29</v>
      </c>
    </row>
    <row r="39" spans="2:6" ht="45" customHeight="1" x14ac:dyDescent="0.25">
      <c r="B39" s="141" t="s">
        <v>56</v>
      </c>
      <c r="C39" s="142"/>
      <c r="D39" s="89" t="s">
        <v>38</v>
      </c>
      <c r="E39" s="89" t="s">
        <v>51</v>
      </c>
      <c r="F39" s="89" t="s">
        <v>29</v>
      </c>
    </row>
    <row r="40" spans="2:6" ht="45" customHeight="1" x14ac:dyDescent="0.25">
      <c r="B40" s="132" t="s">
        <v>57</v>
      </c>
      <c r="C40" s="133"/>
      <c r="D40" s="89" t="s">
        <v>27</v>
      </c>
      <c r="E40" s="89" t="s">
        <v>28</v>
      </c>
      <c r="F40" s="89" t="s">
        <v>29</v>
      </c>
    </row>
    <row r="41" spans="2:6" ht="45" customHeight="1" x14ac:dyDescent="0.25">
      <c r="B41" s="132" t="s">
        <v>58</v>
      </c>
      <c r="C41" s="133"/>
      <c r="D41" s="89" t="s">
        <v>27</v>
      </c>
      <c r="E41" s="89" t="s">
        <v>35</v>
      </c>
      <c r="F41" s="89" t="s">
        <v>59</v>
      </c>
    </row>
    <row r="42" spans="2:6" x14ac:dyDescent="0.25">
      <c r="D42" s="95"/>
      <c r="E42" s="95"/>
      <c r="F42" s="95"/>
    </row>
    <row r="43" spans="2:6" x14ac:dyDescent="0.25">
      <c r="D43" s="95"/>
      <c r="E43" s="95"/>
      <c r="F43" s="95"/>
    </row>
    <row r="44" spans="2:6" x14ac:dyDescent="0.25">
      <c r="D44" s="95"/>
      <c r="E44" s="95"/>
      <c r="F44" s="95"/>
    </row>
    <row r="45" spans="2:6" x14ac:dyDescent="0.25">
      <c r="D45" s="95"/>
      <c r="E45" s="95"/>
      <c r="F45" s="95"/>
    </row>
    <row r="46" spans="2:6" x14ac:dyDescent="0.25">
      <c r="B46" s="6" t="s">
        <v>38</v>
      </c>
    </row>
    <row r="47" spans="2:6" x14ac:dyDescent="0.25">
      <c r="B47" s="7" t="s">
        <v>60</v>
      </c>
    </row>
    <row r="48" spans="2:6" x14ac:dyDescent="0.25">
      <c r="B48" s="7" t="s">
        <v>41</v>
      </c>
    </row>
    <row r="50" spans="2:2" x14ac:dyDescent="0.25">
      <c r="B50" t="s">
        <v>28</v>
      </c>
    </row>
    <row r="51" spans="2:2" x14ac:dyDescent="0.25">
      <c r="B51" t="s">
        <v>35</v>
      </c>
    </row>
  </sheetData>
  <mergeCells count="35">
    <mergeCell ref="B28:C28"/>
    <mergeCell ref="B21:C21"/>
    <mergeCell ref="B23:C23"/>
    <mergeCell ref="B29:C29"/>
    <mergeCell ref="B27:C27"/>
    <mergeCell ref="B19:C19"/>
    <mergeCell ref="B20:C20"/>
    <mergeCell ref="B22:C22"/>
    <mergeCell ref="B24:C24"/>
    <mergeCell ref="B26:C26"/>
    <mergeCell ref="B25:C25"/>
    <mergeCell ref="C2:E4"/>
    <mergeCell ref="F2:F4"/>
    <mergeCell ref="B2:B4"/>
    <mergeCell ref="F17:F18"/>
    <mergeCell ref="E17:E18"/>
    <mergeCell ref="D17:D18"/>
    <mergeCell ref="B15:F15"/>
    <mergeCell ref="B17:C17"/>
    <mergeCell ref="B18:C18"/>
    <mergeCell ref="B6:F6"/>
    <mergeCell ref="B7:F14"/>
    <mergeCell ref="B16:F16"/>
    <mergeCell ref="B40:C40"/>
    <mergeCell ref="B41:C41"/>
    <mergeCell ref="B30:C30"/>
    <mergeCell ref="B37:C37"/>
    <mergeCell ref="B38:C38"/>
    <mergeCell ref="B36:C36"/>
    <mergeCell ref="B35:C35"/>
    <mergeCell ref="B34:C34"/>
    <mergeCell ref="B39:C39"/>
    <mergeCell ref="B33:C33"/>
    <mergeCell ref="B32:C32"/>
    <mergeCell ref="B31:C31"/>
  </mergeCells>
  <phoneticPr fontId="1" type="noConversion"/>
  <dataValidations count="2">
    <dataValidation type="list" allowBlank="1" showInputMessage="1" showErrorMessage="1" sqref="D23 D25 D27:D41" xr:uid="{00000000-0002-0000-0100-000000000000}">
      <formula1>$B$46:$B$48</formula1>
    </dataValidation>
    <dataValidation type="list" allowBlank="1" showInputMessage="1" showErrorMessage="1" sqref="E23 E25 E27:E41" xr:uid="{00000000-0002-0000-0100-000001000000}">
      <formula1>$B$50:$B$51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opLeftCell="B48" zoomScale="90" zoomScaleNormal="90" zoomScalePageLayoutView="70" workbookViewId="0">
      <selection activeCell="H19" sqref="H19"/>
    </sheetView>
  </sheetViews>
  <sheetFormatPr baseColWidth="10" defaultColWidth="11.453125" defaultRowHeight="13" x14ac:dyDescent="0.3"/>
  <cols>
    <col min="1" max="1" width="4.1796875" customWidth="1"/>
    <col min="2" max="2" width="30.81640625" customWidth="1"/>
    <col min="3" max="7" width="14.7265625" customWidth="1"/>
    <col min="8" max="8" width="31.453125" style="10" customWidth="1"/>
    <col min="9" max="9" width="14.7265625" customWidth="1"/>
    <col min="10" max="10" width="11.81640625" customWidth="1"/>
    <col min="11" max="11" width="14" customWidth="1"/>
    <col min="12" max="12" width="15.26953125" style="4" customWidth="1"/>
    <col min="13" max="13" width="4.81640625" customWidth="1"/>
  </cols>
  <sheetData>
    <row r="1" spans="2:17" ht="12.5" x14ac:dyDescent="0.25">
      <c r="H1"/>
      <c r="L1"/>
    </row>
    <row r="2" spans="2:17" ht="48.75" customHeight="1" x14ac:dyDescent="0.25">
      <c r="B2" s="104"/>
      <c r="C2" s="117" t="s">
        <v>16</v>
      </c>
      <c r="D2" s="118"/>
      <c r="E2" s="118"/>
      <c r="F2" s="118"/>
      <c r="G2" s="118"/>
      <c r="H2" s="118"/>
      <c r="I2" s="118"/>
      <c r="J2" s="119"/>
      <c r="K2" s="193" t="s">
        <v>1</v>
      </c>
      <c r="L2" s="194"/>
    </row>
    <row r="3" spans="2:17" ht="42" customHeight="1" x14ac:dyDescent="0.25">
      <c r="B3" s="104"/>
      <c r="C3" s="120"/>
      <c r="D3" s="121"/>
      <c r="E3" s="121"/>
      <c r="F3" s="121"/>
      <c r="G3" s="121"/>
      <c r="H3" s="121"/>
      <c r="I3" s="121"/>
      <c r="J3" s="122"/>
      <c r="K3" s="195"/>
      <c r="L3" s="196"/>
    </row>
    <row r="4" spans="2:17" ht="36.75" customHeight="1" x14ac:dyDescent="0.25">
      <c r="B4" s="104"/>
      <c r="C4" s="123"/>
      <c r="D4" s="124"/>
      <c r="E4" s="124"/>
      <c r="F4" s="124"/>
      <c r="G4" s="124"/>
      <c r="H4" s="124"/>
      <c r="I4" s="124"/>
      <c r="J4" s="125"/>
      <c r="K4" s="197"/>
      <c r="L4" s="198"/>
    </row>
    <row r="5" spans="2:17" ht="24.75" customHeight="1" thickBot="1" x14ac:dyDescent="0.4">
      <c r="C5" s="11"/>
      <c r="D5" s="12"/>
      <c r="E5" s="12"/>
      <c r="F5" s="12"/>
      <c r="G5" s="12"/>
      <c r="H5"/>
      <c r="L5"/>
    </row>
    <row r="6" spans="2:17" ht="75" customHeight="1" thickBot="1" x14ac:dyDescent="0.3">
      <c r="B6" s="184" t="s">
        <v>275</v>
      </c>
      <c r="C6" s="185"/>
      <c r="D6" s="185"/>
      <c r="E6" s="185"/>
      <c r="F6" s="185"/>
      <c r="G6" s="185"/>
      <c r="H6" s="185"/>
      <c r="I6" s="185"/>
      <c r="J6" s="185"/>
      <c r="K6" s="185"/>
      <c r="L6" s="186"/>
      <c r="M6" s="1"/>
      <c r="N6" s="1"/>
      <c r="O6" s="1"/>
      <c r="P6" s="1"/>
      <c r="Q6" s="1"/>
    </row>
    <row r="7" spans="2:17" ht="24.75" customHeight="1" x14ac:dyDescent="0.25">
      <c r="B7" s="190" t="s">
        <v>19</v>
      </c>
      <c r="C7" s="191"/>
      <c r="D7" s="191"/>
      <c r="E7" s="191"/>
      <c r="F7" s="191"/>
      <c r="G7" s="191"/>
      <c r="H7" s="191"/>
      <c r="I7" s="191"/>
      <c r="J7" s="191"/>
      <c r="K7" s="191"/>
      <c r="L7" s="192"/>
    </row>
    <row r="8" spans="2:17" ht="18" customHeight="1" x14ac:dyDescent="0.35">
      <c r="B8" s="40" t="s">
        <v>61</v>
      </c>
      <c r="C8" s="41"/>
      <c r="D8" s="41"/>
      <c r="E8" s="41"/>
      <c r="F8" s="41"/>
      <c r="G8" s="41"/>
      <c r="H8" s="41"/>
      <c r="I8" s="41"/>
      <c r="J8" s="41"/>
      <c r="K8" s="41"/>
      <c r="L8" s="42"/>
    </row>
    <row r="9" spans="2:17" ht="15.5" x14ac:dyDescent="0.35">
      <c r="B9" s="40" t="s">
        <v>62</v>
      </c>
      <c r="C9" s="43"/>
      <c r="D9" s="43"/>
      <c r="E9" s="43"/>
      <c r="F9" s="43"/>
      <c r="G9" s="43"/>
      <c r="H9" s="43"/>
      <c r="I9" s="44"/>
      <c r="J9" s="43"/>
      <c r="K9" s="43"/>
      <c r="L9" s="45"/>
    </row>
    <row r="10" spans="2:17" ht="15.5" x14ac:dyDescent="0.35">
      <c r="B10" s="40" t="s">
        <v>63</v>
      </c>
      <c r="C10" s="43"/>
      <c r="D10" s="43"/>
      <c r="E10" s="43"/>
      <c r="F10" s="43"/>
      <c r="G10" s="43"/>
      <c r="H10" s="43"/>
      <c r="I10" s="43"/>
      <c r="J10" s="43"/>
      <c r="K10" s="43"/>
      <c r="L10" s="45"/>
    </row>
    <row r="11" spans="2:17" ht="15.5" x14ac:dyDescent="0.35">
      <c r="B11" s="40" t="s">
        <v>64</v>
      </c>
      <c r="C11" s="43"/>
      <c r="D11" s="43"/>
      <c r="E11" s="43"/>
      <c r="F11" s="43"/>
      <c r="G11" s="43"/>
      <c r="H11" s="43"/>
      <c r="I11" s="43"/>
      <c r="J11" s="43"/>
      <c r="K11" s="43"/>
      <c r="L11" s="45"/>
    </row>
    <row r="12" spans="2:17" ht="18" customHeight="1" x14ac:dyDescent="0.25">
      <c r="B12" s="187" t="s">
        <v>65</v>
      </c>
      <c r="C12" s="188"/>
      <c r="D12" s="188"/>
      <c r="E12" s="188"/>
      <c r="F12" s="188"/>
      <c r="G12" s="188"/>
      <c r="H12" s="188"/>
      <c r="I12" s="188"/>
      <c r="J12" s="188"/>
      <c r="K12" s="188"/>
      <c r="L12" s="189"/>
    </row>
    <row r="13" spans="2:17" ht="15.5" x14ac:dyDescent="0.35">
      <c r="B13" s="40" t="s">
        <v>66</v>
      </c>
      <c r="C13" s="43"/>
      <c r="D13" s="43"/>
      <c r="E13" s="43"/>
      <c r="F13" s="43"/>
      <c r="G13" s="43"/>
      <c r="H13" s="43"/>
      <c r="I13" s="43"/>
      <c r="J13" s="43"/>
      <c r="K13" s="43"/>
      <c r="L13" s="45"/>
    </row>
    <row r="14" spans="2:17" ht="7.5" customHeight="1" thickBot="1" x14ac:dyDescent="0.35"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9"/>
    </row>
    <row r="15" spans="2:17" ht="33.75" customHeight="1" thickBot="1" x14ac:dyDescent="0.3">
      <c r="B15" s="181" t="s">
        <v>67</v>
      </c>
      <c r="C15" s="182"/>
      <c r="D15" s="182"/>
      <c r="E15" s="182"/>
      <c r="F15" s="182"/>
      <c r="G15" s="183"/>
      <c r="H15" s="178" t="s">
        <v>68</v>
      </c>
      <c r="I15" s="179"/>
      <c r="J15" s="179"/>
      <c r="K15" s="179"/>
      <c r="L15" s="180"/>
    </row>
    <row r="16" spans="2:17" ht="40.5" customHeight="1" x14ac:dyDescent="0.25">
      <c r="B16" s="90" t="s">
        <v>69</v>
      </c>
      <c r="C16" s="176" t="s">
        <v>70</v>
      </c>
      <c r="D16" s="176"/>
      <c r="E16" s="176"/>
      <c r="F16" s="176"/>
      <c r="G16" s="176"/>
      <c r="H16" s="86" t="s">
        <v>71</v>
      </c>
      <c r="I16" s="86" t="s">
        <v>72</v>
      </c>
      <c r="J16" s="86" t="s">
        <v>73</v>
      </c>
      <c r="K16" s="86" t="s">
        <v>74</v>
      </c>
      <c r="L16" s="91" t="s">
        <v>75</v>
      </c>
    </row>
    <row r="17" spans="2:12" ht="95.25" customHeight="1" x14ac:dyDescent="0.25">
      <c r="B17" s="88" t="s">
        <v>25</v>
      </c>
      <c r="C17" s="177" t="s">
        <v>26</v>
      </c>
      <c r="D17" s="177"/>
      <c r="E17" s="177"/>
      <c r="F17" s="177"/>
      <c r="G17" s="177"/>
      <c r="H17" s="48" t="s">
        <v>76</v>
      </c>
      <c r="I17" s="20">
        <v>3</v>
      </c>
      <c r="J17" s="21">
        <v>4</v>
      </c>
      <c r="K17" s="21">
        <f>I17+J17</f>
        <v>7</v>
      </c>
      <c r="L17" s="20" t="str">
        <f t="shared" ref="L17:L36" si="0">IF(K17&lt;=4,"BAJO",IF(K17=5,"MEDIO",IF(K17=6,"ALTO",IF(K17=7,"ALTO","EXTREMO"))))</f>
        <v>ALTO</v>
      </c>
    </row>
    <row r="18" spans="2:12" ht="120.75" customHeight="1" x14ac:dyDescent="0.3">
      <c r="B18" s="88" t="s">
        <v>25</v>
      </c>
      <c r="C18" s="177" t="s">
        <v>30</v>
      </c>
      <c r="D18" s="177"/>
      <c r="E18" s="177"/>
      <c r="F18" s="177"/>
      <c r="G18" s="177"/>
      <c r="H18" s="92" t="s">
        <v>276</v>
      </c>
      <c r="I18" s="20">
        <v>3</v>
      </c>
      <c r="J18" s="21">
        <v>4</v>
      </c>
      <c r="K18" s="21">
        <f t="shared" ref="K18:K36" si="1">+I18+J18</f>
        <v>7</v>
      </c>
      <c r="L18" s="20" t="str">
        <f t="shared" si="0"/>
        <v>ALTO</v>
      </c>
    </row>
    <row r="19" spans="2:12" ht="75" customHeight="1" x14ac:dyDescent="0.3">
      <c r="B19" s="88" t="s">
        <v>32</v>
      </c>
      <c r="C19" s="177" t="s">
        <v>33</v>
      </c>
      <c r="D19" s="177"/>
      <c r="E19" s="177"/>
      <c r="F19" s="177"/>
      <c r="G19" s="177"/>
      <c r="H19" s="92" t="s">
        <v>78</v>
      </c>
      <c r="I19" s="20">
        <v>3</v>
      </c>
      <c r="J19" s="21">
        <v>3</v>
      </c>
      <c r="K19" s="21">
        <f t="shared" si="1"/>
        <v>6</v>
      </c>
      <c r="L19" s="20" t="str">
        <f t="shared" si="0"/>
        <v>ALTO</v>
      </c>
    </row>
    <row r="20" spans="2:12" ht="75" customHeight="1" x14ac:dyDescent="0.3">
      <c r="B20" s="88" t="s">
        <v>32</v>
      </c>
      <c r="C20" s="177" t="s">
        <v>34</v>
      </c>
      <c r="D20" s="177"/>
      <c r="E20" s="177"/>
      <c r="F20" s="177"/>
      <c r="G20" s="177"/>
      <c r="H20" s="92" t="s">
        <v>79</v>
      </c>
      <c r="I20" s="20">
        <v>3</v>
      </c>
      <c r="J20" s="21">
        <v>4</v>
      </c>
      <c r="K20" s="21">
        <f t="shared" ref="K20" si="2">+I20+J20</f>
        <v>7</v>
      </c>
      <c r="L20" s="20" t="str">
        <f t="shared" ref="L20" si="3">IF(K20&lt;=4,"BAJO",IF(K20=5,"MEDIO",IF(K20=6,"ALTO",IF(K20=7,"ALTO","EXTREMO"))))</f>
        <v>ALTO</v>
      </c>
    </row>
    <row r="21" spans="2:12" ht="53.25" customHeight="1" x14ac:dyDescent="0.3">
      <c r="B21" s="88" t="s">
        <v>36</v>
      </c>
      <c r="C21" s="177" t="s">
        <v>37</v>
      </c>
      <c r="D21" s="177"/>
      <c r="E21" s="177"/>
      <c r="F21" s="177"/>
      <c r="G21" s="177"/>
      <c r="H21" s="92" t="s">
        <v>80</v>
      </c>
      <c r="I21" s="20">
        <v>2</v>
      </c>
      <c r="J21" s="21">
        <v>3</v>
      </c>
      <c r="K21" s="21">
        <f t="shared" si="1"/>
        <v>5</v>
      </c>
      <c r="L21" s="20" t="str">
        <f t="shared" si="0"/>
        <v>MEDIO</v>
      </c>
    </row>
    <row r="22" spans="2:12" ht="88.5" customHeight="1" x14ac:dyDescent="0.3">
      <c r="B22" s="88" t="s">
        <v>39</v>
      </c>
      <c r="C22" s="177" t="s">
        <v>40</v>
      </c>
      <c r="D22" s="177"/>
      <c r="E22" s="177"/>
      <c r="F22" s="177"/>
      <c r="G22" s="177"/>
      <c r="H22" s="92" t="s">
        <v>81</v>
      </c>
      <c r="I22" s="20">
        <v>3</v>
      </c>
      <c r="J22" s="21">
        <v>4</v>
      </c>
      <c r="K22" s="21">
        <f t="shared" si="1"/>
        <v>7</v>
      </c>
      <c r="L22" s="20" t="str">
        <f t="shared" si="0"/>
        <v>ALTO</v>
      </c>
    </row>
    <row r="23" spans="2:12" ht="57.75" customHeight="1" x14ac:dyDescent="0.3">
      <c r="B23" s="88" t="s">
        <v>39</v>
      </c>
      <c r="C23" s="177" t="s">
        <v>42</v>
      </c>
      <c r="D23" s="177"/>
      <c r="E23" s="177"/>
      <c r="F23" s="177"/>
      <c r="G23" s="177"/>
      <c r="H23" s="92" t="s">
        <v>82</v>
      </c>
      <c r="I23" s="20">
        <v>3</v>
      </c>
      <c r="J23" s="21">
        <v>3</v>
      </c>
      <c r="K23" s="21">
        <f t="shared" si="1"/>
        <v>6</v>
      </c>
      <c r="L23" s="20" t="str">
        <f t="shared" si="0"/>
        <v>ALTO</v>
      </c>
    </row>
    <row r="24" spans="2:12" ht="53.25" customHeight="1" x14ac:dyDescent="0.3">
      <c r="B24" s="88" t="s">
        <v>39</v>
      </c>
      <c r="C24" s="177" t="s">
        <v>43</v>
      </c>
      <c r="D24" s="177"/>
      <c r="E24" s="177"/>
      <c r="F24" s="177"/>
      <c r="G24" s="177"/>
      <c r="H24" s="92" t="s">
        <v>83</v>
      </c>
      <c r="I24" s="20">
        <v>4</v>
      </c>
      <c r="J24" s="21">
        <v>4</v>
      </c>
      <c r="K24" s="21">
        <f t="shared" si="1"/>
        <v>8</v>
      </c>
      <c r="L24" s="20" t="str">
        <f t="shared" si="0"/>
        <v>EXTREMO</v>
      </c>
    </row>
    <row r="25" spans="2:12" ht="53.25" customHeight="1" x14ac:dyDescent="0.3">
      <c r="B25" s="88" t="s">
        <v>39</v>
      </c>
      <c r="C25" s="177" t="s">
        <v>44</v>
      </c>
      <c r="D25" s="177"/>
      <c r="E25" s="177"/>
      <c r="F25" s="177"/>
      <c r="G25" s="177"/>
      <c r="H25" s="92" t="s">
        <v>84</v>
      </c>
      <c r="I25" s="20">
        <v>3</v>
      </c>
      <c r="J25" s="21">
        <v>4</v>
      </c>
      <c r="K25" s="21">
        <f t="shared" si="1"/>
        <v>7</v>
      </c>
      <c r="L25" s="20" t="str">
        <f t="shared" si="0"/>
        <v>ALTO</v>
      </c>
    </row>
    <row r="26" spans="2:12" ht="53.25" customHeight="1" x14ac:dyDescent="0.3">
      <c r="B26" s="88" t="s">
        <v>39</v>
      </c>
      <c r="C26" s="177" t="s">
        <v>45</v>
      </c>
      <c r="D26" s="177"/>
      <c r="E26" s="177"/>
      <c r="F26" s="177"/>
      <c r="G26" s="177"/>
      <c r="H26" s="92" t="s">
        <v>85</v>
      </c>
      <c r="I26" s="20">
        <v>3</v>
      </c>
      <c r="J26" s="21">
        <v>4</v>
      </c>
      <c r="K26" s="21">
        <f t="shared" si="1"/>
        <v>7</v>
      </c>
      <c r="L26" s="20" t="str">
        <f t="shared" si="0"/>
        <v>ALTO</v>
      </c>
    </row>
    <row r="27" spans="2:12" ht="53.25" customHeight="1" x14ac:dyDescent="0.3">
      <c r="B27" s="88" t="s">
        <v>39</v>
      </c>
      <c r="C27" s="203" t="s">
        <v>46</v>
      </c>
      <c r="D27" s="203"/>
      <c r="E27" s="203"/>
      <c r="F27" s="203"/>
      <c r="G27" s="203"/>
      <c r="H27" s="92" t="s">
        <v>86</v>
      </c>
      <c r="I27" s="20">
        <v>2</v>
      </c>
      <c r="J27" s="21">
        <v>4</v>
      </c>
      <c r="K27" s="21">
        <f t="shared" si="1"/>
        <v>6</v>
      </c>
      <c r="L27" s="20" t="str">
        <f t="shared" si="0"/>
        <v>ALTO</v>
      </c>
    </row>
    <row r="28" spans="2:12" ht="53.25" customHeight="1" x14ac:dyDescent="0.3">
      <c r="B28" s="88" t="s">
        <v>39</v>
      </c>
      <c r="C28" s="203" t="s">
        <v>47</v>
      </c>
      <c r="D28" s="203"/>
      <c r="E28" s="203"/>
      <c r="F28" s="203"/>
      <c r="G28" s="203"/>
      <c r="H28" s="92" t="s">
        <v>87</v>
      </c>
      <c r="I28" s="20">
        <v>3</v>
      </c>
      <c r="J28" s="21">
        <v>4</v>
      </c>
      <c r="K28" s="21">
        <f t="shared" si="1"/>
        <v>7</v>
      </c>
      <c r="L28" s="20" t="str">
        <f t="shared" si="0"/>
        <v>ALTO</v>
      </c>
    </row>
    <row r="29" spans="2:12" ht="53.25" customHeight="1" x14ac:dyDescent="0.3">
      <c r="B29" s="88" t="s">
        <v>39</v>
      </c>
      <c r="C29" s="203" t="s">
        <v>48</v>
      </c>
      <c r="D29" s="203"/>
      <c r="E29" s="203"/>
      <c r="F29" s="203"/>
      <c r="G29" s="203"/>
      <c r="H29" s="92" t="s">
        <v>88</v>
      </c>
      <c r="I29" s="20">
        <v>3</v>
      </c>
      <c r="J29" s="21">
        <v>3</v>
      </c>
      <c r="K29" s="21">
        <f t="shared" si="1"/>
        <v>6</v>
      </c>
      <c r="L29" s="20" t="str">
        <f t="shared" si="0"/>
        <v>ALTO</v>
      </c>
    </row>
    <row r="30" spans="2:12" ht="53.25" customHeight="1" x14ac:dyDescent="0.3">
      <c r="B30" s="88" t="s">
        <v>39</v>
      </c>
      <c r="C30" s="203" t="s">
        <v>50</v>
      </c>
      <c r="D30" s="203"/>
      <c r="E30" s="203"/>
      <c r="F30" s="203"/>
      <c r="G30" s="203"/>
      <c r="H30" s="92" t="s">
        <v>89</v>
      </c>
      <c r="I30" s="20">
        <v>2</v>
      </c>
      <c r="J30" s="21">
        <v>3</v>
      </c>
      <c r="K30" s="21">
        <f t="shared" si="1"/>
        <v>5</v>
      </c>
      <c r="L30" s="20" t="str">
        <f t="shared" si="0"/>
        <v>MEDIO</v>
      </c>
    </row>
    <row r="31" spans="2:12" ht="53.25" customHeight="1" x14ac:dyDescent="0.3">
      <c r="B31" s="88" t="s">
        <v>39</v>
      </c>
      <c r="C31" s="203" t="s">
        <v>52</v>
      </c>
      <c r="D31" s="203"/>
      <c r="E31" s="203"/>
      <c r="F31" s="203"/>
      <c r="G31" s="203"/>
      <c r="H31" s="92" t="s">
        <v>90</v>
      </c>
      <c r="I31" s="20">
        <v>2</v>
      </c>
      <c r="J31" s="21">
        <v>4</v>
      </c>
      <c r="K31" s="21">
        <f t="shared" si="1"/>
        <v>6</v>
      </c>
      <c r="L31" s="20" t="str">
        <f t="shared" si="0"/>
        <v>ALTO</v>
      </c>
    </row>
    <row r="32" spans="2:12" ht="53.25" customHeight="1" x14ac:dyDescent="0.3">
      <c r="B32" s="88" t="s">
        <v>39</v>
      </c>
      <c r="C32" s="203" t="s">
        <v>53</v>
      </c>
      <c r="D32" s="203"/>
      <c r="E32" s="203"/>
      <c r="F32" s="203"/>
      <c r="G32" s="203"/>
      <c r="H32" s="92" t="s">
        <v>91</v>
      </c>
      <c r="I32" s="20">
        <v>2</v>
      </c>
      <c r="J32" s="21">
        <v>3</v>
      </c>
      <c r="K32" s="21">
        <f t="shared" si="1"/>
        <v>5</v>
      </c>
      <c r="L32" s="20" t="str">
        <f t="shared" si="0"/>
        <v>MEDIO</v>
      </c>
    </row>
    <row r="33" spans="2:14" ht="53.25" customHeight="1" x14ac:dyDescent="0.3">
      <c r="B33" s="88" t="s">
        <v>39</v>
      </c>
      <c r="C33" s="203" t="s">
        <v>55</v>
      </c>
      <c r="D33" s="203"/>
      <c r="E33" s="203"/>
      <c r="F33" s="203"/>
      <c r="G33" s="203"/>
      <c r="H33" s="92" t="s">
        <v>92</v>
      </c>
      <c r="I33" s="20">
        <v>2</v>
      </c>
      <c r="J33" s="21">
        <v>2</v>
      </c>
      <c r="K33" s="21">
        <f t="shared" si="1"/>
        <v>4</v>
      </c>
      <c r="L33" s="20" t="str">
        <f t="shared" si="0"/>
        <v>BAJO</v>
      </c>
    </row>
    <row r="34" spans="2:14" ht="53.25" customHeight="1" x14ac:dyDescent="0.3">
      <c r="B34" s="88" t="s">
        <v>39</v>
      </c>
      <c r="C34" s="203" t="s">
        <v>57</v>
      </c>
      <c r="D34" s="203"/>
      <c r="E34" s="203"/>
      <c r="F34" s="203"/>
      <c r="G34" s="203"/>
      <c r="H34" s="92" t="s">
        <v>93</v>
      </c>
      <c r="I34" s="20">
        <v>2</v>
      </c>
      <c r="J34" s="21">
        <v>4</v>
      </c>
      <c r="K34" s="21">
        <f t="shared" si="1"/>
        <v>6</v>
      </c>
      <c r="L34" s="20" t="str">
        <f t="shared" si="0"/>
        <v>ALTO</v>
      </c>
    </row>
    <row r="35" spans="2:14" ht="53.25" customHeight="1" x14ac:dyDescent="0.3">
      <c r="B35" s="88" t="s">
        <v>39</v>
      </c>
      <c r="C35" s="203" t="s">
        <v>58</v>
      </c>
      <c r="D35" s="203"/>
      <c r="E35" s="203"/>
      <c r="F35" s="203"/>
      <c r="G35" s="203"/>
      <c r="H35" s="92" t="s">
        <v>94</v>
      </c>
      <c r="I35" s="20">
        <v>3</v>
      </c>
      <c r="J35" s="21">
        <v>4</v>
      </c>
      <c r="K35" s="21">
        <f t="shared" si="1"/>
        <v>7</v>
      </c>
      <c r="L35" s="20" t="str">
        <f t="shared" si="0"/>
        <v>ALTO</v>
      </c>
    </row>
    <row r="36" spans="2:14" ht="53.25" customHeight="1" x14ac:dyDescent="0.3">
      <c r="B36" s="88" t="s">
        <v>39</v>
      </c>
      <c r="C36" s="203" t="s">
        <v>56</v>
      </c>
      <c r="D36" s="203"/>
      <c r="E36" s="203"/>
      <c r="F36" s="203"/>
      <c r="G36" s="203"/>
      <c r="H36" s="92" t="s">
        <v>95</v>
      </c>
      <c r="I36" s="20">
        <v>2</v>
      </c>
      <c r="J36" s="21">
        <v>3</v>
      </c>
      <c r="K36" s="21">
        <f t="shared" si="1"/>
        <v>5</v>
      </c>
      <c r="L36" s="20" t="str">
        <f t="shared" si="0"/>
        <v>MEDIO</v>
      </c>
    </row>
    <row r="37" spans="2:14" ht="12.75" customHeight="1" x14ac:dyDescent="0.3">
      <c r="B37" s="14"/>
      <c r="C37" s="15"/>
      <c r="D37" s="15"/>
      <c r="E37" s="15"/>
      <c r="F37" s="15"/>
      <c r="G37" s="15"/>
      <c r="H37" s="15"/>
      <c r="I37" s="15"/>
      <c r="J37" s="15"/>
      <c r="K37" s="15"/>
      <c r="L37" s="16"/>
    </row>
    <row r="38" spans="2:14" x14ac:dyDescent="0.3">
      <c r="B38" s="14"/>
      <c r="C38" s="218"/>
      <c r="D38" s="218"/>
      <c r="E38" s="218"/>
      <c r="F38" s="15"/>
      <c r="G38" s="15"/>
      <c r="H38" s="204"/>
      <c r="I38" s="204"/>
      <c r="J38" s="15"/>
      <c r="K38" s="15"/>
      <c r="L38" s="16"/>
    </row>
    <row r="39" spans="2:14" ht="19.5" customHeight="1" x14ac:dyDescent="0.3">
      <c r="B39" s="199" t="s">
        <v>96</v>
      </c>
      <c r="C39" s="200" t="s">
        <v>97</v>
      </c>
      <c r="D39" s="200"/>
      <c r="E39" s="22" t="s">
        <v>98</v>
      </c>
      <c r="F39" s="15"/>
      <c r="G39" s="202" t="s">
        <v>73</v>
      </c>
      <c r="H39" s="23" t="s">
        <v>97</v>
      </c>
      <c r="I39" s="23" t="s">
        <v>98</v>
      </c>
      <c r="J39" s="15"/>
      <c r="K39" s="15"/>
      <c r="L39" s="16"/>
    </row>
    <row r="40" spans="2:14" ht="22.5" customHeight="1" x14ac:dyDescent="0.3">
      <c r="B40" s="199"/>
      <c r="C40" s="201" t="s">
        <v>99</v>
      </c>
      <c r="D40" s="201"/>
      <c r="E40" s="24">
        <v>1</v>
      </c>
      <c r="F40" s="15"/>
      <c r="G40" s="202"/>
      <c r="H40" s="24" t="s">
        <v>100</v>
      </c>
      <c r="I40" s="25">
        <v>1</v>
      </c>
      <c r="J40" s="15"/>
      <c r="K40" s="15"/>
      <c r="L40" s="16"/>
    </row>
    <row r="41" spans="2:14" ht="27.75" customHeight="1" x14ac:dyDescent="0.3">
      <c r="B41" s="199"/>
      <c r="C41" s="201" t="s">
        <v>101</v>
      </c>
      <c r="D41" s="201"/>
      <c r="E41" s="24">
        <v>2</v>
      </c>
      <c r="F41" s="15"/>
      <c r="G41" s="202"/>
      <c r="H41" s="24" t="s">
        <v>102</v>
      </c>
      <c r="I41" s="25">
        <v>2</v>
      </c>
      <c r="J41" s="15"/>
      <c r="K41" s="15"/>
      <c r="L41" s="16"/>
      <c r="N41" s="5"/>
    </row>
    <row r="42" spans="2:14" ht="24.75" customHeight="1" x14ac:dyDescent="0.3">
      <c r="B42" s="199"/>
      <c r="C42" s="201" t="s">
        <v>103</v>
      </c>
      <c r="D42" s="201"/>
      <c r="E42" s="24">
        <v>3</v>
      </c>
      <c r="F42" s="15"/>
      <c r="G42" s="202"/>
      <c r="H42" s="24" t="s">
        <v>104</v>
      </c>
      <c r="I42" s="25">
        <v>3</v>
      </c>
      <c r="J42" s="15"/>
      <c r="K42" s="15"/>
      <c r="L42" s="16"/>
    </row>
    <row r="43" spans="2:14" ht="18" customHeight="1" x14ac:dyDescent="0.3">
      <c r="B43" s="199"/>
      <c r="C43" s="201" t="s">
        <v>105</v>
      </c>
      <c r="D43" s="201"/>
      <c r="E43" s="24">
        <v>4</v>
      </c>
      <c r="F43" s="15"/>
      <c r="G43" s="202"/>
      <c r="H43" s="24" t="s">
        <v>106</v>
      </c>
      <c r="I43" s="25">
        <v>4</v>
      </c>
      <c r="J43" s="15"/>
      <c r="K43" s="15"/>
      <c r="L43" s="16"/>
    </row>
    <row r="44" spans="2:14" ht="29.25" customHeight="1" x14ac:dyDescent="0.3">
      <c r="B44" s="199"/>
      <c r="C44" s="201" t="s">
        <v>107</v>
      </c>
      <c r="D44" s="201"/>
      <c r="E44" s="24">
        <v>5</v>
      </c>
      <c r="F44" s="15"/>
      <c r="G44" s="202"/>
      <c r="H44" s="24" t="s">
        <v>108</v>
      </c>
      <c r="I44" s="25">
        <v>5</v>
      </c>
      <c r="J44" s="15"/>
      <c r="K44" s="15"/>
      <c r="L44" s="16"/>
    </row>
    <row r="45" spans="2:14" ht="16.5" customHeight="1" x14ac:dyDescent="0.3">
      <c r="B45" s="26"/>
      <c r="C45" s="27"/>
      <c r="D45" s="27"/>
      <c r="E45" s="27"/>
      <c r="F45" s="15"/>
      <c r="G45" s="27"/>
      <c r="H45" s="27"/>
      <c r="I45" s="27"/>
      <c r="J45" s="27"/>
      <c r="K45" s="27"/>
      <c r="L45" s="16"/>
    </row>
    <row r="46" spans="2:14" ht="16.5" customHeight="1" x14ac:dyDescent="0.3">
      <c r="B46" s="26"/>
      <c r="C46" s="204" t="s">
        <v>109</v>
      </c>
      <c r="D46" s="204"/>
      <c r="E46" s="204"/>
      <c r="F46" s="204"/>
      <c r="G46" s="204"/>
      <c r="H46" s="215"/>
      <c r="I46" s="215"/>
      <c r="J46" s="215"/>
      <c r="K46" s="215"/>
      <c r="L46" s="16"/>
    </row>
    <row r="47" spans="2:14" ht="69.75" customHeight="1" x14ac:dyDescent="0.25">
      <c r="B47" s="26"/>
      <c r="C47" s="201" t="s">
        <v>110</v>
      </c>
      <c r="D47" s="201"/>
      <c r="E47" s="201"/>
      <c r="F47" s="24" t="s">
        <v>111</v>
      </c>
      <c r="G47" s="24" t="s">
        <v>112</v>
      </c>
      <c r="H47" s="24" t="s">
        <v>113</v>
      </c>
      <c r="I47" s="201" t="s">
        <v>114</v>
      </c>
      <c r="J47" s="201"/>
      <c r="K47" s="201" t="s">
        <v>115</v>
      </c>
      <c r="L47" s="205"/>
    </row>
    <row r="48" spans="2:14" ht="69.75" customHeight="1" x14ac:dyDescent="0.25">
      <c r="B48" s="26"/>
      <c r="C48" s="201" t="s">
        <v>116</v>
      </c>
      <c r="D48" s="201"/>
      <c r="E48" s="201"/>
      <c r="F48" s="24" t="s">
        <v>117</v>
      </c>
      <c r="G48" s="24" t="s">
        <v>118</v>
      </c>
      <c r="H48" s="24" t="s">
        <v>119</v>
      </c>
      <c r="I48" s="201" t="s">
        <v>120</v>
      </c>
      <c r="J48" s="201"/>
      <c r="K48" s="201" t="s">
        <v>121</v>
      </c>
      <c r="L48" s="205"/>
    </row>
    <row r="49" spans="2:12" x14ac:dyDescent="0.3">
      <c r="B49" s="14"/>
      <c r="C49" s="200" t="s">
        <v>122</v>
      </c>
      <c r="D49" s="200"/>
      <c r="E49" s="200" t="s">
        <v>98</v>
      </c>
      <c r="F49" s="28" t="s">
        <v>100</v>
      </c>
      <c r="G49" s="28" t="s">
        <v>102</v>
      </c>
      <c r="H49" s="29" t="s">
        <v>104</v>
      </c>
      <c r="I49" s="207" t="s">
        <v>106</v>
      </c>
      <c r="J49" s="207"/>
      <c r="K49" s="200" t="s">
        <v>108</v>
      </c>
      <c r="L49" s="216"/>
    </row>
    <row r="50" spans="2:12" x14ac:dyDescent="0.3">
      <c r="B50" s="14"/>
      <c r="C50" s="200"/>
      <c r="D50" s="200"/>
      <c r="E50" s="200"/>
      <c r="F50" s="30">
        <v>1</v>
      </c>
      <c r="G50" s="30">
        <v>2</v>
      </c>
      <c r="H50" s="30">
        <v>3</v>
      </c>
      <c r="I50" s="213">
        <v>4</v>
      </c>
      <c r="J50" s="213"/>
      <c r="K50" s="213">
        <v>5</v>
      </c>
      <c r="L50" s="217"/>
    </row>
    <row r="51" spans="2:12" ht="19.5" customHeight="1" x14ac:dyDescent="0.3">
      <c r="B51" s="14"/>
      <c r="C51" s="201" t="s">
        <v>99</v>
      </c>
      <c r="D51" s="201"/>
      <c r="E51" s="31">
        <v>1</v>
      </c>
      <c r="F51" s="32">
        <v>2</v>
      </c>
      <c r="G51" s="32">
        <v>3</v>
      </c>
      <c r="H51" s="32">
        <v>4</v>
      </c>
      <c r="I51" s="214">
        <v>5</v>
      </c>
      <c r="J51" s="214"/>
      <c r="K51" s="208">
        <v>6</v>
      </c>
      <c r="L51" s="209"/>
    </row>
    <row r="52" spans="2:12" ht="21.75" customHeight="1" x14ac:dyDescent="0.3">
      <c r="B52" s="14"/>
      <c r="C52" s="201" t="s">
        <v>101</v>
      </c>
      <c r="D52" s="201"/>
      <c r="E52" s="31">
        <v>2</v>
      </c>
      <c r="F52" s="32">
        <v>3</v>
      </c>
      <c r="G52" s="32">
        <v>4</v>
      </c>
      <c r="H52" s="33">
        <v>5</v>
      </c>
      <c r="I52" s="208">
        <v>6</v>
      </c>
      <c r="J52" s="208"/>
      <c r="K52" s="210">
        <v>7</v>
      </c>
      <c r="L52" s="211"/>
    </row>
    <row r="53" spans="2:12" ht="26.25" customHeight="1" x14ac:dyDescent="0.3">
      <c r="B53" s="14"/>
      <c r="C53" s="201" t="s">
        <v>103</v>
      </c>
      <c r="D53" s="201"/>
      <c r="E53" s="31">
        <v>3</v>
      </c>
      <c r="F53" s="32">
        <v>4</v>
      </c>
      <c r="G53" s="33">
        <v>5</v>
      </c>
      <c r="H53" s="34">
        <v>6</v>
      </c>
      <c r="I53" s="208">
        <v>7</v>
      </c>
      <c r="J53" s="208"/>
      <c r="K53" s="206">
        <v>8</v>
      </c>
      <c r="L53" s="212"/>
    </row>
    <row r="54" spans="2:12" ht="21" customHeight="1" x14ac:dyDescent="0.3">
      <c r="B54" s="14"/>
      <c r="C54" s="201" t="s">
        <v>105</v>
      </c>
      <c r="D54" s="201"/>
      <c r="E54" s="31">
        <v>4</v>
      </c>
      <c r="F54" s="33">
        <v>5</v>
      </c>
      <c r="G54" s="34">
        <v>6</v>
      </c>
      <c r="H54" s="34">
        <v>7</v>
      </c>
      <c r="I54" s="206">
        <v>8</v>
      </c>
      <c r="J54" s="206"/>
      <c r="K54" s="206">
        <v>9</v>
      </c>
      <c r="L54" s="212"/>
    </row>
    <row r="55" spans="2:12" ht="27" customHeight="1" x14ac:dyDescent="0.3">
      <c r="B55" s="14"/>
      <c r="C55" s="201" t="s">
        <v>107</v>
      </c>
      <c r="D55" s="201"/>
      <c r="E55" s="31">
        <v>5</v>
      </c>
      <c r="F55" s="34">
        <v>6</v>
      </c>
      <c r="G55" s="34">
        <v>7</v>
      </c>
      <c r="H55" s="35">
        <v>8</v>
      </c>
      <c r="I55" s="206">
        <v>9</v>
      </c>
      <c r="J55" s="206"/>
      <c r="K55" s="206">
        <v>10</v>
      </c>
      <c r="L55" s="212"/>
    </row>
    <row r="56" spans="2:12" x14ac:dyDescent="0.3">
      <c r="B56" s="14"/>
      <c r="C56" s="15"/>
      <c r="D56" s="15"/>
      <c r="E56" s="15"/>
      <c r="F56" s="15"/>
      <c r="G56" s="15"/>
      <c r="H56" s="15"/>
      <c r="I56" s="15"/>
      <c r="J56" s="15"/>
      <c r="K56" s="15"/>
      <c r="L56" s="16"/>
    </row>
    <row r="57" spans="2:12" ht="19.5" customHeight="1" x14ac:dyDescent="0.3">
      <c r="B57" s="14"/>
      <c r="C57" s="15"/>
      <c r="D57" s="15"/>
      <c r="E57" s="15"/>
      <c r="F57" s="15"/>
      <c r="G57" s="204" t="s">
        <v>123</v>
      </c>
      <c r="H57" s="204"/>
      <c r="I57" s="15"/>
      <c r="J57" s="15"/>
      <c r="K57" s="15"/>
      <c r="L57" s="16"/>
    </row>
    <row r="58" spans="2:12" ht="18" customHeight="1" x14ac:dyDescent="0.3">
      <c r="B58" s="14"/>
      <c r="C58" s="15"/>
      <c r="D58" s="15"/>
      <c r="E58" s="15"/>
      <c r="F58" s="15"/>
      <c r="G58" s="28" t="s">
        <v>109</v>
      </c>
      <c r="H58" s="36" t="s">
        <v>122</v>
      </c>
      <c r="I58" s="15"/>
      <c r="J58" s="15"/>
      <c r="K58" s="15"/>
      <c r="L58" s="16"/>
    </row>
    <row r="59" spans="2:12" ht="18" customHeight="1" x14ac:dyDescent="0.3">
      <c r="B59" s="14"/>
      <c r="C59" s="15"/>
      <c r="D59" s="15"/>
      <c r="E59" s="15"/>
      <c r="F59" s="15"/>
      <c r="G59" s="35" t="s">
        <v>124</v>
      </c>
      <c r="H59" s="37" t="s">
        <v>125</v>
      </c>
      <c r="I59" s="15"/>
      <c r="J59" s="15"/>
      <c r="K59" s="15"/>
      <c r="L59" s="16"/>
    </row>
    <row r="60" spans="2:12" ht="18" customHeight="1" x14ac:dyDescent="0.3">
      <c r="B60" s="14"/>
      <c r="C60" s="15"/>
      <c r="D60" s="15"/>
      <c r="E60" s="15"/>
      <c r="F60" s="15"/>
      <c r="G60" s="34" t="s">
        <v>126</v>
      </c>
      <c r="H60" s="37" t="s">
        <v>127</v>
      </c>
      <c r="I60" s="15"/>
      <c r="J60" s="15"/>
      <c r="K60" s="15"/>
      <c r="L60" s="16"/>
    </row>
    <row r="61" spans="2:12" ht="18" customHeight="1" x14ac:dyDescent="0.3">
      <c r="B61" s="14"/>
      <c r="C61" s="15"/>
      <c r="D61" s="15"/>
      <c r="E61" s="15"/>
      <c r="F61" s="15"/>
      <c r="G61" s="33">
        <v>5</v>
      </c>
      <c r="H61" s="37" t="s">
        <v>128</v>
      </c>
      <c r="I61" s="15"/>
      <c r="J61" s="15"/>
      <c r="K61" s="15"/>
      <c r="L61" s="16"/>
    </row>
    <row r="62" spans="2:12" ht="18" customHeight="1" x14ac:dyDescent="0.3">
      <c r="B62" s="14"/>
      <c r="C62" s="15"/>
      <c r="D62" s="15"/>
      <c r="E62" s="15"/>
      <c r="F62" s="15"/>
      <c r="G62" s="32" t="s">
        <v>129</v>
      </c>
      <c r="H62" s="37" t="s">
        <v>130</v>
      </c>
      <c r="I62" s="15"/>
      <c r="J62" s="15"/>
      <c r="K62" s="15"/>
      <c r="L62" s="16"/>
    </row>
    <row r="63" spans="2:12" ht="13.5" thickBot="1" x14ac:dyDescent="0.35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9"/>
    </row>
    <row r="67" spans="2:2" hidden="1" x14ac:dyDescent="0.3">
      <c r="B67" s="7" t="s">
        <v>68</v>
      </c>
    </row>
    <row r="68" spans="2:2" hidden="1" x14ac:dyDescent="0.3">
      <c r="B68" s="7" t="s">
        <v>131</v>
      </c>
    </row>
  </sheetData>
  <mergeCells count="68">
    <mergeCell ref="C34:G34"/>
    <mergeCell ref="C36:G36"/>
    <mergeCell ref="C27:G27"/>
    <mergeCell ref="C28:G28"/>
    <mergeCell ref="C29:G29"/>
    <mergeCell ref="C30:G30"/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B39:B44"/>
    <mergeCell ref="C39:D39"/>
    <mergeCell ref="C40:D40"/>
    <mergeCell ref="C17:G17"/>
    <mergeCell ref="C41:D41"/>
    <mergeCell ref="C42:D42"/>
    <mergeCell ref="C43:D43"/>
    <mergeCell ref="G39:G44"/>
    <mergeCell ref="C23:G23"/>
    <mergeCell ref="C24:G24"/>
    <mergeCell ref="C25:G25"/>
    <mergeCell ref="C26:G26"/>
    <mergeCell ref="C31:G31"/>
    <mergeCell ref="C32:G32"/>
    <mergeCell ref="C35:G35"/>
    <mergeCell ref="C33:G33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1:G21"/>
    <mergeCell ref="C22:G22"/>
    <mergeCell ref="C20:G20"/>
  </mergeCells>
  <phoneticPr fontId="1" type="noConversion"/>
  <conditionalFormatting sqref="J17:K36">
    <cfRule type="expression" dxfId="18" priority="5" stopIfTrue="1">
      <formula>"""bajo"""</formula>
    </cfRule>
  </conditionalFormatting>
  <conditionalFormatting sqref="L17:L36">
    <cfRule type="cellIs" dxfId="17" priority="1" stopIfTrue="1" operator="equal">
      <formula>"EXTREMO"</formula>
    </cfRule>
    <cfRule type="cellIs" dxfId="16" priority="2" stopIfTrue="1" operator="equal">
      <formula>"ALTO"</formula>
    </cfRule>
    <cfRule type="cellIs" dxfId="15" priority="3" stopIfTrue="1" operator="equal">
      <formula>"MEDIO"</formula>
    </cfRule>
    <cfRule type="cellIs" dxfId="14" priority="4" stopIfTrue="1" operator="equal">
      <formula>"BAJO"</formula>
    </cfRule>
  </conditionalFormatting>
  <dataValidations count="13"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1" xr:uid="{00000000-0002-0000-0200-000007000000}">
      <formula1>INDIRECT($B$21)</formula1>
    </dataValidation>
    <dataValidation type="list" allowBlank="1" showInputMessage="1" showErrorMessage="1" sqref="C22:G22" xr:uid="{00000000-0002-0000-0200-000008000000}">
      <formula1>INDIRECT($B$22)</formula1>
    </dataValidation>
    <dataValidation type="list" allowBlank="1" showInputMessage="1" showErrorMessage="1" sqref="C23:G23" xr:uid="{00000000-0002-0000-0200-000009000000}">
      <formula1>INDIRECT($B$23)</formula1>
    </dataValidation>
    <dataValidation type="list" allowBlank="1" showInputMessage="1" showErrorMessage="1" sqref="C24:G24" xr:uid="{00000000-0002-0000-0200-00000A000000}">
      <formula1>INDIRECT($B$24)</formula1>
    </dataValidation>
    <dataValidation type="list" allowBlank="1" showInputMessage="1" showErrorMessage="1" sqref="C25:G25" xr:uid="{00000000-0002-0000-0200-00000B000000}">
      <formula1>INDIRECT($B$25)</formula1>
    </dataValidation>
    <dataValidation type="list" allowBlank="1" showInputMessage="1" showErrorMessage="1" sqref="C26:C36 D26:G26" xr:uid="{00000000-0002-0000-0200-00000C000000}">
      <formula1>INDIRECT($B$26)</formula1>
    </dataValidation>
    <dataValidation type="list" allowBlank="1" showInputMessage="1" showErrorMessage="1" sqref="I17:I36" xr:uid="{00000000-0002-0000-0200-000000000000}">
      <formula1>$E$40:$E$44</formula1>
    </dataValidation>
    <dataValidation type="list" allowBlank="1" showInputMessage="1" showErrorMessage="1" sqref="J17:J36" xr:uid="{00000000-0002-0000-0200-000001000000}">
      <formula1>$I$40:$I$44</formula1>
    </dataValidation>
    <dataValidation type="list" allowBlank="1" showInputMessage="1" showErrorMessage="1" sqref="B17:B36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0C29D-DCEB-47B1-96CC-DF919B53E244}">
  <sheetPr>
    <pageSetUpPr fitToPage="1"/>
  </sheetPr>
  <dimension ref="B2:Z55"/>
  <sheetViews>
    <sheetView showGridLines="0" zoomScaleNormal="100" zoomScalePageLayoutView="70" workbookViewId="0">
      <selection activeCell="B6" sqref="B6:R6"/>
    </sheetView>
  </sheetViews>
  <sheetFormatPr baseColWidth="10" defaultColWidth="11.453125" defaultRowHeight="12.5" x14ac:dyDescent="0.25"/>
  <cols>
    <col min="1" max="1" width="2.81640625" customWidth="1"/>
    <col min="2" max="2" width="41.7265625" customWidth="1"/>
    <col min="3" max="3" width="15.81640625" customWidth="1"/>
    <col min="4" max="4" width="13.1796875" customWidth="1"/>
    <col min="5" max="5" width="16.453125" customWidth="1"/>
    <col min="6" max="6" width="14.81640625" customWidth="1"/>
    <col min="7" max="7" width="17.453125" hidden="1" customWidth="1"/>
    <col min="8" max="8" width="17" hidden="1" customWidth="1"/>
    <col min="9" max="9" width="14.81640625" hidden="1" customWidth="1"/>
    <col min="10" max="10" width="9.453125" hidden="1" customWidth="1"/>
    <col min="11" max="11" width="11.453125" hidden="1" customWidth="1"/>
    <col min="12" max="12" width="14" hidden="1" customWidth="1"/>
    <col min="13" max="13" width="13.26953125" hidden="1" customWidth="1"/>
    <col min="14" max="14" width="13.453125" hidden="1" customWidth="1"/>
    <col min="15" max="15" width="15.453125" hidden="1" customWidth="1"/>
    <col min="16" max="16" width="13.81640625" bestFit="1" customWidth="1"/>
    <col min="17" max="17" width="39.26953125" customWidth="1"/>
    <col min="18" max="18" width="26.453125" style="4" customWidth="1"/>
  </cols>
  <sheetData>
    <row r="2" spans="2:26" ht="48.75" customHeight="1" x14ac:dyDescent="0.25">
      <c r="B2" s="104"/>
      <c r="C2" s="225" t="s">
        <v>16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7"/>
      <c r="Q2" s="193" t="s">
        <v>1</v>
      </c>
      <c r="R2" s="194"/>
    </row>
    <row r="3" spans="2:26" ht="30" customHeight="1" x14ac:dyDescent="0.25">
      <c r="B3" s="104"/>
      <c r="C3" s="228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30"/>
      <c r="Q3" s="195"/>
      <c r="R3" s="196"/>
    </row>
    <row r="4" spans="2:26" ht="39.75" customHeight="1" x14ac:dyDescent="0.25">
      <c r="B4" s="104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3"/>
      <c r="Q4" s="197"/>
      <c r="R4" s="198"/>
    </row>
    <row r="5" spans="2:26" ht="13" thickBot="1" x14ac:dyDescent="0.3"/>
    <row r="6" spans="2:26" ht="78.5" customHeight="1" thickBot="1" x14ac:dyDescent="0.3">
      <c r="B6" s="234" t="str">
        <f>EVALUACION!B6</f>
        <v xml:space="preserve">OBJETO CONTRACTUAL: “CONTRATAR A MONTO AGOTABLE EL SUMINISTRO DE BIENES, QUE COMPRENDE SU ADQUISICIÓN, ALISTAMIENTO, TRANSPORTE, ENTREGA Y DEMÁS ACTIVIDADES COMPLEMENTARIAS REQUERIDAS PARA LA DOTACIÓN DE LAS UNIDADES OPERATIVAS DE ATENCIÓN SOCIAL, LOS CENTROS DE DESARROLLO COMUNITARIO Y LAS ORGANIZACIONES COMUNALES PRIORIZADAS EN LOS PROYECTOS DE INVERSIÓN 2791 'CRECIENDO JUNTOS: ATENCIÓN INTEGRAL Y OPORTUNIDADES PARA LA COMUNIDAD' Y 2409 'SAN CRISTÓBAL INCIDENTE', DE CONFORMIDAD CON LAS ESPECIFICACIONES TÉCNICAS DEFINIDAS POR EL FONDO DE DESARROLLO LOCAL DE SAN CRISTÓBAL." </v>
      </c>
      <c r="C6" s="235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6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5">
      <c r="B7" s="237" t="s">
        <v>19</v>
      </c>
      <c r="C7" s="238"/>
      <c r="D7" s="238"/>
      <c r="E7" s="238"/>
      <c r="F7" s="238"/>
      <c r="G7" s="238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9"/>
    </row>
    <row r="8" spans="2:26" ht="15.5" x14ac:dyDescent="0.35">
      <c r="B8" s="222" t="s">
        <v>132</v>
      </c>
      <c r="C8" s="223"/>
      <c r="D8" s="223"/>
      <c r="E8" s="223"/>
      <c r="F8" s="223"/>
      <c r="G8" s="223"/>
      <c r="H8" s="223"/>
      <c r="I8" s="223"/>
      <c r="J8" s="223"/>
      <c r="K8" s="223"/>
      <c r="L8" s="223"/>
      <c r="M8" s="223"/>
      <c r="N8" s="223"/>
      <c r="O8" s="223"/>
      <c r="P8" s="223"/>
      <c r="Q8" s="223"/>
      <c r="R8" s="223"/>
    </row>
    <row r="9" spans="2:26" ht="34.5" customHeight="1" x14ac:dyDescent="0.25">
      <c r="B9" s="220" t="s">
        <v>133</v>
      </c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21"/>
      <c r="Q9" s="221"/>
      <c r="R9" s="221"/>
    </row>
    <row r="10" spans="2:26" ht="15.5" x14ac:dyDescent="0.35">
      <c r="B10" s="222" t="s">
        <v>134</v>
      </c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3"/>
      <c r="Q10" s="223"/>
      <c r="R10" s="223"/>
    </row>
    <row r="11" spans="2:26" ht="13" x14ac:dyDescent="0.3">
      <c r="B11" s="14"/>
      <c r="R11" s="3"/>
    </row>
    <row r="12" spans="2:26" x14ac:dyDescent="0.25">
      <c r="B12" s="8"/>
      <c r="R12" s="3"/>
    </row>
    <row r="13" spans="2:26" x14ac:dyDescent="0.25">
      <c r="B13" s="8"/>
      <c r="R13" s="3"/>
    </row>
    <row r="14" spans="2:26" ht="7.5" customHeight="1" thickBot="1" x14ac:dyDescent="0.3">
      <c r="B14" s="2"/>
      <c r="R14" s="3"/>
    </row>
    <row r="15" spans="2:26" ht="93.75" customHeight="1" x14ac:dyDescent="0.25">
      <c r="B15" s="85" t="s">
        <v>69</v>
      </c>
      <c r="C15" s="224" t="s">
        <v>70</v>
      </c>
      <c r="D15" s="224"/>
      <c r="E15" s="224"/>
      <c r="F15" s="224"/>
      <c r="G15" s="176" t="s">
        <v>135</v>
      </c>
      <c r="H15" s="176"/>
      <c r="I15" s="86" t="s">
        <v>72</v>
      </c>
      <c r="J15" s="86" t="s">
        <v>73</v>
      </c>
      <c r="K15" s="86" t="s">
        <v>74</v>
      </c>
      <c r="L15" s="86" t="s">
        <v>75</v>
      </c>
      <c r="M15" s="86" t="s">
        <v>136</v>
      </c>
      <c r="N15" s="86" t="s">
        <v>137</v>
      </c>
      <c r="O15" s="86" t="s">
        <v>138</v>
      </c>
      <c r="P15" s="86" t="s">
        <v>139</v>
      </c>
      <c r="Q15" s="86" t="s">
        <v>140</v>
      </c>
      <c r="R15" s="87" t="s">
        <v>141</v>
      </c>
    </row>
    <row r="16" spans="2:26" s="13" customFormat="1" ht="45" customHeight="1" x14ac:dyDescent="0.3">
      <c r="B16" s="88" t="s">
        <v>25</v>
      </c>
      <c r="C16" s="203" t="s">
        <v>26</v>
      </c>
      <c r="D16" s="203"/>
      <c r="E16" s="203"/>
      <c r="F16" s="203"/>
      <c r="G16" s="201" t="str">
        <f>+EVALUACION!H17</f>
        <v>Observaciones de contratación, devolución del proceso, retraso en apertura y riesgo de ajustes posteriores al objeto, plazo, valor o obligaciones.</v>
      </c>
      <c r="H16" s="201"/>
      <c r="I16" s="20">
        <f>+EVALUACION!I17</f>
        <v>3</v>
      </c>
      <c r="J16" s="20">
        <f>+EVALUACION!J17</f>
        <v>4</v>
      </c>
      <c r="K16" s="20">
        <f t="shared" ref="K16:K35" si="0">+I16+J16</f>
        <v>7</v>
      </c>
      <c r="L16" s="20" t="str">
        <f t="shared" ref="L16:L35" si="1">IF(K16&lt;=4,"BAJO",IF(K16=5,"MEDIO",IF(K16=6,"ALTO",IF(K16=7,"ALTO","EXTREMO"))))</f>
        <v>ALTO</v>
      </c>
      <c r="M16" s="20" t="s">
        <v>142</v>
      </c>
      <c r="N16" s="38" t="s">
        <v>143</v>
      </c>
      <c r="O16" s="38" t="s">
        <v>144</v>
      </c>
      <c r="P16" s="92" t="s">
        <v>145</v>
      </c>
      <c r="Q16" s="92" t="s">
        <v>146</v>
      </c>
      <c r="R16" s="96" t="s">
        <v>147</v>
      </c>
    </row>
    <row r="17" spans="2:18" s="13" customFormat="1" ht="45" customHeight="1" x14ac:dyDescent="0.3">
      <c r="B17" s="88" t="s">
        <v>25</v>
      </c>
      <c r="C17" s="203" t="s">
        <v>30</v>
      </c>
      <c r="D17" s="203"/>
      <c r="E17" s="203"/>
      <c r="F17" s="203"/>
      <c r="G17" s="201" t="str">
        <f>+EVALUACION!H18</f>
        <v>Ofertas inviables, declaratoria desierta, dificultad para adjudicar, adquisición incompleta de bienes o afectación de metas del Proyecto 2791 y 2409.</v>
      </c>
      <c r="H17" s="201"/>
      <c r="I17" s="20">
        <f>+EVALUACION!I18</f>
        <v>3</v>
      </c>
      <c r="J17" s="20">
        <f>+EVALUACION!J18</f>
        <v>4</v>
      </c>
      <c r="K17" s="20">
        <f t="shared" si="0"/>
        <v>7</v>
      </c>
      <c r="L17" s="20" t="str">
        <f t="shared" si="1"/>
        <v>ALTO</v>
      </c>
      <c r="M17" s="20" t="s">
        <v>142</v>
      </c>
      <c r="N17" s="38" t="s">
        <v>143</v>
      </c>
      <c r="O17" s="38" t="s">
        <v>148</v>
      </c>
      <c r="P17" s="96" t="s">
        <v>149</v>
      </c>
      <c r="Q17" s="96" t="s">
        <v>150</v>
      </c>
      <c r="R17" s="96" t="s">
        <v>151</v>
      </c>
    </row>
    <row r="18" spans="2:18" s="13" customFormat="1" ht="45" customHeight="1" x14ac:dyDescent="0.3">
      <c r="B18" s="88" t="s">
        <v>32</v>
      </c>
      <c r="C18" s="203" t="s">
        <v>33</v>
      </c>
      <c r="D18" s="203"/>
      <c r="E18" s="203"/>
      <c r="F18" s="203"/>
      <c r="G18" s="201" t="str">
        <f>+EVALUACION!H19</f>
        <v>Menor competencia, observaciones al pliego, riesgo de direccionamiento, declaratoria desierta o reducción de eficiencia económica de la subasta inversa.</v>
      </c>
      <c r="H18" s="201"/>
      <c r="I18" s="20">
        <f>+EVALUACION!I19</f>
        <v>3</v>
      </c>
      <c r="J18" s="20">
        <f>+EVALUACION!J19</f>
        <v>3</v>
      </c>
      <c r="K18" s="20">
        <f t="shared" si="0"/>
        <v>6</v>
      </c>
      <c r="L18" s="20" t="str">
        <f t="shared" si="1"/>
        <v>ALTO</v>
      </c>
      <c r="M18" s="20" t="s">
        <v>152</v>
      </c>
      <c r="N18" s="38" t="s">
        <v>153</v>
      </c>
      <c r="O18" s="38" t="s">
        <v>154</v>
      </c>
      <c r="P18" s="96" t="s">
        <v>155</v>
      </c>
      <c r="Q18" s="96" t="s">
        <v>156</v>
      </c>
      <c r="R18" s="96" t="s">
        <v>157</v>
      </c>
    </row>
    <row r="19" spans="2:18" s="13" customFormat="1" ht="45" customHeight="1" x14ac:dyDescent="0.3">
      <c r="B19" s="88" t="s">
        <v>32</v>
      </c>
      <c r="C19" s="203" t="s">
        <v>34</v>
      </c>
      <c r="D19" s="203"/>
      <c r="E19" s="203"/>
      <c r="F19" s="203"/>
      <c r="G19" s="24"/>
      <c r="H19" s="24"/>
      <c r="I19" s="20"/>
      <c r="J19" s="20"/>
      <c r="K19" s="20"/>
      <c r="L19" s="20"/>
      <c r="M19" s="20"/>
      <c r="N19" s="38"/>
      <c r="O19" s="38"/>
      <c r="P19" s="96" t="s">
        <v>158</v>
      </c>
      <c r="Q19" s="96" t="s">
        <v>159</v>
      </c>
      <c r="R19" s="96" t="s">
        <v>160</v>
      </c>
    </row>
    <row r="20" spans="2:18" s="13" customFormat="1" ht="45" customHeight="1" x14ac:dyDescent="0.3">
      <c r="B20" s="88" t="s">
        <v>36</v>
      </c>
      <c r="C20" s="203" t="s">
        <v>37</v>
      </c>
      <c r="D20" s="203"/>
      <c r="E20" s="203"/>
      <c r="F20" s="203"/>
      <c r="G20" s="24"/>
      <c r="H20" s="24"/>
      <c r="I20" s="20"/>
      <c r="J20" s="20"/>
      <c r="K20" s="20"/>
      <c r="L20" s="20"/>
      <c r="M20" s="20"/>
      <c r="N20" s="38"/>
      <c r="O20" s="38"/>
      <c r="P20" s="96" t="s">
        <v>161</v>
      </c>
      <c r="Q20" s="96" t="s">
        <v>162</v>
      </c>
      <c r="R20" s="96" t="s">
        <v>163</v>
      </c>
    </row>
    <row r="21" spans="2:18" s="13" customFormat="1" ht="45" customHeight="1" x14ac:dyDescent="0.3">
      <c r="B21" s="88" t="s">
        <v>39</v>
      </c>
      <c r="C21" s="203" t="s">
        <v>40</v>
      </c>
      <c r="D21" s="203"/>
      <c r="E21" s="203"/>
      <c r="F21" s="203"/>
      <c r="G21" s="24"/>
      <c r="H21" s="24"/>
      <c r="I21" s="20"/>
      <c r="J21" s="20"/>
      <c r="K21" s="20"/>
      <c r="L21" s="20"/>
      <c r="M21" s="20"/>
      <c r="N21" s="38"/>
      <c r="O21" s="38"/>
      <c r="P21" s="96" t="s">
        <v>164</v>
      </c>
      <c r="Q21" s="96" t="s">
        <v>165</v>
      </c>
      <c r="R21" s="96" t="s">
        <v>166</v>
      </c>
    </row>
    <row r="22" spans="2:18" s="13" customFormat="1" ht="45" customHeight="1" x14ac:dyDescent="0.3">
      <c r="B22" s="88" t="s">
        <v>39</v>
      </c>
      <c r="C22" s="203" t="s">
        <v>42</v>
      </c>
      <c r="D22" s="203"/>
      <c r="E22" s="203"/>
      <c r="F22" s="203"/>
      <c r="G22" s="24"/>
      <c r="H22" s="24"/>
      <c r="I22" s="20"/>
      <c r="J22" s="20"/>
      <c r="K22" s="20"/>
      <c r="L22" s="20"/>
      <c r="M22" s="20"/>
      <c r="N22" s="38"/>
      <c r="O22" s="38"/>
      <c r="P22" s="96" t="s">
        <v>167</v>
      </c>
      <c r="Q22" s="96" t="s">
        <v>168</v>
      </c>
      <c r="R22" s="96" t="s">
        <v>169</v>
      </c>
    </row>
    <row r="23" spans="2:18" s="13" customFormat="1" ht="45" customHeight="1" x14ac:dyDescent="0.3">
      <c r="B23" s="88" t="s">
        <v>39</v>
      </c>
      <c r="C23" s="203" t="s">
        <v>43</v>
      </c>
      <c r="D23" s="203"/>
      <c r="E23" s="203"/>
      <c r="F23" s="203"/>
      <c r="G23" s="24"/>
      <c r="H23" s="24"/>
      <c r="I23" s="20"/>
      <c r="J23" s="20"/>
      <c r="K23" s="20"/>
      <c r="L23" s="20"/>
      <c r="M23" s="20"/>
      <c r="N23" s="38"/>
      <c r="O23" s="38"/>
      <c r="P23" s="96" t="s">
        <v>164</v>
      </c>
      <c r="Q23" s="96" t="s">
        <v>170</v>
      </c>
      <c r="R23" s="96" t="s">
        <v>166</v>
      </c>
    </row>
    <row r="24" spans="2:18" s="13" customFormat="1" ht="45" customHeight="1" x14ac:dyDescent="0.3">
      <c r="B24" s="88" t="s">
        <v>39</v>
      </c>
      <c r="C24" s="203" t="s">
        <v>44</v>
      </c>
      <c r="D24" s="203"/>
      <c r="E24" s="203"/>
      <c r="F24" s="203"/>
      <c r="G24" s="24"/>
      <c r="H24" s="24"/>
      <c r="I24" s="20"/>
      <c r="J24" s="20"/>
      <c r="K24" s="20"/>
      <c r="L24" s="20"/>
      <c r="M24" s="20"/>
      <c r="N24" s="38"/>
      <c r="O24" s="38"/>
      <c r="P24" s="96" t="s">
        <v>171</v>
      </c>
      <c r="Q24" s="96" t="s">
        <v>172</v>
      </c>
      <c r="R24" s="96" t="s">
        <v>169</v>
      </c>
    </row>
    <row r="25" spans="2:18" s="13" customFormat="1" ht="45" customHeight="1" x14ac:dyDescent="0.3">
      <c r="B25" s="88" t="s">
        <v>39</v>
      </c>
      <c r="C25" s="203" t="s">
        <v>45</v>
      </c>
      <c r="D25" s="203"/>
      <c r="E25" s="203"/>
      <c r="F25" s="203"/>
      <c r="G25" s="24"/>
      <c r="H25" s="24"/>
      <c r="I25" s="20"/>
      <c r="J25" s="20"/>
      <c r="K25" s="20"/>
      <c r="L25" s="20"/>
      <c r="M25" s="20"/>
      <c r="N25" s="38"/>
      <c r="O25" s="38"/>
      <c r="P25" s="96" t="s">
        <v>173</v>
      </c>
      <c r="Q25" s="96" t="s">
        <v>174</v>
      </c>
      <c r="R25" s="96" t="s">
        <v>175</v>
      </c>
    </row>
    <row r="26" spans="2:18" s="13" customFormat="1" ht="45" customHeight="1" x14ac:dyDescent="0.3">
      <c r="B26" s="88" t="s">
        <v>39</v>
      </c>
      <c r="C26" s="203" t="s">
        <v>46</v>
      </c>
      <c r="D26" s="203"/>
      <c r="E26" s="203"/>
      <c r="F26" s="203"/>
      <c r="G26" s="24"/>
      <c r="H26" s="24"/>
      <c r="I26" s="20"/>
      <c r="J26" s="20"/>
      <c r="K26" s="20"/>
      <c r="L26" s="20"/>
      <c r="M26" s="20"/>
      <c r="N26" s="38"/>
      <c r="O26" s="38"/>
      <c r="P26" s="96" t="s">
        <v>176</v>
      </c>
      <c r="Q26" s="96" t="s">
        <v>177</v>
      </c>
      <c r="R26" s="96" t="s">
        <v>169</v>
      </c>
    </row>
    <row r="27" spans="2:18" s="13" customFormat="1" ht="45" customHeight="1" x14ac:dyDescent="0.3">
      <c r="B27" s="88" t="s">
        <v>39</v>
      </c>
      <c r="C27" s="203" t="s">
        <v>47</v>
      </c>
      <c r="D27" s="203"/>
      <c r="E27" s="203"/>
      <c r="F27" s="203"/>
      <c r="G27" s="24"/>
      <c r="H27" s="24"/>
      <c r="I27" s="20"/>
      <c r="J27" s="20"/>
      <c r="K27" s="20"/>
      <c r="L27" s="20"/>
      <c r="M27" s="20"/>
      <c r="N27" s="38"/>
      <c r="O27" s="38"/>
      <c r="P27" s="96" t="s">
        <v>171</v>
      </c>
      <c r="Q27" s="96" t="s">
        <v>178</v>
      </c>
      <c r="R27" s="96" t="s">
        <v>179</v>
      </c>
    </row>
    <row r="28" spans="2:18" s="13" customFormat="1" ht="45" customHeight="1" x14ac:dyDescent="0.3">
      <c r="B28" s="88" t="s">
        <v>39</v>
      </c>
      <c r="C28" s="203" t="s">
        <v>48</v>
      </c>
      <c r="D28" s="203"/>
      <c r="E28" s="203"/>
      <c r="F28" s="203"/>
      <c r="G28" s="24"/>
      <c r="H28" s="24"/>
      <c r="I28" s="20"/>
      <c r="J28" s="20"/>
      <c r="K28" s="20"/>
      <c r="L28" s="20"/>
      <c r="M28" s="20"/>
      <c r="N28" s="38"/>
      <c r="O28" s="38"/>
      <c r="P28" s="96" t="s">
        <v>180</v>
      </c>
      <c r="Q28" s="96" t="s">
        <v>181</v>
      </c>
      <c r="R28" s="96" t="s">
        <v>182</v>
      </c>
    </row>
    <row r="29" spans="2:18" s="13" customFormat="1" ht="45" customHeight="1" x14ac:dyDescent="0.3">
      <c r="B29" s="88" t="s">
        <v>39</v>
      </c>
      <c r="C29" s="203" t="s">
        <v>50</v>
      </c>
      <c r="D29" s="203"/>
      <c r="E29" s="203"/>
      <c r="F29" s="203"/>
      <c r="G29" s="24"/>
      <c r="H29" s="24"/>
      <c r="I29" s="20"/>
      <c r="J29" s="20"/>
      <c r="K29" s="20"/>
      <c r="L29" s="20"/>
      <c r="M29" s="20"/>
      <c r="N29" s="38"/>
      <c r="O29" s="38"/>
      <c r="P29" s="96" t="s">
        <v>183</v>
      </c>
      <c r="Q29" s="96" t="s">
        <v>184</v>
      </c>
      <c r="R29" s="96" t="s">
        <v>185</v>
      </c>
    </row>
    <row r="30" spans="2:18" s="13" customFormat="1" ht="45" customHeight="1" x14ac:dyDescent="0.3">
      <c r="B30" s="88" t="s">
        <v>39</v>
      </c>
      <c r="C30" s="203" t="s">
        <v>52</v>
      </c>
      <c r="D30" s="203"/>
      <c r="E30" s="203"/>
      <c r="F30" s="203"/>
      <c r="G30" s="24"/>
      <c r="H30" s="24"/>
      <c r="I30" s="20"/>
      <c r="J30" s="20"/>
      <c r="K30" s="20"/>
      <c r="L30" s="20"/>
      <c r="M30" s="20"/>
      <c r="N30" s="38"/>
      <c r="O30" s="38"/>
      <c r="P30" s="96" t="s">
        <v>186</v>
      </c>
      <c r="Q30" s="96" t="s">
        <v>187</v>
      </c>
      <c r="R30" s="96" t="s">
        <v>188</v>
      </c>
    </row>
    <row r="31" spans="2:18" s="13" customFormat="1" ht="45" customHeight="1" x14ac:dyDescent="0.3">
      <c r="B31" s="88" t="s">
        <v>39</v>
      </c>
      <c r="C31" s="203" t="s">
        <v>53</v>
      </c>
      <c r="D31" s="203"/>
      <c r="E31" s="203"/>
      <c r="F31" s="203"/>
      <c r="G31" s="24"/>
      <c r="H31" s="24"/>
      <c r="I31" s="20"/>
      <c r="J31" s="20"/>
      <c r="K31" s="20"/>
      <c r="L31" s="20"/>
      <c r="M31" s="20"/>
      <c r="N31" s="38"/>
      <c r="O31" s="38"/>
      <c r="P31" s="96" t="s">
        <v>164</v>
      </c>
      <c r="Q31" s="96" t="s">
        <v>189</v>
      </c>
      <c r="R31" s="96" t="s">
        <v>169</v>
      </c>
    </row>
    <row r="32" spans="2:18" s="13" customFormat="1" ht="45" customHeight="1" x14ac:dyDescent="0.3">
      <c r="B32" s="88" t="s">
        <v>39</v>
      </c>
      <c r="C32" s="203" t="s">
        <v>55</v>
      </c>
      <c r="D32" s="203"/>
      <c r="E32" s="203"/>
      <c r="F32" s="203"/>
      <c r="G32" s="24"/>
      <c r="H32" s="24"/>
      <c r="I32" s="20"/>
      <c r="J32" s="20"/>
      <c r="K32" s="20"/>
      <c r="L32" s="20"/>
      <c r="M32" s="20"/>
      <c r="N32" s="38"/>
      <c r="O32" s="38"/>
      <c r="P32" s="96" t="s">
        <v>190</v>
      </c>
      <c r="Q32" s="96" t="s">
        <v>191</v>
      </c>
      <c r="R32" s="96" t="s">
        <v>169</v>
      </c>
    </row>
    <row r="33" spans="2:23" s="13" customFormat="1" ht="45" customHeight="1" x14ac:dyDescent="0.3">
      <c r="B33" s="88" t="s">
        <v>39</v>
      </c>
      <c r="C33" s="203" t="s">
        <v>57</v>
      </c>
      <c r="D33" s="203"/>
      <c r="E33" s="203"/>
      <c r="F33" s="203"/>
      <c r="G33" s="201" t="str">
        <f>+EVALUACION!H20</f>
        <v>Riesgo de incumplimiento, entrega de bienes de menor calidad, solicitudes de modificación contractual o afectación de la ecuación económica.</v>
      </c>
      <c r="H33" s="201"/>
      <c r="I33" s="20">
        <f>+EVALUACION!I20</f>
        <v>3</v>
      </c>
      <c r="J33" s="20">
        <f>+EVALUACION!J20</f>
        <v>4</v>
      </c>
      <c r="K33" s="20">
        <f t="shared" si="0"/>
        <v>7</v>
      </c>
      <c r="L33" s="20" t="str">
        <f t="shared" si="1"/>
        <v>ALTO</v>
      </c>
      <c r="M33" s="20" t="s">
        <v>152</v>
      </c>
      <c r="N33" s="38" t="s">
        <v>153</v>
      </c>
      <c r="O33" s="38" t="s">
        <v>192</v>
      </c>
      <c r="P33" s="96" t="s">
        <v>180</v>
      </c>
      <c r="Q33" s="96" t="s">
        <v>193</v>
      </c>
      <c r="R33" s="96" t="s">
        <v>194</v>
      </c>
    </row>
    <row r="34" spans="2:23" s="13" customFormat="1" ht="45" customHeight="1" x14ac:dyDescent="0.3">
      <c r="B34" s="88" t="s">
        <v>39</v>
      </c>
      <c r="C34" s="203" t="s">
        <v>58</v>
      </c>
      <c r="D34" s="203"/>
      <c r="E34" s="203"/>
      <c r="F34" s="203"/>
      <c r="G34" s="201" t="str">
        <f>+EVALUACION!H21</f>
        <v>Retraso en acta de inicio, disminución del tiempo efectivo de ejecución y afectación del cronograma de entregas.</v>
      </c>
      <c r="H34" s="201"/>
      <c r="I34" s="20">
        <f>+EVALUACION!I21</f>
        <v>2</v>
      </c>
      <c r="J34" s="20">
        <f>+EVALUACION!J21</f>
        <v>3</v>
      </c>
      <c r="K34" s="20">
        <f t="shared" si="0"/>
        <v>5</v>
      </c>
      <c r="L34" s="20" t="str">
        <f t="shared" si="1"/>
        <v>MEDIO</v>
      </c>
      <c r="M34" s="20" t="s">
        <v>152</v>
      </c>
      <c r="N34" s="38" t="s">
        <v>143</v>
      </c>
      <c r="O34" s="38" t="s">
        <v>192</v>
      </c>
      <c r="P34" s="96" t="s">
        <v>195</v>
      </c>
      <c r="Q34" s="96" t="s">
        <v>196</v>
      </c>
      <c r="R34" s="96" t="s">
        <v>197</v>
      </c>
    </row>
    <row r="35" spans="2:23" s="13" customFormat="1" ht="45" customHeight="1" x14ac:dyDescent="0.3">
      <c r="B35" s="88" t="s">
        <v>39</v>
      </c>
      <c r="C35" s="203" t="s">
        <v>56</v>
      </c>
      <c r="D35" s="203"/>
      <c r="E35" s="203"/>
      <c r="F35" s="203"/>
      <c r="G35" s="201" t="str">
        <f>+EVALUACION!H22</f>
        <v>Aumento de costos del contratista, riesgo de sustitución de bienes, demoras en entrega o solicitudes de modificación de condiciones.</v>
      </c>
      <c r="H35" s="201"/>
      <c r="I35" s="20">
        <f>+EVALUACION!I22</f>
        <v>3</v>
      </c>
      <c r="J35" s="20">
        <f>+EVALUACION!J22</f>
        <v>4</v>
      </c>
      <c r="K35" s="20">
        <f t="shared" si="0"/>
        <v>7</v>
      </c>
      <c r="L35" s="20" t="str">
        <f t="shared" si="1"/>
        <v>ALTO</v>
      </c>
      <c r="M35" s="20" t="s">
        <v>152</v>
      </c>
      <c r="N35" s="38" t="s">
        <v>153</v>
      </c>
      <c r="O35" s="38" t="s">
        <v>198</v>
      </c>
      <c r="P35" s="96" t="s">
        <v>180</v>
      </c>
      <c r="Q35" s="96" t="s">
        <v>199</v>
      </c>
      <c r="R35" s="96" t="s">
        <v>200</v>
      </c>
    </row>
    <row r="36" spans="2:23" ht="12.75" customHeight="1" x14ac:dyDescent="0.3">
      <c r="B36" s="1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3"/>
    </row>
    <row r="37" spans="2:23" ht="13" x14ac:dyDescent="0.3">
      <c r="B37" s="14"/>
      <c r="C37" s="219" t="s">
        <v>123</v>
      </c>
      <c r="D37" s="219"/>
      <c r="E37" s="219"/>
      <c r="F37" s="219"/>
      <c r="G37" s="15"/>
      <c r="H37" s="204" t="s">
        <v>201</v>
      </c>
      <c r="I37" s="204"/>
      <c r="J37" s="204"/>
      <c r="K37" s="204"/>
      <c r="L37" s="46"/>
      <c r="M37" s="46"/>
      <c r="N37" s="46"/>
      <c r="O37" s="46"/>
      <c r="P37" s="46"/>
      <c r="Q37" s="46"/>
      <c r="R37" s="3"/>
    </row>
    <row r="38" spans="2:23" ht="27" customHeight="1" x14ac:dyDescent="0.3">
      <c r="B38" s="199" t="s">
        <v>96</v>
      </c>
      <c r="C38" s="254" t="s">
        <v>202</v>
      </c>
      <c r="D38" s="272"/>
      <c r="E38" s="255"/>
      <c r="F38" s="22" t="s">
        <v>98</v>
      </c>
      <c r="G38" s="15"/>
      <c r="H38" s="254" t="s">
        <v>97</v>
      </c>
      <c r="I38" s="255"/>
      <c r="J38" s="254" t="s">
        <v>98</v>
      </c>
      <c r="K38" s="255"/>
      <c r="L38" s="27"/>
      <c r="M38" s="27"/>
      <c r="N38" s="253" t="s">
        <v>123</v>
      </c>
      <c r="O38" s="253"/>
      <c r="P38" s="253"/>
      <c r="Q38" s="27"/>
      <c r="R38" s="3"/>
    </row>
    <row r="39" spans="2:23" ht="21" customHeight="1" x14ac:dyDescent="0.3">
      <c r="B39" s="199"/>
      <c r="C39" s="240" t="s">
        <v>99</v>
      </c>
      <c r="D39" s="252"/>
      <c r="E39" s="241"/>
      <c r="F39" s="24">
        <v>1</v>
      </c>
      <c r="G39" s="15"/>
      <c r="H39" s="240" t="s">
        <v>100</v>
      </c>
      <c r="I39" s="241"/>
      <c r="J39" s="240">
        <v>1</v>
      </c>
      <c r="K39" s="241"/>
      <c r="L39" s="27"/>
      <c r="M39" s="27"/>
      <c r="N39" s="242" t="s">
        <v>109</v>
      </c>
      <c r="O39" s="243"/>
      <c r="P39" s="36" t="s">
        <v>122</v>
      </c>
      <c r="Q39" s="27"/>
      <c r="R39" s="3"/>
    </row>
    <row r="40" spans="2:23" ht="15.75" customHeight="1" x14ac:dyDescent="0.3">
      <c r="B40" s="199"/>
      <c r="C40" s="240" t="s">
        <v>101</v>
      </c>
      <c r="D40" s="252"/>
      <c r="E40" s="241"/>
      <c r="F40" s="24">
        <v>2</v>
      </c>
      <c r="G40" s="15"/>
      <c r="H40" s="240" t="s">
        <v>102</v>
      </c>
      <c r="I40" s="241"/>
      <c r="J40" s="240">
        <v>2</v>
      </c>
      <c r="K40" s="241"/>
      <c r="L40" s="27"/>
      <c r="M40" s="27"/>
      <c r="N40" s="246" t="s">
        <v>124</v>
      </c>
      <c r="O40" s="247"/>
      <c r="P40" s="37" t="s">
        <v>125</v>
      </c>
      <c r="Q40" s="27"/>
      <c r="R40" s="3"/>
      <c r="T40" s="5"/>
      <c r="U40" s="5"/>
      <c r="V40" s="5"/>
      <c r="W40" s="5"/>
    </row>
    <row r="41" spans="2:23" ht="24.75" customHeight="1" x14ac:dyDescent="0.3">
      <c r="B41" s="199"/>
      <c r="C41" s="240" t="s">
        <v>103</v>
      </c>
      <c r="D41" s="252"/>
      <c r="E41" s="241"/>
      <c r="F41" s="24">
        <v>3</v>
      </c>
      <c r="G41" s="15"/>
      <c r="H41" s="240" t="s">
        <v>104</v>
      </c>
      <c r="I41" s="241"/>
      <c r="J41" s="240">
        <v>3</v>
      </c>
      <c r="K41" s="241"/>
      <c r="L41" s="27"/>
      <c r="M41" s="27"/>
      <c r="N41" s="210" t="s">
        <v>126</v>
      </c>
      <c r="O41" s="245"/>
      <c r="P41" s="37" t="s">
        <v>127</v>
      </c>
      <c r="Q41" s="27"/>
      <c r="R41" s="3"/>
    </row>
    <row r="42" spans="2:23" ht="18" customHeight="1" x14ac:dyDescent="0.3">
      <c r="B42" s="199"/>
      <c r="C42" s="240" t="s">
        <v>105</v>
      </c>
      <c r="D42" s="252"/>
      <c r="E42" s="241"/>
      <c r="F42" s="24">
        <v>4</v>
      </c>
      <c r="G42" s="15"/>
      <c r="H42" s="240" t="s">
        <v>106</v>
      </c>
      <c r="I42" s="241"/>
      <c r="J42" s="240">
        <v>4</v>
      </c>
      <c r="K42" s="241"/>
      <c r="L42" s="27"/>
      <c r="M42" s="27"/>
      <c r="N42" s="248">
        <v>5</v>
      </c>
      <c r="O42" s="249"/>
      <c r="P42" s="37" t="s">
        <v>128</v>
      </c>
      <c r="Q42" s="27"/>
      <c r="R42" s="3"/>
    </row>
    <row r="43" spans="2:23" ht="21" customHeight="1" thickBot="1" x14ac:dyDescent="0.35">
      <c r="B43" s="199"/>
      <c r="C43" s="240" t="s">
        <v>107</v>
      </c>
      <c r="D43" s="252"/>
      <c r="E43" s="241"/>
      <c r="F43" s="24">
        <v>5</v>
      </c>
      <c r="G43" s="15"/>
      <c r="H43" s="240" t="s">
        <v>108</v>
      </c>
      <c r="I43" s="241"/>
      <c r="J43" s="240">
        <v>5</v>
      </c>
      <c r="K43" s="241"/>
      <c r="L43" s="27"/>
      <c r="M43" s="27"/>
      <c r="N43" s="250" t="s">
        <v>129</v>
      </c>
      <c r="O43" s="251"/>
      <c r="P43" s="39" t="s">
        <v>130</v>
      </c>
      <c r="Q43" s="27"/>
      <c r="R43" s="3"/>
    </row>
    <row r="44" spans="2:23" ht="13" x14ac:dyDescent="0.3"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3"/>
    </row>
    <row r="45" spans="2:23" ht="18" customHeight="1" x14ac:dyDescent="0.3">
      <c r="B45" s="14"/>
      <c r="C45" s="204" t="s">
        <v>109</v>
      </c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3"/>
    </row>
    <row r="46" spans="2:23" ht="68.25" customHeight="1" x14ac:dyDescent="0.3">
      <c r="B46" s="14"/>
      <c r="C46" s="240" t="s">
        <v>110</v>
      </c>
      <c r="D46" s="252"/>
      <c r="E46" s="252"/>
      <c r="F46" s="241"/>
      <c r="G46" s="240" t="s">
        <v>111</v>
      </c>
      <c r="H46" s="241"/>
      <c r="I46" s="240" t="s">
        <v>112</v>
      </c>
      <c r="J46" s="252"/>
      <c r="K46" s="241"/>
      <c r="L46" s="240" t="s">
        <v>113</v>
      </c>
      <c r="M46" s="241"/>
      <c r="N46" s="240" t="s">
        <v>114</v>
      </c>
      <c r="O46" s="241"/>
      <c r="P46" s="240" t="s">
        <v>115</v>
      </c>
      <c r="Q46" s="241"/>
      <c r="R46" s="3"/>
    </row>
    <row r="47" spans="2:23" ht="60" customHeight="1" x14ac:dyDescent="0.3">
      <c r="B47" s="14"/>
      <c r="C47" s="240" t="s">
        <v>116</v>
      </c>
      <c r="D47" s="252"/>
      <c r="E47" s="252"/>
      <c r="F47" s="241"/>
      <c r="G47" s="240" t="s">
        <v>117</v>
      </c>
      <c r="H47" s="241"/>
      <c r="I47" s="240" t="s">
        <v>118</v>
      </c>
      <c r="J47" s="252"/>
      <c r="K47" s="241"/>
      <c r="L47" s="240" t="s">
        <v>119</v>
      </c>
      <c r="M47" s="241"/>
      <c r="N47" s="240" t="s">
        <v>120</v>
      </c>
      <c r="O47" s="241"/>
      <c r="P47" s="240" t="s">
        <v>121</v>
      </c>
      <c r="Q47" s="241"/>
      <c r="R47" s="3"/>
    </row>
    <row r="48" spans="2:23" ht="13" x14ac:dyDescent="0.3">
      <c r="B48" s="14"/>
      <c r="C48" s="257" t="s">
        <v>202</v>
      </c>
      <c r="D48" s="258"/>
      <c r="E48" s="259"/>
      <c r="F48" s="263" t="s">
        <v>98</v>
      </c>
      <c r="G48" s="242" t="s">
        <v>100</v>
      </c>
      <c r="H48" s="243"/>
      <c r="I48" s="242" t="s">
        <v>102</v>
      </c>
      <c r="J48" s="267"/>
      <c r="K48" s="243"/>
      <c r="L48" s="242" t="s">
        <v>104</v>
      </c>
      <c r="M48" s="243"/>
      <c r="N48" s="242" t="s">
        <v>106</v>
      </c>
      <c r="O48" s="243"/>
      <c r="P48" s="254" t="s">
        <v>108</v>
      </c>
      <c r="Q48" s="255"/>
      <c r="R48" s="3"/>
    </row>
    <row r="49" spans="2:18" ht="13" x14ac:dyDescent="0.3">
      <c r="B49" s="14"/>
      <c r="C49" s="260"/>
      <c r="D49" s="261"/>
      <c r="E49" s="262"/>
      <c r="F49" s="264"/>
      <c r="G49" s="268">
        <v>1</v>
      </c>
      <c r="H49" s="269"/>
      <c r="I49" s="268">
        <v>2</v>
      </c>
      <c r="J49" s="270"/>
      <c r="K49" s="269"/>
      <c r="L49" s="268">
        <v>3</v>
      </c>
      <c r="M49" s="269"/>
      <c r="N49" s="268">
        <v>4</v>
      </c>
      <c r="O49" s="269"/>
      <c r="P49" s="268">
        <v>5</v>
      </c>
      <c r="Q49" s="269"/>
      <c r="R49" s="3"/>
    </row>
    <row r="50" spans="2:18" ht="19.5" customHeight="1" x14ac:dyDescent="0.3">
      <c r="B50" s="14"/>
      <c r="C50" s="240" t="s">
        <v>99</v>
      </c>
      <c r="D50" s="252"/>
      <c r="E50" s="241"/>
      <c r="F50" s="31">
        <v>1</v>
      </c>
      <c r="G50" s="265">
        <v>2</v>
      </c>
      <c r="H50" s="266"/>
      <c r="I50" s="265">
        <v>3</v>
      </c>
      <c r="J50" s="271"/>
      <c r="K50" s="266"/>
      <c r="L50" s="265">
        <v>4</v>
      </c>
      <c r="M50" s="266"/>
      <c r="N50" s="248">
        <v>5</v>
      </c>
      <c r="O50" s="249"/>
      <c r="P50" s="210">
        <v>6</v>
      </c>
      <c r="Q50" s="245"/>
      <c r="R50" s="3"/>
    </row>
    <row r="51" spans="2:18" ht="21.75" customHeight="1" x14ac:dyDescent="0.3">
      <c r="B51" s="14"/>
      <c r="C51" s="240" t="s">
        <v>101</v>
      </c>
      <c r="D51" s="252"/>
      <c r="E51" s="241"/>
      <c r="F51" s="31">
        <v>2</v>
      </c>
      <c r="G51" s="265">
        <v>3</v>
      </c>
      <c r="H51" s="266"/>
      <c r="I51" s="265">
        <v>4</v>
      </c>
      <c r="J51" s="271"/>
      <c r="K51" s="266"/>
      <c r="L51" s="248">
        <v>5</v>
      </c>
      <c r="M51" s="249"/>
      <c r="N51" s="210">
        <v>6</v>
      </c>
      <c r="O51" s="245"/>
      <c r="P51" s="210">
        <v>7</v>
      </c>
      <c r="Q51" s="245"/>
      <c r="R51" s="3"/>
    </row>
    <row r="52" spans="2:18" ht="21" customHeight="1" x14ac:dyDescent="0.3">
      <c r="B52" s="14"/>
      <c r="C52" s="240" t="s">
        <v>103</v>
      </c>
      <c r="D52" s="252"/>
      <c r="E52" s="241"/>
      <c r="F52" s="31">
        <v>3</v>
      </c>
      <c r="G52" s="265">
        <v>4</v>
      </c>
      <c r="H52" s="266"/>
      <c r="I52" s="248">
        <v>5</v>
      </c>
      <c r="J52" s="256"/>
      <c r="K52" s="249"/>
      <c r="L52" s="210">
        <v>6</v>
      </c>
      <c r="M52" s="245"/>
      <c r="N52" s="210">
        <v>7</v>
      </c>
      <c r="O52" s="245"/>
      <c r="P52" s="246">
        <v>8</v>
      </c>
      <c r="Q52" s="247"/>
      <c r="R52" s="3"/>
    </row>
    <row r="53" spans="2:18" ht="21" customHeight="1" x14ac:dyDescent="0.3">
      <c r="B53" s="14"/>
      <c r="C53" s="240" t="s">
        <v>105</v>
      </c>
      <c r="D53" s="252"/>
      <c r="E53" s="241"/>
      <c r="F53" s="31">
        <v>4</v>
      </c>
      <c r="G53" s="248">
        <v>5</v>
      </c>
      <c r="H53" s="249"/>
      <c r="I53" s="210">
        <v>6</v>
      </c>
      <c r="J53" s="244"/>
      <c r="K53" s="245"/>
      <c r="L53" s="210">
        <v>7</v>
      </c>
      <c r="M53" s="245"/>
      <c r="N53" s="246">
        <v>8</v>
      </c>
      <c r="O53" s="247"/>
      <c r="P53" s="246">
        <v>9</v>
      </c>
      <c r="Q53" s="247"/>
      <c r="R53" s="3"/>
    </row>
    <row r="54" spans="2:18" ht="21" customHeight="1" x14ac:dyDescent="0.3">
      <c r="B54" s="14"/>
      <c r="C54" s="240" t="s">
        <v>107</v>
      </c>
      <c r="D54" s="252"/>
      <c r="E54" s="241"/>
      <c r="F54" s="31">
        <v>5</v>
      </c>
      <c r="G54" s="210">
        <v>6</v>
      </c>
      <c r="H54" s="245"/>
      <c r="I54" s="210">
        <v>7</v>
      </c>
      <c r="J54" s="244"/>
      <c r="K54" s="245"/>
      <c r="L54" s="246">
        <v>8</v>
      </c>
      <c r="M54" s="247"/>
      <c r="N54" s="246">
        <v>9</v>
      </c>
      <c r="O54" s="247"/>
      <c r="P54" s="246">
        <v>10</v>
      </c>
      <c r="Q54" s="247"/>
      <c r="R54" s="3"/>
    </row>
    <row r="55" spans="2:18" ht="13.5" thickBot="1" x14ac:dyDescent="0.3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9"/>
    </row>
  </sheetData>
  <mergeCells count="118">
    <mergeCell ref="C28:F28"/>
    <mergeCell ref="C29:F29"/>
    <mergeCell ref="C30:F30"/>
    <mergeCell ref="C31:F31"/>
    <mergeCell ref="C32:F32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L53:M53"/>
    <mergeCell ref="B38:B43"/>
    <mergeCell ref="C38:E38"/>
    <mergeCell ref="H38:I38"/>
    <mergeCell ref="C50:E50"/>
    <mergeCell ref="C51:E51"/>
    <mergeCell ref="C52:E52"/>
    <mergeCell ref="C46:F46"/>
    <mergeCell ref="C47:F47"/>
    <mergeCell ref="L52:M52"/>
    <mergeCell ref="C53:E53"/>
    <mergeCell ref="G52:H52"/>
    <mergeCell ref="G53:H53"/>
    <mergeCell ref="G51:H51"/>
    <mergeCell ref="G49:H49"/>
    <mergeCell ref="G50:H50"/>
    <mergeCell ref="H39:I39"/>
    <mergeCell ref="P50:Q50"/>
    <mergeCell ref="P51:Q51"/>
    <mergeCell ref="L50:M50"/>
    <mergeCell ref="L51:M51"/>
    <mergeCell ref="I48:K48"/>
    <mergeCell ref="P49:Q49"/>
    <mergeCell ref="I49:K49"/>
    <mergeCell ref="I50:K50"/>
    <mergeCell ref="N48:O48"/>
    <mergeCell ref="P48:Q48"/>
    <mergeCell ref="L49:M49"/>
    <mergeCell ref="I51:K51"/>
    <mergeCell ref="N49:O49"/>
    <mergeCell ref="N50:O50"/>
    <mergeCell ref="N51:O51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G47:H47"/>
    <mergeCell ref="I46:K46"/>
    <mergeCell ref="I47:K47"/>
    <mergeCell ref="J39:K39"/>
    <mergeCell ref="C40:E40"/>
    <mergeCell ref="H40:I40"/>
    <mergeCell ref="I52:K52"/>
    <mergeCell ref="C42:E42"/>
    <mergeCell ref="C43:E43"/>
    <mergeCell ref="H43:I43"/>
    <mergeCell ref="J43:K43"/>
    <mergeCell ref="C48:E49"/>
    <mergeCell ref="J42:K42"/>
    <mergeCell ref="F48:F49"/>
    <mergeCell ref="P46:Q46"/>
    <mergeCell ref="P47:Q47"/>
    <mergeCell ref="L48:M48"/>
    <mergeCell ref="I54:K54"/>
    <mergeCell ref="P54:Q54"/>
    <mergeCell ref="N54:O54"/>
    <mergeCell ref="N41:O41"/>
    <mergeCell ref="N46:O46"/>
    <mergeCell ref="N47:O47"/>
    <mergeCell ref="L46:M46"/>
    <mergeCell ref="L47:M47"/>
    <mergeCell ref="N42:O42"/>
    <mergeCell ref="N43:O43"/>
    <mergeCell ref="H42:I42"/>
    <mergeCell ref="G46:H46"/>
    <mergeCell ref="P52:Q52"/>
    <mergeCell ref="P53:Q53"/>
    <mergeCell ref="L54:M54"/>
    <mergeCell ref="G54:H54"/>
    <mergeCell ref="N52:O52"/>
    <mergeCell ref="N53:O53"/>
    <mergeCell ref="I53:K53"/>
    <mergeCell ref="C45:Q45"/>
    <mergeCell ref="G48:H48"/>
    <mergeCell ref="C37:F37"/>
    <mergeCell ref="H37:K37"/>
    <mergeCell ref="Q2:R4"/>
    <mergeCell ref="B9:R9"/>
    <mergeCell ref="B8:R8"/>
    <mergeCell ref="B10:R10"/>
    <mergeCell ref="C18:F18"/>
    <mergeCell ref="G18:H18"/>
    <mergeCell ref="C33:F33"/>
    <mergeCell ref="G33:H33"/>
    <mergeCell ref="B2:B4"/>
    <mergeCell ref="C16:F16"/>
    <mergeCell ref="C34:F34"/>
    <mergeCell ref="G34:H34"/>
    <mergeCell ref="C17:F17"/>
    <mergeCell ref="G17:H17"/>
    <mergeCell ref="C15:F15"/>
    <mergeCell ref="C2:P4"/>
    <mergeCell ref="B6:R6"/>
    <mergeCell ref="B7:R7"/>
    <mergeCell ref="G16:H16"/>
    <mergeCell ref="G15:H15"/>
    <mergeCell ref="C35:F35"/>
    <mergeCell ref="G35:H35"/>
  </mergeCells>
  <conditionalFormatting sqref="J16:K35">
    <cfRule type="expression" dxfId="13" priority="6" stopIfTrue="1">
      <formula>"""bajo"""</formula>
    </cfRule>
  </conditionalFormatting>
  <conditionalFormatting sqref="L16:L35">
    <cfRule type="cellIs" dxfId="12" priority="2" stopIfTrue="1" operator="equal">
      <formula>"EXTREMO"</formula>
    </cfRule>
    <cfRule type="cellIs" dxfId="11" priority="3" stopIfTrue="1" operator="equal">
      <formula>"ALTO"</formula>
    </cfRule>
    <cfRule type="cellIs" dxfId="10" priority="4" stopIfTrue="1" operator="equal">
      <formula>"MEDIO"</formula>
    </cfRule>
    <cfRule type="cellIs" dxfId="9" priority="5" stopIfTrue="1" operator="equal">
      <formula>"BAJO"</formula>
    </cfRule>
  </conditionalFormatting>
  <conditionalFormatting sqref="M16:O35">
    <cfRule type="expression" dxfId="8" priority="1" stopIfTrue="1">
      <formula>"""bajo"""</formula>
    </cfRule>
  </conditionalFormatting>
  <dataValidations count="1">
    <dataValidation type="list" allowBlank="1" showInputMessage="1" showErrorMessage="1" sqref="B16:B35" xr:uid="{95C06952-F388-47FE-BFCE-00CD25831D3E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32FC3-262F-47FB-BBC2-33CC5785E85D}">
  <dimension ref="B1:X59"/>
  <sheetViews>
    <sheetView showGridLines="0" tabSelected="1" zoomScale="68" zoomScaleNormal="68" zoomScaleSheetLayoutView="25" zoomScalePageLayoutView="70" workbookViewId="0">
      <selection activeCell="B6" sqref="B6:X6"/>
    </sheetView>
  </sheetViews>
  <sheetFormatPr baseColWidth="10" defaultColWidth="11.453125" defaultRowHeight="14" x14ac:dyDescent="0.25"/>
  <cols>
    <col min="1" max="1" width="4.26953125" style="60" customWidth="1"/>
    <col min="2" max="2" width="21.54296875" style="60" customWidth="1"/>
    <col min="3" max="3" width="42" style="60" customWidth="1"/>
    <col min="4" max="4" width="17.7265625" style="60" customWidth="1"/>
    <col min="5" max="5" width="22.54296875" style="60" customWidth="1"/>
    <col min="6" max="6" width="15.1796875" style="60" customWidth="1"/>
    <col min="7" max="7" width="24.1796875" style="60" customWidth="1"/>
    <col min="8" max="9" width="8.453125" style="60" customWidth="1"/>
    <col min="10" max="10" width="12.54296875" style="60" customWidth="1"/>
    <col min="11" max="11" width="10.7265625" style="60" customWidth="1"/>
    <col min="12" max="12" width="16.81640625" style="60" customWidth="1"/>
    <col min="13" max="13" width="5.26953125" style="60" customWidth="1"/>
    <col min="14" max="14" width="24.7265625" style="60" customWidth="1"/>
    <col min="15" max="17" width="8" style="60" customWidth="1"/>
    <col min="18" max="18" width="8.7265625" style="60" customWidth="1"/>
    <col min="19" max="19" width="9.7265625" style="60" customWidth="1"/>
    <col min="20" max="20" width="16.453125" style="60" customWidth="1"/>
    <col min="21" max="21" width="19" style="60" customWidth="1"/>
    <col min="22" max="22" width="17.7265625" style="60" customWidth="1"/>
    <col min="23" max="23" width="21.54296875" style="60" customWidth="1"/>
    <col min="24" max="24" width="17.26953125" style="60" customWidth="1"/>
    <col min="25" max="16384" width="11.453125" style="60"/>
  </cols>
  <sheetData>
    <row r="1" spans="2:24" s="61" customFormat="1" x14ac:dyDescent="0.3">
      <c r="S1" s="80"/>
    </row>
    <row r="2" spans="2:24" s="61" customFormat="1" ht="54" customHeight="1" x14ac:dyDescent="0.3">
      <c r="B2" s="291"/>
      <c r="C2" s="292" t="s">
        <v>16</v>
      </c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303" t="s">
        <v>1</v>
      </c>
      <c r="X2" s="304"/>
    </row>
    <row r="3" spans="2:24" s="61" customFormat="1" ht="31.5" customHeight="1" x14ac:dyDescent="0.3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305"/>
      <c r="X3" s="306"/>
    </row>
    <row r="4" spans="2:24" s="61" customFormat="1" ht="47.25" customHeight="1" x14ac:dyDescent="0.3">
      <c r="B4" s="291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292"/>
      <c r="V4" s="292"/>
      <c r="W4" s="307"/>
      <c r="X4" s="308"/>
    </row>
    <row r="5" spans="2:24" s="61" customFormat="1" ht="32.25" customHeight="1" thickBot="1" x14ac:dyDescent="0.35"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T5" s="78"/>
      <c r="U5" s="78"/>
      <c r="V5" s="78"/>
      <c r="W5" s="78"/>
      <c r="X5" s="78"/>
    </row>
    <row r="6" spans="2:24" ht="51" customHeight="1" x14ac:dyDescent="0.25">
      <c r="B6" s="273" t="str">
        <f>EVALUACION!B6</f>
        <v xml:space="preserve">OBJETO CONTRACTUAL: “CONTRATAR A MONTO AGOTABLE EL SUMINISTRO DE BIENES, QUE COMPRENDE SU ADQUISICIÓN, ALISTAMIENTO, TRANSPORTE, ENTREGA Y DEMÁS ACTIVIDADES COMPLEMENTARIAS REQUERIDAS PARA LA DOTACIÓN DE LAS UNIDADES OPERATIVAS DE ATENCIÓN SOCIAL, LOS CENTROS DE DESARROLLO COMUNITARIO Y LAS ORGANIZACIONES COMUNALES PRIORIZADAS EN LOS PROYECTOS DE INVERSIÓN 2791 'CRECIENDO JUNTOS: ATENCIÓN INTEGRAL Y OPORTUNIDADES PARA LA COMUNIDAD' Y 2409 'SAN CRISTÓBAL INCIDENTE', DE CONFORMIDAD CON LAS ESPECIFICACIONES TÉCNICAS DEFINIDAS POR EL FONDO DE DESARROLLO LOCAL DE SAN CRISTÓBAL." </v>
      </c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5"/>
    </row>
    <row r="7" spans="2:24" ht="26.25" customHeight="1" x14ac:dyDescent="0.25">
      <c r="B7" s="309"/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310"/>
    </row>
    <row r="8" spans="2:24" ht="20.25" customHeight="1" x14ac:dyDescent="0.25">
      <c r="B8" s="309"/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282"/>
      <c r="X8" s="310"/>
    </row>
    <row r="9" spans="2:24" ht="24.75" customHeight="1" x14ac:dyDescent="0.25">
      <c r="B9" s="298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299"/>
      <c r="P9" s="299"/>
      <c r="Q9" s="299"/>
      <c r="R9" s="299"/>
      <c r="X9" s="67"/>
    </row>
    <row r="10" spans="2:24" ht="106.5" customHeight="1" x14ac:dyDescent="0.25">
      <c r="B10" s="83" t="s">
        <v>142</v>
      </c>
      <c r="C10" s="81" t="s">
        <v>70</v>
      </c>
      <c r="D10" s="82" t="s">
        <v>203</v>
      </c>
      <c r="E10" s="82" t="s">
        <v>204</v>
      </c>
      <c r="F10" s="82" t="s">
        <v>205</v>
      </c>
      <c r="G10" s="81" t="s">
        <v>71</v>
      </c>
      <c r="H10" s="82" t="s">
        <v>96</v>
      </c>
      <c r="I10" s="82" t="s">
        <v>73</v>
      </c>
      <c r="J10" s="82" t="s">
        <v>206</v>
      </c>
      <c r="K10" s="82" t="s">
        <v>75</v>
      </c>
      <c r="L10" s="82" t="s">
        <v>207</v>
      </c>
      <c r="M10" s="81" t="s">
        <v>208</v>
      </c>
      <c r="N10" s="81" t="s">
        <v>135</v>
      </c>
      <c r="O10" s="82" t="s">
        <v>96</v>
      </c>
      <c r="P10" s="82" t="s">
        <v>73</v>
      </c>
      <c r="Q10" s="82" t="s">
        <v>206</v>
      </c>
      <c r="R10" s="82" t="s">
        <v>75</v>
      </c>
      <c r="S10" s="81" t="s">
        <v>136</v>
      </c>
      <c r="T10" s="81" t="s">
        <v>137</v>
      </c>
      <c r="U10" s="81" t="s">
        <v>138</v>
      </c>
      <c r="V10" s="81" t="s">
        <v>139</v>
      </c>
      <c r="W10" s="81" t="s">
        <v>209</v>
      </c>
      <c r="X10" s="84" t="s">
        <v>141</v>
      </c>
    </row>
    <row r="11" spans="2:24" ht="76" x14ac:dyDescent="0.25">
      <c r="B11" s="71">
        <v>1</v>
      </c>
      <c r="C11" s="24" t="s">
        <v>26</v>
      </c>
      <c r="D11" s="97" t="str">
        <f>+'EVALUACION CON CONTROLES'!B16</f>
        <v>PLANEACIÓN</v>
      </c>
      <c r="E11" s="97" t="s">
        <v>27</v>
      </c>
      <c r="F11" s="97" t="s">
        <v>28</v>
      </c>
      <c r="G11" s="24" t="s">
        <v>76</v>
      </c>
      <c r="H11" s="98">
        <v>3</v>
      </c>
      <c r="I11" s="98">
        <v>4</v>
      </c>
      <c r="J11" s="24">
        <v>7</v>
      </c>
      <c r="K11" s="24" t="s">
        <v>210</v>
      </c>
      <c r="L11" s="97" t="s">
        <v>143</v>
      </c>
      <c r="M11" s="97" t="s">
        <v>211</v>
      </c>
      <c r="N11" s="24" t="s">
        <v>212</v>
      </c>
      <c r="O11" s="98">
        <v>2</v>
      </c>
      <c r="P11" s="98">
        <v>3</v>
      </c>
      <c r="Q11" s="24">
        <v>5</v>
      </c>
      <c r="R11" s="101" t="s">
        <v>213</v>
      </c>
      <c r="S11" s="24" t="s">
        <v>142</v>
      </c>
      <c r="T11" s="24" t="s">
        <v>214</v>
      </c>
      <c r="U11" s="24" t="s">
        <v>215</v>
      </c>
      <c r="V11" s="24" t="s">
        <v>145</v>
      </c>
      <c r="W11" s="24" t="s">
        <v>146</v>
      </c>
      <c r="X11" s="98" t="s">
        <v>147</v>
      </c>
    </row>
    <row r="12" spans="2:24" ht="78" x14ac:dyDescent="0.25">
      <c r="B12" s="71">
        <v>2</v>
      </c>
      <c r="C12" s="98" t="s">
        <v>30</v>
      </c>
      <c r="D12" s="97" t="s">
        <v>215</v>
      </c>
      <c r="E12" s="97" t="s">
        <v>27</v>
      </c>
      <c r="F12" s="97" t="s">
        <v>28</v>
      </c>
      <c r="G12" s="98" t="s">
        <v>77</v>
      </c>
      <c r="H12" s="98">
        <v>3</v>
      </c>
      <c r="I12" s="98">
        <v>4</v>
      </c>
      <c r="J12" s="98">
        <v>7</v>
      </c>
      <c r="K12" s="99" t="s">
        <v>210</v>
      </c>
      <c r="L12" s="97" t="s">
        <v>143</v>
      </c>
      <c r="M12" s="97" t="s">
        <v>211</v>
      </c>
      <c r="N12" s="98" t="s">
        <v>216</v>
      </c>
      <c r="O12" s="98">
        <v>2</v>
      </c>
      <c r="P12" s="98">
        <v>3</v>
      </c>
      <c r="Q12" s="98">
        <v>5</v>
      </c>
      <c r="R12" s="101" t="s">
        <v>217</v>
      </c>
      <c r="S12" s="98" t="s">
        <v>218</v>
      </c>
      <c r="T12" s="98" t="s">
        <v>219</v>
      </c>
      <c r="U12" s="98" t="s">
        <v>215</v>
      </c>
      <c r="V12" s="98" t="s">
        <v>149</v>
      </c>
      <c r="W12" s="98" t="s">
        <v>150</v>
      </c>
      <c r="X12" s="98" t="s">
        <v>151</v>
      </c>
    </row>
    <row r="13" spans="2:24" ht="78" x14ac:dyDescent="0.25">
      <c r="B13" s="71">
        <v>3</v>
      </c>
      <c r="C13" s="98" t="s">
        <v>33</v>
      </c>
      <c r="D13" s="97" t="s">
        <v>220</v>
      </c>
      <c r="E13" s="97" t="s">
        <v>27</v>
      </c>
      <c r="F13" s="97" t="s">
        <v>28</v>
      </c>
      <c r="G13" s="98" t="s">
        <v>78</v>
      </c>
      <c r="H13" s="98">
        <v>3</v>
      </c>
      <c r="I13" s="98">
        <v>3</v>
      </c>
      <c r="J13" s="98">
        <v>6</v>
      </c>
      <c r="K13" s="99" t="s">
        <v>210</v>
      </c>
      <c r="L13" s="97" t="s">
        <v>143</v>
      </c>
      <c r="M13" s="97" t="s">
        <v>211</v>
      </c>
      <c r="N13" s="98" t="s">
        <v>221</v>
      </c>
      <c r="O13" s="98">
        <v>2</v>
      </c>
      <c r="P13" s="98">
        <v>2</v>
      </c>
      <c r="Q13" s="98">
        <v>4</v>
      </c>
      <c r="R13" s="103" t="s">
        <v>222</v>
      </c>
      <c r="S13" s="98" t="s">
        <v>142</v>
      </c>
      <c r="T13" s="98" t="s">
        <v>223</v>
      </c>
      <c r="U13" s="98" t="s">
        <v>215</v>
      </c>
      <c r="V13" s="98" t="s">
        <v>155</v>
      </c>
      <c r="W13" s="98" t="s">
        <v>156</v>
      </c>
      <c r="X13" s="98" t="s">
        <v>157</v>
      </c>
    </row>
    <row r="14" spans="2:24" ht="96.5" x14ac:dyDescent="0.25">
      <c r="B14" s="71">
        <v>4</v>
      </c>
      <c r="C14" s="98" t="s">
        <v>34</v>
      </c>
      <c r="D14" s="97" t="s">
        <v>220</v>
      </c>
      <c r="E14" s="97" t="s">
        <v>27</v>
      </c>
      <c r="F14" s="97" t="s">
        <v>35</v>
      </c>
      <c r="G14" s="98" t="s">
        <v>79</v>
      </c>
      <c r="H14" s="98">
        <v>3</v>
      </c>
      <c r="I14" s="98">
        <v>4</v>
      </c>
      <c r="J14" s="98">
        <v>7</v>
      </c>
      <c r="K14" s="99" t="s">
        <v>210</v>
      </c>
      <c r="L14" s="97" t="s">
        <v>224</v>
      </c>
      <c r="M14" s="97" t="s">
        <v>225</v>
      </c>
      <c r="N14" s="98" t="s">
        <v>226</v>
      </c>
      <c r="O14" s="98">
        <v>2</v>
      </c>
      <c r="P14" s="98">
        <v>3</v>
      </c>
      <c r="Q14" s="98">
        <v>5</v>
      </c>
      <c r="R14" s="101" t="s">
        <v>213</v>
      </c>
      <c r="S14" s="98" t="s">
        <v>218</v>
      </c>
      <c r="T14" s="98" t="s">
        <v>227</v>
      </c>
      <c r="U14" s="98" t="s">
        <v>228</v>
      </c>
      <c r="V14" s="98" t="s">
        <v>158</v>
      </c>
      <c r="W14" s="98" t="s">
        <v>159</v>
      </c>
      <c r="X14" s="98" t="s">
        <v>160</v>
      </c>
    </row>
    <row r="15" spans="2:24" ht="78" x14ac:dyDescent="0.25">
      <c r="B15" s="71">
        <v>5</v>
      </c>
      <c r="C15" s="98" t="s">
        <v>37</v>
      </c>
      <c r="D15" s="97" t="s">
        <v>229</v>
      </c>
      <c r="E15" s="97" t="s">
        <v>38</v>
      </c>
      <c r="F15" s="97" t="s">
        <v>35</v>
      </c>
      <c r="G15" s="98" t="s">
        <v>80</v>
      </c>
      <c r="H15" s="98">
        <v>2</v>
      </c>
      <c r="I15" s="98">
        <v>3</v>
      </c>
      <c r="J15" s="98">
        <v>5</v>
      </c>
      <c r="K15" s="99" t="s">
        <v>213</v>
      </c>
      <c r="L15" s="97" t="s">
        <v>230</v>
      </c>
      <c r="M15" s="100">
        <v>1</v>
      </c>
      <c r="N15" s="98" t="s">
        <v>231</v>
      </c>
      <c r="O15" s="98">
        <v>1</v>
      </c>
      <c r="P15" s="98">
        <v>3</v>
      </c>
      <c r="Q15" s="98">
        <v>4</v>
      </c>
      <c r="R15" s="103" t="s">
        <v>222</v>
      </c>
      <c r="S15" s="98" t="s">
        <v>142</v>
      </c>
      <c r="T15" s="98" t="s">
        <v>232</v>
      </c>
      <c r="U15" s="98" t="s">
        <v>158</v>
      </c>
      <c r="V15" s="98" t="s">
        <v>161</v>
      </c>
      <c r="W15" s="98" t="s">
        <v>162</v>
      </c>
      <c r="X15" s="98" t="s">
        <v>163</v>
      </c>
    </row>
    <row r="16" spans="2:24" ht="78" x14ac:dyDescent="0.25">
      <c r="B16" s="71">
        <v>6</v>
      </c>
      <c r="C16" s="98" t="s">
        <v>40</v>
      </c>
      <c r="D16" s="97" t="s">
        <v>233</v>
      </c>
      <c r="E16" s="97" t="s">
        <v>27</v>
      </c>
      <c r="F16" s="97" t="s">
        <v>35</v>
      </c>
      <c r="G16" s="98" t="s">
        <v>81</v>
      </c>
      <c r="H16" s="98">
        <v>3</v>
      </c>
      <c r="I16" s="98">
        <v>4</v>
      </c>
      <c r="J16" s="98">
        <v>7</v>
      </c>
      <c r="K16" s="99" t="s">
        <v>210</v>
      </c>
      <c r="L16" s="97" t="s">
        <v>230</v>
      </c>
      <c r="M16" s="100">
        <v>1</v>
      </c>
      <c r="N16" s="98" t="s">
        <v>234</v>
      </c>
      <c r="O16" s="98">
        <v>2</v>
      </c>
      <c r="P16" s="98">
        <v>3</v>
      </c>
      <c r="Q16" s="98">
        <v>5</v>
      </c>
      <c r="R16" s="101" t="s">
        <v>213</v>
      </c>
      <c r="S16" s="98" t="s">
        <v>235</v>
      </c>
      <c r="T16" s="98" t="s">
        <v>236</v>
      </c>
      <c r="U16" s="98" t="s">
        <v>237</v>
      </c>
      <c r="V16" s="98" t="s">
        <v>164</v>
      </c>
      <c r="W16" s="98" t="s">
        <v>165</v>
      </c>
      <c r="X16" s="98" t="s">
        <v>238</v>
      </c>
    </row>
    <row r="17" spans="2:24" ht="65" x14ac:dyDescent="0.25">
      <c r="B17" s="71">
        <v>7</v>
      </c>
      <c r="C17" s="98" t="s">
        <v>42</v>
      </c>
      <c r="D17" s="97" t="s">
        <v>233</v>
      </c>
      <c r="E17" s="97" t="s">
        <v>27</v>
      </c>
      <c r="F17" s="97" t="s">
        <v>35</v>
      </c>
      <c r="G17" s="98" t="s">
        <v>82</v>
      </c>
      <c r="H17" s="98">
        <v>3</v>
      </c>
      <c r="I17" s="98">
        <v>3</v>
      </c>
      <c r="J17" s="98">
        <v>6</v>
      </c>
      <c r="K17" s="99" t="s">
        <v>210</v>
      </c>
      <c r="L17" s="97" t="s">
        <v>230</v>
      </c>
      <c r="M17" s="100">
        <v>1</v>
      </c>
      <c r="N17" s="98" t="s">
        <v>239</v>
      </c>
      <c r="O17" s="98">
        <v>2</v>
      </c>
      <c r="P17" s="98">
        <v>2</v>
      </c>
      <c r="Q17" s="98">
        <v>4</v>
      </c>
      <c r="R17" s="103" t="s">
        <v>222</v>
      </c>
      <c r="S17" s="98" t="s">
        <v>142</v>
      </c>
      <c r="T17" s="98" t="s">
        <v>230</v>
      </c>
      <c r="U17" s="98" t="s">
        <v>237</v>
      </c>
      <c r="V17" s="98" t="s">
        <v>167</v>
      </c>
      <c r="W17" s="98" t="s">
        <v>168</v>
      </c>
      <c r="X17" s="98" t="s">
        <v>169</v>
      </c>
    </row>
    <row r="18" spans="2:24" ht="78" x14ac:dyDescent="0.25">
      <c r="B18" s="71">
        <v>8</v>
      </c>
      <c r="C18" s="98" t="s">
        <v>43</v>
      </c>
      <c r="D18" s="97" t="s">
        <v>233</v>
      </c>
      <c r="E18" s="97" t="s">
        <v>27</v>
      </c>
      <c r="F18" s="97" t="s">
        <v>35</v>
      </c>
      <c r="G18" s="98" t="s">
        <v>83</v>
      </c>
      <c r="H18" s="98">
        <v>4</v>
      </c>
      <c r="I18" s="98">
        <v>4</v>
      </c>
      <c r="J18" s="98">
        <v>8</v>
      </c>
      <c r="K18" s="99" t="s">
        <v>240</v>
      </c>
      <c r="L18" s="97" t="s">
        <v>230</v>
      </c>
      <c r="M18" s="100">
        <v>1</v>
      </c>
      <c r="N18" s="98" t="s">
        <v>241</v>
      </c>
      <c r="O18" s="98">
        <v>3</v>
      </c>
      <c r="P18" s="98">
        <v>4</v>
      </c>
      <c r="Q18" s="98">
        <v>7</v>
      </c>
      <c r="R18" s="102" t="s">
        <v>210</v>
      </c>
      <c r="S18" s="98" t="s">
        <v>242</v>
      </c>
      <c r="T18" s="98" t="s">
        <v>236</v>
      </c>
      <c r="U18" s="98" t="s">
        <v>237</v>
      </c>
      <c r="V18" s="98" t="s">
        <v>164</v>
      </c>
      <c r="W18" s="98" t="s">
        <v>170</v>
      </c>
      <c r="X18" s="98" t="s">
        <v>238</v>
      </c>
    </row>
    <row r="19" spans="2:24" ht="65" x14ac:dyDescent="0.25">
      <c r="B19" s="71">
        <v>9</v>
      </c>
      <c r="C19" s="98" t="s">
        <v>44</v>
      </c>
      <c r="D19" s="97" t="s">
        <v>233</v>
      </c>
      <c r="E19" s="97" t="s">
        <v>27</v>
      </c>
      <c r="F19" s="97" t="s">
        <v>35</v>
      </c>
      <c r="G19" s="98" t="s">
        <v>84</v>
      </c>
      <c r="H19" s="98">
        <v>3</v>
      </c>
      <c r="I19" s="98">
        <v>4</v>
      </c>
      <c r="J19" s="98">
        <v>7</v>
      </c>
      <c r="K19" s="99" t="s">
        <v>210</v>
      </c>
      <c r="L19" s="97" t="s">
        <v>230</v>
      </c>
      <c r="M19" s="100">
        <v>1</v>
      </c>
      <c r="N19" s="98" t="s">
        <v>243</v>
      </c>
      <c r="O19" s="98">
        <v>3</v>
      </c>
      <c r="P19" s="98">
        <v>2</v>
      </c>
      <c r="Q19" s="98">
        <v>5</v>
      </c>
      <c r="R19" s="101" t="s">
        <v>213</v>
      </c>
      <c r="S19" s="98" t="s">
        <v>218</v>
      </c>
      <c r="T19" s="98" t="s">
        <v>244</v>
      </c>
      <c r="U19" s="98" t="s">
        <v>173</v>
      </c>
      <c r="V19" s="98" t="s">
        <v>171</v>
      </c>
      <c r="W19" s="98" t="s">
        <v>172</v>
      </c>
      <c r="X19" s="98" t="s">
        <v>169</v>
      </c>
    </row>
    <row r="20" spans="2:24" ht="96.5" x14ac:dyDescent="0.25">
      <c r="B20" s="71">
        <v>10</v>
      </c>
      <c r="C20" s="98" t="s">
        <v>45</v>
      </c>
      <c r="D20" s="97" t="s">
        <v>233</v>
      </c>
      <c r="E20" s="97" t="s">
        <v>27</v>
      </c>
      <c r="F20" s="97" t="s">
        <v>51</v>
      </c>
      <c r="G20" s="98" t="s">
        <v>85</v>
      </c>
      <c r="H20" s="98">
        <v>3</v>
      </c>
      <c r="I20" s="98">
        <v>4</v>
      </c>
      <c r="J20" s="98">
        <v>7</v>
      </c>
      <c r="K20" s="99" t="s">
        <v>210</v>
      </c>
      <c r="L20" s="97" t="s">
        <v>224</v>
      </c>
      <c r="M20" s="97" t="s">
        <v>245</v>
      </c>
      <c r="N20" s="98" t="s">
        <v>246</v>
      </c>
      <c r="O20" s="98">
        <v>2</v>
      </c>
      <c r="P20" s="98">
        <v>3</v>
      </c>
      <c r="Q20" s="98">
        <v>5</v>
      </c>
      <c r="R20" s="101" t="s">
        <v>213</v>
      </c>
      <c r="S20" s="98" t="s">
        <v>142</v>
      </c>
      <c r="T20" s="98" t="s">
        <v>247</v>
      </c>
      <c r="U20" s="98" t="s">
        <v>237</v>
      </c>
      <c r="V20" s="98" t="s">
        <v>173</v>
      </c>
      <c r="W20" s="98" t="s">
        <v>174</v>
      </c>
      <c r="X20" s="98" t="s">
        <v>175</v>
      </c>
    </row>
    <row r="21" spans="2:24" ht="65" x14ac:dyDescent="0.25">
      <c r="B21" s="71">
        <v>11</v>
      </c>
      <c r="C21" s="98" t="s">
        <v>46</v>
      </c>
      <c r="D21" s="97" t="s">
        <v>233</v>
      </c>
      <c r="E21" s="97" t="s">
        <v>27</v>
      </c>
      <c r="F21" s="97" t="s">
        <v>35</v>
      </c>
      <c r="G21" s="98" t="s">
        <v>86</v>
      </c>
      <c r="H21" s="98">
        <v>2</v>
      </c>
      <c r="I21" s="98">
        <v>4</v>
      </c>
      <c r="J21" s="98">
        <v>6</v>
      </c>
      <c r="K21" s="99" t="s">
        <v>210</v>
      </c>
      <c r="L21" s="97" t="s">
        <v>230</v>
      </c>
      <c r="M21" s="100">
        <v>1</v>
      </c>
      <c r="N21" s="98" t="s">
        <v>248</v>
      </c>
      <c r="O21" s="98">
        <v>2</v>
      </c>
      <c r="P21" s="98">
        <v>3</v>
      </c>
      <c r="Q21" s="98">
        <v>5</v>
      </c>
      <c r="R21" s="101" t="s">
        <v>213</v>
      </c>
      <c r="S21" s="98" t="s">
        <v>142</v>
      </c>
      <c r="T21" s="98" t="s">
        <v>230</v>
      </c>
      <c r="U21" s="98" t="s">
        <v>249</v>
      </c>
      <c r="V21" s="98" t="s">
        <v>176</v>
      </c>
      <c r="W21" s="98" t="s">
        <v>177</v>
      </c>
      <c r="X21" s="98" t="s">
        <v>169</v>
      </c>
    </row>
    <row r="22" spans="2:24" ht="65" x14ac:dyDescent="0.25">
      <c r="B22" s="71">
        <v>12</v>
      </c>
      <c r="C22" s="98" t="s">
        <v>47</v>
      </c>
      <c r="D22" s="97" t="s">
        <v>233</v>
      </c>
      <c r="E22" s="97" t="s">
        <v>27</v>
      </c>
      <c r="F22" s="97" t="s">
        <v>35</v>
      </c>
      <c r="G22" s="98" t="s">
        <v>87</v>
      </c>
      <c r="H22" s="98">
        <v>3</v>
      </c>
      <c r="I22" s="98">
        <v>4</v>
      </c>
      <c r="J22" s="98">
        <v>7</v>
      </c>
      <c r="K22" s="99" t="s">
        <v>210</v>
      </c>
      <c r="L22" s="97" t="s">
        <v>230</v>
      </c>
      <c r="M22" s="100">
        <v>1</v>
      </c>
      <c r="N22" s="98" t="s">
        <v>250</v>
      </c>
      <c r="O22" s="98">
        <v>2</v>
      </c>
      <c r="P22" s="98">
        <v>3</v>
      </c>
      <c r="Q22" s="98">
        <v>5</v>
      </c>
      <c r="R22" s="101" t="s">
        <v>213</v>
      </c>
      <c r="S22" s="98" t="s">
        <v>218</v>
      </c>
      <c r="T22" s="98" t="s">
        <v>244</v>
      </c>
      <c r="U22" s="98" t="s">
        <v>251</v>
      </c>
      <c r="V22" s="98" t="s">
        <v>171</v>
      </c>
      <c r="W22" s="98" t="s">
        <v>178</v>
      </c>
      <c r="X22" s="98" t="s">
        <v>179</v>
      </c>
    </row>
    <row r="23" spans="2:24" ht="96.5" x14ac:dyDescent="0.25">
      <c r="B23" s="71">
        <v>13</v>
      </c>
      <c r="C23" s="98" t="s">
        <v>48</v>
      </c>
      <c r="D23" s="97" t="s">
        <v>233</v>
      </c>
      <c r="E23" s="97" t="s">
        <v>38</v>
      </c>
      <c r="F23" s="97" t="s">
        <v>51</v>
      </c>
      <c r="G23" s="98" t="s">
        <v>88</v>
      </c>
      <c r="H23" s="98">
        <v>3</v>
      </c>
      <c r="I23" s="98">
        <v>3</v>
      </c>
      <c r="J23" s="98">
        <v>6</v>
      </c>
      <c r="K23" s="99" t="s">
        <v>210</v>
      </c>
      <c r="L23" s="97" t="s">
        <v>224</v>
      </c>
      <c r="M23" s="97" t="s">
        <v>252</v>
      </c>
      <c r="N23" s="98" t="s">
        <v>253</v>
      </c>
      <c r="O23" s="98">
        <v>2</v>
      </c>
      <c r="P23" s="98">
        <v>2</v>
      </c>
      <c r="Q23" s="98">
        <v>4</v>
      </c>
      <c r="R23" s="103" t="s">
        <v>222</v>
      </c>
      <c r="S23" s="98" t="s">
        <v>142</v>
      </c>
      <c r="T23" s="98" t="s">
        <v>236</v>
      </c>
      <c r="U23" s="98" t="s">
        <v>254</v>
      </c>
      <c r="V23" s="98" t="s">
        <v>180</v>
      </c>
      <c r="W23" s="98" t="s">
        <v>181</v>
      </c>
      <c r="X23" s="98" t="s">
        <v>182</v>
      </c>
    </row>
    <row r="24" spans="2:24" ht="65" x14ac:dyDescent="0.25">
      <c r="B24" s="71">
        <v>14</v>
      </c>
      <c r="C24" s="98" t="s">
        <v>50</v>
      </c>
      <c r="D24" s="97" t="s">
        <v>233</v>
      </c>
      <c r="E24" s="97" t="s">
        <v>27</v>
      </c>
      <c r="F24" s="97" t="s">
        <v>28</v>
      </c>
      <c r="G24" s="98" t="s">
        <v>89</v>
      </c>
      <c r="H24" s="98">
        <v>2</v>
      </c>
      <c r="I24" s="98">
        <v>3</v>
      </c>
      <c r="J24" s="98">
        <v>5</v>
      </c>
      <c r="K24" s="99" t="s">
        <v>213</v>
      </c>
      <c r="L24" s="97" t="s">
        <v>143</v>
      </c>
      <c r="M24" s="97" t="s">
        <v>211</v>
      </c>
      <c r="N24" s="98" t="s">
        <v>255</v>
      </c>
      <c r="O24" s="98">
        <v>2</v>
      </c>
      <c r="P24" s="98">
        <v>2</v>
      </c>
      <c r="Q24" s="98">
        <v>4</v>
      </c>
      <c r="R24" s="103" t="s">
        <v>222</v>
      </c>
      <c r="S24" s="98" t="s">
        <v>142</v>
      </c>
      <c r="T24" s="98" t="s">
        <v>256</v>
      </c>
      <c r="U24" s="98" t="s">
        <v>215</v>
      </c>
      <c r="V24" s="98" t="s">
        <v>183</v>
      </c>
      <c r="W24" s="98" t="s">
        <v>184</v>
      </c>
      <c r="X24" s="98" t="s">
        <v>185</v>
      </c>
    </row>
    <row r="25" spans="2:24" ht="96.5" x14ac:dyDescent="0.25">
      <c r="B25" s="71">
        <v>15</v>
      </c>
      <c r="C25" s="98" t="s">
        <v>52</v>
      </c>
      <c r="D25" s="97" t="s">
        <v>233</v>
      </c>
      <c r="E25" s="97" t="s">
        <v>27</v>
      </c>
      <c r="F25" s="97" t="s">
        <v>35</v>
      </c>
      <c r="G25" s="98" t="s">
        <v>90</v>
      </c>
      <c r="H25" s="98">
        <v>2</v>
      </c>
      <c r="I25" s="98">
        <v>4</v>
      </c>
      <c r="J25" s="98">
        <v>6</v>
      </c>
      <c r="K25" s="99" t="s">
        <v>210</v>
      </c>
      <c r="L25" s="97" t="s">
        <v>224</v>
      </c>
      <c r="M25" s="97" t="s">
        <v>257</v>
      </c>
      <c r="N25" s="98" t="s">
        <v>258</v>
      </c>
      <c r="O25" s="98">
        <v>1</v>
      </c>
      <c r="P25" s="98">
        <v>3</v>
      </c>
      <c r="Q25" s="98">
        <v>4</v>
      </c>
      <c r="R25" s="103" t="s">
        <v>222</v>
      </c>
      <c r="S25" s="98" t="s">
        <v>259</v>
      </c>
      <c r="T25" s="98" t="s">
        <v>260</v>
      </c>
      <c r="U25" s="98" t="s">
        <v>233</v>
      </c>
      <c r="V25" s="98" t="s">
        <v>186</v>
      </c>
      <c r="W25" s="98" t="s">
        <v>187</v>
      </c>
      <c r="X25" s="98" t="s">
        <v>188</v>
      </c>
    </row>
    <row r="26" spans="2:24" ht="52" x14ac:dyDescent="0.25">
      <c r="B26" s="71">
        <v>16</v>
      </c>
      <c r="C26" s="98" t="s">
        <v>53</v>
      </c>
      <c r="D26" s="97" t="s">
        <v>233</v>
      </c>
      <c r="E26" s="97" t="s">
        <v>27</v>
      </c>
      <c r="F26" s="97" t="s">
        <v>35</v>
      </c>
      <c r="G26" s="98" t="s">
        <v>91</v>
      </c>
      <c r="H26" s="98">
        <v>2</v>
      </c>
      <c r="I26" s="98">
        <v>3</v>
      </c>
      <c r="J26" s="98">
        <v>5</v>
      </c>
      <c r="K26" s="99" t="s">
        <v>213</v>
      </c>
      <c r="L26" s="97" t="s">
        <v>230</v>
      </c>
      <c r="M26" s="100">
        <v>1</v>
      </c>
      <c r="N26" s="98" t="s">
        <v>261</v>
      </c>
      <c r="O26" s="98">
        <v>2</v>
      </c>
      <c r="P26" s="98">
        <v>2</v>
      </c>
      <c r="Q26" s="98">
        <v>4</v>
      </c>
      <c r="R26" s="103" t="s">
        <v>222</v>
      </c>
      <c r="S26" s="98" t="s">
        <v>262</v>
      </c>
      <c r="T26" s="98" t="s">
        <v>230</v>
      </c>
      <c r="U26" s="98" t="s">
        <v>173</v>
      </c>
      <c r="V26" s="98" t="s">
        <v>164</v>
      </c>
      <c r="W26" s="98" t="s">
        <v>189</v>
      </c>
      <c r="X26" s="98" t="s">
        <v>169</v>
      </c>
    </row>
    <row r="27" spans="2:24" ht="52" x14ac:dyDescent="0.25">
      <c r="B27" s="71">
        <v>17</v>
      </c>
      <c r="C27" s="98" t="s">
        <v>55</v>
      </c>
      <c r="D27" s="97" t="s">
        <v>233</v>
      </c>
      <c r="E27" s="97" t="s">
        <v>27</v>
      </c>
      <c r="F27" s="97" t="s">
        <v>35</v>
      </c>
      <c r="G27" s="98" t="s">
        <v>92</v>
      </c>
      <c r="H27" s="98">
        <v>2</v>
      </c>
      <c r="I27" s="98">
        <v>2</v>
      </c>
      <c r="J27" s="98">
        <v>4</v>
      </c>
      <c r="K27" s="99" t="s">
        <v>222</v>
      </c>
      <c r="L27" s="97" t="s">
        <v>230</v>
      </c>
      <c r="M27" s="100">
        <v>1</v>
      </c>
      <c r="N27" s="98" t="s">
        <v>263</v>
      </c>
      <c r="O27" s="98">
        <v>1</v>
      </c>
      <c r="P27" s="98">
        <v>2</v>
      </c>
      <c r="Q27" s="98">
        <v>3</v>
      </c>
      <c r="R27" s="99" t="s">
        <v>222</v>
      </c>
      <c r="S27" s="98" t="s">
        <v>142</v>
      </c>
      <c r="T27" s="98" t="s">
        <v>230</v>
      </c>
      <c r="U27" s="98" t="s">
        <v>173</v>
      </c>
      <c r="V27" s="98" t="s">
        <v>190</v>
      </c>
      <c r="W27" s="98" t="s">
        <v>191</v>
      </c>
      <c r="X27" s="98" t="s">
        <v>169</v>
      </c>
    </row>
    <row r="28" spans="2:24" ht="78" x14ac:dyDescent="0.25">
      <c r="B28" s="71">
        <v>18</v>
      </c>
      <c r="C28" s="98" t="s">
        <v>57</v>
      </c>
      <c r="D28" s="97" t="s">
        <v>233</v>
      </c>
      <c r="E28" s="97" t="s">
        <v>38</v>
      </c>
      <c r="F28" s="97" t="s">
        <v>35</v>
      </c>
      <c r="G28" s="98" t="s">
        <v>93</v>
      </c>
      <c r="H28" s="98">
        <v>2</v>
      </c>
      <c r="I28" s="98">
        <v>4</v>
      </c>
      <c r="J28" s="98">
        <v>6</v>
      </c>
      <c r="K28" s="99" t="s">
        <v>210</v>
      </c>
      <c r="L28" s="97" t="s">
        <v>230</v>
      </c>
      <c r="M28" s="100">
        <v>1</v>
      </c>
      <c r="N28" s="98" t="s">
        <v>264</v>
      </c>
      <c r="O28" s="98">
        <v>2</v>
      </c>
      <c r="P28" s="98">
        <v>3</v>
      </c>
      <c r="Q28" s="98">
        <v>5</v>
      </c>
      <c r="R28" s="101" t="s">
        <v>213</v>
      </c>
      <c r="S28" s="98" t="s">
        <v>218</v>
      </c>
      <c r="T28" s="98" t="s">
        <v>232</v>
      </c>
      <c r="U28" s="98" t="s">
        <v>265</v>
      </c>
      <c r="V28" s="98" t="s">
        <v>180</v>
      </c>
      <c r="W28" s="98" t="s">
        <v>193</v>
      </c>
      <c r="X28" s="98" t="s">
        <v>194</v>
      </c>
    </row>
    <row r="29" spans="2:24" ht="96.5" x14ac:dyDescent="0.25">
      <c r="B29" s="71">
        <v>19</v>
      </c>
      <c r="C29" s="98" t="s">
        <v>58</v>
      </c>
      <c r="D29" s="97" t="s">
        <v>233</v>
      </c>
      <c r="E29" s="97" t="s">
        <v>27</v>
      </c>
      <c r="F29" s="97" t="s">
        <v>51</v>
      </c>
      <c r="G29" s="98" t="s">
        <v>94</v>
      </c>
      <c r="H29" s="98">
        <v>3</v>
      </c>
      <c r="I29" s="98">
        <v>4</v>
      </c>
      <c r="J29" s="98">
        <v>7</v>
      </c>
      <c r="K29" s="99" t="s">
        <v>210</v>
      </c>
      <c r="L29" s="97" t="s">
        <v>224</v>
      </c>
      <c r="M29" s="97" t="s">
        <v>266</v>
      </c>
      <c r="N29" s="98" t="s">
        <v>267</v>
      </c>
      <c r="O29" s="98">
        <v>2</v>
      </c>
      <c r="P29" s="98">
        <v>3</v>
      </c>
      <c r="Q29" s="98">
        <v>5</v>
      </c>
      <c r="R29" s="101" t="s">
        <v>213</v>
      </c>
      <c r="S29" s="98" t="s">
        <v>218</v>
      </c>
      <c r="T29" s="98" t="s">
        <v>268</v>
      </c>
      <c r="U29" s="98" t="s">
        <v>237</v>
      </c>
      <c r="V29" s="98" t="s">
        <v>195</v>
      </c>
      <c r="W29" s="98" t="s">
        <v>196</v>
      </c>
      <c r="X29" s="98" t="s">
        <v>197</v>
      </c>
    </row>
    <row r="30" spans="2:24" ht="241.5" customHeight="1" x14ac:dyDescent="0.25">
      <c r="B30" s="71">
        <v>20</v>
      </c>
      <c r="C30" s="98" t="s">
        <v>56</v>
      </c>
      <c r="D30" s="97" t="s">
        <v>180</v>
      </c>
      <c r="E30" s="97" t="s">
        <v>38</v>
      </c>
      <c r="F30" s="97" t="s">
        <v>51</v>
      </c>
      <c r="G30" s="98" t="s">
        <v>95</v>
      </c>
      <c r="H30" s="98">
        <v>2</v>
      </c>
      <c r="I30" s="98">
        <v>3</v>
      </c>
      <c r="J30" s="98">
        <v>5</v>
      </c>
      <c r="K30" s="99" t="s">
        <v>213</v>
      </c>
      <c r="L30" s="97" t="s">
        <v>224</v>
      </c>
      <c r="M30" s="97" t="s">
        <v>252</v>
      </c>
      <c r="N30" s="98" t="s">
        <v>269</v>
      </c>
      <c r="O30" s="98">
        <v>2</v>
      </c>
      <c r="P30" s="98">
        <v>1</v>
      </c>
      <c r="Q30" s="98">
        <v>3</v>
      </c>
      <c r="R30" s="103" t="s">
        <v>222</v>
      </c>
      <c r="S30" s="98" t="s">
        <v>142</v>
      </c>
      <c r="T30" s="98" t="s">
        <v>236</v>
      </c>
      <c r="U30" s="98" t="s">
        <v>270</v>
      </c>
      <c r="V30" s="98" t="s">
        <v>180</v>
      </c>
      <c r="W30" s="98" t="s">
        <v>199</v>
      </c>
      <c r="X30" s="98" t="s">
        <v>200</v>
      </c>
    </row>
    <row r="31" spans="2:24" ht="13.5" customHeight="1" x14ac:dyDescent="0.25">
      <c r="B31" s="72"/>
      <c r="X31" s="67"/>
    </row>
    <row r="32" spans="2:24" ht="13.5" customHeight="1" x14ac:dyDescent="0.3">
      <c r="B32" s="72"/>
      <c r="E32" s="61"/>
      <c r="F32" s="276" t="s">
        <v>271</v>
      </c>
      <c r="G32" s="276"/>
      <c r="H32" s="61"/>
      <c r="I32" s="61"/>
      <c r="J32" s="277" t="s">
        <v>201</v>
      </c>
      <c r="K32" s="277"/>
      <c r="L32" s="277"/>
      <c r="M32" s="277"/>
      <c r="X32" s="67"/>
    </row>
    <row r="33" spans="2:24" ht="13.5" customHeight="1" x14ac:dyDescent="0.3">
      <c r="B33" s="72"/>
      <c r="E33" s="297" t="s">
        <v>96</v>
      </c>
      <c r="F33" s="77" t="s">
        <v>202</v>
      </c>
      <c r="G33" s="77" t="s">
        <v>98</v>
      </c>
      <c r="H33" s="61"/>
      <c r="I33" s="61"/>
      <c r="J33" s="284" t="s">
        <v>97</v>
      </c>
      <c r="K33" s="285"/>
      <c r="L33" s="284" t="s">
        <v>98</v>
      </c>
      <c r="M33" s="285"/>
      <c r="X33" s="67"/>
    </row>
    <row r="34" spans="2:24" ht="13.5" customHeight="1" x14ac:dyDescent="0.3">
      <c r="B34" s="72"/>
      <c r="E34" s="297"/>
      <c r="F34" s="71" t="s">
        <v>99</v>
      </c>
      <c r="G34" s="71">
        <v>1</v>
      </c>
      <c r="H34" s="61"/>
      <c r="I34" s="61"/>
      <c r="J34" s="280" t="s">
        <v>100</v>
      </c>
      <c r="K34" s="281"/>
      <c r="L34" s="282">
        <v>1</v>
      </c>
      <c r="M34" s="282"/>
      <c r="X34" s="67"/>
    </row>
    <row r="35" spans="2:24" ht="13.5" customHeight="1" x14ac:dyDescent="0.3">
      <c r="B35" s="72"/>
      <c r="E35" s="297"/>
      <c r="F35" s="71" t="s">
        <v>101</v>
      </c>
      <c r="G35" s="71">
        <v>2</v>
      </c>
      <c r="H35" s="61"/>
      <c r="I35" s="61"/>
      <c r="J35" s="280" t="s">
        <v>102</v>
      </c>
      <c r="K35" s="281"/>
      <c r="L35" s="282">
        <v>2</v>
      </c>
      <c r="M35" s="282"/>
      <c r="X35" s="67"/>
    </row>
    <row r="36" spans="2:24" ht="13.5" customHeight="1" x14ac:dyDescent="0.3">
      <c r="B36" s="72"/>
      <c r="E36" s="297"/>
      <c r="F36" s="71" t="s">
        <v>103</v>
      </c>
      <c r="G36" s="71">
        <v>3</v>
      </c>
      <c r="H36" s="61"/>
      <c r="I36" s="61"/>
      <c r="J36" s="280" t="s">
        <v>104</v>
      </c>
      <c r="K36" s="281"/>
      <c r="L36" s="282">
        <v>3</v>
      </c>
      <c r="M36" s="282"/>
      <c r="X36" s="67"/>
    </row>
    <row r="37" spans="2:24" ht="13.5" customHeight="1" x14ac:dyDescent="0.3">
      <c r="B37" s="72"/>
      <c r="E37" s="297"/>
      <c r="F37" s="71" t="s">
        <v>105</v>
      </c>
      <c r="G37" s="71">
        <v>4</v>
      </c>
      <c r="H37" s="61"/>
      <c r="I37" s="61"/>
      <c r="J37" s="280" t="s">
        <v>106</v>
      </c>
      <c r="K37" s="281"/>
      <c r="L37" s="282">
        <v>4</v>
      </c>
      <c r="M37" s="282"/>
      <c r="X37" s="67"/>
    </row>
    <row r="38" spans="2:24" ht="13.5" customHeight="1" x14ac:dyDescent="0.3">
      <c r="B38" s="72"/>
      <c r="E38" s="297"/>
      <c r="F38" s="71" t="s">
        <v>107</v>
      </c>
      <c r="G38" s="71">
        <v>5</v>
      </c>
      <c r="H38" s="61"/>
      <c r="I38" s="61"/>
      <c r="J38" s="280" t="s">
        <v>108</v>
      </c>
      <c r="K38" s="281"/>
      <c r="L38" s="282">
        <v>5</v>
      </c>
      <c r="M38" s="282"/>
      <c r="X38" s="67"/>
    </row>
    <row r="39" spans="2:24" ht="13.5" customHeight="1" x14ac:dyDescent="0.3">
      <c r="B39" s="72"/>
      <c r="D39" s="61"/>
      <c r="E39" s="61"/>
      <c r="F39" s="61"/>
      <c r="G39" s="61"/>
      <c r="H39" s="61"/>
      <c r="I39" s="61"/>
      <c r="J39" s="61"/>
      <c r="K39" s="61"/>
      <c r="L39" s="61"/>
      <c r="M39" s="61"/>
      <c r="X39" s="67"/>
    </row>
    <row r="40" spans="2:24" ht="13.5" customHeight="1" x14ac:dyDescent="0.3">
      <c r="B40" s="72"/>
      <c r="D40" s="277" t="s">
        <v>109</v>
      </c>
      <c r="E40" s="277"/>
      <c r="F40" s="277"/>
      <c r="G40" s="277"/>
      <c r="H40" s="277"/>
      <c r="I40" s="277"/>
      <c r="J40" s="277"/>
      <c r="K40" s="277"/>
      <c r="X40" s="67"/>
    </row>
    <row r="41" spans="2:24" ht="13.5" customHeight="1" x14ac:dyDescent="0.3">
      <c r="B41" s="72"/>
      <c r="D41" s="293" t="s">
        <v>202</v>
      </c>
      <c r="E41" s="293" t="s">
        <v>98</v>
      </c>
      <c r="F41" s="283" t="s">
        <v>100</v>
      </c>
      <c r="G41" s="283"/>
      <c r="H41" s="278" t="s">
        <v>102</v>
      </c>
      <c r="I41" s="279"/>
      <c r="J41" s="75" t="s">
        <v>104</v>
      </c>
      <c r="K41" s="75" t="s">
        <v>106</v>
      </c>
      <c r="L41" s="77" t="s">
        <v>108</v>
      </c>
      <c r="P41" s="277" t="s">
        <v>123</v>
      </c>
      <c r="Q41" s="277"/>
      <c r="R41" s="277"/>
      <c r="S41" s="277"/>
      <c r="T41" s="277"/>
      <c r="X41" s="67"/>
    </row>
    <row r="42" spans="2:24" ht="13.5" customHeight="1" x14ac:dyDescent="0.3">
      <c r="B42" s="72"/>
      <c r="D42" s="293"/>
      <c r="E42" s="293"/>
      <c r="F42" s="296">
        <v>1</v>
      </c>
      <c r="G42" s="296"/>
      <c r="H42" s="294">
        <v>2</v>
      </c>
      <c r="I42" s="295"/>
      <c r="J42" s="76">
        <v>3</v>
      </c>
      <c r="K42" s="76">
        <v>4</v>
      </c>
      <c r="L42" s="76">
        <v>5</v>
      </c>
      <c r="P42" s="283" t="s">
        <v>109</v>
      </c>
      <c r="Q42" s="283"/>
      <c r="R42" s="283"/>
      <c r="S42" s="283" t="s">
        <v>122</v>
      </c>
      <c r="T42" s="283"/>
      <c r="X42" s="67"/>
    </row>
    <row r="43" spans="2:24" ht="13.5" customHeight="1" x14ac:dyDescent="0.25">
      <c r="B43" s="72"/>
      <c r="D43" s="71" t="s">
        <v>99</v>
      </c>
      <c r="E43" s="70">
        <v>1</v>
      </c>
      <c r="F43" s="289">
        <v>2</v>
      </c>
      <c r="G43" s="289"/>
      <c r="H43" s="311">
        <v>3</v>
      </c>
      <c r="I43" s="312"/>
      <c r="J43" s="73">
        <v>4</v>
      </c>
      <c r="K43" s="74">
        <v>5</v>
      </c>
      <c r="L43" s="69">
        <v>6</v>
      </c>
      <c r="P43" s="290" t="s">
        <v>124</v>
      </c>
      <c r="Q43" s="290"/>
      <c r="R43" s="290"/>
      <c r="S43" s="286" t="s">
        <v>125</v>
      </c>
      <c r="T43" s="286"/>
      <c r="X43" s="67"/>
    </row>
    <row r="44" spans="2:24" ht="13.5" customHeight="1" x14ac:dyDescent="0.25">
      <c r="B44" s="72"/>
      <c r="D44" s="71" t="s">
        <v>101</v>
      </c>
      <c r="E44" s="70">
        <v>2</v>
      </c>
      <c r="F44" s="289">
        <v>3</v>
      </c>
      <c r="G44" s="289"/>
      <c r="H44" s="311">
        <v>4</v>
      </c>
      <c r="I44" s="312"/>
      <c r="J44" s="74">
        <v>5</v>
      </c>
      <c r="K44" s="69">
        <v>6</v>
      </c>
      <c r="L44" s="69">
        <v>7</v>
      </c>
      <c r="P44" s="302" t="s">
        <v>126</v>
      </c>
      <c r="Q44" s="302"/>
      <c r="R44" s="302"/>
      <c r="S44" s="286" t="s">
        <v>127</v>
      </c>
      <c r="T44" s="286"/>
      <c r="X44" s="67"/>
    </row>
    <row r="45" spans="2:24" ht="13.5" customHeight="1" x14ac:dyDescent="0.25">
      <c r="B45" s="72"/>
      <c r="D45" s="71" t="s">
        <v>103</v>
      </c>
      <c r="E45" s="70">
        <v>3</v>
      </c>
      <c r="F45" s="289">
        <v>4</v>
      </c>
      <c r="G45" s="289"/>
      <c r="H45" s="287">
        <v>5</v>
      </c>
      <c r="I45" s="288"/>
      <c r="J45" s="69">
        <v>6</v>
      </c>
      <c r="K45" s="69">
        <v>7</v>
      </c>
      <c r="L45" s="68">
        <v>8</v>
      </c>
      <c r="P45" s="313">
        <v>5</v>
      </c>
      <c r="Q45" s="313"/>
      <c r="R45" s="313"/>
      <c r="S45" s="286" t="s">
        <v>128</v>
      </c>
      <c r="T45" s="286"/>
      <c r="X45" s="67"/>
    </row>
    <row r="46" spans="2:24" ht="13.5" customHeight="1" x14ac:dyDescent="0.25">
      <c r="B46" s="72"/>
      <c r="D46" s="71" t="s">
        <v>105</v>
      </c>
      <c r="E46" s="70">
        <v>4</v>
      </c>
      <c r="F46" s="313">
        <v>5</v>
      </c>
      <c r="G46" s="313"/>
      <c r="H46" s="300">
        <v>6</v>
      </c>
      <c r="I46" s="301"/>
      <c r="J46" s="69">
        <v>7</v>
      </c>
      <c r="K46" s="68">
        <v>8</v>
      </c>
      <c r="L46" s="68">
        <v>9</v>
      </c>
      <c r="P46" s="289" t="s">
        <v>129</v>
      </c>
      <c r="Q46" s="289"/>
      <c r="R46" s="289"/>
      <c r="S46" s="286" t="s">
        <v>130</v>
      </c>
      <c r="T46" s="286"/>
      <c r="X46" s="67"/>
    </row>
    <row r="47" spans="2:24" ht="13.5" customHeight="1" x14ac:dyDescent="0.25">
      <c r="B47" s="72"/>
      <c r="D47" s="71" t="s">
        <v>107</v>
      </c>
      <c r="E47" s="70">
        <v>5</v>
      </c>
      <c r="F47" s="302">
        <v>6</v>
      </c>
      <c r="G47" s="302"/>
      <c r="H47" s="300">
        <v>7</v>
      </c>
      <c r="I47" s="301"/>
      <c r="J47" s="68">
        <v>8</v>
      </c>
      <c r="K47" s="68">
        <v>9</v>
      </c>
      <c r="L47" s="68">
        <v>10</v>
      </c>
      <c r="X47" s="67"/>
    </row>
    <row r="48" spans="2:24" ht="13.5" customHeight="1" thickBot="1" x14ac:dyDescent="0.35">
      <c r="B48" s="66"/>
      <c r="C48" s="64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3"/>
    </row>
    <row r="49" spans="2:18" ht="16.5" customHeight="1" x14ac:dyDescent="0.3">
      <c r="D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</row>
    <row r="50" spans="2:18" ht="16.5" customHeight="1" x14ac:dyDescent="0.3">
      <c r="D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</row>
    <row r="51" spans="2:18" ht="12.75" customHeight="1" x14ac:dyDescent="0.3">
      <c r="D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</row>
    <row r="52" spans="2:18" hidden="1" x14ac:dyDescent="0.3">
      <c r="B52" s="60" t="s">
        <v>272</v>
      </c>
      <c r="D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</row>
    <row r="53" spans="2:18" hidden="1" x14ac:dyDescent="0.3">
      <c r="B53" s="60" t="s">
        <v>273</v>
      </c>
      <c r="D53" s="62"/>
      <c r="F53" s="6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</row>
    <row r="54" spans="2:18" ht="28" hidden="1" x14ac:dyDescent="0.3">
      <c r="B54" s="60" t="s">
        <v>274</v>
      </c>
      <c r="D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</row>
    <row r="55" spans="2:18" x14ac:dyDescent="0.3">
      <c r="D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</row>
    <row r="56" spans="2:18" x14ac:dyDescent="0.3">
      <c r="D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</row>
    <row r="57" spans="2:18" x14ac:dyDescent="0.3">
      <c r="D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</row>
    <row r="58" spans="2:18" ht="12.75" customHeight="1" x14ac:dyDescent="0.3">
      <c r="D58" s="61"/>
    </row>
    <row r="59" spans="2:18" x14ac:dyDescent="0.3">
      <c r="D59" s="61"/>
    </row>
  </sheetData>
  <autoFilter ref="B10:X30" xr:uid="{52632FC3-262F-47FB-BBC2-33CC5785E85D}"/>
  <mergeCells count="49"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S42:T42"/>
    <mergeCell ref="J37:K37"/>
    <mergeCell ref="P41:T41"/>
    <mergeCell ref="S43:T43"/>
    <mergeCell ref="L34:M34"/>
    <mergeCell ref="S46:T46"/>
    <mergeCell ref="P46:R46"/>
    <mergeCell ref="P43:R43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B9:R9"/>
    <mergeCell ref="H46:I46"/>
    <mergeCell ref="P44:R44"/>
    <mergeCell ref="L33:M33"/>
    <mergeCell ref="F43:G43"/>
    <mergeCell ref="S44:T44"/>
    <mergeCell ref="S45:T45"/>
    <mergeCell ref="H45:I45"/>
    <mergeCell ref="F44:G44"/>
    <mergeCell ref="L35:M35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J33:K33"/>
    <mergeCell ref="J36:K36"/>
  </mergeCells>
  <conditionalFormatting sqref="K11:K30">
    <cfRule type="expression" dxfId="7" priority="17">
      <formula>$K11="EXTREMO"</formula>
    </cfRule>
    <cfRule type="expression" dxfId="6" priority="18">
      <formula>$K11="ALTO"</formula>
    </cfRule>
    <cfRule type="expression" dxfId="5" priority="19">
      <formula>$K11="MEDIO"</formula>
    </cfRule>
    <cfRule type="expression" dxfId="4" priority="20">
      <formula>$K11="BAJO"</formula>
    </cfRule>
  </conditionalFormatting>
  <conditionalFormatting sqref="R27">
    <cfRule type="expression" dxfId="3" priority="9">
      <formula>$K27="EXTREMO"</formula>
    </cfRule>
    <cfRule type="expression" dxfId="2" priority="10">
      <formula>$K27="ALTO"</formula>
    </cfRule>
    <cfRule type="expression" dxfId="1" priority="11">
      <formula>$K27="MEDIO"</formula>
    </cfRule>
    <cfRule type="expression" dxfId="0" priority="12">
      <formula>$K27="BAJO"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25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'ASIGNACION Y TRATAMIENTO'!OPCIONES</vt:lpstr>
      <vt:lpstr>'EVALUACION CON CONTROLES'!OPCIONES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Admin</cp:lastModifiedBy>
  <cp:revision/>
  <dcterms:created xsi:type="dcterms:W3CDTF">2007-06-14T01:55:06Z</dcterms:created>
  <dcterms:modified xsi:type="dcterms:W3CDTF">2026-08-21T00:33:02Z</dcterms:modified>
  <cp:category/>
  <cp:contentStatus/>
</cp:coreProperties>
</file>