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EEC1C183-2C04-407D-BBAE-DE333FA7806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MTO PREVENTICO MAG" sheetId="10" r:id="rId1"/>
    <sheet name="MANO OBRA CORRECTIVOS MAG" sheetId="9" r:id="rId2"/>
    <sheet name="REPUESTOS MAG" sheetId="7" r:id="rId3"/>
    <sheet name="TOTAL" sheetId="11" r:id="rId4"/>
  </sheets>
  <definedNames>
    <definedName name="_xlnm._FilterDatabase" localSheetId="1" hidden="1">'MANO OBRA CORRECTIVOS MAG'!$B$4:$AQ$33</definedName>
    <definedName name="_xlnm._FilterDatabase" localSheetId="0" hidden="1">'MTO PREVENTICO MAG'!#REF!</definedName>
    <definedName name="_xlnm._FilterDatabase" localSheetId="2" hidden="1">'REPUESTOS MAG'!$B$4:$D$4</definedName>
    <definedName name="_xlnm.Print_Area" localSheetId="1">'MANO OBRA CORRECTIVOS MAG'!$B$2:$P$35</definedName>
    <definedName name="_xlnm.Print_Area" localSheetId="0">'MTO PREVENTICO MAG'!$B$3:$D$29</definedName>
    <definedName name="_xlnm.Print_Area" localSheetId="2">'REPUESTOS MAG'!$B$2:$D$114</definedName>
    <definedName name="_xlnm.Print_Area" localSheetId="3">TOTAL!$B$2:$C$7</definedName>
    <definedName name="OLE_LINK1" localSheetId="2">'REPUESTOS MAG'!#REF!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1" l="1"/>
  <c r="E5" i="11"/>
  <c r="E4" i="11"/>
  <c r="D6" i="11"/>
  <c r="D5" i="11"/>
  <c r="D4" i="11"/>
  <c r="F114" i="7"/>
  <c r="E35" i="9"/>
  <c r="D35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D33" i="9"/>
  <c r="F27" i="10"/>
  <c r="E7" i="11" l="1"/>
  <c r="D7" i="11"/>
  <c r="E27" i="10"/>
  <c r="E114" i="7" l="1"/>
</calcChain>
</file>

<file path=xl/sharedStrings.xml><?xml version="1.0" encoding="utf-8"?>
<sst xmlns="http://schemas.openxmlformats.org/spreadsheetml/2006/main" count="406" uniqueCount="183">
  <si>
    <t>SECCIONAL MAGDALENA</t>
  </si>
  <si>
    <t>MANTENIMIENTOS PREVENTIVOS</t>
  </si>
  <si>
    <t>ÍTEM</t>
  </si>
  <si>
    <t>DESCRIPCIÓN</t>
  </si>
  <si>
    <t xml:space="preserve">CANT. EQUIPOS </t>
  </si>
  <si>
    <t>VALOR MTO. X EQUIPO INCLUIDO IVA</t>
  </si>
  <si>
    <t>PRECIO SANTA MARTA</t>
  </si>
  <si>
    <t>MANTENIMIENTO DE ACONDICIONADOR DE AIRE TIPO MINISPLIT DE 12000 BTU - 18000 BTU - 24000 BTU</t>
  </si>
  <si>
    <t>MANTENIMIENTO DE ACONDICIONADOR DE AIRE TIPO MINISPLIT O PISO TECHO DE  36000 BTU</t>
  </si>
  <si>
    <t>MANTENIMIENTO DE ACONDICIONADOR DE AIRE TIPO CENTRAL DE 60.000 BTU PISO TECHO O DESCARGA VERTICAL</t>
  </si>
  <si>
    <t>PRECIO  CIÉNAGA MAGDALENA</t>
  </si>
  <si>
    <t>PRECIO  FUNDACIÓN MAGDALENA</t>
  </si>
  <si>
    <t>PRECIO  PIVIJAY MAGDALENA</t>
  </si>
  <si>
    <t>PRECIO CHIBOLO MAGDALENA</t>
  </si>
  <si>
    <t>PRECIO  PLATO MAGDALENA</t>
  </si>
  <si>
    <t>PRECIO EL BANCO MAGDALENA</t>
  </si>
  <si>
    <t>PRECIO SANTA ANA MAGDALENA</t>
  </si>
  <si>
    <t>TOTAL</t>
  </si>
  <si>
    <t>NOTA</t>
  </si>
  <si>
    <t>DENTRO DE LOS COSTOS SE INCLUYE LOS INSUMOS Y LA MANO DE OBRA NECESARIA PARA REALIZAR CADA MANTENIMIENTO PREVENTIVO</t>
  </si>
  <si>
    <t>SECCIONALMAGDALENA</t>
  </si>
  <si>
    <t>MANO DE OBRA MANTENIMIENTO CORRECTIVO</t>
  </si>
  <si>
    <t>V. UNITARIO Mano de Obra Incluido IVA SANTA MARTA</t>
  </si>
  <si>
    <t>V. UNITARIO Mano de Obra Incluido IVA CIÉNAGA</t>
  </si>
  <si>
    <t>V. UNITARIO Mano de Obra Incluido IVA FUNDACIÓN</t>
  </si>
  <si>
    <t>V. UNITARIO Mano de Obra Incluido IVA PIVIJAY</t>
  </si>
  <si>
    <t>V. UNITARIO Mano de Obra Incluido IVA PLATO</t>
  </si>
  <si>
    <t>V. UNITARIO Mano de Obra Incluido IVA EL BANCO</t>
  </si>
  <si>
    <t>V. UNITARIO Mano de Obra Incluido IVA SANTA ANA</t>
  </si>
  <si>
    <t>V. UNITARIO Mano de Obra Incluido IVA CHIBOLO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</si>
  <si>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</si>
  <si>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</si>
  <si>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</si>
  <si>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</si>
  <si>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</si>
  <si>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</si>
  <si>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 xml:space="preserve">CAMBIO DE AISLAMIENTO TERMICO DE TUBERIAS DE REFRIGERACION EQUIPO MINI SPLIT 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</si>
  <si>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</si>
  <si>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</si>
  <si>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</si>
  <si>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</si>
  <si>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</si>
  <si>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</si>
  <si>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</si>
  <si>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</si>
  <si>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</si>
  <si>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</si>
  <si>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</si>
  <si>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</si>
  <si>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</si>
  <si>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</si>
  <si>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</si>
  <si>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</si>
  <si>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</si>
  <si>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</si>
  <si>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</si>
  <si>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>SUMINISTRO E INSTALACIÓN A  TODO COSTO  DE DUCTERIA EN FIBRA DE VIDRIO (METRO CUADRADO)</t>
  </si>
  <si>
    <t>SUMINISTRO E INSTALACIÓN A  TODO COSTO  DE DUCTERIA GALVANIZADA (METRO CUADRADO)</t>
  </si>
  <si>
    <t xml:space="preserve">DESMONTE Y MONTAJE DE DIVISIÓN MIXTA (PANEL VIDRIO) DE 2.40 X 2.20 METROS PARA REALIZAR EL MANTENIMIENTO PREVENTIVO DE ACONDICIONADORES TIPO MINI SPLIT. 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</si>
  <si>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</si>
  <si>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</si>
  <si>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</si>
  <si>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</si>
  <si>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</si>
  <si>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</si>
  <si>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</si>
  <si>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</si>
  <si>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</si>
  <si>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</si>
  <si>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</si>
  <si>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1,5 MFD 440V</t>
  </si>
  <si>
    <t>CAPACITOR DE MARCHA 2,0 MFD 440V</t>
  </si>
  <si>
    <t>CAPACITOR DE MARCHA 3,0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</si>
  <si>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</si>
  <si>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</si>
  <si>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</si>
  <si>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</si>
  <si>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</si>
  <si>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</si>
  <si>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</si>
  <si>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</si>
  <si>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</si>
  <si>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 xml:space="preserve">TRANSFORMADOR 40 VA 110-220V SALIDA 24V </t>
  </si>
  <si>
    <t xml:space="preserve">TRANSFORMADOR 75 VA 220 - 24V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</si>
  <si>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</si>
  <si>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</si>
  <si>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</si>
  <si>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</si>
  <si>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</si>
  <si>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</si>
  <si>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</si>
  <si>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</si>
  <si>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</si>
  <si>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</si>
  <si>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</si>
  <si>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 xml:space="preserve">CINTA DE VINILO </t>
  </si>
  <si>
    <t>FILTRO SECADOR SOLDABLE 7/8"</t>
  </si>
  <si>
    <t>FILTRO SECADOR  SOLDABLE 1/2"</t>
  </si>
  <si>
    <t>FILTRO SECADOR ROSCADLE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</si>
  <si>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</si>
  <si>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</si>
  <si>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</si>
  <si>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</si>
  <si>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</si>
  <si>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</si>
  <si>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</si>
  <si>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</t>
  </si>
  <si>
    <t>RUBATEX ¾×1⅛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</si>
  <si>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</si>
  <si>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</si>
  <si>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</si>
  <si>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</si>
  <si>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</si>
  <si>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</si>
  <si>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</si>
  <si>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</si>
  <si>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</si>
  <si>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RUBATEX 5/8" X 3/8"</t>
  </si>
  <si>
    <t xml:space="preserve">CINTA FOIL </t>
  </si>
  <si>
    <t>REFRIGERANTE R-410a X 11,3 Kg</t>
  </si>
  <si>
    <t>REFRIGERANTE R-22 X 13,6 Kg</t>
  </si>
  <si>
    <t xml:space="preserve">LIMPIADOR DIELECTRICO 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</si>
  <si>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</si>
  <si>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</si>
  <si>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</si>
  <si>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</si>
  <si>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</si>
  <si>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</si>
  <si>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</si>
  <si>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</si>
  <si>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</si>
  <si>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TUERCAS FLER DE BRONCE 3/4</t>
  </si>
  <si>
    <t>TUERCAS FLER  DE BRONCE 5/8</t>
  </si>
  <si>
    <t>TUERCAS FLER  DE BRONCE 1/2</t>
  </si>
  <si>
    <t>TUERCAS FLER DE BRONCE 1/4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</si>
  <si>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</si>
  <si>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</si>
  <si>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</si>
  <si>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</si>
  <si>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</si>
  <si>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</si>
  <si>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</si>
  <si>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</si>
  <si>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</si>
  <si>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</si>
  <si>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</si>
  <si>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</si>
  <si>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>COMPRESOR 5 TR SCROLL R-22 220V / 1PH 60 HZ REFRIGERANTE  410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</si>
  <si>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</si>
  <si>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</si>
  <si>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</si>
  <si>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</si>
  <si>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</si>
  <si>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</si>
  <si>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</si>
  <si>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</si>
  <si>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</si>
  <si>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</si>
  <si>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</si>
  <si>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</si>
  <si>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</si>
  <si>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</si>
  <si>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</si>
  <si>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</si>
  <si>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</si>
  <si>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</si>
  <si>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</si>
  <si>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BASE DE PIE DE AMIGO "TIPO U" para condensadoras de 12000 BTU a 24000 BTU</t>
  </si>
  <si>
    <t>PAR</t>
  </si>
  <si>
    <t xml:space="preserve">CABLE #12 </t>
  </si>
  <si>
    <t>BREAKER DE 2X30 AMP</t>
  </si>
  <si>
    <t>REJILLAS DIFUSORAS DE ALUMINIO DE 8"x 8"</t>
  </si>
  <si>
    <t>REJILLAS DIFUSORAS DE ALUMINIO 10"X10"</t>
  </si>
  <si>
    <t xml:space="preserve">REJILLAS DIFUSORAS DE ALUMINIO 12"X12" DE CUATRO VIAS MOVILES </t>
  </si>
  <si>
    <t>SECCIONAL ATLÁNTICO</t>
  </si>
  <si>
    <t>ITEM</t>
  </si>
  <si>
    <t xml:space="preserve">VALOR TOTAL </t>
  </si>
  <si>
    <t>MANTENIMIENTO PREVENTIVO</t>
  </si>
  <si>
    <t>REPUESTOS</t>
  </si>
  <si>
    <t xml:space="preserve">TECHOS PRESUPUESTALES </t>
  </si>
  <si>
    <t>OFERTA ECONOMICA</t>
  </si>
  <si>
    <t>ANEXO OFERTA ECONÓMICA</t>
  </si>
  <si>
    <t>TECHOS PRESUPUESTALES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</si>
</sst>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6" formatCode="&quot;$&quot;\ #,##0"/>
    <numFmt numFmtId="167" formatCode="_-&quot;$&quot;\ * #,##0_-;\-&quot;$&quot;\ * #,##0_-;_-&quot;$&quot;\ * &quot;-&quot;??_-;_-@_-"/>
  </numFmts>
  <fonts count="19">
    <font>
      <sz val="11"/>
      <color theme="1"/>
      <name val="Calibri"/>
      <charset val="134"/>
      <scheme val="minor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9"/>
      <color rgb="FFFFC000"/>
      <name val="Arial"/>
      <family val="2"/>
    </font>
    <font>
      <b/>
      <sz val="9"/>
      <color theme="0"/>
      <name val="Arial"/>
      <family val="2"/>
    </font>
    <font>
      <b/>
      <sz val="16"/>
      <color theme="0"/>
      <name val="Arial Narrow"/>
      <family val="2"/>
    </font>
    <font>
      <b/>
      <sz val="9"/>
      <color rgb="FFFFC000"/>
      <name val="Arial Narrow"/>
      <family val="2"/>
    </font>
    <font>
      <b/>
      <sz val="9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" fillId="0" borderId="0"/>
    <xf numFmtId="9" fontId="4" fillId="0" borderId="0" applyFont="0" applyFill="0" applyBorder="0" applyAlignment="0" applyProtection="0"/>
    <xf numFmtId="42" fontId="13" fillId="0" borderId="0" applyFont="0" applyFill="0" applyBorder="0" applyAlignment="0" applyProtection="0"/>
  </cellStyleXfs>
  <cellXfs count="78">
    <xf numFmtId="0" fontId="0" fillId="0" borderId="0" xfId="0"/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164" fontId="9" fillId="0" borderId="1" xfId="4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164" fontId="9" fillId="8" borderId="1" xfId="4" applyNumberFormat="1" applyFont="1" applyFill="1" applyBorder="1" applyAlignment="1">
      <alignment horizontal="center" vertical="center"/>
    </xf>
    <xf numFmtId="164" fontId="11" fillId="0" borderId="1" xfId="4" applyNumberFormat="1" applyFont="1" applyFill="1" applyBorder="1" applyAlignment="1">
      <alignment horizontal="center" vertical="center"/>
    </xf>
    <xf numFmtId="0" fontId="5" fillId="0" borderId="0" xfId="0" applyFont="1"/>
    <xf numFmtId="0" fontId="6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164" fontId="9" fillId="0" borderId="2" xfId="4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5" fillId="6" borderId="0" xfId="0" applyFont="1" applyFill="1"/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167" fontId="9" fillId="8" borderId="1" xfId="1" applyNumberFormat="1" applyFont="1" applyFill="1" applyBorder="1" applyAlignment="1">
      <alignment vertical="center"/>
    </xf>
    <xf numFmtId="0" fontId="5" fillId="0" borderId="0" xfId="0" applyFont="1" applyAlignment="1">
      <alignment wrapText="1"/>
    </xf>
    <xf numFmtId="0" fontId="6" fillId="2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167" fontId="12" fillId="7" borderId="1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167" fontId="12" fillId="7" borderId="1" xfId="1" applyNumberFormat="1" applyFont="1" applyFill="1" applyBorder="1" applyAlignment="1" applyProtection="1">
      <alignment horizontal="center" vertical="center"/>
      <protection locked="0"/>
    </xf>
    <xf numFmtId="0" fontId="10" fillId="8" borderId="1" xfId="0" applyFont="1" applyFill="1" applyBorder="1" applyAlignment="1" applyProtection="1">
      <alignment horizontal="center"/>
      <protection locked="0"/>
    </xf>
    <xf numFmtId="0" fontId="10" fillId="8" borderId="1" xfId="0" applyFont="1" applyFill="1" applyBorder="1" applyAlignment="1">
      <alignment wrapText="1"/>
    </xf>
    <xf numFmtId="167" fontId="9" fillId="8" borderId="1" xfId="1" applyNumberFormat="1" applyFont="1" applyFill="1" applyBorder="1" applyAlignment="1" applyProtection="1">
      <alignment horizontal="right" vertical="center" wrapText="1"/>
    </xf>
    <xf numFmtId="0" fontId="5" fillId="0" borderId="0" xfId="0" applyFont="1" applyAlignment="1" applyProtection="1">
      <alignment vertical="center"/>
      <protection locked="0"/>
    </xf>
    <xf numFmtId="0" fontId="5" fillId="8" borderId="1" xfId="0" applyFont="1" applyFill="1" applyBorder="1"/>
    <xf numFmtId="167" fontId="9" fillId="0" borderId="0" xfId="0" applyNumberFormat="1" applyFont="1"/>
    <xf numFmtId="41" fontId="5" fillId="0" borderId="0" xfId="2" applyFont="1"/>
    <xf numFmtId="0" fontId="5" fillId="0" borderId="1" xfId="0" applyFont="1" applyBorder="1" applyAlignment="1">
      <alignment horizontal="center" vertical="center"/>
    </xf>
    <xf numFmtId="167" fontId="9" fillId="8" borderId="1" xfId="0" applyNumberFormat="1" applyFont="1" applyFill="1" applyBorder="1"/>
    <xf numFmtId="0" fontId="6" fillId="2" borderId="0" xfId="0" applyFont="1" applyFill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8" borderId="6" xfId="0" applyFont="1" applyFill="1" applyBorder="1"/>
    <xf numFmtId="0" fontId="8" fillId="8" borderId="3" xfId="0" applyFont="1" applyFill="1" applyBorder="1"/>
    <xf numFmtId="164" fontId="9" fillId="0" borderId="5" xfId="4" applyNumberFormat="1" applyFont="1" applyFill="1" applyBorder="1" applyAlignment="1">
      <alignment horizontal="center" vertical="center"/>
    </xf>
    <xf numFmtId="164" fontId="9" fillId="0" borderId="6" xfId="4" applyNumberFormat="1" applyFont="1" applyFill="1" applyBorder="1" applyAlignment="1">
      <alignment horizontal="center" vertical="center"/>
    </xf>
    <xf numFmtId="164" fontId="9" fillId="0" borderId="3" xfId="4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166" fontId="5" fillId="8" borderId="1" xfId="0" applyNumberFormat="1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5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5" fillId="10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vertical="center"/>
      <protection locked="0"/>
    </xf>
    <xf numFmtId="42" fontId="14" fillId="9" borderId="1" xfId="5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10" borderId="1" xfId="0" applyFont="1" applyFill="1" applyBorder="1" applyAlignment="1">
      <alignment horizontal="center" vertical="center"/>
    </xf>
    <xf numFmtId="42" fontId="7" fillId="5" borderId="7" xfId="0" applyNumberFormat="1" applyFont="1" applyFill="1" applyBorder="1" applyAlignment="1">
      <alignment horizontal="center"/>
    </xf>
    <xf numFmtId="42" fontId="7" fillId="0" borderId="8" xfId="0" applyNumberFormat="1" applyFont="1" applyBorder="1"/>
    <xf numFmtId="42" fontId="7" fillId="0" borderId="1" xfId="0" applyNumberFormat="1" applyFont="1" applyBorder="1"/>
    <xf numFmtId="42" fontId="7" fillId="0" borderId="2" xfId="0" applyNumberFormat="1" applyFont="1" applyBorder="1"/>
    <xf numFmtId="42" fontId="7" fillId="0" borderId="9" xfId="0" applyNumberFormat="1" applyFont="1" applyBorder="1"/>
    <xf numFmtId="42" fontId="8" fillId="0" borderId="8" xfId="0" applyNumberFormat="1" applyFont="1" applyBorder="1"/>
    <xf numFmtId="42" fontId="8" fillId="0" borderId="1" xfId="0" applyNumberFormat="1" applyFont="1" applyBorder="1"/>
    <xf numFmtId="42" fontId="8" fillId="0" borderId="2" xfId="0" applyNumberFormat="1" applyFont="1" applyBorder="1"/>
    <xf numFmtId="42" fontId="8" fillId="0" borderId="9" xfId="0" applyNumberFormat="1" applyFont="1" applyBorder="1"/>
  </cellXfs>
  <cellStyles count="6">
    <cellStyle name="Millares [0]" xfId="2" builtinId="6"/>
    <cellStyle name="Moneda" xfId="1" builtinId="4"/>
    <cellStyle name="Moneda [0]" xfId="5" builtinId="7"/>
    <cellStyle name="Normal" xfId="0" builtinId="0"/>
    <cellStyle name="Normal 2" xfId="3" xr:uid="{00000000-0005-0000-0000-000031000000}"/>
    <cellStyle name="Porcentaje" xfId="4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S29"/>
  <sheetViews>
    <sheetView topLeftCell="A15" zoomScale="90" zoomScaleNormal="90" workbookViewId="0">
      <selection activeCell="B2" sqref="B2:D2"/>
    </sheetView>
  </sheetViews>
  <sheetFormatPr baseColWidth="10" defaultColWidth="10.85546875" defaultRowHeight="12.75"/>
  <cols>
    <col min="1" max="1" width="10.85546875" style="1"/>
    <col min="2" max="2" width="6.42578125" style="1" customWidth="1"/>
    <col min="3" max="3" width="60.5703125" style="1" customWidth="1"/>
    <col min="4" max="4" width="13.42578125" style="1" customWidth="1"/>
    <col min="5" max="5" width="20.85546875" style="1" customWidth="1"/>
    <col min="6" max="6" width="17.85546875" style="1" customWidth="1"/>
    <col min="7" max="16384" width="10.85546875" style="1"/>
  </cols>
  <sheetData>
    <row r="2" spans="1:71" ht="20.25">
      <c r="B2" s="63" t="s">
        <v>181</v>
      </c>
      <c r="C2" s="63"/>
      <c r="D2" s="63"/>
    </row>
    <row r="3" spans="1:71">
      <c r="B3" s="47" t="s">
        <v>0</v>
      </c>
      <c r="C3" s="47"/>
      <c r="D3" s="47"/>
    </row>
    <row r="4" spans="1:71" ht="37.5" customHeight="1">
      <c r="B4" s="46" t="s">
        <v>1</v>
      </c>
      <c r="C4" s="46"/>
      <c r="D4" s="46"/>
      <c r="E4" s="58" t="s">
        <v>179</v>
      </c>
      <c r="F4" s="59" t="s">
        <v>180</v>
      </c>
    </row>
    <row r="5" spans="1:71" ht="36">
      <c r="B5" s="2" t="s">
        <v>2</v>
      </c>
      <c r="C5" s="2" t="s">
        <v>3</v>
      </c>
      <c r="D5" s="3" t="s">
        <v>4</v>
      </c>
      <c r="E5" s="60" t="s">
        <v>5</v>
      </c>
      <c r="F5" s="59" t="s">
        <v>5</v>
      </c>
    </row>
    <row r="6" spans="1:71" ht="16.5">
      <c r="B6" s="48" t="s">
        <v>6</v>
      </c>
      <c r="C6" s="49"/>
      <c r="D6" s="50"/>
      <c r="E6" s="10"/>
      <c r="F6" s="62"/>
    </row>
    <row r="7" spans="1:71" ht="33">
      <c r="B7" s="5">
        <v>1</v>
      </c>
      <c r="C7" s="6" t="s">
        <v>7</v>
      </c>
      <c r="D7" s="5">
        <v>1</v>
      </c>
      <c r="E7" s="4">
        <v>190933</v>
      </c>
      <c r="F7" s="42"/>
    </row>
    <row r="8" spans="1:71" ht="33">
      <c r="B8" s="5">
        <v>2</v>
      </c>
      <c r="C8" s="6" t="s">
        <v>8</v>
      </c>
      <c r="D8" s="5">
        <v>1</v>
      </c>
      <c r="E8" s="4">
        <v>260200</v>
      </c>
      <c r="F8" s="42"/>
    </row>
    <row r="9" spans="1:71" ht="33">
      <c r="B9" s="5">
        <v>3</v>
      </c>
      <c r="C9" s="6" t="s">
        <v>9</v>
      </c>
      <c r="D9" s="5">
        <v>1</v>
      </c>
      <c r="E9" s="4">
        <v>358646</v>
      </c>
      <c r="F9" s="42"/>
    </row>
    <row r="10" spans="1:71" s="7" customFormat="1" ht="16.5">
      <c r="A10" s="1"/>
      <c r="B10" s="48" t="s">
        <v>10</v>
      </c>
      <c r="C10" s="49"/>
      <c r="D10" s="50"/>
      <c r="E10" s="10">
        <v>0</v>
      </c>
      <c r="F10" s="6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1:71" s="7" customFormat="1" ht="33">
      <c r="A11" s="1"/>
      <c r="B11" s="5">
        <v>1</v>
      </c>
      <c r="C11" s="6" t="s">
        <v>7</v>
      </c>
      <c r="D11" s="5">
        <v>1</v>
      </c>
      <c r="E11" s="4">
        <v>209924</v>
      </c>
      <c r="F11" s="4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pans="1:71" ht="33">
      <c r="B12" s="5">
        <v>2</v>
      </c>
      <c r="C12" s="6" t="s">
        <v>8</v>
      </c>
      <c r="D12" s="5">
        <v>1</v>
      </c>
      <c r="E12" s="4">
        <v>176500</v>
      </c>
      <c r="F12" s="42"/>
    </row>
    <row r="13" spans="1:71" s="8" customFormat="1" ht="33">
      <c r="B13" s="5">
        <v>3</v>
      </c>
      <c r="C13" s="6" t="s">
        <v>9</v>
      </c>
      <c r="D13" s="5">
        <v>1</v>
      </c>
      <c r="E13" s="4">
        <v>418402</v>
      </c>
      <c r="F13" s="61"/>
    </row>
    <row r="14" spans="1:71" s="7" customFormat="1" ht="16.5">
      <c r="A14" s="1"/>
      <c r="B14" s="48" t="s">
        <v>11</v>
      </c>
      <c r="C14" s="49"/>
      <c r="D14" s="50"/>
      <c r="E14" s="10">
        <v>0</v>
      </c>
      <c r="F14" s="6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</row>
    <row r="15" spans="1:71" ht="33">
      <c r="B15" s="5">
        <v>1</v>
      </c>
      <c r="C15" s="6" t="s">
        <v>7</v>
      </c>
      <c r="D15" s="5">
        <v>1</v>
      </c>
      <c r="E15" s="4">
        <v>225603</v>
      </c>
      <c r="F15" s="42"/>
    </row>
    <row r="16" spans="1:71" ht="33">
      <c r="B16" s="5">
        <v>2</v>
      </c>
      <c r="C16" s="6" t="s">
        <v>8</v>
      </c>
      <c r="D16" s="5">
        <v>1</v>
      </c>
      <c r="E16" s="4">
        <v>329263</v>
      </c>
      <c r="F16" s="42"/>
    </row>
    <row r="17" spans="1:71" s="7" customFormat="1" ht="16.5">
      <c r="A17" s="1"/>
      <c r="B17" s="48" t="s">
        <v>12</v>
      </c>
      <c r="C17" s="49"/>
      <c r="D17" s="50"/>
      <c r="E17" s="10">
        <v>0</v>
      </c>
      <c r="F17" s="6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</row>
    <row r="18" spans="1:71" ht="33">
      <c r="B18" s="5">
        <v>1</v>
      </c>
      <c r="C18" s="6" t="s">
        <v>7</v>
      </c>
      <c r="D18" s="5">
        <v>1</v>
      </c>
      <c r="E18" s="4">
        <v>237133</v>
      </c>
      <c r="F18" s="42"/>
    </row>
    <row r="19" spans="1:71" s="7" customFormat="1" ht="16.5">
      <c r="A19" s="1"/>
      <c r="B19" s="48" t="s">
        <v>13</v>
      </c>
      <c r="C19" s="49"/>
      <c r="D19" s="50"/>
      <c r="E19" s="10">
        <v>0</v>
      </c>
      <c r="F19" s="6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</row>
    <row r="20" spans="1:71" ht="33">
      <c r="B20" s="5">
        <v>1</v>
      </c>
      <c r="C20" s="6" t="s">
        <v>7</v>
      </c>
      <c r="D20" s="5">
        <v>1</v>
      </c>
      <c r="E20" s="4">
        <v>262748</v>
      </c>
      <c r="F20" s="42"/>
    </row>
    <row r="21" spans="1:71" s="7" customFormat="1" ht="16.5">
      <c r="A21" s="1"/>
      <c r="B21" s="48" t="s">
        <v>14</v>
      </c>
      <c r="C21" s="49"/>
      <c r="D21" s="50"/>
      <c r="E21" s="10">
        <v>0</v>
      </c>
      <c r="F21" s="6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</row>
    <row r="22" spans="1:71" ht="33">
      <c r="B22" s="5">
        <v>1</v>
      </c>
      <c r="C22" s="6" t="s">
        <v>7</v>
      </c>
      <c r="D22" s="5">
        <v>1</v>
      </c>
      <c r="E22" s="4">
        <v>245665</v>
      </c>
      <c r="F22" s="42"/>
    </row>
    <row r="23" spans="1:71" s="7" customFormat="1" ht="16.5">
      <c r="A23" s="1"/>
      <c r="B23" s="48" t="s">
        <v>15</v>
      </c>
      <c r="C23" s="49"/>
      <c r="D23" s="50"/>
      <c r="E23" s="10">
        <v>0</v>
      </c>
      <c r="F23" s="6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</row>
    <row r="24" spans="1:71" ht="33">
      <c r="B24" s="5">
        <v>1</v>
      </c>
      <c r="C24" s="6" t="s">
        <v>7</v>
      </c>
      <c r="D24" s="5">
        <v>1</v>
      </c>
      <c r="E24" s="4">
        <v>262664</v>
      </c>
      <c r="F24" s="42"/>
    </row>
    <row r="25" spans="1:71" s="7" customFormat="1" ht="16.5">
      <c r="A25" s="1"/>
      <c r="B25" s="48" t="s">
        <v>16</v>
      </c>
      <c r="C25" s="49"/>
      <c r="D25" s="50"/>
      <c r="E25" s="10">
        <v>0</v>
      </c>
      <c r="F25" s="6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</row>
    <row r="26" spans="1:71" ht="33">
      <c r="B26" s="5">
        <v>1</v>
      </c>
      <c r="C26" s="6" t="s">
        <v>7</v>
      </c>
      <c r="D26" s="5">
        <v>1</v>
      </c>
      <c r="E26" s="4">
        <v>272156</v>
      </c>
      <c r="F26" s="42"/>
    </row>
    <row r="27" spans="1:71" ht="15.75">
      <c r="B27" s="51" t="s">
        <v>17</v>
      </c>
      <c r="C27" s="52"/>
      <c r="D27" s="53"/>
      <c r="E27" s="11">
        <f>SUM(E7:E26)</f>
        <v>3449837</v>
      </c>
      <c r="F27" s="11">
        <f>SUM(F7:F26)</f>
        <v>0</v>
      </c>
    </row>
    <row r="29" spans="1:71" ht="54" customHeight="1">
      <c r="B29" s="9" t="s">
        <v>18</v>
      </c>
      <c r="C29" s="54" t="s">
        <v>19</v>
      </c>
      <c r="D29" s="54"/>
    </row>
  </sheetData>
  <sheetProtection algorithmName="SHA-512" hashValue="ynohS2zbC1j/bDk6JaiLiS2Fn9X9I2x9Ng7vsBqmrP3Obas3KBTSu0LPudPNUK97H9GE77FgUpTWsU0YG1ZdNA==" saltValue="qByM68mWYJTBUvlIF+/6hg==" spinCount="100000" selectLockedCells="1" selectUnlockedCells="1"/>
  <mergeCells count="13">
    <mergeCell ref="B21:D21"/>
    <mergeCell ref="B23:D23"/>
    <mergeCell ref="B25:D25"/>
    <mergeCell ref="B27:D27"/>
    <mergeCell ref="C29:D29"/>
    <mergeCell ref="B6:D6"/>
    <mergeCell ref="B10:D10"/>
    <mergeCell ref="B14:D14"/>
    <mergeCell ref="B17:D17"/>
    <mergeCell ref="B19:D19"/>
    <mergeCell ref="B3:D3"/>
    <mergeCell ref="B4:D4"/>
    <mergeCell ref="B2:D2"/>
  </mergeCells>
  <pageMargins left="0.7" right="0.7" top="0.75" bottom="0.75" header="0.3" footer="0.3"/>
  <pageSetup scale="87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Q36"/>
  <sheetViews>
    <sheetView topLeftCell="C20" zoomScale="90" zoomScaleNormal="90" workbookViewId="0">
      <selection activeCell="E41" sqref="E41"/>
    </sheetView>
  </sheetViews>
  <sheetFormatPr baseColWidth="10" defaultColWidth="11.42578125" defaultRowHeight="12.75"/>
  <cols>
    <col min="1" max="1" width="11.42578125" style="12"/>
    <col min="2" max="2" width="6.28515625" style="12" customWidth="1"/>
    <col min="3" max="3" width="65" style="12" customWidth="1"/>
    <col min="4" max="5" width="16.7109375" style="12" customWidth="1"/>
    <col min="6" max="7" width="17.42578125" style="12" customWidth="1"/>
    <col min="8" max="8" width="16.42578125" style="12" customWidth="1"/>
    <col min="9" max="9" width="15" style="12" customWidth="1"/>
    <col min="10" max="11" width="17.42578125" style="12" customWidth="1"/>
    <col min="12" max="13" width="18" style="12" customWidth="1"/>
    <col min="14" max="17" width="16" style="12" customWidth="1"/>
    <col min="18" max="18" width="19.42578125" style="12" customWidth="1"/>
    <col min="19" max="19" width="13.42578125" style="12" customWidth="1"/>
    <col min="20" max="16384" width="11.42578125" style="12"/>
  </cols>
  <sheetData>
    <row r="2" spans="2:43" s="1" customFormat="1" ht="27.75" customHeight="1">
      <c r="B2" s="44" t="s">
        <v>20</v>
      </c>
      <c r="C2" s="44"/>
      <c r="D2" s="26"/>
      <c r="E2" s="26"/>
    </row>
    <row r="3" spans="2:43" s="1" customFormat="1" ht="48.75" customHeight="1">
      <c r="B3" s="45" t="s">
        <v>21</v>
      </c>
      <c r="C3" s="46"/>
      <c r="D3" s="58" t="s">
        <v>179</v>
      </c>
      <c r="E3" s="64" t="s">
        <v>180</v>
      </c>
      <c r="F3" s="58" t="s">
        <v>179</v>
      </c>
      <c r="G3" s="64" t="s">
        <v>180</v>
      </c>
      <c r="H3" s="58" t="s">
        <v>179</v>
      </c>
      <c r="I3" s="64" t="s">
        <v>180</v>
      </c>
      <c r="J3" s="58" t="s">
        <v>179</v>
      </c>
      <c r="K3" s="64" t="s">
        <v>180</v>
      </c>
      <c r="L3" s="58" t="s">
        <v>179</v>
      </c>
      <c r="M3" s="64" t="s">
        <v>180</v>
      </c>
      <c r="N3" s="58" t="s">
        <v>179</v>
      </c>
      <c r="O3" s="64" t="s">
        <v>180</v>
      </c>
      <c r="P3" s="58" t="s">
        <v>179</v>
      </c>
      <c r="Q3" s="64" t="s">
        <v>180</v>
      </c>
      <c r="R3" s="58" t="s">
        <v>179</v>
      </c>
      <c r="S3" s="64" t="s">
        <v>180</v>
      </c>
    </row>
    <row r="4" spans="2:43" s="29" customFormat="1" ht="51">
      <c r="B4" s="2" t="s">
        <v>2</v>
      </c>
      <c r="C4" s="27" t="s">
        <v>3</v>
      </c>
      <c r="D4" s="28" t="s">
        <v>22</v>
      </c>
      <c r="E4" s="28" t="s">
        <v>22</v>
      </c>
      <c r="F4" s="3" t="s">
        <v>23</v>
      </c>
      <c r="G4" s="3" t="s">
        <v>23</v>
      </c>
      <c r="H4" s="3" t="s">
        <v>24</v>
      </c>
      <c r="I4" s="3" t="s">
        <v>24</v>
      </c>
      <c r="J4" s="3" t="s">
        <v>25</v>
      </c>
      <c r="K4" s="3" t="s">
        <v>25</v>
      </c>
      <c r="L4" s="3" t="s">
        <v>26</v>
      </c>
      <c r="M4" s="3" t="s">
        <v>26</v>
      </c>
      <c r="N4" s="3" t="s">
        <v>27</v>
      </c>
      <c r="O4" s="3" t="s">
        <v>27</v>
      </c>
      <c r="P4" s="3" t="s">
        <v>28</v>
      </c>
      <c r="Q4" s="3" t="s">
        <v>28</v>
      </c>
      <c r="R4" s="3" t="s">
        <v>29</v>
      </c>
      <c r="S4" s="3" t="s">
        <v>29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2:43" s="33" customFormat="1" ht="21.75" customHeight="1">
      <c r="B5" s="30">
        <v>1</v>
      </c>
      <c r="C5" s="31" t="s">
        <v>30</v>
      </c>
      <c r="D5" s="32">
        <v>160822</v>
      </c>
      <c r="E5" s="32"/>
      <c r="F5" s="32">
        <v>176466</v>
      </c>
      <c r="G5" s="32"/>
      <c r="H5" s="32">
        <v>195423</v>
      </c>
      <c r="I5" s="32"/>
      <c r="J5" s="32">
        <v>205629</v>
      </c>
      <c r="K5" s="32"/>
      <c r="L5" s="32">
        <v>219151</v>
      </c>
      <c r="M5" s="32"/>
      <c r="N5" s="32">
        <v>228584</v>
      </c>
      <c r="O5" s="32"/>
      <c r="P5" s="32">
        <v>229663</v>
      </c>
      <c r="Q5" s="32"/>
      <c r="R5" s="32">
        <v>222619</v>
      </c>
      <c r="S5" s="65"/>
    </row>
    <row r="6" spans="2:43" s="33" customFormat="1" ht="16.5">
      <c r="B6" s="30">
        <v>2</v>
      </c>
      <c r="C6" s="31" t="s">
        <v>31</v>
      </c>
      <c r="D6" s="32">
        <v>157527</v>
      </c>
      <c r="E6" s="32"/>
      <c r="F6" s="32">
        <v>164801</v>
      </c>
      <c r="G6" s="32"/>
      <c r="H6" s="32">
        <v>182109</v>
      </c>
      <c r="I6" s="32"/>
      <c r="J6" s="32">
        <v>193723</v>
      </c>
      <c r="K6" s="32"/>
      <c r="L6" s="32">
        <v>204045</v>
      </c>
      <c r="M6" s="32"/>
      <c r="N6" s="32">
        <v>212116</v>
      </c>
      <c r="O6" s="32"/>
      <c r="P6" s="32">
        <v>211392</v>
      </c>
      <c r="Q6" s="32"/>
      <c r="R6" s="32">
        <v>205485</v>
      </c>
      <c r="S6" s="65"/>
    </row>
    <row r="7" spans="2:43" s="33" customFormat="1" ht="66">
      <c r="B7" s="30">
        <v>3</v>
      </c>
      <c r="C7" s="31" t="s">
        <v>32</v>
      </c>
      <c r="D7" s="32">
        <v>768862</v>
      </c>
      <c r="E7" s="32"/>
      <c r="F7" s="32">
        <v>810856</v>
      </c>
      <c r="G7" s="32"/>
      <c r="H7" s="32">
        <v>855105</v>
      </c>
      <c r="I7" s="32"/>
      <c r="J7" s="32">
        <v>904250</v>
      </c>
      <c r="K7" s="32"/>
      <c r="L7" s="32">
        <v>927459</v>
      </c>
      <c r="M7" s="32"/>
      <c r="N7" s="32">
        <v>953667</v>
      </c>
      <c r="O7" s="32"/>
      <c r="P7" s="32">
        <v>950868</v>
      </c>
      <c r="Q7" s="32"/>
      <c r="R7" s="32">
        <v>928768</v>
      </c>
      <c r="S7" s="65"/>
    </row>
    <row r="8" spans="2:43" s="33" customFormat="1" ht="66">
      <c r="B8" s="30">
        <v>4</v>
      </c>
      <c r="C8" s="31" t="s">
        <v>33</v>
      </c>
      <c r="D8" s="32">
        <v>1186877</v>
      </c>
      <c r="E8" s="32"/>
      <c r="F8" s="32">
        <v>1246688</v>
      </c>
      <c r="G8" s="32"/>
      <c r="H8" s="34" t="s">
        <v>34</v>
      </c>
      <c r="I8" s="34"/>
      <c r="J8" s="34" t="s">
        <v>34</v>
      </c>
      <c r="K8" s="34"/>
      <c r="L8" s="34" t="s">
        <v>34</v>
      </c>
      <c r="M8" s="34"/>
      <c r="N8" s="34" t="s">
        <v>34</v>
      </c>
      <c r="O8" s="34"/>
      <c r="P8" s="32" t="s">
        <v>34</v>
      </c>
      <c r="Q8" s="32"/>
      <c r="R8" s="32" t="s">
        <v>34</v>
      </c>
      <c r="S8" s="65"/>
    </row>
    <row r="9" spans="2:43" s="33" customFormat="1" ht="16.5">
      <c r="B9" s="30">
        <v>5</v>
      </c>
      <c r="C9" s="31" t="s">
        <v>35</v>
      </c>
      <c r="D9" s="32">
        <v>223839</v>
      </c>
      <c r="E9" s="32"/>
      <c r="F9" s="32">
        <v>235804</v>
      </c>
      <c r="G9" s="32"/>
      <c r="H9" s="32">
        <v>253092</v>
      </c>
      <c r="I9" s="32"/>
      <c r="J9" s="32">
        <v>270615</v>
      </c>
      <c r="K9" s="32"/>
      <c r="L9" s="32">
        <v>277578</v>
      </c>
      <c r="M9" s="32"/>
      <c r="N9" s="32">
        <v>290533</v>
      </c>
      <c r="O9" s="32"/>
      <c r="P9" s="32">
        <v>290278</v>
      </c>
      <c r="Q9" s="32"/>
      <c r="R9" s="32">
        <v>279083</v>
      </c>
      <c r="S9" s="65"/>
    </row>
    <row r="10" spans="2:43" s="33" customFormat="1" ht="33">
      <c r="B10" s="30">
        <v>6</v>
      </c>
      <c r="C10" s="31" t="s">
        <v>36</v>
      </c>
      <c r="D10" s="32">
        <v>93030</v>
      </c>
      <c r="E10" s="32"/>
      <c r="F10" s="32">
        <v>197685</v>
      </c>
      <c r="G10" s="32"/>
      <c r="H10" s="32">
        <v>105855</v>
      </c>
      <c r="I10" s="32"/>
      <c r="J10" s="32">
        <v>226860</v>
      </c>
      <c r="K10" s="32"/>
      <c r="L10" s="32">
        <v>238560</v>
      </c>
      <c r="M10" s="32"/>
      <c r="N10" s="32">
        <v>267735</v>
      </c>
      <c r="O10" s="32"/>
      <c r="P10" s="32">
        <v>261885</v>
      </c>
      <c r="Q10" s="32"/>
      <c r="R10" s="32">
        <v>238560</v>
      </c>
      <c r="S10" s="65"/>
    </row>
    <row r="11" spans="2:43" s="33" customFormat="1" ht="99">
      <c r="B11" s="30">
        <v>7</v>
      </c>
      <c r="C11" s="31" t="s">
        <v>37</v>
      </c>
      <c r="D11" s="32">
        <v>707431</v>
      </c>
      <c r="E11" s="32"/>
      <c r="F11" s="32">
        <v>743721</v>
      </c>
      <c r="G11" s="32"/>
      <c r="H11" s="32">
        <v>799591</v>
      </c>
      <c r="I11" s="32"/>
      <c r="J11" s="32">
        <v>832595</v>
      </c>
      <c r="K11" s="32"/>
      <c r="L11" s="32">
        <v>857440</v>
      </c>
      <c r="M11" s="32"/>
      <c r="N11" s="32">
        <v>877814</v>
      </c>
      <c r="O11" s="32"/>
      <c r="P11" s="32">
        <v>886913</v>
      </c>
      <c r="Q11" s="32"/>
      <c r="R11" s="32">
        <v>876879</v>
      </c>
      <c r="S11" s="65"/>
    </row>
    <row r="12" spans="2:43" s="33" customFormat="1" ht="16.5">
      <c r="B12" s="30">
        <v>8</v>
      </c>
      <c r="C12" s="31" t="s">
        <v>38</v>
      </c>
      <c r="D12" s="32">
        <v>367145</v>
      </c>
      <c r="E12" s="32"/>
      <c r="F12" s="32">
        <v>397400</v>
      </c>
      <c r="G12" s="32"/>
      <c r="H12" s="34" t="s">
        <v>34</v>
      </c>
      <c r="I12" s="34"/>
      <c r="J12" s="34" t="s">
        <v>34</v>
      </c>
      <c r="K12" s="34"/>
      <c r="L12" s="34" t="s">
        <v>34</v>
      </c>
      <c r="M12" s="34"/>
      <c r="N12" s="34" t="s">
        <v>34</v>
      </c>
      <c r="O12" s="34"/>
      <c r="P12" s="32" t="s">
        <v>34</v>
      </c>
      <c r="Q12" s="32"/>
      <c r="R12" s="32" t="s">
        <v>34</v>
      </c>
      <c r="S12" s="65"/>
    </row>
    <row r="13" spans="2:43" s="33" customFormat="1" ht="16.5">
      <c r="B13" s="30">
        <v>9</v>
      </c>
      <c r="C13" s="31" t="s">
        <v>39</v>
      </c>
      <c r="D13" s="32">
        <v>241596</v>
      </c>
      <c r="E13" s="32"/>
      <c r="F13" s="32">
        <v>255285</v>
      </c>
      <c r="G13" s="32"/>
      <c r="H13" s="32">
        <v>278972</v>
      </c>
      <c r="I13" s="32"/>
      <c r="J13" s="32">
        <v>287305</v>
      </c>
      <c r="K13" s="32"/>
      <c r="L13" s="32">
        <v>290842</v>
      </c>
      <c r="M13" s="32"/>
      <c r="N13" s="32">
        <v>297192</v>
      </c>
      <c r="O13" s="32"/>
      <c r="P13" s="32">
        <v>296883</v>
      </c>
      <c r="Q13" s="32"/>
      <c r="R13" s="32">
        <v>292413</v>
      </c>
      <c r="S13" s="65"/>
    </row>
    <row r="14" spans="2:43" s="33" customFormat="1" ht="99">
      <c r="B14" s="30">
        <v>10</v>
      </c>
      <c r="C14" s="31" t="s">
        <v>40</v>
      </c>
      <c r="D14" s="32">
        <v>1183661</v>
      </c>
      <c r="E14" s="32"/>
      <c r="F14" s="32">
        <v>1241616</v>
      </c>
      <c r="G14" s="32"/>
      <c r="H14" s="34" t="s">
        <v>34</v>
      </c>
      <c r="I14" s="34"/>
      <c r="J14" s="34" t="s">
        <v>34</v>
      </c>
      <c r="K14" s="34"/>
      <c r="L14" s="34" t="s">
        <v>34</v>
      </c>
      <c r="M14" s="34"/>
      <c r="N14" s="34" t="s">
        <v>34</v>
      </c>
      <c r="O14" s="34"/>
      <c r="P14" s="32" t="s">
        <v>34</v>
      </c>
      <c r="Q14" s="32"/>
      <c r="R14" s="32" t="s">
        <v>34</v>
      </c>
      <c r="S14" s="65"/>
    </row>
    <row r="15" spans="2:43" s="33" customFormat="1" ht="99">
      <c r="B15" s="30">
        <v>11</v>
      </c>
      <c r="C15" s="31" t="s">
        <v>41</v>
      </c>
      <c r="D15" s="32">
        <v>537021</v>
      </c>
      <c r="E15" s="32"/>
      <c r="F15" s="32">
        <v>576204</v>
      </c>
      <c r="G15" s="32"/>
      <c r="H15" s="32">
        <v>622091</v>
      </c>
      <c r="I15" s="32"/>
      <c r="J15" s="32">
        <v>650310</v>
      </c>
      <c r="K15" s="32"/>
      <c r="L15" s="32">
        <v>656935</v>
      </c>
      <c r="M15" s="32"/>
      <c r="N15" s="32">
        <v>670907</v>
      </c>
      <c r="O15" s="32"/>
      <c r="P15" s="32">
        <v>669531</v>
      </c>
      <c r="Q15" s="32"/>
      <c r="R15" s="32">
        <v>658899</v>
      </c>
      <c r="S15" s="65"/>
    </row>
    <row r="16" spans="2:43" s="33" customFormat="1" ht="33">
      <c r="B16" s="30">
        <v>12</v>
      </c>
      <c r="C16" s="31" t="s">
        <v>42</v>
      </c>
      <c r="D16" s="32">
        <v>318188</v>
      </c>
      <c r="E16" s="32"/>
      <c r="F16" s="32">
        <v>328696</v>
      </c>
      <c r="G16" s="32"/>
      <c r="H16" s="32">
        <v>342451</v>
      </c>
      <c r="I16" s="32"/>
      <c r="J16" s="32">
        <v>367443</v>
      </c>
      <c r="K16" s="32"/>
      <c r="L16" s="32">
        <v>372899</v>
      </c>
      <c r="M16" s="32"/>
      <c r="N16" s="32">
        <v>383568</v>
      </c>
      <c r="O16" s="32"/>
      <c r="P16" s="32">
        <v>382449</v>
      </c>
      <c r="Q16" s="32"/>
      <c r="R16" s="32">
        <v>374470</v>
      </c>
      <c r="S16" s="65"/>
    </row>
    <row r="17" spans="2:19" s="33" customFormat="1" ht="99">
      <c r="B17" s="30">
        <v>13</v>
      </c>
      <c r="C17" s="31" t="s">
        <v>43</v>
      </c>
      <c r="D17" s="32">
        <v>476929</v>
      </c>
      <c r="E17" s="32"/>
      <c r="F17" s="32">
        <v>503381</v>
      </c>
      <c r="G17" s="32"/>
      <c r="H17" s="32">
        <v>528440</v>
      </c>
      <c r="I17" s="32"/>
      <c r="J17" s="32">
        <v>556153</v>
      </c>
      <c r="K17" s="32"/>
      <c r="L17" s="32">
        <v>564737</v>
      </c>
      <c r="M17" s="32"/>
      <c r="N17" s="32">
        <v>581643</v>
      </c>
      <c r="O17" s="32"/>
      <c r="P17" s="32">
        <v>582560</v>
      </c>
      <c r="Q17" s="32"/>
      <c r="R17" s="32">
        <v>570628</v>
      </c>
      <c r="S17" s="65"/>
    </row>
    <row r="18" spans="2:19" s="33" customFormat="1" ht="99">
      <c r="B18" s="30">
        <v>14</v>
      </c>
      <c r="C18" s="31" t="s">
        <v>44</v>
      </c>
      <c r="D18" s="32">
        <v>815764</v>
      </c>
      <c r="E18" s="32"/>
      <c r="F18" s="32">
        <v>845908</v>
      </c>
      <c r="G18" s="32"/>
      <c r="H18" s="34" t="s">
        <v>34</v>
      </c>
      <c r="I18" s="34"/>
      <c r="J18" s="34" t="s">
        <v>34</v>
      </c>
      <c r="K18" s="34"/>
      <c r="L18" s="34" t="s">
        <v>34</v>
      </c>
      <c r="M18" s="34"/>
      <c r="N18" s="34" t="s">
        <v>34</v>
      </c>
      <c r="O18" s="34"/>
      <c r="P18" s="32" t="s">
        <v>34</v>
      </c>
      <c r="Q18" s="32"/>
      <c r="R18" s="32" t="s">
        <v>34</v>
      </c>
      <c r="S18" s="65"/>
    </row>
    <row r="19" spans="2:19" s="33" customFormat="1" ht="99">
      <c r="B19" s="30">
        <v>15</v>
      </c>
      <c r="C19" s="31" t="s">
        <v>45</v>
      </c>
      <c r="D19" s="32">
        <v>391225</v>
      </c>
      <c r="E19" s="32"/>
      <c r="F19" s="32">
        <v>417228</v>
      </c>
      <c r="G19" s="32"/>
      <c r="H19" s="32">
        <v>435828</v>
      </c>
      <c r="I19" s="32"/>
      <c r="J19" s="32">
        <v>461919</v>
      </c>
      <c r="K19" s="32"/>
      <c r="L19" s="32">
        <v>469203</v>
      </c>
      <c r="M19" s="32"/>
      <c r="N19" s="32">
        <v>483002</v>
      </c>
      <c r="O19" s="32"/>
      <c r="P19" s="32">
        <v>485813</v>
      </c>
      <c r="Q19" s="32"/>
      <c r="R19" s="32">
        <v>478497</v>
      </c>
      <c r="S19" s="65"/>
    </row>
    <row r="20" spans="2:19" s="33" customFormat="1" ht="82.5">
      <c r="B20" s="30">
        <v>16</v>
      </c>
      <c r="C20" s="31" t="s">
        <v>46</v>
      </c>
      <c r="D20" s="32">
        <v>445456</v>
      </c>
      <c r="E20" s="32"/>
      <c r="F20" s="32">
        <v>473019</v>
      </c>
      <c r="G20" s="32"/>
      <c r="H20" s="32">
        <v>493700</v>
      </c>
      <c r="I20" s="32"/>
      <c r="J20" s="32">
        <v>521629</v>
      </c>
      <c r="K20" s="32"/>
      <c r="L20" s="32">
        <v>530342</v>
      </c>
      <c r="M20" s="32"/>
      <c r="N20" s="32">
        <v>548125</v>
      </c>
      <c r="O20" s="32"/>
      <c r="P20" s="32">
        <v>551171</v>
      </c>
      <c r="Q20" s="32"/>
      <c r="R20" s="32">
        <v>541861</v>
      </c>
      <c r="S20" s="65"/>
    </row>
    <row r="21" spans="2:19" s="33" customFormat="1" ht="82.5">
      <c r="B21" s="30">
        <v>17</v>
      </c>
      <c r="C21" s="31" t="s">
        <v>47</v>
      </c>
      <c r="D21" s="32">
        <v>900866</v>
      </c>
      <c r="E21" s="32"/>
      <c r="F21" s="32">
        <v>933551</v>
      </c>
      <c r="G21" s="32"/>
      <c r="H21" s="34" t="s">
        <v>34</v>
      </c>
      <c r="I21" s="34"/>
      <c r="J21" s="34" t="s">
        <v>34</v>
      </c>
      <c r="K21" s="34"/>
      <c r="L21" s="34" t="s">
        <v>34</v>
      </c>
      <c r="M21" s="34"/>
      <c r="N21" s="34" t="s">
        <v>34</v>
      </c>
      <c r="O21" s="34"/>
      <c r="P21" s="32" t="s">
        <v>34</v>
      </c>
      <c r="Q21" s="32"/>
      <c r="R21" s="32" t="s">
        <v>34</v>
      </c>
      <c r="S21" s="65"/>
    </row>
    <row r="22" spans="2:19" s="33" customFormat="1" ht="16.5">
      <c r="B22" s="30">
        <v>18</v>
      </c>
      <c r="C22" s="31" t="s">
        <v>48</v>
      </c>
      <c r="D22" s="32">
        <v>240140</v>
      </c>
      <c r="E22" s="32"/>
      <c r="F22" s="32">
        <v>268359</v>
      </c>
      <c r="G22" s="32"/>
      <c r="H22" s="32">
        <v>287737</v>
      </c>
      <c r="I22" s="32"/>
      <c r="J22" s="32">
        <v>394419</v>
      </c>
      <c r="K22" s="32"/>
      <c r="L22" s="32">
        <v>410203</v>
      </c>
      <c r="M22" s="32"/>
      <c r="N22" s="32">
        <v>418619</v>
      </c>
      <c r="O22" s="32"/>
      <c r="P22" s="32">
        <v>423350</v>
      </c>
      <c r="Q22" s="32"/>
      <c r="R22" s="32">
        <v>418973</v>
      </c>
      <c r="S22" s="65"/>
    </row>
    <row r="23" spans="2:19" s="33" customFormat="1" ht="16.5">
      <c r="B23" s="30">
        <v>19</v>
      </c>
      <c r="C23" s="31" t="s">
        <v>49</v>
      </c>
      <c r="D23" s="32">
        <v>184434</v>
      </c>
      <c r="E23" s="32"/>
      <c r="F23" s="32">
        <v>208682</v>
      </c>
      <c r="G23" s="32"/>
      <c r="H23" s="34" t="s">
        <v>34</v>
      </c>
      <c r="I23" s="34"/>
      <c r="J23" s="34" t="s">
        <v>34</v>
      </c>
      <c r="K23" s="34"/>
      <c r="L23" s="34" t="s">
        <v>34</v>
      </c>
      <c r="M23" s="34"/>
      <c r="N23" s="34" t="s">
        <v>34</v>
      </c>
      <c r="O23" s="34"/>
      <c r="P23" s="32" t="s">
        <v>34</v>
      </c>
      <c r="Q23" s="32"/>
      <c r="R23" s="32" t="s">
        <v>34</v>
      </c>
      <c r="S23" s="65"/>
    </row>
    <row r="24" spans="2:19" s="33" customFormat="1" ht="16.5">
      <c r="B24" s="30">
        <v>20</v>
      </c>
      <c r="C24" s="31" t="s">
        <v>50</v>
      </c>
      <c r="D24" s="32">
        <v>219037</v>
      </c>
      <c r="E24" s="32"/>
      <c r="F24" s="32">
        <v>244486</v>
      </c>
      <c r="G24" s="32"/>
      <c r="H24" s="32">
        <v>262795</v>
      </c>
      <c r="I24" s="32"/>
      <c r="J24" s="32">
        <v>271728</v>
      </c>
      <c r="K24" s="32"/>
      <c r="L24" s="32">
        <v>279112</v>
      </c>
      <c r="M24" s="32"/>
      <c r="N24" s="32">
        <v>287287</v>
      </c>
      <c r="O24" s="32"/>
      <c r="P24" s="32">
        <v>287796</v>
      </c>
      <c r="Q24" s="32"/>
      <c r="R24" s="32">
        <v>281403</v>
      </c>
      <c r="S24" s="65"/>
    </row>
    <row r="25" spans="2:19" s="33" customFormat="1" ht="16.5">
      <c r="B25" s="30">
        <v>21</v>
      </c>
      <c r="C25" s="31" t="s">
        <v>51</v>
      </c>
      <c r="D25" s="32">
        <v>187490</v>
      </c>
      <c r="E25" s="32"/>
      <c r="F25" s="32">
        <v>209221</v>
      </c>
      <c r="G25" s="32"/>
      <c r="H25" s="32">
        <v>224381</v>
      </c>
      <c r="I25" s="32"/>
      <c r="J25" s="32">
        <v>231118</v>
      </c>
      <c r="K25" s="32"/>
      <c r="L25" s="32">
        <v>236328</v>
      </c>
      <c r="M25" s="32"/>
      <c r="N25" s="32">
        <v>246968</v>
      </c>
      <c r="O25" s="32"/>
      <c r="P25" s="32">
        <v>246280</v>
      </c>
      <c r="Q25" s="32"/>
      <c r="R25" s="32">
        <v>238488</v>
      </c>
      <c r="S25" s="65"/>
    </row>
    <row r="26" spans="2:19" s="33" customFormat="1" ht="16.5">
      <c r="B26" s="30">
        <v>22</v>
      </c>
      <c r="C26" s="31" t="s">
        <v>52</v>
      </c>
      <c r="D26" s="32">
        <v>161981</v>
      </c>
      <c r="E26" s="32"/>
      <c r="F26" s="32">
        <v>177691</v>
      </c>
      <c r="G26" s="32"/>
      <c r="H26" s="34" t="s">
        <v>34</v>
      </c>
      <c r="I26" s="34"/>
      <c r="J26" s="34" t="s">
        <v>34</v>
      </c>
      <c r="K26" s="34"/>
      <c r="L26" s="34" t="s">
        <v>34</v>
      </c>
      <c r="M26" s="34"/>
      <c r="N26" s="34" t="s">
        <v>34</v>
      </c>
      <c r="O26" s="34"/>
      <c r="P26" s="32" t="s">
        <v>34</v>
      </c>
      <c r="Q26" s="32"/>
      <c r="R26" s="32" t="s">
        <v>34</v>
      </c>
      <c r="S26" s="65"/>
    </row>
    <row r="27" spans="2:19" s="33" customFormat="1" ht="16.5">
      <c r="B27" s="30">
        <v>23</v>
      </c>
      <c r="C27" s="31" t="s">
        <v>53</v>
      </c>
      <c r="D27" s="32">
        <v>182891</v>
      </c>
      <c r="E27" s="32"/>
      <c r="F27" s="32">
        <v>207982</v>
      </c>
      <c r="G27" s="32"/>
      <c r="H27" s="32">
        <v>227719</v>
      </c>
      <c r="I27" s="32"/>
      <c r="J27" s="32">
        <v>235376</v>
      </c>
      <c r="K27" s="32"/>
      <c r="L27" s="32">
        <v>239113</v>
      </c>
      <c r="M27" s="32"/>
      <c r="N27" s="32">
        <v>243903</v>
      </c>
      <c r="O27" s="32"/>
      <c r="P27" s="32">
        <v>244246</v>
      </c>
      <c r="Q27" s="32"/>
      <c r="R27" s="32">
        <v>241273</v>
      </c>
      <c r="S27" s="65"/>
    </row>
    <row r="28" spans="2:19" s="33" customFormat="1" ht="16.5">
      <c r="B28" s="30">
        <v>24</v>
      </c>
      <c r="C28" s="31" t="s">
        <v>54</v>
      </c>
      <c r="D28" s="32">
        <v>170329</v>
      </c>
      <c r="E28" s="32"/>
      <c r="F28" s="32">
        <v>196148</v>
      </c>
      <c r="G28" s="32"/>
      <c r="H28" s="34" t="s">
        <v>34</v>
      </c>
      <c r="I28" s="34"/>
      <c r="J28" s="34" t="s">
        <v>34</v>
      </c>
      <c r="K28" s="34"/>
      <c r="L28" s="34" t="s">
        <v>34</v>
      </c>
      <c r="M28" s="34"/>
      <c r="N28" s="34" t="s">
        <v>34</v>
      </c>
      <c r="O28" s="34"/>
      <c r="P28" s="32" t="s">
        <v>34</v>
      </c>
      <c r="Q28" s="32"/>
      <c r="R28" s="32" t="s">
        <v>34</v>
      </c>
      <c r="S28" s="65"/>
    </row>
    <row r="29" spans="2:19" s="33" customFormat="1" ht="33">
      <c r="B29" s="30">
        <v>25</v>
      </c>
      <c r="C29" s="31" t="s">
        <v>55</v>
      </c>
      <c r="D29" s="32">
        <v>163769</v>
      </c>
      <c r="E29" s="32"/>
      <c r="F29" s="32">
        <v>189241</v>
      </c>
      <c r="G29" s="32"/>
      <c r="H29" s="34" t="s">
        <v>34</v>
      </c>
      <c r="I29" s="34"/>
      <c r="J29" s="34" t="s">
        <v>34</v>
      </c>
      <c r="K29" s="34"/>
      <c r="L29" s="34" t="s">
        <v>34</v>
      </c>
      <c r="M29" s="34"/>
      <c r="N29" s="34" t="s">
        <v>34</v>
      </c>
      <c r="O29" s="34"/>
      <c r="P29" s="32" t="s">
        <v>34</v>
      </c>
      <c r="Q29" s="32"/>
      <c r="R29" s="32" t="s">
        <v>34</v>
      </c>
      <c r="S29" s="65"/>
    </row>
    <row r="30" spans="2:19" s="33" customFormat="1" ht="33">
      <c r="B30" s="30">
        <v>26</v>
      </c>
      <c r="C30" s="31" t="s">
        <v>56</v>
      </c>
      <c r="D30" s="32">
        <v>235495</v>
      </c>
      <c r="E30" s="32"/>
      <c r="F30" s="32">
        <v>246335</v>
      </c>
      <c r="G30" s="32"/>
      <c r="H30" s="34" t="s">
        <v>34</v>
      </c>
      <c r="I30" s="34"/>
      <c r="J30" s="34" t="s">
        <v>34</v>
      </c>
      <c r="K30" s="34"/>
      <c r="L30" s="34" t="s">
        <v>34</v>
      </c>
      <c r="M30" s="34"/>
      <c r="N30" s="34" t="s">
        <v>34</v>
      </c>
      <c r="O30" s="34"/>
      <c r="P30" s="32" t="s">
        <v>34</v>
      </c>
      <c r="Q30" s="32"/>
      <c r="R30" s="32" t="s">
        <v>34</v>
      </c>
      <c r="S30" s="65"/>
    </row>
    <row r="31" spans="2:19" s="33" customFormat="1" ht="33">
      <c r="B31" s="30">
        <v>27</v>
      </c>
      <c r="C31" s="31" t="s">
        <v>57</v>
      </c>
      <c r="D31" s="32">
        <v>269429</v>
      </c>
      <c r="E31" s="32"/>
      <c r="F31" s="32">
        <v>278810</v>
      </c>
      <c r="G31" s="32"/>
      <c r="H31" s="32">
        <v>291721</v>
      </c>
      <c r="I31" s="32"/>
      <c r="J31" s="32">
        <v>297883</v>
      </c>
      <c r="K31" s="32"/>
      <c r="L31" s="32">
        <v>303337</v>
      </c>
      <c r="M31" s="32"/>
      <c r="N31" s="32">
        <v>315276</v>
      </c>
      <c r="O31" s="32"/>
      <c r="P31" s="32">
        <v>313602</v>
      </c>
      <c r="Q31" s="32"/>
      <c r="R31" s="32">
        <v>304907</v>
      </c>
      <c r="S31" s="65"/>
    </row>
    <row r="32" spans="2:19" s="33" customFormat="1" ht="49.5">
      <c r="B32" s="30">
        <v>28</v>
      </c>
      <c r="C32" s="31" t="s">
        <v>58</v>
      </c>
      <c r="D32" s="32">
        <v>283016</v>
      </c>
      <c r="E32" s="32"/>
      <c r="F32" s="34" t="s">
        <v>34</v>
      </c>
      <c r="G32" s="34"/>
      <c r="H32" s="34" t="s">
        <v>34</v>
      </c>
      <c r="I32" s="34"/>
      <c r="J32" s="34" t="s">
        <v>34</v>
      </c>
      <c r="K32" s="34"/>
      <c r="L32" s="34" t="s">
        <v>34</v>
      </c>
      <c r="M32" s="34"/>
      <c r="N32" s="34" t="s">
        <v>34</v>
      </c>
      <c r="O32" s="34"/>
      <c r="P32" s="32" t="s">
        <v>34</v>
      </c>
      <c r="Q32" s="32"/>
      <c r="R32" s="32" t="s">
        <v>34</v>
      </c>
      <c r="S32" s="65"/>
    </row>
    <row r="33" spans="2:19" s="38" customFormat="1">
      <c r="B33" s="35"/>
      <c r="C33" s="36" t="s">
        <v>17</v>
      </c>
      <c r="D33" s="37">
        <f>SUM(D5:D32)</f>
        <v>11274250</v>
      </c>
      <c r="E33" s="37">
        <f t="shared" ref="E33:S33" si="0">SUM(E5:E32)</f>
        <v>0</v>
      </c>
      <c r="F33" s="37">
        <f t="shared" si="0"/>
        <v>11775264</v>
      </c>
      <c r="G33" s="37">
        <f t="shared" si="0"/>
        <v>0</v>
      </c>
      <c r="H33" s="37">
        <f t="shared" si="0"/>
        <v>6387010</v>
      </c>
      <c r="I33" s="37">
        <f t="shared" si="0"/>
        <v>0</v>
      </c>
      <c r="J33" s="37">
        <f t="shared" si="0"/>
        <v>6908955</v>
      </c>
      <c r="K33" s="37">
        <f t="shared" si="0"/>
        <v>0</v>
      </c>
      <c r="L33" s="37">
        <f t="shared" si="0"/>
        <v>7077284</v>
      </c>
      <c r="M33" s="37">
        <f t="shared" si="0"/>
        <v>0</v>
      </c>
      <c r="N33" s="37">
        <f t="shared" si="0"/>
        <v>7306939</v>
      </c>
      <c r="O33" s="37">
        <f t="shared" si="0"/>
        <v>0</v>
      </c>
      <c r="P33" s="37">
        <f t="shared" si="0"/>
        <v>7314680</v>
      </c>
      <c r="Q33" s="37">
        <f t="shared" si="0"/>
        <v>0</v>
      </c>
      <c r="R33" s="37">
        <f t="shared" si="0"/>
        <v>7153206</v>
      </c>
      <c r="S33" s="37">
        <f t="shared" si="0"/>
        <v>0</v>
      </c>
    </row>
    <row r="35" spans="2:19">
      <c r="C35" s="39" t="s">
        <v>17</v>
      </c>
      <c r="D35" s="43">
        <f>+D33+F33+H33+J33+L33+N33+P33+R33</f>
        <v>65197588</v>
      </c>
      <c r="E35" s="43">
        <f>+E33+G33+I33+K33+M33+O33+Q33+S33</f>
        <v>0</v>
      </c>
      <c r="F35" s="40"/>
      <c r="G35" s="40"/>
    </row>
    <row r="36" spans="2:19"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</row>
  </sheetData>
  <sheetProtection algorithmName="SHA-512" hashValue="vR7SKnG6CJ/Tx8IA5rtuvXZ6DiLQ0L2UfCZmQlWl+gA7dojcpLn9iakc8zW1SHGOI/POMAVKaDS4Odvnfdz4DQ==" saltValue="Nz8cNCy6LIvigOVEUHORQw==" spinCount="100000" selectLockedCells="1" selectUnlockedCells="1"/>
  <autoFilter ref="B4:AQ33" xr:uid="{00000000-0009-0000-0000-000001000000}"/>
  <mergeCells count="2">
    <mergeCell ref="B2:C2"/>
    <mergeCell ref="B3:C3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CP114"/>
  <sheetViews>
    <sheetView topLeftCell="A98" zoomScaleNormal="100" workbookViewId="0">
      <selection activeCell="F115" sqref="F115"/>
    </sheetView>
  </sheetViews>
  <sheetFormatPr baseColWidth="10" defaultColWidth="11" defaultRowHeight="12.75"/>
  <cols>
    <col min="1" max="1" width="11" style="12"/>
    <col min="2" max="2" width="5.85546875" style="12" customWidth="1"/>
    <col min="3" max="3" width="46.28515625" style="25" customWidth="1"/>
    <col min="4" max="4" width="12.5703125" style="12" customWidth="1"/>
    <col min="5" max="5" width="16.28515625" style="18" customWidth="1"/>
    <col min="6" max="6" width="13" style="12" customWidth="1"/>
    <col min="7" max="16384" width="11" style="12"/>
  </cols>
  <sheetData>
    <row r="2" spans="1:94">
      <c r="B2" s="47" t="s">
        <v>0</v>
      </c>
      <c r="C2" s="47"/>
      <c r="D2" s="47"/>
    </row>
    <row r="3" spans="1:94" ht="36">
      <c r="B3" s="55" t="s">
        <v>59</v>
      </c>
      <c r="C3" s="55"/>
      <c r="D3" s="55"/>
      <c r="E3" s="58" t="s">
        <v>179</v>
      </c>
      <c r="F3" s="59" t="s">
        <v>180</v>
      </c>
    </row>
    <row r="4" spans="1:94" ht="48">
      <c r="B4" s="3" t="s">
        <v>2</v>
      </c>
      <c r="C4" s="3" t="s">
        <v>3</v>
      </c>
      <c r="D4" s="3" t="s">
        <v>60</v>
      </c>
      <c r="E4" s="66" t="s">
        <v>61</v>
      </c>
      <c r="F4" s="59" t="s">
        <v>61</v>
      </c>
    </row>
    <row r="5" spans="1:94">
      <c r="B5" s="19">
        <v>1</v>
      </c>
      <c r="C5" s="20" t="s">
        <v>62</v>
      </c>
      <c r="D5" s="19" t="s">
        <v>63</v>
      </c>
      <c r="E5" s="4">
        <v>30770</v>
      </c>
      <c r="F5" s="15"/>
    </row>
    <row r="6" spans="1:94">
      <c r="B6" s="19">
        <v>2</v>
      </c>
      <c r="C6" s="20" t="s">
        <v>64</v>
      </c>
      <c r="D6" s="19" t="s">
        <v>63</v>
      </c>
      <c r="E6" s="4">
        <v>32614</v>
      </c>
      <c r="F6" s="15"/>
    </row>
    <row r="7" spans="1:94" s="21" customFormat="1">
      <c r="A7" s="12"/>
      <c r="B7" s="19">
        <v>3</v>
      </c>
      <c r="C7" s="20" t="s">
        <v>65</v>
      </c>
      <c r="D7" s="19" t="s">
        <v>63</v>
      </c>
      <c r="E7" s="4">
        <v>34527</v>
      </c>
      <c r="F7" s="15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</row>
    <row r="8" spans="1:94" s="21" customFormat="1">
      <c r="A8" s="12"/>
      <c r="B8" s="19">
        <v>4</v>
      </c>
      <c r="C8" s="20" t="s">
        <v>66</v>
      </c>
      <c r="D8" s="19" t="s">
        <v>63</v>
      </c>
      <c r="E8" s="4">
        <v>57492</v>
      </c>
      <c r="F8" s="15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</row>
    <row r="9" spans="1:94" s="21" customFormat="1">
      <c r="A9" s="12"/>
      <c r="B9" s="19">
        <v>5</v>
      </c>
      <c r="C9" s="20" t="s">
        <v>67</v>
      </c>
      <c r="D9" s="19" t="s">
        <v>63</v>
      </c>
      <c r="E9" s="4">
        <v>59821</v>
      </c>
      <c r="F9" s="15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</row>
    <row r="10" spans="1:94" s="21" customFormat="1">
      <c r="A10" s="12"/>
      <c r="B10" s="19">
        <v>6</v>
      </c>
      <c r="C10" s="20" t="s">
        <v>68</v>
      </c>
      <c r="D10" s="19" t="s">
        <v>63</v>
      </c>
      <c r="E10" s="4">
        <v>62815</v>
      </c>
      <c r="F10" s="15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</row>
    <row r="11" spans="1:94" s="21" customFormat="1">
      <c r="A11" s="12"/>
      <c r="B11" s="19">
        <v>7</v>
      </c>
      <c r="C11" s="20" t="s">
        <v>69</v>
      </c>
      <c r="D11" s="19" t="s">
        <v>63</v>
      </c>
      <c r="E11" s="4">
        <v>65043</v>
      </c>
      <c r="F11" s="15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21" customFormat="1">
      <c r="A12" s="12"/>
      <c r="B12" s="19">
        <v>8</v>
      </c>
      <c r="C12" s="20" t="s">
        <v>70</v>
      </c>
      <c r="D12" s="19" t="s">
        <v>63</v>
      </c>
      <c r="E12" s="4">
        <v>39387</v>
      </c>
      <c r="F12" s="15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</row>
    <row r="13" spans="1:94" s="21" customFormat="1">
      <c r="A13" s="12"/>
      <c r="B13" s="19">
        <v>9</v>
      </c>
      <c r="C13" s="20" t="s">
        <v>71</v>
      </c>
      <c r="D13" s="19" t="s">
        <v>63</v>
      </c>
      <c r="E13" s="4">
        <v>39017</v>
      </c>
      <c r="F13" s="15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</row>
    <row r="14" spans="1:94" s="21" customFormat="1">
      <c r="A14" s="12"/>
      <c r="B14" s="19">
        <v>10</v>
      </c>
      <c r="C14" s="20" t="s">
        <v>72</v>
      </c>
      <c r="D14" s="19" t="s">
        <v>63</v>
      </c>
      <c r="E14" s="4">
        <v>39017</v>
      </c>
      <c r="F14" s="15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</row>
    <row r="15" spans="1:94" s="21" customFormat="1">
      <c r="A15" s="12"/>
      <c r="B15" s="19">
        <v>11</v>
      </c>
      <c r="C15" s="20" t="s">
        <v>73</v>
      </c>
      <c r="D15" s="19" t="s">
        <v>63</v>
      </c>
      <c r="E15" s="4">
        <v>71384</v>
      </c>
      <c r="F15" s="15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</row>
    <row r="16" spans="1:94" s="21" customFormat="1">
      <c r="A16" s="12"/>
      <c r="B16" s="19">
        <v>12</v>
      </c>
      <c r="C16" s="20" t="s">
        <v>74</v>
      </c>
      <c r="D16" s="19" t="s">
        <v>63</v>
      </c>
      <c r="E16" s="4">
        <v>30597</v>
      </c>
      <c r="F16" s="15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</row>
    <row r="17" spans="1:94" s="21" customFormat="1">
      <c r="A17" s="12"/>
      <c r="B17" s="19">
        <v>13</v>
      </c>
      <c r="C17" s="20" t="s">
        <v>75</v>
      </c>
      <c r="D17" s="19" t="s">
        <v>63</v>
      </c>
      <c r="E17" s="4">
        <v>72566</v>
      </c>
      <c r="F17" s="15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</row>
    <row r="18" spans="1:94" s="21" customFormat="1">
      <c r="A18" s="12"/>
      <c r="B18" s="19">
        <v>14</v>
      </c>
      <c r="C18" s="20" t="s">
        <v>76</v>
      </c>
      <c r="D18" s="19" t="s">
        <v>63</v>
      </c>
      <c r="E18" s="4">
        <v>75389</v>
      </c>
      <c r="F18" s="15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</row>
    <row r="19" spans="1:94" s="21" customFormat="1">
      <c r="A19" s="12"/>
      <c r="B19" s="19">
        <v>15</v>
      </c>
      <c r="C19" s="20" t="s">
        <v>77</v>
      </c>
      <c r="D19" s="19" t="s">
        <v>63</v>
      </c>
      <c r="E19" s="4">
        <v>78826</v>
      </c>
      <c r="F19" s="15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</row>
    <row r="20" spans="1:94" s="21" customFormat="1">
      <c r="A20" s="12"/>
      <c r="B20" s="19">
        <v>16</v>
      </c>
      <c r="C20" s="20" t="s">
        <v>78</v>
      </c>
      <c r="D20" s="19" t="s">
        <v>63</v>
      </c>
      <c r="E20" s="4">
        <v>51324</v>
      </c>
      <c r="F20" s="15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</row>
    <row r="21" spans="1:94" s="21" customFormat="1">
      <c r="A21" s="12"/>
      <c r="B21" s="19">
        <v>17</v>
      </c>
      <c r="C21" s="20" t="s">
        <v>79</v>
      </c>
      <c r="D21" s="19" t="s">
        <v>63</v>
      </c>
      <c r="E21" s="4">
        <v>85117</v>
      </c>
      <c r="F21" s="15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</row>
    <row r="22" spans="1:94">
      <c r="B22" s="19">
        <v>18</v>
      </c>
      <c r="C22" s="20" t="s">
        <v>80</v>
      </c>
      <c r="D22" s="19" t="s">
        <v>63</v>
      </c>
      <c r="E22" s="4">
        <v>62731</v>
      </c>
      <c r="F22" s="15"/>
    </row>
    <row r="23" spans="1:94">
      <c r="B23" s="19">
        <v>19</v>
      </c>
      <c r="C23" s="20" t="s">
        <v>81</v>
      </c>
      <c r="D23" s="19" t="s">
        <v>63</v>
      </c>
      <c r="E23" s="4">
        <v>67580</v>
      </c>
      <c r="F23" s="15"/>
    </row>
    <row r="24" spans="1:94">
      <c r="B24" s="19">
        <v>20</v>
      </c>
      <c r="C24" s="20" t="s">
        <v>82</v>
      </c>
      <c r="D24" s="19" t="s">
        <v>63</v>
      </c>
      <c r="E24" s="4">
        <v>133832</v>
      </c>
      <c r="F24" s="15"/>
    </row>
    <row r="25" spans="1:94">
      <c r="B25" s="19">
        <v>21</v>
      </c>
      <c r="C25" s="20" t="s">
        <v>83</v>
      </c>
      <c r="D25" s="19" t="s">
        <v>63</v>
      </c>
      <c r="E25" s="4">
        <v>192299</v>
      </c>
      <c r="F25" s="15"/>
    </row>
    <row r="26" spans="1:94">
      <c r="B26" s="19">
        <v>22</v>
      </c>
      <c r="C26" s="20" t="s">
        <v>84</v>
      </c>
      <c r="D26" s="19" t="s">
        <v>63</v>
      </c>
      <c r="E26" s="4">
        <v>122206</v>
      </c>
      <c r="F26" s="15"/>
    </row>
    <row r="27" spans="1:94">
      <c r="B27" s="19">
        <v>23</v>
      </c>
      <c r="C27" s="20" t="s">
        <v>85</v>
      </c>
      <c r="D27" s="19" t="s">
        <v>63</v>
      </c>
      <c r="E27" s="4">
        <v>118842</v>
      </c>
      <c r="F27" s="15"/>
    </row>
    <row r="28" spans="1:94">
      <c r="B28" s="19">
        <v>24</v>
      </c>
      <c r="C28" s="20" t="s">
        <v>86</v>
      </c>
      <c r="D28" s="19" t="s">
        <v>63</v>
      </c>
      <c r="E28" s="4">
        <v>135994</v>
      </c>
      <c r="F28" s="15"/>
    </row>
    <row r="29" spans="1:94">
      <c r="B29" s="19">
        <v>25</v>
      </c>
      <c r="C29" s="20" t="s">
        <v>87</v>
      </c>
      <c r="D29" s="19" t="s">
        <v>63</v>
      </c>
      <c r="E29" s="4">
        <v>135177</v>
      </c>
      <c r="F29" s="15"/>
    </row>
    <row r="30" spans="1:94">
      <c r="B30" s="19">
        <v>26</v>
      </c>
      <c r="C30" s="20" t="s">
        <v>88</v>
      </c>
      <c r="D30" s="19" t="s">
        <v>63</v>
      </c>
      <c r="E30" s="4">
        <v>138130</v>
      </c>
      <c r="F30" s="15"/>
    </row>
    <row r="31" spans="1:94">
      <c r="B31" s="19">
        <v>27</v>
      </c>
      <c r="C31" s="20" t="s">
        <v>89</v>
      </c>
      <c r="D31" s="19" t="s">
        <v>63</v>
      </c>
      <c r="E31" s="4">
        <v>153104</v>
      </c>
      <c r="F31" s="15"/>
    </row>
    <row r="32" spans="1:94">
      <c r="B32" s="19">
        <v>28</v>
      </c>
      <c r="C32" s="20" t="s">
        <v>90</v>
      </c>
      <c r="D32" s="19" t="s">
        <v>63</v>
      </c>
      <c r="E32" s="4">
        <v>147514</v>
      </c>
      <c r="F32" s="15"/>
    </row>
    <row r="33" spans="2:6">
      <c r="B33" s="19">
        <v>29</v>
      </c>
      <c r="C33" s="20" t="s">
        <v>91</v>
      </c>
      <c r="D33" s="19" t="s">
        <v>63</v>
      </c>
      <c r="E33" s="4">
        <v>147325</v>
      </c>
      <c r="F33" s="15"/>
    </row>
    <row r="34" spans="2:6">
      <c r="B34" s="19">
        <v>30</v>
      </c>
      <c r="C34" s="20" t="s">
        <v>92</v>
      </c>
      <c r="D34" s="19" t="s">
        <v>63</v>
      </c>
      <c r="E34" s="4">
        <v>176682</v>
      </c>
      <c r="F34" s="15"/>
    </row>
    <row r="35" spans="2:6">
      <c r="B35" s="19">
        <v>31</v>
      </c>
      <c r="C35" s="20" t="s">
        <v>93</v>
      </c>
      <c r="D35" s="19" t="s">
        <v>63</v>
      </c>
      <c r="E35" s="4">
        <v>196853</v>
      </c>
      <c r="F35" s="15"/>
    </row>
    <row r="36" spans="2:6">
      <c r="B36" s="19">
        <v>32</v>
      </c>
      <c r="C36" s="20" t="s">
        <v>94</v>
      </c>
      <c r="D36" s="19" t="s">
        <v>63</v>
      </c>
      <c r="E36" s="4">
        <v>214290</v>
      </c>
      <c r="F36" s="15"/>
    </row>
    <row r="37" spans="2:6">
      <c r="B37" s="19">
        <v>33</v>
      </c>
      <c r="C37" s="20" t="s">
        <v>95</v>
      </c>
      <c r="D37" s="19" t="s">
        <v>63</v>
      </c>
      <c r="E37" s="4">
        <v>22838</v>
      </c>
      <c r="F37" s="15"/>
    </row>
    <row r="38" spans="2:6">
      <c r="B38" s="19">
        <v>34</v>
      </c>
      <c r="C38" s="20" t="s">
        <v>96</v>
      </c>
      <c r="D38" s="19" t="s">
        <v>63</v>
      </c>
      <c r="E38" s="4">
        <v>176716</v>
      </c>
      <c r="F38" s="15"/>
    </row>
    <row r="39" spans="2:6">
      <c r="B39" s="19">
        <v>35</v>
      </c>
      <c r="C39" s="20" t="s">
        <v>97</v>
      </c>
      <c r="D39" s="19" t="s">
        <v>63</v>
      </c>
      <c r="E39" s="4">
        <v>102254</v>
      </c>
      <c r="F39" s="15"/>
    </row>
    <row r="40" spans="2:6">
      <c r="B40" s="19">
        <v>36</v>
      </c>
      <c r="C40" s="20" t="s">
        <v>98</v>
      </c>
      <c r="D40" s="19" t="s">
        <v>63</v>
      </c>
      <c r="E40" s="4">
        <v>115988</v>
      </c>
      <c r="F40" s="15"/>
    </row>
    <row r="41" spans="2:6">
      <c r="B41" s="19">
        <v>37</v>
      </c>
      <c r="C41" s="20" t="s">
        <v>99</v>
      </c>
      <c r="D41" s="19" t="s">
        <v>63</v>
      </c>
      <c r="E41" s="4">
        <v>93892</v>
      </c>
      <c r="F41" s="15"/>
    </row>
    <row r="42" spans="2:6">
      <c r="B42" s="19">
        <v>38</v>
      </c>
      <c r="C42" s="20" t="s">
        <v>100</v>
      </c>
      <c r="D42" s="19" t="s">
        <v>63</v>
      </c>
      <c r="E42" s="4">
        <v>109310</v>
      </c>
      <c r="F42" s="15"/>
    </row>
    <row r="43" spans="2:6">
      <c r="B43" s="19">
        <v>39</v>
      </c>
      <c r="C43" s="20" t="s">
        <v>101</v>
      </c>
      <c r="D43" s="19" t="s">
        <v>63</v>
      </c>
      <c r="E43" s="4">
        <v>220853</v>
      </c>
      <c r="F43" s="15"/>
    </row>
    <row r="44" spans="2:6">
      <c r="B44" s="19">
        <v>40</v>
      </c>
      <c r="C44" s="20" t="s">
        <v>102</v>
      </c>
      <c r="D44" s="19" t="s">
        <v>63</v>
      </c>
      <c r="E44" s="4">
        <v>246113</v>
      </c>
      <c r="F44" s="15"/>
    </row>
    <row r="45" spans="2:6">
      <c r="B45" s="19">
        <v>41</v>
      </c>
      <c r="C45" s="20" t="s">
        <v>103</v>
      </c>
      <c r="D45" s="19" t="s">
        <v>63</v>
      </c>
      <c r="E45" s="4">
        <v>34028</v>
      </c>
      <c r="F45" s="15"/>
    </row>
    <row r="46" spans="2:6">
      <c r="B46" s="19">
        <v>42</v>
      </c>
      <c r="C46" s="20" t="s">
        <v>104</v>
      </c>
      <c r="D46" s="19" t="s">
        <v>63</v>
      </c>
      <c r="E46" s="4">
        <v>36261</v>
      </c>
      <c r="F46" s="15"/>
    </row>
    <row r="47" spans="2:6">
      <c r="B47" s="19">
        <v>43</v>
      </c>
      <c r="C47" s="20" t="s">
        <v>105</v>
      </c>
      <c r="D47" s="19" t="s">
        <v>63</v>
      </c>
      <c r="E47" s="4">
        <v>31010</v>
      </c>
      <c r="F47" s="15"/>
    </row>
    <row r="48" spans="2:6">
      <c r="B48" s="19">
        <v>44</v>
      </c>
      <c r="C48" s="20" t="s">
        <v>106</v>
      </c>
      <c r="D48" s="19" t="s">
        <v>63</v>
      </c>
      <c r="E48" s="4">
        <v>34831</v>
      </c>
      <c r="F48" s="15"/>
    </row>
    <row r="49" spans="2:6">
      <c r="B49" s="19">
        <v>45</v>
      </c>
      <c r="C49" s="20" t="s">
        <v>107</v>
      </c>
      <c r="D49" s="19" t="s">
        <v>63</v>
      </c>
      <c r="E49" s="4">
        <v>36662</v>
      </c>
      <c r="F49" s="15"/>
    </row>
    <row r="50" spans="2:6">
      <c r="B50" s="19">
        <v>46</v>
      </c>
      <c r="C50" s="20" t="s">
        <v>108</v>
      </c>
      <c r="D50" s="19" t="s">
        <v>63</v>
      </c>
      <c r="E50" s="4">
        <v>150879</v>
      </c>
      <c r="F50" s="15"/>
    </row>
    <row r="51" spans="2:6">
      <c r="B51" s="19">
        <v>47</v>
      </c>
      <c r="C51" s="20" t="s">
        <v>109</v>
      </c>
      <c r="D51" s="19" t="s">
        <v>63</v>
      </c>
      <c r="E51" s="4">
        <v>74989</v>
      </c>
      <c r="F51" s="15"/>
    </row>
    <row r="52" spans="2:6">
      <c r="B52" s="19">
        <v>48</v>
      </c>
      <c r="C52" s="20" t="s">
        <v>110</v>
      </c>
      <c r="D52" s="19" t="s">
        <v>63</v>
      </c>
      <c r="E52" s="4">
        <v>112152</v>
      </c>
      <c r="F52" s="15"/>
    </row>
    <row r="53" spans="2:6">
      <c r="B53" s="19">
        <v>49</v>
      </c>
      <c r="C53" s="20" t="s">
        <v>111</v>
      </c>
      <c r="D53" s="19" t="s">
        <v>112</v>
      </c>
      <c r="E53" s="4">
        <v>31073</v>
      </c>
      <c r="F53" s="15"/>
    </row>
    <row r="54" spans="2:6">
      <c r="B54" s="19">
        <v>50</v>
      </c>
      <c r="C54" s="20" t="s">
        <v>113</v>
      </c>
      <c r="D54" s="19" t="s">
        <v>112</v>
      </c>
      <c r="E54" s="4">
        <v>26025</v>
      </c>
      <c r="F54" s="15"/>
    </row>
    <row r="55" spans="2:6" ht="25.5">
      <c r="B55" s="19">
        <v>51</v>
      </c>
      <c r="C55" s="20" t="s">
        <v>114</v>
      </c>
      <c r="D55" s="19" t="s">
        <v>63</v>
      </c>
      <c r="E55" s="4">
        <v>250486</v>
      </c>
      <c r="F55" s="15"/>
    </row>
    <row r="56" spans="2:6" ht="38.25">
      <c r="B56" s="19">
        <v>52</v>
      </c>
      <c r="C56" s="20" t="s">
        <v>115</v>
      </c>
      <c r="D56" s="19" t="s">
        <v>63</v>
      </c>
      <c r="E56" s="4">
        <v>376824</v>
      </c>
      <c r="F56" s="15"/>
    </row>
    <row r="57" spans="2:6">
      <c r="B57" s="19">
        <v>53</v>
      </c>
      <c r="C57" s="20" t="s">
        <v>116</v>
      </c>
      <c r="D57" s="19" t="s">
        <v>63</v>
      </c>
      <c r="E57" s="4">
        <v>23541</v>
      </c>
      <c r="F57" s="15"/>
    </row>
    <row r="58" spans="2:6">
      <c r="B58" s="19">
        <v>54</v>
      </c>
      <c r="C58" s="20" t="s">
        <v>117</v>
      </c>
      <c r="D58" s="19" t="s">
        <v>63</v>
      </c>
      <c r="E58" s="4">
        <v>32100</v>
      </c>
      <c r="F58" s="15"/>
    </row>
    <row r="59" spans="2:6">
      <c r="B59" s="19">
        <v>55</v>
      </c>
      <c r="C59" s="20" t="s">
        <v>118</v>
      </c>
      <c r="D59" s="19" t="s">
        <v>63</v>
      </c>
      <c r="E59" s="4">
        <v>43050</v>
      </c>
      <c r="F59" s="15"/>
    </row>
    <row r="60" spans="2:6">
      <c r="B60" s="19">
        <v>56</v>
      </c>
      <c r="C60" s="20" t="s">
        <v>119</v>
      </c>
      <c r="D60" s="19" t="s">
        <v>63</v>
      </c>
      <c r="E60" s="4">
        <v>1020506</v>
      </c>
      <c r="F60" s="15"/>
    </row>
    <row r="61" spans="2:6">
      <c r="B61" s="19">
        <v>57</v>
      </c>
      <c r="C61" s="20" t="s">
        <v>120</v>
      </c>
      <c r="D61" s="19" t="s">
        <v>63</v>
      </c>
      <c r="E61" s="4">
        <v>1152965</v>
      </c>
      <c r="F61" s="15"/>
    </row>
    <row r="62" spans="2:6">
      <c r="B62" s="19">
        <v>58</v>
      </c>
      <c r="C62" s="20" t="s">
        <v>121</v>
      </c>
      <c r="D62" s="19" t="s">
        <v>63</v>
      </c>
      <c r="E62" s="4">
        <v>72363</v>
      </c>
      <c r="F62" s="15"/>
    </row>
    <row r="63" spans="2:6">
      <c r="B63" s="19">
        <v>59</v>
      </c>
      <c r="C63" s="20" t="s">
        <v>122</v>
      </c>
      <c r="D63" s="19" t="s">
        <v>112</v>
      </c>
      <c r="E63" s="4">
        <v>46403</v>
      </c>
      <c r="F63" s="15"/>
    </row>
    <row r="64" spans="2:6">
      <c r="B64" s="19">
        <v>60</v>
      </c>
      <c r="C64" s="20" t="s">
        <v>123</v>
      </c>
      <c r="D64" s="19" t="s">
        <v>112</v>
      </c>
      <c r="E64" s="4">
        <v>29518</v>
      </c>
      <c r="F64" s="15"/>
    </row>
    <row r="65" spans="2:6">
      <c r="B65" s="19">
        <v>61</v>
      </c>
      <c r="C65" s="20" t="s">
        <v>124</v>
      </c>
      <c r="D65" s="19" t="s">
        <v>112</v>
      </c>
      <c r="E65" s="4">
        <v>66532</v>
      </c>
      <c r="F65" s="15"/>
    </row>
    <row r="66" spans="2:6">
      <c r="B66" s="19">
        <v>62</v>
      </c>
      <c r="C66" s="20" t="s">
        <v>125</v>
      </c>
      <c r="D66" s="19" t="s">
        <v>112</v>
      </c>
      <c r="E66" s="4">
        <v>35333</v>
      </c>
      <c r="F66" s="15"/>
    </row>
    <row r="67" spans="2:6">
      <c r="B67" s="19">
        <v>63</v>
      </c>
      <c r="C67" s="20" t="s">
        <v>126</v>
      </c>
      <c r="D67" s="19" t="s">
        <v>112</v>
      </c>
      <c r="E67" s="4">
        <v>57409</v>
      </c>
      <c r="F67" s="15"/>
    </row>
    <row r="68" spans="2:6">
      <c r="B68" s="19">
        <v>64</v>
      </c>
      <c r="C68" s="20" t="s">
        <v>127</v>
      </c>
      <c r="D68" s="19" t="s">
        <v>112</v>
      </c>
      <c r="E68" s="4">
        <v>86127</v>
      </c>
      <c r="F68" s="15"/>
    </row>
    <row r="69" spans="2:6">
      <c r="B69" s="19">
        <v>65</v>
      </c>
      <c r="C69" s="20" t="s">
        <v>128</v>
      </c>
      <c r="D69" s="19" t="s">
        <v>112</v>
      </c>
      <c r="E69" s="4">
        <v>118100</v>
      </c>
      <c r="F69" s="15"/>
    </row>
    <row r="70" spans="2:6">
      <c r="B70" s="19">
        <v>66</v>
      </c>
      <c r="C70" s="20" t="s">
        <v>129</v>
      </c>
      <c r="D70" s="19" t="s">
        <v>112</v>
      </c>
      <c r="E70" s="4">
        <v>46946</v>
      </c>
      <c r="F70" s="15"/>
    </row>
    <row r="71" spans="2:6">
      <c r="B71" s="19">
        <v>67</v>
      </c>
      <c r="C71" s="20" t="s">
        <v>130</v>
      </c>
      <c r="D71" s="19" t="s">
        <v>112</v>
      </c>
      <c r="E71" s="4">
        <v>89400</v>
      </c>
      <c r="F71" s="15"/>
    </row>
    <row r="72" spans="2:6">
      <c r="B72" s="19">
        <v>68</v>
      </c>
      <c r="C72" s="20" t="s">
        <v>131</v>
      </c>
      <c r="D72" s="19" t="s">
        <v>63</v>
      </c>
      <c r="E72" s="4">
        <v>48188</v>
      </c>
      <c r="F72" s="15"/>
    </row>
    <row r="73" spans="2:6">
      <c r="B73" s="19">
        <v>69</v>
      </c>
      <c r="C73" s="20" t="s">
        <v>132</v>
      </c>
      <c r="D73" s="19" t="s">
        <v>63</v>
      </c>
      <c r="E73" s="4">
        <v>37575</v>
      </c>
      <c r="F73" s="15"/>
    </row>
    <row r="74" spans="2:6">
      <c r="B74" s="19">
        <v>70</v>
      </c>
      <c r="C74" s="20" t="s">
        <v>133</v>
      </c>
      <c r="D74" s="19" t="s">
        <v>63</v>
      </c>
      <c r="E74" s="4">
        <v>29325</v>
      </c>
      <c r="F74" s="15"/>
    </row>
    <row r="75" spans="2:6">
      <c r="B75" s="19">
        <v>71</v>
      </c>
      <c r="C75" s="20" t="s">
        <v>134</v>
      </c>
      <c r="D75" s="19" t="s">
        <v>63</v>
      </c>
      <c r="E75" s="4">
        <v>19800</v>
      </c>
      <c r="F75" s="15"/>
    </row>
    <row r="76" spans="2:6" ht="25.5">
      <c r="B76" s="19">
        <v>72</v>
      </c>
      <c r="C76" s="20" t="s">
        <v>135</v>
      </c>
      <c r="D76" s="19" t="s">
        <v>63</v>
      </c>
      <c r="E76" s="4">
        <v>352936</v>
      </c>
      <c r="F76" s="15"/>
    </row>
    <row r="77" spans="2:6" ht="25.5">
      <c r="B77" s="19">
        <v>73</v>
      </c>
      <c r="C77" s="20" t="s">
        <v>136</v>
      </c>
      <c r="D77" s="19" t="s">
        <v>63</v>
      </c>
      <c r="E77" s="4">
        <v>1249282</v>
      </c>
      <c r="F77" s="15"/>
    </row>
    <row r="78" spans="2:6" ht="25.5">
      <c r="B78" s="19">
        <v>74</v>
      </c>
      <c r="C78" s="20" t="s">
        <v>137</v>
      </c>
      <c r="D78" s="19" t="s">
        <v>63</v>
      </c>
      <c r="E78" s="4">
        <v>1310872</v>
      </c>
      <c r="F78" s="15"/>
    </row>
    <row r="79" spans="2:6" ht="25.5">
      <c r="B79" s="19">
        <v>75</v>
      </c>
      <c r="C79" s="20" t="s">
        <v>138</v>
      </c>
      <c r="D79" s="19" t="s">
        <v>63</v>
      </c>
      <c r="E79" s="4">
        <v>1491053</v>
      </c>
      <c r="F79" s="15"/>
    </row>
    <row r="80" spans="2:6" ht="25.5">
      <c r="B80" s="19">
        <v>76</v>
      </c>
      <c r="C80" s="20" t="s">
        <v>139</v>
      </c>
      <c r="D80" s="19" t="s">
        <v>63</v>
      </c>
      <c r="E80" s="4">
        <v>1556374</v>
      </c>
      <c r="F80" s="15"/>
    </row>
    <row r="81" spans="2:6" ht="25.5">
      <c r="B81" s="19">
        <v>77</v>
      </c>
      <c r="C81" s="20" t="s">
        <v>140</v>
      </c>
      <c r="D81" s="19" t="s">
        <v>63</v>
      </c>
      <c r="E81" s="4">
        <v>1795511</v>
      </c>
      <c r="F81" s="15"/>
    </row>
    <row r="82" spans="2:6" ht="25.5">
      <c r="B82" s="19">
        <v>78</v>
      </c>
      <c r="C82" s="20" t="s">
        <v>141</v>
      </c>
      <c r="D82" s="19" t="s">
        <v>63</v>
      </c>
      <c r="E82" s="4">
        <v>1842036</v>
      </c>
      <c r="F82" s="15"/>
    </row>
    <row r="83" spans="2:6" ht="25.5">
      <c r="B83" s="19">
        <v>79</v>
      </c>
      <c r="C83" s="20" t="s">
        <v>142</v>
      </c>
      <c r="D83" s="19" t="s">
        <v>63</v>
      </c>
      <c r="E83" s="4">
        <v>2533906</v>
      </c>
      <c r="F83" s="15"/>
    </row>
    <row r="84" spans="2:6" ht="25.5">
      <c r="B84" s="19">
        <v>80</v>
      </c>
      <c r="C84" s="20" t="s">
        <v>143</v>
      </c>
      <c r="D84" s="19" t="s">
        <v>63</v>
      </c>
      <c r="E84" s="4">
        <v>2537306</v>
      </c>
      <c r="F84" s="15"/>
    </row>
    <row r="85" spans="2:6" ht="25.5">
      <c r="B85" s="19">
        <v>81</v>
      </c>
      <c r="C85" s="20" t="s">
        <v>144</v>
      </c>
      <c r="D85" s="19" t="s">
        <v>63</v>
      </c>
      <c r="E85" s="4">
        <v>2566521</v>
      </c>
      <c r="F85" s="15"/>
    </row>
    <row r="86" spans="2:6" ht="25.5">
      <c r="B86" s="19">
        <v>82</v>
      </c>
      <c r="C86" s="20" t="s">
        <v>145</v>
      </c>
      <c r="D86" s="19" t="s">
        <v>63</v>
      </c>
      <c r="E86" s="4">
        <v>2557043</v>
      </c>
      <c r="F86" s="15"/>
    </row>
    <row r="87" spans="2:6" ht="25.5">
      <c r="B87" s="19">
        <v>83</v>
      </c>
      <c r="C87" s="20" t="s">
        <v>146</v>
      </c>
      <c r="D87" s="19" t="s">
        <v>63</v>
      </c>
      <c r="E87" s="4">
        <v>3987601</v>
      </c>
      <c r="F87" s="15"/>
    </row>
    <row r="88" spans="2:6" ht="25.5">
      <c r="B88" s="19">
        <v>84</v>
      </c>
      <c r="C88" s="20" t="s">
        <v>147</v>
      </c>
      <c r="D88" s="19" t="s">
        <v>63</v>
      </c>
      <c r="E88" s="4">
        <v>4677134</v>
      </c>
      <c r="F88" s="15"/>
    </row>
    <row r="89" spans="2:6">
      <c r="B89" s="19">
        <v>85</v>
      </c>
      <c r="C89" s="20" t="s">
        <v>148</v>
      </c>
      <c r="D89" s="19" t="s">
        <v>63</v>
      </c>
      <c r="E89" s="4">
        <v>352425</v>
      </c>
      <c r="F89" s="15"/>
    </row>
    <row r="90" spans="2:6">
      <c r="B90" s="19">
        <v>86</v>
      </c>
      <c r="C90" s="20" t="s">
        <v>149</v>
      </c>
      <c r="D90" s="19" t="s">
        <v>63</v>
      </c>
      <c r="E90" s="4">
        <v>360980</v>
      </c>
      <c r="F90" s="15"/>
    </row>
    <row r="91" spans="2:6">
      <c r="B91" s="19">
        <v>87</v>
      </c>
      <c r="C91" s="20" t="s">
        <v>150</v>
      </c>
      <c r="D91" s="19" t="s">
        <v>63</v>
      </c>
      <c r="E91" s="4">
        <v>451256</v>
      </c>
      <c r="F91" s="15"/>
    </row>
    <row r="92" spans="2:6" ht="25.5">
      <c r="B92" s="19">
        <v>88</v>
      </c>
      <c r="C92" s="20" t="s">
        <v>151</v>
      </c>
      <c r="D92" s="19" t="s">
        <v>63</v>
      </c>
      <c r="E92" s="4">
        <v>7366265</v>
      </c>
      <c r="F92" s="15"/>
    </row>
    <row r="93" spans="2:6" ht="25.5">
      <c r="B93" s="19">
        <v>89</v>
      </c>
      <c r="C93" s="20" t="s">
        <v>152</v>
      </c>
      <c r="D93" s="19" t="s">
        <v>63</v>
      </c>
      <c r="E93" s="4">
        <v>7665591</v>
      </c>
      <c r="F93" s="15"/>
    </row>
    <row r="94" spans="2:6" ht="25.5">
      <c r="B94" s="19">
        <v>90</v>
      </c>
      <c r="C94" s="20" t="s">
        <v>153</v>
      </c>
      <c r="D94" s="19" t="s">
        <v>63</v>
      </c>
      <c r="E94" s="4">
        <v>209676</v>
      </c>
      <c r="F94" s="15"/>
    </row>
    <row r="95" spans="2:6" ht="25.5">
      <c r="B95" s="19">
        <v>91</v>
      </c>
      <c r="C95" s="20" t="s">
        <v>154</v>
      </c>
      <c r="D95" s="19" t="s">
        <v>63</v>
      </c>
      <c r="E95" s="4">
        <v>228352</v>
      </c>
      <c r="F95" s="15"/>
    </row>
    <row r="96" spans="2:6" ht="25.5">
      <c r="B96" s="19">
        <v>92</v>
      </c>
      <c r="C96" s="20" t="s">
        <v>155</v>
      </c>
      <c r="D96" s="19" t="s">
        <v>63</v>
      </c>
      <c r="E96" s="4">
        <v>366398</v>
      </c>
      <c r="F96" s="15"/>
    </row>
    <row r="97" spans="2:6">
      <c r="B97" s="19">
        <v>93</v>
      </c>
      <c r="C97" s="20" t="s">
        <v>156</v>
      </c>
      <c r="D97" s="19" t="s">
        <v>63</v>
      </c>
      <c r="E97" s="4">
        <v>523802</v>
      </c>
      <c r="F97" s="15"/>
    </row>
    <row r="98" spans="2:6" ht="25.5">
      <c r="B98" s="19">
        <v>94</v>
      </c>
      <c r="C98" s="20" t="s">
        <v>157</v>
      </c>
      <c r="D98" s="19" t="s">
        <v>63</v>
      </c>
      <c r="E98" s="4">
        <v>503908</v>
      </c>
      <c r="F98" s="15"/>
    </row>
    <row r="99" spans="2:6">
      <c r="B99" s="19">
        <v>95</v>
      </c>
      <c r="C99" s="20" t="s">
        <v>158</v>
      </c>
      <c r="D99" s="19" t="s">
        <v>63</v>
      </c>
      <c r="E99" s="4">
        <v>373459</v>
      </c>
      <c r="F99" s="15"/>
    </row>
    <row r="100" spans="2:6">
      <c r="B100" s="19">
        <v>96</v>
      </c>
      <c r="C100" s="20" t="s">
        <v>159</v>
      </c>
      <c r="D100" s="19" t="s">
        <v>63</v>
      </c>
      <c r="E100" s="4">
        <v>437090</v>
      </c>
      <c r="F100" s="15"/>
    </row>
    <row r="101" spans="2:6" ht="25.5">
      <c r="B101" s="19">
        <v>97</v>
      </c>
      <c r="C101" s="20" t="s">
        <v>160</v>
      </c>
      <c r="D101" s="19" t="s">
        <v>63</v>
      </c>
      <c r="E101" s="4">
        <v>622296</v>
      </c>
      <c r="F101" s="15"/>
    </row>
    <row r="102" spans="2:6" ht="25.5">
      <c r="B102" s="19">
        <v>98</v>
      </c>
      <c r="C102" s="20" t="s">
        <v>161</v>
      </c>
      <c r="D102" s="19" t="s">
        <v>63</v>
      </c>
      <c r="E102" s="4">
        <v>614213</v>
      </c>
      <c r="F102" s="15"/>
    </row>
    <row r="103" spans="2:6">
      <c r="B103" s="19">
        <v>99</v>
      </c>
      <c r="C103" s="20" t="s">
        <v>162</v>
      </c>
      <c r="D103" s="19" t="s">
        <v>63</v>
      </c>
      <c r="E103" s="4">
        <v>80151</v>
      </c>
      <c r="F103" s="15"/>
    </row>
    <row r="104" spans="2:6">
      <c r="B104" s="19">
        <v>100</v>
      </c>
      <c r="C104" s="20" t="s">
        <v>163</v>
      </c>
      <c r="D104" s="19" t="s">
        <v>63</v>
      </c>
      <c r="E104" s="4">
        <v>268454</v>
      </c>
      <c r="F104" s="15"/>
    </row>
    <row r="105" spans="2:6">
      <c r="B105" s="19">
        <v>101</v>
      </c>
      <c r="C105" s="20" t="s">
        <v>164</v>
      </c>
      <c r="D105" s="19" t="s">
        <v>63</v>
      </c>
      <c r="E105" s="4">
        <v>425931</v>
      </c>
      <c r="F105" s="15"/>
    </row>
    <row r="106" spans="2:6">
      <c r="B106" s="19">
        <v>102</v>
      </c>
      <c r="C106" s="20" t="s">
        <v>165</v>
      </c>
      <c r="D106" s="19" t="s">
        <v>63</v>
      </c>
      <c r="E106" s="4">
        <v>180342</v>
      </c>
      <c r="F106" s="15"/>
    </row>
    <row r="107" spans="2:6" ht="25.5">
      <c r="B107" s="19">
        <v>103</v>
      </c>
      <c r="C107" s="20" t="s">
        <v>166</v>
      </c>
      <c r="D107" s="19" t="s">
        <v>63</v>
      </c>
      <c r="E107" s="4">
        <v>259614</v>
      </c>
      <c r="F107" s="15"/>
    </row>
    <row r="108" spans="2:6" ht="25.5">
      <c r="B108" s="19">
        <v>104</v>
      </c>
      <c r="C108" s="20" t="s">
        <v>167</v>
      </c>
      <c r="D108" s="19" t="s">
        <v>168</v>
      </c>
      <c r="E108" s="4">
        <v>169129</v>
      </c>
      <c r="F108" s="15"/>
    </row>
    <row r="109" spans="2:6">
      <c r="B109" s="19">
        <v>105</v>
      </c>
      <c r="C109" s="20" t="s">
        <v>169</v>
      </c>
      <c r="D109" s="19" t="s">
        <v>112</v>
      </c>
      <c r="E109" s="4">
        <v>6995</v>
      </c>
      <c r="F109" s="15"/>
    </row>
    <row r="110" spans="2:6">
      <c r="B110" s="19">
        <v>106</v>
      </c>
      <c r="C110" s="20" t="s">
        <v>170</v>
      </c>
      <c r="D110" s="19" t="s">
        <v>63</v>
      </c>
      <c r="E110" s="4">
        <v>110640</v>
      </c>
      <c r="F110" s="15"/>
    </row>
    <row r="111" spans="2:6">
      <c r="B111" s="19">
        <v>107</v>
      </c>
      <c r="C111" s="20" t="s">
        <v>171</v>
      </c>
      <c r="D111" s="19" t="s">
        <v>63</v>
      </c>
      <c r="E111" s="4">
        <v>249257</v>
      </c>
      <c r="F111" s="15"/>
    </row>
    <row r="112" spans="2:6">
      <c r="B112" s="19">
        <v>108</v>
      </c>
      <c r="C112" s="20" t="s">
        <v>172</v>
      </c>
      <c r="D112" s="19" t="s">
        <v>63</v>
      </c>
      <c r="E112" s="4">
        <v>275643</v>
      </c>
      <c r="F112" s="15"/>
    </row>
    <row r="113" spans="2:6" ht="25.5">
      <c r="B113" s="22">
        <v>109</v>
      </c>
      <c r="C113" s="23" t="s">
        <v>173</v>
      </c>
      <c r="D113" s="22" t="s">
        <v>63</v>
      </c>
      <c r="E113" s="17">
        <v>255909</v>
      </c>
      <c r="F113" s="15"/>
    </row>
    <row r="114" spans="2:6">
      <c r="B114" s="56" t="s">
        <v>17</v>
      </c>
      <c r="C114" s="56"/>
      <c r="D114" s="56"/>
      <c r="E114" s="24">
        <f>SUM(E5:E113)</f>
        <v>59221981</v>
      </c>
      <c r="F114" s="24">
        <f>SUM(F5:F113)</f>
        <v>0</v>
      </c>
    </row>
  </sheetData>
  <sheetProtection algorithmName="SHA-512" hashValue="yG0XVaQ0Omz1ddY+2LWhk8hyPDRrmgUioO+Pyu59ccqZ+po3pilQrOGLp9u7wDNYXg4tp/5AjnGxS/zNtYfYjg==" saltValue="EqdjST/Hr5ZlIT3QPezZmA==" spinCount="100000" selectLockedCells="1" selectUnlockedCells="1"/>
  <mergeCells count="3">
    <mergeCell ref="B2:D2"/>
    <mergeCell ref="B3:D3"/>
    <mergeCell ref="B114:D114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7"/>
  <sheetViews>
    <sheetView tabSelected="1" workbookViewId="0">
      <selection activeCell="E15" sqref="E15"/>
    </sheetView>
  </sheetViews>
  <sheetFormatPr baseColWidth="10" defaultColWidth="11" defaultRowHeight="12.75"/>
  <cols>
    <col min="1" max="1" width="11" style="12"/>
    <col min="2" max="2" width="4.7109375" style="12" bestFit="1" customWidth="1"/>
    <col min="3" max="3" width="37.42578125" style="12" customWidth="1"/>
    <col min="4" max="5" width="18" style="12" bestFit="1" customWidth="1"/>
    <col min="6" max="16384" width="11" style="12"/>
  </cols>
  <sheetData>
    <row r="2" spans="2:5" ht="27.75" thickBot="1">
      <c r="B2" s="47" t="s">
        <v>174</v>
      </c>
      <c r="C2" s="47"/>
      <c r="D2" s="67" t="s">
        <v>182</v>
      </c>
      <c r="E2" s="68" t="s">
        <v>180</v>
      </c>
    </row>
    <row r="3" spans="2:5" ht="17.25" thickBot="1">
      <c r="B3" s="13" t="s">
        <v>175</v>
      </c>
      <c r="C3" s="13" t="s">
        <v>3</v>
      </c>
      <c r="D3" s="69" t="s">
        <v>176</v>
      </c>
      <c r="E3" s="69" t="s">
        <v>176</v>
      </c>
    </row>
    <row r="4" spans="2:5" ht="16.5">
      <c r="B4" s="14">
        <v>1</v>
      </c>
      <c r="C4" s="15" t="s">
        <v>177</v>
      </c>
      <c r="D4" s="74">
        <f>+'MTO PREVENTICO MAG'!E27</f>
        <v>3449837</v>
      </c>
      <c r="E4" s="70">
        <f>+'MTO PREVENTICO MAG'!F27</f>
        <v>0</v>
      </c>
    </row>
    <row r="5" spans="2:5" ht="18" customHeight="1">
      <c r="B5" s="14">
        <v>2</v>
      </c>
      <c r="C5" s="16" t="s">
        <v>21</v>
      </c>
      <c r="D5" s="75">
        <f>+'MANO OBRA CORRECTIVOS MAG'!D35</f>
        <v>65197588</v>
      </c>
      <c r="E5" s="71">
        <f>+'MANO OBRA CORRECTIVOS MAG'!E35</f>
        <v>0</v>
      </c>
    </row>
    <row r="6" spans="2:5" ht="17.25" thickBot="1">
      <c r="B6" s="14">
        <v>3</v>
      </c>
      <c r="C6" s="15" t="s">
        <v>178</v>
      </c>
      <c r="D6" s="76">
        <f>+'REPUESTOS MAG'!E114</f>
        <v>59221981</v>
      </c>
      <c r="E6" s="72">
        <f>+'REPUESTOS MAG'!F114</f>
        <v>0</v>
      </c>
    </row>
    <row r="7" spans="2:5" ht="17.25" thickBot="1">
      <c r="B7" s="57" t="s">
        <v>17</v>
      </c>
      <c r="C7" s="57"/>
      <c r="D7" s="77">
        <f t="shared" ref="D7:E7" si="0">SUM(D4:D6)</f>
        <v>127869406</v>
      </c>
      <c r="E7" s="73">
        <f t="shared" si="0"/>
        <v>0</v>
      </c>
    </row>
  </sheetData>
  <sheetProtection selectLockedCells="1" selectUnlockedCells="1"/>
  <mergeCells count="2">
    <mergeCell ref="B2:C2"/>
    <mergeCell ref="B7:C7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MAG</vt:lpstr>
      <vt:lpstr>MANO OBRA CORRECTIVOS MAG</vt:lpstr>
      <vt:lpstr>REPUESTOS MAG</vt:lpstr>
      <vt:lpstr>TOTAL</vt:lpstr>
      <vt:lpstr>'MANO OBRA CORRECTIVOS MAG'!Área_de_impresión</vt:lpstr>
      <vt:lpstr>'MTO PREVENTICO MAG'!Área_de_impresión</vt:lpstr>
      <vt:lpstr>'REPUESTOS MAG'!Área_de_impresión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2026-10-07T19:56:14Z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A54B9122EDEA4ECF9AC237DE8040DE11_12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