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heckCompatibility="1" defaultThemeVersion="124226"/>
  <mc:AlternateContent xmlns:mc="http://schemas.openxmlformats.org/markup-compatibility/2006">
    <mc:Choice Requires="x15">
      <x15ac:absPath xmlns:x15ac="http://schemas.microsoft.com/office/spreadsheetml/2010/11/ac" url="C:\Users\USUARIO\Desktop\2026\CONTRATACION\SUPERVISIONES\INTERGASTRO\2\"/>
    </mc:Choice>
  </mc:AlternateContent>
  <bookViews>
    <workbookView xWindow="-120" yWindow="-120" windowWidth="29040" windowHeight="15720"/>
  </bookViews>
  <sheets>
    <sheet name="FORMATO INFORME SUPERVISION" sheetId="18" r:id="rId1"/>
    <sheet name="Hoja1" sheetId="19" r:id="rId2"/>
  </sheets>
  <definedNames>
    <definedName name="_xlnm.Print_Area" localSheetId="0">'FORMATO INFORME SUPERVISION'!$A$1:$F$136</definedName>
  </definedNames>
  <calcPr calcId="162913"/>
</workbook>
</file>

<file path=xl/calcChain.xml><?xml version="1.0" encoding="utf-8"?>
<calcChain xmlns="http://schemas.openxmlformats.org/spreadsheetml/2006/main">
  <c r="C117" i="18" l="1"/>
  <c r="C116" i="18"/>
  <c r="F91" i="18"/>
  <c r="E91" i="18"/>
  <c r="E56" i="18"/>
  <c r="F56" i="18"/>
  <c r="E85" i="18"/>
  <c r="F85" i="18"/>
  <c r="D85" i="18"/>
  <c r="C84" i="18"/>
  <c r="C83" i="18"/>
  <c r="C82" i="18"/>
  <c r="C81" i="18"/>
  <c r="C80" i="18"/>
  <c r="C79" i="18"/>
  <c r="C78" i="18"/>
  <c r="C77" i="18"/>
  <c r="C76" i="18"/>
  <c r="C75" i="18"/>
  <c r="C74" i="18"/>
  <c r="C73" i="18"/>
  <c r="C72" i="18"/>
  <c r="C71" i="18"/>
  <c r="C70" i="18"/>
  <c r="C69" i="18"/>
  <c r="C68" i="18"/>
  <c r="C67" i="18"/>
  <c r="C66" i="18"/>
  <c r="C65" i="18"/>
  <c r="C64" i="18"/>
  <c r="D56" i="18"/>
  <c r="C36" i="18"/>
  <c r="C37" i="18"/>
  <c r="C38" i="18"/>
  <c r="C39" i="18"/>
  <c r="C40" i="18"/>
  <c r="C41" i="18"/>
  <c r="C42" i="18"/>
  <c r="C43" i="18"/>
  <c r="C44" i="18"/>
  <c r="C45" i="18"/>
  <c r="C46" i="18"/>
  <c r="C47" i="18"/>
  <c r="C48" i="18"/>
  <c r="C49" i="18"/>
  <c r="C50" i="18"/>
  <c r="C51" i="18"/>
  <c r="C52" i="18"/>
  <c r="C53" i="18"/>
  <c r="C54" i="18"/>
  <c r="C55" i="18"/>
  <c r="C35" i="18"/>
  <c r="E103" i="18" l="1"/>
  <c r="E104" i="18"/>
  <c r="E105" i="18"/>
  <c r="E106" i="18"/>
  <c r="E107" i="18"/>
  <c r="E108" i="18"/>
  <c r="E109" i="18"/>
  <c r="E110" i="18"/>
  <c r="E111" i="18"/>
  <c r="E30" i="18" l="1"/>
  <c r="E31" i="18" s="1"/>
  <c r="E28" i="18"/>
  <c r="D97" i="18" l="1"/>
  <c r="D25" i="18" l="1"/>
  <c r="E97" i="18" l="1"/>
  <c r="E29" i="18"/>
  <c r="A102" i="18"/>
  <c r="D102" i="18" l="1"/>
  <c r="D112" i="18" s="1"/>
  <c r="C90" i="18"/>
  <c r="F90" i="18" s="1"/>
  <c r="E102" i="18" l="1"/>
  <c r="C97" i="18"/>
  <c r="F97" i="18" s="1"/>
  <c r="C98" i="18" l="1"/>
  <c r="F98" i="18"/>
  <c r="C115" i="18"/>
  <c r="C118" i="18" s="1"/>
</calcChain>
</file>

<file path=xl/comments1.xml><?xml version="1.0" encoding="utf-8"?>
<comments xmlns="http://schemas.openxmlformats.org/spreadsheetml/2006/main">
  <authors>
    <author>PS. Angela Yineth Gonzalez Ocampo</author>
  </authors>
  <commentList>
    <comment ref="A8" authorId="0" shapeId="0">
      <text>
        <r>
          <rPr>
            <b/>
            <sz val="9"/>
            <color indexed="81"/>
            <rFont val="Tahoma"/>
            <family val="2"/>
          </rPr>
          <t>PS. Angela Yineth Gonzalez Ocampo:</t>
        </r>
        <r>
          <rPr>
            <sz val="9"/>
            <color indexed="81"/>
            <rFont val="Tahoma"/>
            <family val="2"/>
          </rPr>
          <t xml:space="preserve">
Diligenciar el Número de Contrato - Convenio - Orden de Compra, revisar en SECOP II</t>
        </r>
      </text>
    </comment>
    <comment ref="C8" authorId="0" shapeId="0">
      <text>
        <r>
          <rPr>
            <b/>
            <sz val="9"/>
            <color indexed="81"/>
            <rFont val="Tahoma"/>
            <family val="2"/>
          </rPr>
          <t>PS. Angela Yineth Gonzalez Ocampo:</t>
        </r>
        <r>
          <rPr>
            <sz val="9"/>
            <color indexed="81"/>
            <rFont val="Tahoma"/>
            <family val="2"/>
          </rPr>
          <t xml:space="preserve">
Diligenciar la fecha de suscripción del contrato, remitase a SECOP II - Indica el No.Contrato - Detalle - Informacion General - Fecha Inicio contrato.
</t>
        </r>
      </text>
    </comment>
    <comment ref="E8" authorId="0" shapeId="0">
      <text>
        <r>
          <rPr>
            <b/>
            <sz val="9"/>
            <color indexed="81"/>
            <rFont val="Tahoma"/>
            <family val="2"/>
          </rPr>
          <t>PS. Angela Yineth Gonzalez Ocampo:</t>
        </r>
        <r>
          <rPr>
            <sz val="9"/>
            <color indexed="81"/>
            <rFont val="Tahoma"/>
            <family val="2"/>
          </rPr>
          <t xml:space="preserve">
Diligenciar la fecha de aprobación de póliza por parte del abogado, remítase a SECOP II - Indicar No. Contrato - Condiciones - Configuracion Financiera Garantías - detalle</t>
        </r>
      </text>
    </comment>
    <comment ref="A9" authorId="0" shapeId="0">
      <text>
        <r>
          <rPr>
            <b/>
            <sz val="9"/>
            <color indexed="81"/>
            <rFont val="Tahoma"/>
            <family val="2"/>
          </rPr>
          <t>PS. Angela Yineth Gonzalez Ocampo:</t>
        </r>
        <r>
          <rPr>
            <sz val="9"/>
            <color indexed="81"/>
            <rFont val="Tahoma"/>
            <family val="2"/>
          </rPr>
          <t xml:space="preserve">
Diligencie este espacio con el nombre de la empresa o persona natural.  Ejemplo: (RTS SAS) 
Nota: No se debe poner el nombre del Representante Legal.
</t>
        </r>
      </text>
    </comment>
    <comment ref="B10" authorId="0" shapeId="0">
      <text>
        <r>
          <rPr>
            <b/>
            <sz val="9"/>
            <color indexed="81"/>
            <rFont val="Tahoma"/>
            <family val="2"/>
          </rPr>
          <t>PS. Angela Yineth Gonzalez Ocampo:</t>
        </r>
        <r>
          <rPr>
            <sz val="9"/>
            <color indexed="81"/>
            <rFont val="Tahoma"/>
            <family val="2"/>
          </rPr>
          <t xml:space="preserve">
Diligencie este espacio con la información del plazo de ejecución, este se encuentra en clausular electrónico o la Orden de compra según corresponda Ejemplo:  (Febrero 01-2019 A Octubre 30-2019) </t>
        </r>
      </text>
    </comment>
    <comment ref="E10" authorId="0" shapeId="0">
      <text>
        <r>
          <rPr>
            <b/>
            <sz val="9"/>
            <color indexed="81"/>
            <rFont val="Tahoma"/>
            <family val="2"/>
          </rPr>
          <t>PS. Angela Yineth Gonzalez Ocampo:</t>
        </r>
        <r>
          <rPr>
            <sz val="9"/>
            <color indexed="81"/>
            <rFont val="Tahoma"/>
            <family val="2"/>
          </rPr>
          <t xml:space="preserve">
Diligencie este espacio con la información que se encuentra en clausular electrónico o la Orden de compra según corresponda.</t>
        </r>
      </text>
    </comment>
  </commentList>
</comments>
</file>

<file path=xl/sharedStrings.xml><?xml version="1.0" encoding="utf-8"?>
<sst xmlns="http://schemas.openxmlformats.org/spreadsheetml/2006/main" count="227" uniqueCount="102">
  <si>
    <t>TIPO</t>
  </si>
  <si>
    <t>ITEM</t>
  </si>
  <si>
    <t>DESCRIPCION</t>
  </si>
  <si>
    <t>CANTIDAD</t>
  </si>
  <si>
    <t>CONCEPTO</t>
  </si>
  <si>
    <t>V/R CONTRATO</t>
  </si>
  <si>
    <t>TOTAL</t>
  </si>
  <si>
    <t>VALOR CANCELADO</t>
  </si>
  <si>
    <t>VALOR SALDO CONTRATO</t>
  </si>
  <si>
    <t>VALOR</t>
  </si>
  <si>
    <t>VALOR UNITARIO</t>
  </si>
  <si>
    <t>VALOR CON IVA</t>
  </si>
  <si>
    <t>VALOR TOTAL</t>
  </si>
  <si>
    <t>DIRECCION DE SANIDAD EJERCITO</t>
  </si>
  <si>
    <t xml:space="preserve">                                                                                                      </t>
  </si>
  <si>
    <t xml:space="preserve">  EJERCITO NACIONAL</t>
  </si>
  <si>
    <t xml:space="preserve">    FUERZAS MILITARES DE COLOMBIA</t>
  </si>
  <si>
    <t>PLAZO DE EJECUCIÓN:</t>
  </si>
  <si>
    <t>LUGAR DE ENTREGA:</t>
  </si>
  <si>
    <t xml:space="preserve">OBJETO DE LA MODIFICACION </t>
  </si>
  <si>
    <t>VALOR CONTRATO U ORDEN DE COMPRA</t>
  </si>
  <si>
    <t xml:space="preserve">VALOR INICIAL </t>
  </si>
  <si>
    <t>VALOR REDUCCIÓN</t>
  </si>
  <si>
    <t>VALOR ADICIÓN</t>
  </si>
  <si>
    <t>VALOR VIGENCIA FUTURA</t>
  </si>
  <si>
    <t>No. FACTURA</t>
  </si>
  <si>
    <t>VALOR FACTURA</t>
  </si>
  <si>
    <t xml:space="preserve">VALOR  NOTA DEBITO O CREDITO   </t>
  </si>
  <si>
    <t xml:space="preserve">VALOR A PAGAR </t>
  </si>
  <si>
    <t>FECHA FACTURA</t>
  </si>
  <si>
    <t xml:space="preserve">FECHA RADICACIÓN </t>
  </si>
  <si>
    <t>TOTAL A CANCELAR</t>
  </si>
  <si>
    <t xml:space="preserve">FECHA FACTURA </t>
  </si>
  <si>
    <t>FECHA RADICADO</t>
  </si>
  <si>
    <t>VALOR GLOSA</t>
  </si>
  <si>
    <t>FECHA AUDITORIA</t>
  </si>
  <si>
    <t>% DE EJECUCION VALOR CANCELADO</t>
  </si>
  <si>
    <t>VALOR A TRAMITAR PAGO</t>
  </si>
  <si>
    <t>VALOR PENDIENTE DE PAGO</t>
  </si>
  <si>
    <t>% DE EJECUCION VALOR A TRAMITAR PAGO</t>
  </si>
  <si>
    <t>No. ORDEN DE PAGO</t>
  </si>
  <si>
    <t xml:space="preserve">VALOR PAGADO </t>
  </si>
  <si>
    <t>VALOR CONTRATO U ORDEN COMPRA</t>
  </si>
  <si>
    <t xml:space="preserve">1. INFORMACIÓN CONTRATO U ORDEN DE COMPRA </t>
  </si>
  <si>
    <t>VALOR CONTRATADO</t>
  </si>
  <si>
    <t>FECHA ORDEN PAGO</t>
  </si>
  <si>
    <t>VALOR A TRAMITAR A PAGO</t>
  </si>
  <si>
    <t>3. VALOR CONTRATO U ORDEN DE COMPRA</t>
  </si>
  <si>
    <t>2. MODIFICATORIOS</t>
  </si>
  <si>
    <t>4. INFORMACIÓN DOCUMENTOS PRESUPUESTALES</t>
  </si>
  <si>
    <t xml:space="preserve">5. FACTURA PARA TRÁMITE A PAGO </t>
  </si>
  <si>
    <t>7. FACTURACIÓN PROVENIENTE DE AUDITORÍA CUENTAS MÉDICAS</t>
  </si>
  <si>
    <t>8. EJECUCIÓN DEL CONTRATO U ORDEN DE COMPRA</t>
  </si>
  <si>
    <t>8.1. PAGOS EFECTUADOS CONTRATO U ORDEN DE COMPRA</t>
  </si>
  <si>
    <t>8.2. ESTADO FINANCIERO CONTRATO U ORDEN DE COMPRA</t>
  </si>
  <si>
    <t>9. RELACIÓN DE BIENES Y/O SERVICIOS RECIBIDOS</t>
  </si>
  <si>
    <t>10. TRABAJOS Y/O ACTIVIDADES REALIZADAS</t>
  </si>
  <si>
    <t>11. NOVEDADES Y/O INFORMACION DE IMPORTANCIA</t>
  </si>
  <si>
    <t>12. ANEXOS AL INFORME</t>
  </si>
  <si>
    <t xml:space="preserve">6. ENTRADA ALMACEN </t>
  </si>
  <si>
    <t>APLICA</t>
  </si>
  <si>
    <t>SI</t>
  </si>
  <si>
    <t>NO</t>
  </si>
  <si>
    <t>No. ENTRADA</t>
  </si>
  <si>
    <t>FECHA ENTRADA</t>
  </si>
  <si>
    <t>VALOR ENTRADA</t>
  </si>
  <si>
    <t>ALMACENISTA O RESPONSABLE</t>
  </si>
  <si>
    <t>N/A</t>
  </si>
  <si>
    <t xml:space="preserve">TOTAL A CANCELAR </t>
  </si>
  <si>
    <t>DISPENSARIO MÉDICO DE MEDELLIN</t>
  </si>
  <si>
    <t xml:space="preserve">MEDELLÍN - ANTIOQUIA </t>
  </si>
  <si>
    <t>NO APLICA</t>
  </si>
  <si>
    <t>31  DE JULIO DE 2026</t>
  </si>
  <si>
    <t xml:space="preserve">VALOR APROBADO POR AUDITORIA </t>
  </si>
  <si>
    <t>SP. MONICA ALEJANDRA ROZO TORRES</t>
  </si>
  <si>
    <t>No. FACTURA (lote)</t>
  </si>
  <si>
    <r>
      <t>FECHA INFORME :</t>
    </r>
    <r>
      <rPr>
        <sz val="10"/>
        <rFont val="Arial"/>
        <family val="2"/>
      </rPr>
      <t xml:space="preserve"> 28-08-2026</t>
    </r>
  </si>
  <si>
    <r>
      <t>No. CONTRATO:</t>
    </r>
    <r>
      <rPr>
        <sz val="10"/>
        <rFont val="Arial"/>
        <family val="2"/>
      </rPr>
      <t xml:space="preserve"> 371-DMMED-2026</t>
    </r>
  </si>
  <si>
    <r>
      <rPr>
        <b/>
        <sz val="10"/>
        <rFont val="Arial"/>
        <family val="2"/>
      </rPr>
      <t>FECHA INICIO CTO:</t>
    </r>
    <r>
      <rPr>
        <sz val="10"/>
        <color theme="1"/>
        <rFont val="Arial"/>
        <family val="2"/>
      </rPr>
      <t xml:space="preserve"> 110 DE JULIO DE 2026</t>
    </r>
  </si>
  <si>
    <r>
      <t>FECHA APROBACIÓN POLIZA:</t>
    </r>
    <r>
      <rPr>
        <sz val="10"/>
        <rFont val="Arial"/>
        <family val="2"/>
      </rPr>
      <t xml:space="preserve"> 101 DE JULIO D 2026</t>
    </r>
  </si>
  <si>
    <t xml:space="preserve">NOMBRE  DEL CONTRATISTA : INTERGASTRO S.A.  </t>
  </si>
  <si>
    <t>NIT o CC: NIT. 900059534-0</t>
  </si>
  <si>
    <t>OBJETO DEL CONTRATO : “PRESTACION DE SERVICIOS MÉDICOS ESPECIALIZADOS DE GASTROENTEROLOGÍA, PROCEDIMIENTOS ASOCIADOS Y OTROS SERVICIOS QUE SE DERIVEN DE ESTA ESPECIALIDAD PARA LOS USUARIOS DEL DISPENSARIO MÉDICO DE MEDELLÍN Y SUS UNIDADES CENTRALIZADAS, REGIONAL SIETE PARA LA VIGENCIA 2026”.</t>
  </si>
  <si>
    <r>
      <rPr>
        <b/>
        <sz val="10"/>
        <rFont val="Arial"/>
        <family val="2"/>
      </rPr>
      <t>FORMA DE PAGO</t>
    </r>
    <r>
      <rPr>
        <sz val="10"/>
        <rFont val="Arial"/>
        <family val="2"/>
      </rPr>
      <t xml:space="preserve">: FORMA Y CONDICIONES DE PAGO: EL MINISTERIO DE DEFENSA NACIONAL – DIGSA- DISAN – DMMED realizará de conformidad a la Ley 2024 del 2022 en PAGOS PARCIALES a cuarenta y cinco (45) días,  al recibido a satisfacción de cada solicitud realizada por el supervisor del contrato de acuerdo a las necesidades de la dirección de Sanidad Ejercito – Dispensario Médico de Medellín,  no obstante, los pagos estarán sujetos a la asignación del PAC por el Ministerio de Hacienda y Crédito Público, previo cumplimiento de los siguientes requisitos:
• Acta de recibo a satisfacción por parte del Ministerio de Defensa Nacional- Ejército Nacional – DISPENSARIO MEDICO DE MEDELLIN. Este requisito debe ser plasmado en el informe del Supervisor y el Acta de Recibo a Satisfacción Respectivo.
• Situación de recursos por parte del Ministerio de Hacienda y Crédito Público Dirección del Tesoro Nacional. (A 45 DIAS DISPONIBILIDAD DE ASIGNACIÓN CUPO PAC).
• Que se ejecuten los demás trámites administrativos correspondientes.
• Verificación por parte del MDN-Ejército Nacional, del cumplimiento del contratista del pago de aportes parafiscales y los propios del SENA, ICBF, y Cajas de Compensación. (En los casos que aplique de acuerdo con el Decreto No. 0862 de fecha 26 de abril de 2013.)  
Los dineros serán consignados en la cuenta bancaria aportada por la entidad mediante certificación bancaria, CUENTA Corriente No. 61625498523 DE BANCOLOMBIA.
NOTA1: EN EL EVENTO DE AMPLIACIÓN DEL PLAZO DE EJECUCIÓN DEL CONTRATO, SE POSTERGARÁ EL PAGO EN EL MISMO TERMINO, CONSIDERANDO EL RECIBO A SATISFACCIÓN
NOTA2: EL DISPENSARIO MEDICO DE MEDELLIN, no se responsabilizará por la demora en el pago al CONTRATISTA, cuando ello fuere provocado por encontrarse incompleta la documentación que sirva de soporte para el trámite y no se ajuste a los requisitos establecidos en el artículo 617 del Estatuto Tributario.
Para los pagos, el contratista deberá presentar factura comercial, de conformidad con el artículo 617 del Estatuto Tributario, así:
a. Denominación expresa como factura de venta
b. Apellidos, nombre o razón social y NIT del vendedor o de quien presta el servicio.
c. Apellidos, nombre o razón social y NIT del adquiriente de los bienes o servicios.
d. Número consecutivo de factura de venta
e. Fecha de expedición de la factura
f. Descripción genérica o específica de los artículos vendidos o servicios prestados. 
g. Valor total de la operación 
h. Nombre o razón social y el NIT del impresor de la factura 
i. Indicar la calidad de retenedor del impuesto sobre las ventas
j. Facturación electrónica 
Al momento de la expedición de la factura los requisitos de los literales a), b), c), d), e), f), g), h) i), j) deberán estar previamente impresos a través de medios litográficos, tipográficos o de técnicas industriales de carácter similar. Cuando el contribuyente utilice un sistema de facturación por computador o máquinas registradoras, con la impresión efectuada por tales medios se entienden cumplidos los requisitos de impresión previa. El sistema de facturación deberá numerar en forma consecutiva las facturas y se deberán proveer los medios necesarios para su verificación.
Enviar la factura electrónica, nota débito o nota crédito según se requiera, al correo de recepción del Ministerio de Hacienda: siifnacion.facturaelectronica@minhacienda.gov.co, indicando en el Asunto: 
15-01-11-084; N. del Contrato; del cual fue inscrito como supervisor del contrato el cual debe enviarse en archivo.zip, archivo PDF, archivo XML, en el contenido de la factura en Tipo de Naturaleza: Jurídica, En el campo NIT: (sin digito de verificación), en el campo digito de verificación:4 y en el campo Notas de la factura se debe incluir el siguiente texto: #$15-01-11-084; Contrato N.; Contrato; del cual fue inscrito como supervisor del contrato.
Es muy importante, que él envió de la factura electrónica, nota débito o nota crédito, cumpla con esas condiciones de envió ya que es una plataforma la que valida la factura y la entrega al DISPENSARIO MEDICO DE MEDELLIN para que no sea rechazada por el Ministerio de Hacienda, y así garantizar su pago dentro de los tiempos establecidos en este contrato de acuerdo a la asignación de PAC.
1. Nombre o razón social
2. Número de identificación Tributaria NIT
3. Entidad financiera
4. Tipo de cuenta ahorro o corriente
5. Número de cuenta.
ARTÍCULO CUARTO: AVISOS Y NOTIFICACIONES: Todas las comunicaciones que se requieran en desarrollo del contrato de la presente Aceptación de Oferta se harán por escrito, directamente o por correo certificado o electrónico, así: Las que deba realizar el M.D.N. –DIRECCIÓN DE SANIDAD MILITAR- DIRECCIÓN DE SANIDAD EJERCITO- DISPENSARIO MÉDICO DE MEDELLÍN se remitirán a la dirección. y/o e-mail que el oferente aportó en la propuesta respectiva: Calle 7 39 107 P5 MEDELLÍN, ANTIOQUIA, COLOMBIA, teléfono: 6043260202, correo electrónico: direccion@intergastro.co; las que deba realizar el CONTRATISTA se remitirán a las instalaciones del DISPENSARIO MÉDICO DE MEDELLÍN oficina contractual en la Carrera 77C No. 51 – 136 Barrio los Colores, Hospital Militar de Medellín, Medellín – Antioquia.
</t>
    </r>
  </si>
  <si>
    <t xml:space="preserve">DISPONIBILIDAD  PRESUPUESTAL No. 57926 </t>
  </si>
  <si>
    <t>FECHA del 27 de marzo de 2026</t>
  </si>
  <si>
    <t xml:space="preserve">DISPONIBILIDAD PRESUPUESTAL VF No. </t>
  </si>
  <si>
    <t xml:space="preserve">COMPROMISO VIGENCIA FUTURA No. </t>
  </si>
  <si>
    <t xml:space="preserve">FECHA DEL CDP VF </t>
  </si>
  <si>
    <t xml:space="preserve">FECHA DEL CVF </t>
  </si>
  <si>
    <t xml:space="preserve">REGISTRO PRESUPUESTAL No. 56426 del 10 </t>
  </si>
  <si>
    <t xml:space="preserve">FECHA de julio del 2026 </t>
  </si>
  <si>
    <t>“PRESTACION DE SERVICIOS MÉDICOS ESPECIALIZADOS DE GASTROENTEROLOGÍA, PROCEDIMIENTOS ASOCIADOS Y OTROS SERVICIOS QUE SE DERIVEN DE ESTA ESPECIALIDAD PARA LOS USUARIOS DEL DISPENSARIO MÉDICO DE MEDELLÍN Y SUS UNIDADES CENTRALIZADAS, REGIONAL SIETE PARA LA VIGENCIA 2026”.</t>
  </si>
  <si>
    <t>SUPERVISOR CONTRATO 371-DMMED-2026</t>
  </si>
  <si>
    <r>
      <t xml:space="preserve">INFORME DE SUPERVISIÓN </t>
    </r>
    <r>
      <rPr>
        <sz val="10"/>
        <rFont val="Arial"/>
        <family val="2"/>
      </rPr>
      <t>N° 2</t>
    </r>
  </si>
  <si>
    <t>AD000110085</t>
  </si>
  <si>
    <t xml:space="preserve"> 06-08-2026</t>
  </si>
  <si>
    <t>AD000110549</t>
  </si>
  <si>
    <t xml:space="preserve"> 11-08-2026</t>
  </si>
  <si>
    <t>AD000111521</t>
  </si>
  <si>
    <t xml:space="preserve"> 14-08-2026</t>
  </si>
  <si>
    <t>ACTA DE RECIBO A SATISFACCIÓN No.2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</si>
</sst>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2" formatCode="_-&quot;$&quot;\ * #,##0_-;\-&quot;$&quot;\ * #,##0_-;_-&quot;$&quot;\ * &quot;-&quot;_-;_-@_-"/>
    <numFmt numFmtId="41" formatCode="_-* #,##0_-;\-* #,##0_-;_-* &quot;-&quot;_-;_-@_-"/>
    <numFmt numFmtId="44" formatCode="_-&quot;$&quot;\ * #,##0.00_-;\-&quot;$&quot;\ * #,##0.00_-;_-&quot;$&quot;\ * &quot;-&quot;??_-;_-@_-"/>
    <numFmt numFmtId="164" formatCode="&quot;$&quot;#,##0;[Red]\-&quot;$&quot;#,##0"/>
    <numFmt numFmtId="165" formatCode="_(&quot;$&quot;\ * #,##0.00_);_(&quot;$&quot;\ * \(#,##0.00\);_(&quot;$&quot;\ * &quot;-&quot;??_);_(@_)"/>
    <numFmt numFmtId="166" formatCode="_(* #,##0.00_);_(* \(#,##0.00\);_(* &quot;-&quot;??_);_(@_)"/>
    <numFmt numFmtId="167" formatCode="_-* #,##0.00\ _€_-;\-* #,##0.00\ _€_-;_-* &quot;-&quot;??\ _€_-;_-@_-"/>
    <numFmt numFmtId="168" formatCode="_-&quot;$&quot;\ * #,##0.00_-;\-&quot;$&quot;\ * #,##0.00_-;_-&quot;$&quot;\ * &quot;-&quot;_-;_-@_-"/>
    <numFmt numFmtId="169" formatCode="_-* #,##0.00_-;\-* #,##0.00_-;_-* &quot;-&quot;_-;_-@_-"/>
    <numFmt numFmtId="170" formatCode="&quot;$&quot;#,##0.00"/>
  </numFmts>
  <fonts count="23" x14ac:knownFonts="1">
    <font>
      <sz val="11"/>
      <color theme="1"/>
      <name val="Calibri"/>
      <family val="2"/>
      <scheme val="minor"/>
    </font>
    <font>
      <sz val="10"/>
      <name val="Arial"/>
      <family val="2"/>
    </font>
    <font>
      <u/>
      <sz val="11"/>
      <color theme="10"/>
      <name val="Calibri"/>
      <family val="2"/>
      <scheme val="minor"/>
    </font>
    <font>
      <sz val="11"/>
      <color theme="1"/>
      <name val="Calibri"/>
      <family val="2"/>
      <scheme val="minor"/>
    </font>
    <font>
      <b/>
      <sz val="13"/>
      <color theme="1"/>
      <name val="Arial Narrow"/>
      <family val="2"/>
    </font>
    <font>
      <sz val="13"/>
      <color theme="1"/>
      <name val="Arial Narrow"/>
      <family val="2"/>
    </font>
    <font>
      <sz val="13"/>
      <color rgb="FFFF0000"/>
      <name val="Arial Narrow"/>
      <family val="2"/>
    </font>
    <font>
      <sz val="9"/>
      <color indexed="81"/>
      <name val="Tahoma"/>
      <family val="2"/>
    </font>
    <font>
      <b/>
      <sz val="9"/>
      <color indexed="81"/>
      <name val="Tahoma"/>
      <family val="2"/>
    </font>
    <font>
      <u val="singleAccounting"/>
      <sz val="13"/>
      <color theme="1"/>
      <name val="Arial Narrow"/>
      <family val="2"/>
    </font>
    <font>
      <b/>
      <sz val="10"/>
      <name val="Arial"/>
      <family val="2"/>
    </font>
    <font>
      <b/>
      <sz val="10"/>
      <color rgb="FFFF0000"/>
      <name val="Arial"/>
      <family val="2"/>
    </font>
    <font>
      <sz val="10"/>
      <color theme="1"/>
      <name val="Arial"/>
      <family val="2"/>
    </font>
    <font>
      <sz val="10"/>
      <color rgb="FFFF0000"/>
      <name val="Arial"/>
      <family val="2"/>
    </font>
    <font>
      <b/>
      <sz val="10"/>
      <color theme="1"/>
      <name val="Arial"/>
      <family val="2"/>
    </font>
    <font>
      <sz val="10"/>
      <color rgb="FF000000"/>
      <name val="Arial"/>
      <family val="2"/>
    </font>
    <font>
      <b/>
      <sz val="10"/>
      <color rgb="FF000000"/>
      <name val="Arial"/>
      <family val="2"/>
    </font>
    <font>
      <b/>
      <sz val="11"/>
      <name val="Arial"/>
      <family val="2"/>
    </font>
    <font>
      <b/>
      <u/>
      <sz val="10"/>
      <name val="Arial"/>
      <family val="2"/>
    </font>
    <font>
      <sz val="8"/>
      <color rgb="FFFF0000"/>
      <name val="Arial Narrow"/>
      <family val="2"/>
    </font>
    <font>
      <sz val="8"/>
      <color theme="1"/>
      <name val="Arial Narrow"/>
      <family val="2"/>
    </font>
    <font>
      <sz val="10"/>
      <color rgb="FFFF0000"/>
      <name val="Arial Narrow"/>
      <family val="2"/>
    </font>
    <font>
      <sz val="10"/>
      <color theme="1"/>
      <name val="Arial Narrow"/>
      <family val="2"/>
    </font>
  </fonts>
  <fills count="3">
    <fill>
      <patternFill patternType="none"/>
    </fill>
    <fill>
      <patternFill patternType="gray125"/>
    </fill>
    <fill>
      <patternFill patternType="solid">
        <fgColor theme="0"/>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rgb="FF000000"/>
      </left>
      <right style="thin">
        <color rgb="FF000000"/>
      </right>
      <top style="medium">
        <color indexed="64"/>
      </top>
      <bottom style="medium">
        <color indexed="64"/>
      </bottom>
      <diagonal/>
    </border>
    <border>
      <left style="thin">
        <color rgb="FF000000"/>
      </left>
      <right/>
      <top/>
      <bottom style="thin">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s>
  <cellStyleXfs count="9">
    <xf numFmtId="0" fontId="0" fillId="0" borderId="0"/>
    <xf numFmtId="0" fontId="1" fillId="0" borderId="0"/>
    <xf numFmtId="167" fontId="1" fillId="0" borderId="0" applyFont="0" applyFill="0" applyBorder="0" applyAlignment="0" applyProtection="0"/>
    <xf numFmtId="0" fontId="2" fillId="0" borderId="0" applyNumberFormat="0" applyFill="0" applyBorder="0" applyAlignment="0" applyProtection="0"/>
    <xf numFmtId="166" fontId="3" fillId="0" borderId="0" applyFont="0" applyFill="0" applyBorder="0" applyAlignment="0" applyProtection="0"/>
    <xf numFmtId="9" fontId="3" fillId="0" borderId="0" applyFont="0" applyFill="0" applyBorder="0" applyAlignment="0" applyProtection="0"/>
    <xf numFmtId="165" fontId="3" fillId="0" borderId="0" applyFont="0" applyFill="0" applyBorder="0" applyAlignment="0" applyProtection="0"/>
    <xf numFmtId="41" fontId="3" fillId="0" borderId="0" applyFont="0" applyFill="0" applyBorder="0" applyAlignment="0" applyProtection="0"/>
    <xf numFmtId="42" fontId="3" fillId="0" borderId="0" applyFont="0" applyFill="0" applyBorder="0" applyAlignment="0" applyProtection="0"/>
  </cellStyleXfs>
  <cellXfs count="310">
    <xf numFmtId="0" fontId="0" fillId="0" borderId="0" xfId="0"/>
    <xf numFmtId="0" fontId="12" fillId="0" borderId="34" xfId="0" applyFont="1" applyBorder="1"/>
    <xf numFmtId="0" fontId="12" fillId="0" borderId="18" xfId="0" applyFont="1" applyBorder="1"/>
    <xf numFmtId="169" fontId="5" fillId="0" borderId="0" xfId="7" applyNumberFormat="1" applyFont="1" applyFill="1"/>
    <xf numFmtId="0" fontId="5" fillId="0" borderId="0" xfId="0" applyFont="1"/>
    <xf numFmtId="0" fontId="12" fillId="0" borderId="0" xfId="0" applyFont="1"/>
    <xf numFmtId="0" fontId="12" fillId="0" borderId="6" xfId="0" applyFont="1" applyBorder="1"/>
    <xf numFmtId="0" fontId="14" fillId="0" borderId="29" xfId="0" applyFont="1" applyBorder="1" applyAlignment="1">
      <alignment vertical="top"/>
    </xf>
    <xf numFmtId="0" fontId="14" fillId="0" borderId="0" xfId="0" applyFont="1" applyAlignment="1">
      <alignment vertical="top"/>
    </xf>
    <xf numFmtId="0" fontId="14" fillId="0" borderId="6" xfId="0" applyFont="1" applyBorder="1" applyAlignment="1">
      <alignment vertical="top"/>
    </xf>
    <xf numFmtId="0" fontId="1" fillId="0" borderId="6" xfId="0" applyFont="1" applyBorder="1" applyAlignment="1">
      <alignment vertical="center"/>
    </xf>
    <xf numFmtId="169" fontId="6" fillId="0" borderId="0" xfId="7" applyNumberFormat="1" applyFont="1" applyFill="1"/>
    <xf numFmtId="0" fontId="14" fillId="0" borderId="29" xfId="0" applyFont="1" applyBorder="1"/>
    <xf numFmtId="0" fontId="14" fillId="0" borderId="0" xfId="0" applyFont="1"/>
    <xf numFmtId="0" fontId="14" fillId="0" borderId="6" xfId="0" applyFont="1" applyBorder="1"/>
    <xf numFmtId="0" fontId="1" fillId="0" borderId="19" xfId="0" applyFont="1" applyBorder="1" applyAlignment="1">
      <alignment vertical="center"/>
    </xf>
    <xf numFmtId="0" fontId="1" fillId="0" borderId="13" xfId="0" applyFont="1" applyBorder="1" applyAlignment="1">
      <alignment vertical="center"/>
    </xf>
    <xf numFmtId="169" fontId="5" fillId="0" borderId="0" xfId="7" applyNumberFormat="1" applyFont="1" applyFill="1" applyBorder="1" applyAlignment="1"/>
    <xf numFmtId="169" fontId="6" fillId="0" borderId="0" xfId="7" applyNumberFormat="1" applyFont="1" applyFill="1" applyBorder="1" applyAlignment="1"/>
    <xf numFmtId="169" fontId="5" fillId="0" borderId="0" xfId="7" applyNumberFormat="1" applyFont="1" applyFill="1" applyAlignment="1">
      <alignment vertical="center"/>
    </xf>
    <xf numFmtId="0" fontId="5" fillId="0" borderId="0" xfId="0" applyFont="1" applyAlignment="1">
      <alignment vertical="center"/>
    </xf>
    <xf numFmtId="169" fontId="6" fillId="0" borderId="0" xfId="7" applyNumberFormat="1" applyFont="1" applyFill="1" applyBorder="1" applyAlignment="1">
      <alignment vertical="center"/>
    </xf>
    <xf numFmtId="0" fontId="14" fillId="0" borderId="22" xfId="0" applyFont="1" applyBorder="1" applyAlignment="1">
      <alignment horizontal="left" vertical="center" wrapText="1"/>
    </xf>
    <xf numFmtId="0" fontId="10" fillId="0" borderId="2" xfId="0" applyFont="1" applyBorder="1" applyAlignment="1">
      <alignment horizontal="left" vertical="center" wrapText="1"/>
    </xf>
    <xf numFmtId="169" fontId="6" fillId="0" borderId="0" xfId="7" applyNumberFormat="1" applyFont="1" applyFill="1" applyAlignment="1">
      <alignment vertical="center"/>
    </xf>
    <xf numFmtId="0" fontId="14" fillId="0" borderId="38" xfId="0" applyFont="1" applyBorder="1" applyAlignment="1">
      <alignment horizontal="center"/>
    </xf>
    <xf numFmtId="0" fontId="14" fillId="0" borderId="39" xfId="0" applyFont="1" applyBorder="1" applyAlignment="1">
      <alignment horizontal="center"/>
    </xf>
    <xf numFmtId="0" fontId="14" fillId="0" borderId="39" xfId="0" applyFont="1" applyBorder="1" applyAlignment="1">
      <alignment horizontal="center" vertical="top"/>
    </xf>
    <xf numFmtId="0" fontId="1" fillId="0" borderId="21" xfId="0" applyFont="1" applyBorder="1" applyAlignment="1">
      <alignment horizontal="left"/>
    </xf>
    <xf numFmtId="14" fontId="1" fillId="0" borderId="1" xfId="0" applyNumberFormat="1" applyFont="1" applyBorder="1" applyAlignment="1">
      <alignment horizontal="center"/>
    </xf>
    <xf numFmtId="0" fontId="13" fillId="0" borderId="35" xfId="0" applyFont="1" applyBorder="1" applyAlignment="1">
      <alignment horizontal="left"/>
    </xf>
    <xf numFmtId="14" fontId="13" fillId="0" borderId="43" xfId="0" applyNumberFormat="1" applyFont="1" applyBorder="1" applyAlignment="1">
      <alignment horizontal="center"/>
    </xf>
    <xf numFmtId="169" fontId="9" fillId="0" borderId="0" xfId="7" applyNumberFormat="1" applyFont="1" applyFill="1" applyAlignment="1">
      <alignment vertical="center"/>
    </xf>
    <xf numFmtId="0" fontId="12" fillId="0" borderId="26" xfId="0" applyFont="1" applyBorder="1" applyAlignment="1">
      <alignment horizontal="center" vertical="center"/>
    </xf>
    <xf numFmtId="0" fontId="12" fillId="0" borderId="25" xfId="0" applyFont="1" applyBorder="1" applyAlignment="1">
      <alignment horizontal="center" vertical="center"/>
    </xf>
    <xf numFmtId="0" fontId="12" fillId="0" borderId="8" xfId="0" applyFont="1" applyBorder="1" applyAlignment="1">
      <alignment horizontal="center" vertical="center"/>
    </xf>
    <xf numFmtId="0" fontId="14" fillId="0" borderId="38" xfId="0" applyFont="1" applyBorder="1" applyAlignment="1">
      <alignment horizontal="center" vertical="top"/>
    </xf>
    <xf numFmtId="0" fontId="15" fillId="0" borderId="29" xfId="0" applyFont="1" applyBorder="1" applyAlignment="1">
      <alignment horizontal="center"/>
    </xf>
    <xf numFmtId="14" fontId="1" fillId="0" borderId="1" xfId="0" applyNumberFormat="1" applyFont="1" applyBorder="1" applyAlignment="1">
      <alignment horizontal="center" vertical="top"/>
    </xf>
    <xf numFmtId="164" fontId="15" fillId="0" borderId="0" xfId="0" applyNumberFormat="1" applyFont="1"/>
    <xf numFmtId="0" fontId="12" fillId="0" borderId="35" xfId="0" applyFont="1" applyBorder="1" applyAlignment="1">
      <alignment horizontal="center" vertical="top"/>
    </xf>
    <xf numFmtId="0" fontId="12" fillId="0" borderId="43" xfId="0" applyFont="1" applyBorder="1" applyAlignment="1">
      <alignment horizontal="center" vertical="top"/>
    </xf>
    <xf numFmtId="169" fontId="6" fillId="0" borderId="0" xfId="7" applyNumberFormat="1" applyFont="1" applyFill="1" applyAlignment="1"/>
    <xf numFmtId="44" fontId="14" fillId="0" borderId="1" xfId="0" applyNumberFormat="1" applyFont="1" applyBorder="1" applyAlignment="1">
      <alignment horizontal="center" vertical="center"/>
    </xf>
    <xf numFmtId="168" fontId="11" fillId="0" borderId="3" xfId="8" applyNumberFormat="1" applyFont="1" applyFill="1" applyBorder="1" applyAlignment="1">
      <alignment horizontal="left"/>
    </xf>
    <xf numFmtId="168" fontId="10" fillId="0" borderId="3" xfId="8" applyNumberFormat="1" applyFont="1" applyFill="1" applyBorder="1" applyAlignment="1">
      <alignment horizontal="left"/>
    </xf>
    <xf numFmtId="44" fontId="16" fillId="0" borderId="1" xfId="0" applyNumberFormat="1" applyFont="1" applyBorder="1"/>
    <xf numFmtId="44" fontId="16" fillId="0" borderId="14" xfId="0" applyNumberFormat="1" applyFont="1" applyBorder="1"/>
    <xf numFmtId="168" fontId="10" fillId="0" borderId="1" xfId="8" applyNumberFormat="1" applyFont="1" applyFill="1" applyBorder="1" applyAlignment="1">
      <alignment horizontal="left"/>
    </xf>
    <xf numFmtId="44" fontId="16" fillId="0" borderId="3" xfId="0" applyNumberFormat="1" applyFont="1" applyBorder="1"/>
    <xf numFmtId="0" fontId="4" fillId="0" borderId="1" xfId="0" applyFont="1" applyBorder="1"/>
    <xf numFmtId="168" fontId="17" fillId="0" borderId="3" xfId="8" applyNumberFormat="1" applyFont="1" applyFill="1" applyBorder="1"/>
    <xf numFmtId="168" fontId="10" fillId="0" borderId="14" xfId="8" applyNumberFormat="1" applyFont="1" applyFill="1" applyBorder="1"/>
    <xf numFmtId="168" fontId="10" fillId="0" borderId="3" xfId="8" applyNumberFormat="1" applyFont="1" applyFill="1" applyBorder="1"/>
    <xf numFmtId="168" fontId="10" fillId="0" borderId="1" xfId="8" applyNumberFormat="1" applyFont="1" applyFill="1" applyBorder="1"/>
    <xf numFmtId="168" fontId="10" fillId="0" borderId="52" xfId="8" applyNumberFormat="1" applyFont="1" applyFill="1" applyBorder="1" applyAlignment="1">
      <alignment horizontal="left"/>
    </xf>
    <xf numFmtId="168" fontId="10" fillId="0" borderId="52" xfId="8" applyNumberFormat="1" applyFont="1" applyFill="1" applyBorder="1" applyAlignment="1">
      <alignment horizontal="right"/>
    </xf>
    <xf numFmtId="168" fontId="10" fillId="0" borderId="53" xfId="8" applyNumberFormat="1" applyFont="1" applyFill="1" applyBorder="1"/>
    <xf numFmtId="164" fontId="16" fillId="0" borderId="51" xfId="0" applyNumberFormat="1" applyFont="1" applyBorder="1"/>
    <xf numFmtId="165" fontId="14" fillId="0" borderId="54" xfId="6" applyFont="1" applyFill="1" applyBorder="1" applyAlignment="1">
      <alignment horizontal="left" wrapText="1"/>
    </xf>
    <xf numFmtId="168" fontId="10" fillId="0" borderId="16" xfId="8" applyNumberFormat="1" applyFont="1" applyFill="1" applyBorder="1" applyAlignment="1"/>
    <xf numFmtId="168" fontId="14" fillId="0" borderId="8" xfId="8" applyNumberFormat="1" applyFont="1" applyFill="1" applyBorder="1" applyAlignment="1"/>
    <xf numFmtId="168" fontId="14" fillId="0" borderId="17" xfId="8" applyNumberFormat="1" applyFont="1" applyFill="1" applyBorder="1" applyAlignment="1"/>
    <xf numFmtId="9" fontId="10" fillId="0" borderId="23" xfId="5" applyFont="1" applyFill="1" applyBorder="1" applyAlignment="1">
      <alignment vertical="center"/>
    </xf>
    <xf numFmtId="9" fontId="10" fillId="0" borderId="24" xfId="5" applyFont="1" applyFill="1" applyBorder="1" applyAlignment="1">
      <alignment vertical="center"/>
    </xf>
    <xf numFmtId="168" fontId="10" fillId="0" borderId="1" xfId="8" applyNumberFormat="1" applyFont="1" applyFill="1" applyBorder="1" applyAlignment="1"/>
    <xf numFmtId="14" fontId="11" fillId="0" borderId="1" xfId="1" applyNumberFormat="1" applyFont="1" applyBorder="1" applyAlignment="1">
      <alignment vertical="top"/>
    </xf>
    <xf numFmtId="14" fontId="11" fillId="0" borderId="43" xfId="1" applyNumberFormat="1" applyFont="1" applyBorder="1" applyAlignment="1">
      <alignment vertical="top"/>
    </xf>
    <xf numFmtId="0" fontId="14" fillId="0" borderId="9" xfId="0" applyFont="1" applyBorder="1" applyAlignment="1">
      <alignment horizontal="center"/>
    </xf>
    <xf numFmtId="0" fontId="14" fillId="0" borderId="8" xfId="0" applyFont="1" applyBorder="1" applyAlignment="1">
      <alignment horizontal="center"/>
    </xf>
    <xf numFmtId="0" fontId="14" fillId="0" borderId="26" xfId="0" applyFont="1" applyBorder="1" applyAlignment="1">
      <alignment horizontal="center"/>
    </xf>
    <xf numFmtId="0" fontId="1" fillId="0" borderId="9" xfId="0" applyFont="1" applyBorder="1" applyAlignment="1">
      <alignment horizontal="center" vertical="center"/>
    </xf>
    <xf numFmtId="0" fontId="13" fillId="0" borderId="8" xfId="0" applyFont="1" applyBorder="1" applyAlignment="1">
      <alignment horizontal="center" wrapText="1"/>
    </xf>
    <xf numFmtId="0" fontId="13" fillId="0" borderId="13" xfId="0" applyFont="1" applyBorder="1" applyAlignment="1">
      <alignment horizontal="center" vertical="center"/>
    </xf>
    <xf numFmtId="166" fontId="13" fillId="0" borderId="26" xfId="4" applyFont="1" applyFill="1" applyBorder="1" applyAlignment="1">
      <alignment horizontal="center" vertical="center"/>
    </xf>
    <xf numFmtId="166" fontId="13" fillId="0" borderId="9" xfId="4" applyFont="1" applyFill="1" applyBorder="1" applyAlignment="1">
      <alignment horizontal="center" vertical="center"/>
    </xf>
    <xf numFmtId="166" fontId="13" fillId="0" borderId="8" xfId="0" applyNumberFormat="1" applyFont="1" applyBorder="1" applyAlignment="1">
      <alignment horizontal="center" vertical="center"/>
    </xf>
    <xf numFmtId="0" fontId="10" fillId="0" borderId="37" xfId="0" applyFont="1" applyBorder="1" applyAlignment="1">
      <alignment horizontal="left"/>
    </xf>
    <xf numFmtId="165" fontId="14" fillId="0" borderId="55" xfId="6" applyFont="1" applyFill="1" applyBorder="1" applyAlignment="1">
      <alignment horizontal="left" wrapText="1"/>
    </xf>
    <xf numFmtId="0" fontId="10" fillId="0" borderId="9" xfId="1" applyFont="1" applyBorder="1" applyAlignment="1">
      <alignment horizontal="center" vertical="center"/>
    </xf>
    <xf numFmtId="44" fontId="14" fillId="0" borderId="5" xfId="0" applyNumberFormat="1" applyFont="1" applyBorder="1" applyAlignment="1">
      <alignment horizontal="center" vertical="center"/>
    </xf>
    <xf numFmtId="167" fontId="10" fillId="0" borderId="9" xfId="2" applyFont="1" applyFill="1" applyBorder="1" applyAlignment="1">
      <alignment horizontal="center" vertical="center"/>
    </xf>
    <xf numFmtId="167" fontId="10" fillId="0" borderId="9" xfId="2" applyFont="1" applyFill="1" applyBorder="1" applyAlignment="1">
      <alignment horizontal="center" vertical="center" wrapText="1"/>
    </xf>
    <xf numFmtId="0" fontId="10" fillId="0" borderId="56" xfId="0" applyFont="1" applyBorder="1" applyAlignment="1">
      <alignment horizontal="center" vertical="center"/>
    </xf>
    <xf numFmtId="0" fontId="10" fillId="0" borderId="56" xfId="0" applyFont="1" applyBorder="1" applyAlignment="1">
      <alignment horizontal="center" vertical="center" wrapText="1"/>
    </xf>
    <xf numFmtId="165" fontId="10" fillId="0" borderId="57" xfId="0" applyNumberFormat="1" applyFont="1" applyBorder="1"/>
    <xf numFmtId="14" fontId="0" fillId="0" borderId="1" xfId="0" applyNumberFormat="1" applyBorder="1"/>
    <xf numFmtId="168" fontId="10" fillId="0" borderId="43" xfId="8" applyNumberFormat="1" applyFont="1" applyFill="1" applyBorder="1" applyAlignment="1">
      <alignment vertical="top"/>
    </xf>
    <xf numFmtId="168" fontId="10" fillId="0" borderId="1" xfId="8" applyNumberFormat="1" applyFont="1" applyFill="1" applyBorder="1" applyAlignment="1">
      <alignment vertical="top"/>
    </xf>
    <xf numFmtId="165" fontId="14" fillId="0" borderId="57" xfId="6" applyFont="1" applyFill="1" applyBorder="1"/>
    <xf numFmtId="0" fontId="10" fillId="0" borderId="16" xfId="1" applyFont="1" applyBorder="1" applyAlignment="1">
      <alignment horizontal="center"/>
    </xf>
    <xf numFmtId="0" fontId="10" fillId="0" borderId="20" xfId="1" applyFont="1" applyBorder="1" applyAlignment="1">
      <alignment vertical="top"/>
    </xf>
    <xf numFmtId="0" fontId="10" fillId="0" borderId="16" xfId="1" applyFont="1" applyBorder="1" applyAlignment="1">
      <alignment vertical="top"/>
    </xf>
    <xf numFmtId="0" fontId="11" fillId="0" borderId="4" xfId="1" applyFont="1" applyBorder="1" applyAlignment="1">
      <alignment vertical="top"/>
    </xf>
    <xf numFmtId="0" fontId="11" fillId="0" borderId="58" xfId="1" applyFont="1" applyBorder="1" applyAlignment="1">
      <alignment vertical="top"/>
    </xf>
    <xf numFmtId="170" fontId="10" fillId="0" borderId="28" xfId="8" applyNumberFormat="1" applyFont="1" applyFill="1" applyBorder="1" applyAlignment="1">
      <alignment horizontal="center" vertical="center"/>
    </xf>
    <xf numFmtId="0" fontId="11" fillId="0" borderId="19" xfId="1" applyFont="1" applyBorder="1" applyAlignment="1">
      <alignment vertical="top"/>
    </xf>
    <xf numFmtId="14" fontId="11" fillId="0" borderId="19" xfId="1" applyNumberFormat="1" applyFont="1" applyBorder="1" applyAlignment="1">
      <alignment vertical="top"/>
    </xf>
    <xf numFmtId="168" fontId="10" fillId="0" borderId="19" xfId="8" applyNumberFormat="1" applyFont="1" applyFill="1" applyBorder="1" applyAlignment="1">
      <alignment vertical="top"/>
    </xf>
    <xf numFmtId="169" fontId="19" fillId="0" borderId="0" xfId="7" applyNumberFormat="1" applyFont="1" applyFill="1" applyAlignment="1">
      <alignment vertical="center"/>
    </xf>
    <xf numFmtId="0" fontId="20" fillId="0" borderId="0" xfId="0" applyFont="1"/>
    <xf numFmtId="169" fontId="21" fillId="0" borderId="0" xfId="7" applyNumberFormat="1" applyFont="1" applyFill="1" applyAlignment="1">
      <alignment vertical="center"/>
    </xf>
    <xf numFmtId="0" fontId="22" fillId="0" borderId="0" xfId="0" applyFont="1"/>
    <xf numFmtId="166" fontId="0" fillId="0" borderId="1" xfId="4" applyFont="1" applyBorder="1"/>
    <xf numFmtId="14" fontId="12" fillId="0" borderId="1" xfId="0" applyNumberFormat="1" applyFont="1" applyBorder="1" applyAlignment="1">
      <alignment horizontal="center" vertical="center"/>
    </xf>
    <xf numFmtId="0" fontId="13" fillId="0" borderId="65" xfId="1" applyFont="1" applyBorder="1" applyAlignment="1">
      <alignment vertical="top"/>
    </xf>
    <xf numFmtId="14" fontId="13" fillId="0" borderId="39" xfId="1" applyNumberFormat="1" applyFont="1" applyBorder="1" applyAlignment="1">
      <alignment vertical="top"/>
    </xf>
    <xf numFmtId="168" fontId="10" fillId="0" borderId="39" xfId="8" applyNumberFormat="1" applyFont="1" applyFill="1" applyBorder="1" applyAlignment="1"/>
    <xf numFmtId="0" fontId="1" fillId="0" borderId="47" xfId="0" applyFont="1" applyBorder="1" applyAlignment="1">
      <alignment horizontal="left" vertical="top" wrapText="1"/>
    </xf>
    <xf numFmtId="0" fontId="1" fillId="0" borderId="48" xfId="0" applyFont="1" applyBorder="1" applyAlignment="1">
      <alignment horizontal="left" vertical="top" wrapText="1"/>
    </xf>
    <xf numFmtId="0" fontId="1" fillId="0" borderId="49" xfId="0" applyFont="1" applyBorder="1" applyAlignment="1">
      <alignment horizontal="left" vertical="top" wrapText="1"/>
    </xf>
    <xf numFmtId="0" fontId="1" fillId="0" borderId="28" xfId="0" applyFont="1" applyBorder="1" applyAlignment="1">
      <alignment horizontal="left" vertical="top" wrapText="1"/>
    </xf>
    <xf numFmtId="0" fontId="1" fillId="0" borderId="19" xfId="0" applyFont="1" applyBorder="1" applyAlignment="1">
      <alignment horizontal="left" vertical="top" wrapText="1"/>
    </xf>
    <xf numFmtId="0" fontId="1" fillId="0" borderId="13" xfId="0" applyFont="1" applyBorder="1" applyAlignment="1">
      <alignment horizontal="left" vertical="top" wrapText="1"/>
    </xf>
    <xf numFmtId="165" fontId="10" fillId="0" borderId="16" xfId="6" applyFont="1" applyFill="1" applyBorder="1" applyAlignment="1">
      <alignment horizontal="center"/>
    </xf>
    <xf numFmtId="165" fontId="10" fillId="0" borderId="17" xfId="6" applyFont="1" applyFill="1" applyBorder="1" applyAlignment="1">
      <alignment horizontal="center"/>
    </xf>
    <xf numFmtId="0" fontId="1" fillId="0" borderId="41" xfId="1" applyBorder="1" applyAlignment="1">
      <alignment horizontal="left"/>
    </xf>
    <xf numFmtId="0" fontId="1" fillId="0" borderId="52" xfId="1" applyBorder="1" applyAlignment="1">
      <alignment horizontal="left"/>
    </xf>
    <xf numFmtId="166" fontId="10" fillId="0" borderId="35" xfId="4" applyFont="1" applyFill="1" applyBorder="1" applyAlignment="1"/>
    <xf numFmtId="166" fontId="10" fillId="0" borderId="43" xfId="4" applyFont="1" applyFill="1" applyBorder="1" applyAlignment="1"/>
    <xf numFmtId="168" fontId="14" fillId="0" borderId="43" xfId="8" applyNumberFormat="1" applyFont="1" applyFill="1" applyBorder="1" applyAlignment="1">
      <alignment horizontal="center"/>
    </xf>
    <xf numFmtId="168" fontId="14" fillId="0" borderId="11" xfId="8" applyNumberFormat="1" applyFont="1" applyFill="1" applyBorder="1" applyAlignment="1">
      <alignment horizontal="center"/>
    </xf>
    <xf numFmtId="166" fontId="10" fillId="0" borderId="26" xfId="4" applyFont="1" applyFill="1" applyBorder="1" applyAlignment="1">
      <alignment horizontal="center"/>
    </xf>
    <xf numFmtId="166" fontId="10" fillId="0" borderId="25" xfId="4" applyFont="1" applyFill="1" applyBorder="1" applyAlignment="1">
      <alignment horizontal="center"/>
    </xf>
    <xf numFmtId="166" fontId="10" fillId="0" borderId="8" xfId="4" applyFont="1" applyFill="1" applyBorder="1" applyAlignment="1">
      <alignment horizontal="center"/>
    </xf>
    <xf numFmtId="168" fontId="14" fillId="0" borderId="3" xfId="8" applyNumberFormat="1" applyFont="1" applyFill="1" applyBorder="1" applyAlignment="1">
      <alignment horizontal="center"/>
    </xf>
    <xf numFmtId="168" fontId="14" fillId="0" borderId="33" xfId="8" applyNumberFormat="1" applyFont="1" applyFill="1" applyBorder="1" applyAlignment="1">
      <alignment horizontal="center"/>
    </xf>
    <xf numFmtId="168" fontId="14" fillId="0" borderId="14" xfId="8" applyNumberFormat="1" applyFont="1" applyFill="1" applyBorder="1" applyAlignment="1">
      <alignment horizontal="center"/>
    </xf>
    <xf numFmtId="168" fontId="14" fillId="0" borderId="1" xfId="8" applyNumberFormat="1" applyFont="1" applyFill="1" applyBorder="1" applyAlignment="1">
      <alignment horizontal="center"/>
    </xf>
    <xf numFmtId="168" fontId="14" fillId="0" borderId="7" xfId="8" applyNumberFormat="1" applyFont="1" applyFill="1" applyBorder="1" applyAlignment="1">
      <alignment horizontal="center"/>
    </xf>
    <xf numFmtId="166" fontId="10" fillId="0" borderId="21" xfId="4" applyFont="1" applyFill="1" applyBorder="1" applyAlignment="1"/>
    <xf numFmtId="166" fontId="10" fillId="0" borderId="1" xfId="4" applyFont="1" applyFill="1" applyBorder="1" applyAlignment="1"/>
    <xf numFmtId="0" fontId="12" fillId="0" borderId="27" xfId="0" applyFont="1" applyBorder="1" applyAlignment="1">
      <alignment horizontal="center" vertical="top"/>
    </xf>
    <xf numFmtId="0" fontId="12" fillId="0" borderId="34" xfId="0" applyFont="1" applyBorder="1" applyAlignment="1">
      <alignment horizontal="center" vertical="top"/>
    </xf>
    <xf numFmtId="0" fontId="12" fillId="0" borderId="18" xfId="0" applyFont="1" applyBorder="1" applyAlignment="1">
      <alignment horizontal="center" vertical="top"/>
    </xf>
    <xf numFmtId="166" fontId="10" fillId="0" borderId="40" xfId="4" applyFont="1" applyFill="1" applyBorder="1" applyAlignment="1"/>
    <xf numFmtId="166" fontId="10" fillId="0" borderId="5" xfId="4" applyFont="1" applyFill="1" applyBorder="1" applyAlignment="1"/>
    <xf numFmtId="168" fontId="14" fillId="0" borderId="5" xfId="8" applyNumberFormat="1" applyFont="1" applyFill="1" applyBorder="1" applyAlignment="1">
      <alignment horizontal="center"/>
    </xf>
    <xf numFmtId="168" fontId="14" fillId="0" borderId="10" xfId="8" applyNumberFormat="1" applyFont="1" applyFill="1" applyBorder="1" applyAlignment="1">
      <alignment horizontal="center"/>
    </xf>
    <xf numFmtId="0" fontId="1" fillId="0" borderId="21" xfId="1" applyBorder="1" applyAlignment="1">
      <alignment horizontal="left"/>
    </xf>
    <xf numFmtId="0" fontId="1" fillId="0" borderId="1" xfId="1" applyBorder="1" applyAlignment="1">
      <alignment horizontal="left"/>
    </xf>
    <xf numFmtId="0" fontId="10" fillId="0" borderId="40" xfId="1" applyFont="1" applyBorder="1" applyAlignment="1">
      <alignment horizontal="left"/>
    </xf>
    <xf numFmtId="0" fontId="10" fillId="0" borderId="5" xfId="1" applyFont="1" applyBorder="1" applyAlignment="1">
      <alignment horizontal="left"/>
    </xf>
    <xf numFmtId="0" fontId="10" fillId="0" borderId="20" xfId="1" applyFont="1" applyBorder="1" applyAlignment="1">
      <alignment horizontal="center" vertical="center"/>
    </xf>
    <xf numFmtId="0" fontId="10" fillId="0" borderId="17" xfId="1" applyFont="1" applyBorder="1" applyAlignment="1">
      <alignment horizontal="center" vertical="center"/>
    </xf>
    <xf numFmtId="44" fontId="10" fillId="0" borderId="39" xfId="1" applyNumberFormat="1" applyFont="1" applyBorder="1" applyAlignment="1">
      <alignment horizontal="center" vertical="top"/>
    </xf>
    <xf numFmtId="44" fontId="10" fillId="0" borderId="36" xfId="1" applyNumberFormat="1" applyFont="1" applyBorder="1" applyAlignment="1">
      <alignment horizontal="center" vertical="top"/>
    </xf>
    <xf numFmtId="44" fontId="10" fillId="0" borderId="16" xfId="1" applyNumberFormat="1" applyFont="1" applyBorder="1" applyAlignment="1">
      <alignment horizontal="center" vertical="top"/>
    </xf>
    <xf numFmtId="44" fontId="10" fillId="0" borderId="17" xfId="1" applyNumberFormat="1" applyFont="1" applyBorder="1" applyAlignment="1">
      <alignment horizontal="center" vertical="top"/>
    </xf>
    <xf numFmtId="0" fontId="14" fillId="2" borderId="35" xfId="0" applyFont="1" applyFill="1" applyBorder="1" applyAlignment="1">
      <alignment horizontal="left"/>
    </xf>
    <xf numFmtId="0" fontId="14" fillId="2" borderId="43" xfId="0" applyFont="1" applyFill="1" applyBorder="1" applyAlignment="1">
      <alignment horizontal="left"/>
    </xf>
    <xf numFmtId="14" fontId="14" fillId="2" borderId="1" xfId="0" applyNumberFormat="1" applyFont="1" applyFill="1" applyBorder="1" applyAlignment="1">
      <alignment horizontal="left"/>
    </xf>
    <xf numFmtId="0" fontId="14" fillId="2" borderId="1" xfId="0" applyFont="1" applyFill="1" applyBorder="1" applyAlignment="1">
      <alignment horizontal="left"/>
    </xf>
    <xf numFmtId="0" fontId="14" fillId="0" borderId="27" xfId="0" applyFont="1" applyBorder="1" applyAlignment="1">
      <alignment horizontal="center" vertical="center"/>
    </xf>
    <xf numFmtId="0" fontId="14" fillId="0" borderId="34" xfId="0" applyFont="1" applyBorder="1" applyAlignment="1">
      <alignment horizontal="center" vertical="center"/>
    </xf>
    <xf numFmtId="0" fontId="14" fillId="0" borderId="18" xfId="0" applyFont="1" applyBorder="1" applyAlignment="1">
      <alignment horizontal="center" vertical="center"/>
    </xf>
    <xf numFmtId="0" fontId="14" fillId="0" borderId="29" xfId="0" applyFont="1" applyBorder="1" applyAlignment="1">
      <alignment horizontal="center" vertical="center"/>
    </xf>
    <xf numFmtId="0" fontId="14" fillId="0" borderId="0" xfId="0" applyFont="1" applyAlignment="1">
      <alignment horizontal="center" vertical="center"/>
    </xf>
    <xf numFmtId="0" fontId="14" fillId="0" borderId="6" xfId="0" applyFont="1" applyBorder="1" applyAlignment="1">
      <alignment horizontal="center" vertical="center"/>
    </xf>
    <xf numFmtId="0" fontId="14" fillId="0" borderId="29" xfId="0" applyFont="1" applyBorder="1" applyAlignment="1">
      <alignment horizontal="center"/>
    </xf>
    <xf numFmtId="0" fontId="14" fillId="0" borderId="0" xfId="0" applyFont="1" applyAlignment="1">
      <alignment horizontal="center"/>
    </xf>
    <xf numFmtId="0" fontId="14" fillId="0" borderId="6" xfId="0" applyFont="1" applyBorder="1" applyAlignment="1">
      <alignment horizontal="center"/>
    </xf>
    <xf numFmtId="0" fontId="14" fillId="0" borderId="28" xfId="0" applyFont="1" applyBorder="1" applyAlignment="1">
      <alignment horizontal="center"/>
    </xf>
    <xf numFmtId="0" fontId="14" fillId="0" borderId="19" xfId="0" applyFont="1" applyBorder="1" applyAlignment="1">
      <alignment horizontal="center"/>
    </xf>
    <xf numFmtId="0" fontId="14" fillId="0" borderId="13" xfId="0" applyFont="1" applyBorder="1" applyAlignment="1">
      <alignment horizontal="center"/>
    </xf>
    <xf numFmtId="0" fontId="10" fillId="0" borderId="27" xfId="0" applyFont="1" applyBorder="1" applyAlignment="1">
      <alignment horizontal="left" vertical="center"/>
    </xf>
    <xf numFmtId="0" fontId="10" fillId="0" borderId="34" xfId="0" applyFont="1" applyBorder="1" applyAlignment="1">
      <alignment horizontal="left" vertical="center"/>
    </xf>
    <xf numFmtId="0" fontId="10" fillId="0" borderId="18" xfId="0" applyFont="1" applyBorder="1" applyAlignment="1">
      <alignment horizontal="left" vertical="center"/>
    </xf>
    <xf numFmtId="0" fontId="10" fillId="0" borderId="28" xfId="0" applyFont="1" applyBorder="1" applyAlignment="1">
      <alignment horizontal="left" vertical="center"/>
    </xf>
    <xf numFmtId="0" fontId="10" fillId="0" borderId="19" xfId="0" applyFont="1" applyBorder="1" applyAlignment="1">
      <alignment horizontal="left" vertical="center"/>
    </xf>
    <xf numFmtId="0" fontId="10" fillId="0" borderId="13" xfId="0" applyFont="1" applyBorder="1" applyAlignment="1">
      <alignment horizontal="left" vertical="center"/>
    </xf>
    <xf numFmtId="0" fontId="10" fillId="0" borderId="29" xfId="0" applyFont="1" applyBorder="1" applyAlignment="1">
      <alignment horizontal="center" vertical="center"/>
    </xf>
    <xf numFmtId="0" fontId="10" fillId="0" borderId="0" xfId="0" applyFont="1" applyAlignment="1">
      <alignment horizontal="center" vertical="center"/>
    </xf>
    <xf numFmtId="0" fontId="10" fillId="0" borderId="30" xfId="0" applyFont="1" applyBorder="1" applyAlignment="1">
      <alignment horizontal="left" vertical="center"/>
    </xf>
    <xf numFmtId="0" fontId="10" fillId="0" borderId="42" xfId="0" applyFont="1" applyBorder="1" applyAlignment="1">
      <alignment horizontal="left" vertical="center"/>
    </xf>
    <xf numFmtId="0" fontId="11" fillId="0" borderId="39" xfId="0" applyFont="1" applyBorder="1" applyAlignment="1">
      <alignment horizontal="left" vertical="center"/>
    </xf>
    <xf numFmtId="0" fontId="10" fillId="2" borderId="45" xfId="0" applyFont="1" applyFill="1" applyBorder="1" applyAlignment="1">
      <alignment horizontal="left" vertical="center"/>
    </xf>
    <xf numFmtId="0" fontId="10" fillId="2" borderId="15" xfId="0" applyFont="1" applyFill="1" applyBorder="1" applyAlignment="1">
      <alignment horizontal="left" vertical="center"/>
    </xf>
    <xf numFmtId="0" fontId="10" fillId="0" borderId="47" xfId="0" applyFont="1" applyBorder="1" applyAlignment="1">
      <alignment horizontal="left" vertical="top" wrapText="1"/>
    </xf>
    <xf numFmtId="0" fontId="10" fillId="0" borderId="48" xfId="0" applyFont="1" applyBorder="1" applyAlignment="1">
      <alignment horizontal="left" vertical="top" wrapText="1"/>
    </xf>
    <xf numFmtId="0" fontId="10" fillId="0" borderId="49" xfId="0" applyFont="1" applyBorder="1" applyAlignment="1">
      <alignment horizontal="left" vertical="top" wrapText="1"/>
    </xf>
    <xf numFmtId="0" fontId="10" fillId="0" borderId="22" xfId="0" applyFont="1" applyBorder="1" applyAlignment="1">
      <alignment horizontal="left" vertical="top" wrapText="1"/>
    </xf>
    <xf numFmtId="0" fontId="10" fillId="0" borderId="31" xfId="0" applyFont="1" applyBorder="1" applyAlignment="1">
      <alignment horizontal="left" vertical="top" wrapText="1"/>
    </xf>
    <xf numFmtId="0" fontId="10" fillId="0" borderId="12" xfId="0" applyFont="1" applyBorder="1" applyAlignment="1">
      <alignment horizontal="left" vertical="top" wrapText="1"/>
    </xf>
    <xf numFmtId="0" fontId="10" fillId="0" borderId="32" xfId="0" applyFont="1" applyBorder="1" applyAlignment="1">
      <alignment horizontal="left" vertical="center" wrapText="1"/>
    </xf>
    <xf numFmtId="0" fontId="10" fillId="0" borderId="33" xfId="0" applyFont="1" applyBorder="1" applyAlignment="1">
      <alignment horizontal="left" vertical="center" wrapText="1"/>
    </xf>
    <xf numFmtId="0" fontId="10" fillId="0" borderId="4" xfId="0" applyFont="1" applyBorder="1" applyAlignment="1">
      <alignment horizontal="left" vertical="center" wrapText="1"/>
    </xf>
    <xf numFmtId="0" fontId="10" fillId="0" borderId="3" xfId="0" applyFont="1" applyBorder="1" applyAlignment="1">
      <alignment horizontal="left" vertical="center" wrapText="1"/>
    </xf>
    <xf numFmtId="0" fontId="10" fillId="0" borderId="14" xfId="0" applyFont="1" applyBorder="1" applyAlignment="1">
      <alignment horizontal="left" vertical="center" wrapText="1"/>
    </xf>
    <xf numFmtId="14" fontId="1" fillId="0" borderId="33" xfId="0" applyNumberFormat="1" applyFont="1" applyBorder="1" applyAlignment="1">
      <alignment horizontal="left" vertical="center" wrapText="1"/>
    </xf>
    <xf numFmtId="0" fontId="1" fillId="0" borderId="4" xfId="0" applyFont="1" applyBorder="1" applyAlignment="1">
      <alignment horizontal="left" vertical="center" wrapText="1"/>
    </xf>
    <xf numFmtId="0" fontId="1" fillId="0" borderId="31" xfId="0" applyFont="1" applyBorder="1" applyAlignment="1">
      <alignment horizontal="left" vertical="center" wrapText="1"/>
    </xf>
    <xf numFmtId="0" fontId="13" fillId="0" borderId="12" xfId="0" applyFont="1" applyBorder="1" applyAlignment="1">
      <alignment horizontal="left" vertical="center" wrapText="1"/>
    </xf>
    <xf numFmtId="0" fontId="14" fillId="0" borderId="27"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18" xfId="0" applyFont="1" applyBorder="1" applyAlignment="1">
      <alignment horizontal="center" vertical="center" wrapText="1"/>
    </xf>
    <xf numFmtId="0" fontId="14" fillId="0" borderId="27" xfId="0" applyFont="1" applyBorder="1" applyAlignment="1">
      <alignment horizontal="center" vertical="top"/>
    </xf>
    <xf numFmtId="0" fontId="14" fillId="0" borderId="34" xfId="0" applyFont="1" applyBorder="1" applyAlignment="1">
      <alignment horizontal="center" vertical="top"/>
    </xf>
    <xf numFmtId="0" fontId="14" fillId="0" borderId="18" xfId="0" applyFont="1" applyBorder="1" applyAlignment="1">
      <alignment horizontal="center" vertical="top"/>
    </xf>
    <xf numFmtId="0" fontId="14" fillId="0" borderId="39" xfId="0" applyFont="1" applyBorder="1" applyAlignment="1">
      <alignment horizontal="center" vertical="top"/>
    </xf>
    <xf numFmtId="0" fontId="14" fillId="0" borderId="36" xfId="0" applyFont="1" applyBorder="1" applyAlignment="1">
      <alignment horizontal="center" vertical="top"/>
    </xf>
    <xf numFmtId="0" fontId="13" fillId="0" borderId="1" xfId="0" applyFont="1" applyBorder="1" applyAlignment="1">
      <alignment horizontal="center" vertical="top"/>
    </xf>
    <xf numFmtId="0" fontId="13" fillId="0" borderId="7" xfId="0" applyFont="1" applyBorder="1" applyAlignment="1">
      <alignment horizontal="center" vertical="top"/>
    </xf>
    <xf numFmtId="0" fontId="13" fillId="0" borderId="43" xfId="0" applyFont="1" applyBorder="1" applyAlignment="1">
      <alignment horizontal="center" vertical="top"/>
    </xf>
    <xf numFmtId="0" fontId="13" fillId="0" borderId="11" xfId="0" applyFont="1" applyBorder="1" applyAlignment="1">
      <alignment horizontal="center" vertical="top"/>
    </xf>
    <xf numFmtId="168" fontId="10" fillId="0" borderId="5" xfId="8" applyNumberFormat="1" applyFont="1" applyFill="1" applyBorder="1" applyAlignment="1">
      <alignment horizontal="center" vertical="top"/>
    </xf>
    <xf numFmtId="168" fontId="10" fillId="0" borderId="10" xfId="8" applyNumberFormat="1" applyFont="1" applyFill="1" applyBorder="1" applyAlignment="1">
      <alignment horizontal="center" vertical="top"/>
    </xf>
    <xf numFmtId="0" fontId="13" fillId="0" borderId="26" xfId="0" applyFont="1" applyBorder="1" applyAlignment="1">
      <alignment horizontal="center"/>
    </xf>
    <xf numFmtId="0" fontId="13" fillId="0" borderId="25" xfId="0" applyFont="1" applyBorder="1" applyAlignment="1">
      <alignment horizontal="center"/>
    </xf>
    <xf numFmtId="0" fontId="13" fillId="0" borderId="8" xfId="0" applyFont="1" applyBorder="1" applyAlignment="1">
      <alignment horizontal="center"/>
    </xf>
    <xf numFmtId="0" fontId="14" fillId="0" borderId="62" xfId="0" applyFont="1" applyBorder="1" applyAlignment="1">
      <alignment horizontal="center" vertical="top"/>
    </xf>
    <xf numFmtId="0" fontId="14" fillId="0" borderId="63" xfId="0" applyFont="1" applyBorder="1" applyAlignment="1">
      <alignment horizontal="center" vertical="top"/>
    </xf>
    <xf numFmtId="0" fontId="14" fillId="0" borderId="64" xfId="0" applyFont="1" applyBorder="1" applyAlignment="1">
      <alignment horizontal="center" vertical="top"/>
    </xf>
    <xf numFmtId="0" fontId="12" fillId="0" borderId="28" xfId="0" applyFont="1" applyBorder="1" applyAlignment="1">
      <alignment horizontal="center" vertical="top"/>
    </xf>
    <xf numFmtId="0" fontId="12" fillId="0" borderId="19" xfId="0" applyFont="1" applyBorder="1" applyAlignment="1">
      <alignment horizontal="center" vertical="top"/>
    </xf>
    <xf numFmtId="0" fontId="12" fillId="0" borderId="13" xfId="0" applyFont="1" applyBorder="1" applyAlignment="1">
      <alignment horizontal="center" vertical="top"/>
    </xf>
    <xf numFmtId="0" fontId="10" fillId="0" borderId="40" xfId="0" applyFont="1" applyBorder="1" applyAlignment="1">
      <alignment horizontal="left"/>
    </xf>
    <xf numFmtId="0" fontId="10" fillId="0" borderId="5" xfId="0" applyFont="1" applyBorder="1" applyAlignment="1">
      <alignment horizontal="left"/>
    </xf>
    <xf numFmtId="0" fontId="14" fillId="0" borderId="26" xfId="0" applyFont="1" applyBorder="1" applyAlignment="1">
      <alignment horizontal="center" vertical="top"/>
    </xf>
    <xf numFmtId="0" fontId="14" fillId="0" borderId="25" xfId="0" applyFont="1" applyBorder="1" applyAlignment="1">
      <alignment horizontal="center" vertical="top"/>
    </xf>
    <xf numFmtId="0" fontId="14" fillId="0" borderId="8" xfId="0" applyFont="1" applyBorder="1" applyAlignment="1">
      <alignment horizontal="center" vertical="top"/>
    </xf>
    <xf numFmtId="0" fontId="10" fillId="0" borderId="21" xfId="0" applyFont="1" applyBorder="1" applyAlignment="1">
      <alignment horizontal="left"/>
    </xf>
    <xf numFmtId="0" fontId="10" fillId="0" borderId="1" xfId="0" applyFont="1" applyBorder="1" applyAlignment="1">
      <alignment horizontal="left"/>
    </xf>
    <xf numFmtId="0" fontId="14" fillId="2" borderId="21" xfId="0" applyFont="1" applyFill="1" applyBorder="1" applyAlignment="1">
      <alignment horizontal="left"/>
    </xf>
    <xf numFmtId="168" fontId="10" fillId="2" borderId="1" xfId="8" applyNumberFormat="1" applyFont="1" applyFill="1" applyBorder="1" applyAlignment="1">
      <alignment horizontal="center" vertical="top"/>
    </xf>
    <xf numFmtId="168" fontId="10" fillId="2" borderId="7" xfId="8" applyNumberFormat="1" applyFont="1" applyFill="1" applyBorder="1" applyAlignment="1">
      <alignment horizontal="center" vertical="top"/>
    </xf>
    <xf numFmtId="0" fontId="14" fillId="0" borderId="26" xfId="0" applyFont="1" applyBorder="1" applyAlignment="1">
      <alignment horizontal="center" vertical="top" wrapText="1"/>
    </xf>
    <xf numFmtId="0" fontId="14" fillId="0" borderId="25" xfId="0" applyFont="1" applyBorder="1" applyAlignment="1">
      <alignment horizontal="center" vertical="top" wrapText="1"/>
    </xf>
    <xf numFmtId="0" fontId="14" fillId="0" borderId="8" xfId="0" applyFont="1" applyBorder="1" applyAlignment="1">
      <alignment horizontal="center" vertical="top" wrapText="1"/>
    </xf>
    <xf numFmtId="0" fontId="10" fillId="0" borderId="35" xfId="0" applyFont="1" applyBorder="1" applyAlignment="1">
      <alignment horizontal="left"/>
    </xf>
    <xf numFmtId="0" fontId="10" fillId="0" borderId="43" xfId="0" applyFont="1" applyBorder="1" applyAlignment="1">
      <alignment horizontal="left"/>
    </xf>
    <xf numFmtId="0" fontId="14" fillId="0" borderId="27" xfId="0" applyFont="1" applyBorder="1" applyAlignment="1">
      <alignment horizontal="center"/>
    </xf>
    <xf numFmtId="0" fontId="14" fillId="0" borderId="34" xfId="0" applyFont="1" applyBorder="1" applyAlignment="1">
      <alignment horizontal="center"/>
    </xf>
    <xf numFmtId="0" fontId="14" fillId="0" borderId="18" xfId="0" applyFont="1" applyBorder="1" applyAlignment="1">
      <alignment horizontal="center"/>
    </xf>
    <xf numFmtId="14" fontId="14" fillId="2" borderId="43" xfId="0" applyNumberFormat="1" applyFont="1" applyFill="1" applyBorder="1" applyAlignment="1">
      <alignment horizontal="left"/>
    </xf>
    <xf numFmtId="168" fontId="10" fillId="2" borderId="43" xfId="8" applyNumberFormat="1" applyFont="1" applyFill="1" applyBorder="1" applyAlignment="1">
      <alignment horizontal="center" vertical="top"/>
    </xf>
    <xf numFmtId="168" fontId="10" fillId="2" borderId="11" xfId="8" applyNumberFormat="1" applyFont="1" applyFill="1" applyBorder="1" applyAlignment="1">
      <alignment horizontal="center" vertical="top"/>
    </xf>
    <xf numFmtId="0" fontId="1" fillId="0" borderId="26" xfId="3" applyFont="1" applyFill="1" applyBorder="1" applyAlignment="1">
      <alignment horizontal="center"/>
    </xf>
    <xf numFmtId="0" fontId="10" fillId="0" borderId="25" xfId="0" applyFont="1" applyBorder="1" applyAlignment="1">
      <alignment horizontal="center"/>
    </xf>
    <xf numFmtId="0" fontId="10" fillId="0" borderId="8" xfId="0" applyFont="1" applyBorder="1" applyAlignment="1">
      <alignment horizontal="center"/>
    </xf>
    <xf numFmtId="0" fontId="18" fillId="0" borderId="26" xfId="3" applyFont="1" applyFill="1" applyBorder="1" applyAlignment="1">
      <alignment horizontal="center"/>
    </xf>
    <xf numFmtId="0" fontId="1" fillId="0" borderId="27" xfId="0" applyFont="1" applyBorder="1" applyAlignment="1">
      <alignment horizontal="justify" vertical="center" wrapText="1"/>
    </xf>
    <xf numFmtId="0" fontId="1" fillId="0" borderId="34" xfId="0" applyFont="1" applyBorder="1" applyAlignment="1">
      <alignment horizontal="justify" vertical="center" wrapText="1"/>
    </xf>
    <xf numFmtId="0" fontId="1" fillId="0" borderId="18" xfId="0" applyFont="1" applyBorder="1" applyAlignment="1">
      <alignment horizontal="justify" vertical="center" wrapText="1"/>
    </xf>
    <xf numFmtId="0" fontId="1" fillId="0" borderId="29" xfId="0" applyFont="1" applyBorder="1" applyAlignment="1">
      <alignment horizontal="justify" vertical="center" wrapText="1"/>
    </xf>
    <xf numFmtId="0" fontId="1" fillId="0" borderId="0" xfId="0" applyFont="1" applyAlignment="1">
      <alignment horizontal="justify" vertical="center" wrapText="1"/>
    </xf>
    <xf numFmtId="0" fontId="1" fillId="0" borderId="6" xfId="0" applyFont="1" applyBorder="1" applyAlignment="1">
      <alignment horizontal="justify" vertical="center" wrapText="1"/>
    </xf>
    <xf numFmtId="0" fontId="1" fillId="0" borderId="28" xfId="0" applyFont="1" applyBorder="1" applyAlignment="1">
      <alignment horizontal="justify" vertical="center" wrapText="1"/>
    </xf>
    <xf numFmtId="0" fontId="1" fillId="0" borderId="19" xfId="0" applyFont="1" applyBorder="1" applyAlignment="1">
      <alignment horizontal="justify" vertical="center" wrapText="1"/>
    </xf>
    <xf numFmtId="0" fontId="1" fillId="0" borderId="13" xfId="0" applyFont="1" applyBorder="1" applyAlignment="1">
      <alignment horizontal="justify" vertical="center" wrapText="1"/>
    </xf>
    <xf numFmtId="0" fontId="10" fillId="0" borderId="37" xfId="1" applyFont="1" applyBorder="1" applyAlignment="1">
      <alignment horizontal="left" vertical="center"/>
    </xf>
    <xf numFmtId="0" fontId="10" fillId="0" borderId="23" xfId="1" applyFont="1" applyBorder="1" applyAlignment="1">
      <alignment horizontal="left" vertical="center"/>
    </xf>
    <xf numFmtId="0" fontId="10" fillId="0" borderId="20" xfId="1" applyFont="1" applyBorder="1" applyAlignment="1">
      <alignment horizontal="center"/>
    </xf>
    <xf numFmtId="0" fontId="10" fillId="0" borderId="16" xfId="1" applyFont="1" applyBorder="1" applyAlignment="1">
      <alignment horizontal="center"/>
    </xf>
    <xf numFmtId="0" fontId="10" fillId="0" borderId="28" xfId="1" applyFont="1" applyBorder="1" applyAlignment="1">
      <alignment horizontal="center"/>
    </xf>
    <xf numFmtId="0" fontId="10" fillId="0" borderId="19" xfId="1" applyFont="1" applyBorder="1" applyAlignment="1">
      <alignment horizontal="center"/>
    </xf>
    <xf numFmtId="0" fontId="10" fillId="0" borderId="13" xfId="1" applyFont="1" applyBorder="1" applyAlignment="1">
      <alignment horizontal="center"/>
    </xf>
    <xf numFmtId="0" fontId="10" fillId="0" borderId="27" xfId="1" applyFont="1" applyBorder="1" applyAlignment="1">
      <alignment horizontal="center"/>
    </xf>
    <xf numFmtId="0" fontId="10" fillId="0" borderId="34" xfId="1" applyFont="1" applyBorder="1" applyAlignment="1">
      <alignment horizontal="center"/>
    </xf>
    <xf numFmtId="0" fontId="10" fillId="0" borderId="18" xfId="1" applyFont="1" applyBorder="1" applyAlignment="1">
      <alignment horizontal="center"/>
    </xf>
    <xf numFmtId="0" fontId="10" fillId="0" borderId="50" xfId="1" applyFont="1" applyBorder="1" applyAlignment="1">
      <alignment horizontal="left" vertical="center"/>
    </xf>
    <xf numFmtId="0" fontId="12" fillId="0" borderId="26" xfId="0" applyFont="1" applyBorder="1" applyAlignment="1">
      <alignment horizontal="left" vertical="center"/>
    </xf>
    <xf numFmtId="0" fontId="12" fillId="0" borderId="25" xfId="0" applyFont="1" applyBorder="1" applyAlignment="1">
      <alignment horizontal="left" vertical="center"/>
    </xf>
    <xf numFmtId="0" fontId="12" fillId="0" borderId="8" xfId="0" applyFont="1" applyBorder="1" applyAlignment="1">
      <alignment horizontal="left" vertical="center"/>
    </xf>
    <xf numFmtId="0" fontId="14" fillId="0" borderId="26" xfId="0" applyFont="1" applyBorder="1" applyAlignment="1">
      <alignment horizontal="center"/>
    </xf>
    <xf numFmtId="0" fontId="14" fillId="0" borderId="25" xfId="0" applyFont="1" applyBorder="1" applyAlignment="1">
      <alignment horizontal="center"/>
    </xf>
    <xf numFmtId="0" fontId="14" fillId="0" borderId="8" xfId="0" applyFont="1" applyBorder="1" applyAlignment="1">
      <alignment horizontal="center"/>
    </xf>
    <xf numFmtId="0" fontId="12" fillId="0" borderId="26" xfId="0" applyFont="1" applyBorder="1" applyAlignment="1">
      <alignment horizontal="center"/>
    </xf>
    <xf numFmtId="0" fontId="12" fillId="0" borderId="25" xfId="0" applyFont="1" applyBorder="1" applyAlignment="1">
      <alignment horizontal="center"/>
    </xf>
    <xf numFmtId="0" fontId="12" fillId="0" borderId="8" xfId="0" applyFont="1" applyBorder="1" applyAlignment="1">
      <alignment horizontal="center"/>
    </xf>
    <xf numFmtId="0" fontId="1" fillId="0" borderId="27" xfId="0" applyFont="1" applyBorder="1" applyAlignment="1">
      <alignment horizontal="center" vertical="center" wrapText="1"/>
    </xf>
    <xf numFmtId="0" fontId="1" fillId="0" borderId="3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3" xfId="0" applyFont="1" applyBorder="1" applyAlignment="1">
      <alignment horizontal="center" vertical="center" wrapText="1"/>
    </xf>
    <xf numFmtId="0" fontId="10" fillId="0" borderId="26" xfId="1" applyFont="1" applyBorder="1" applyAlignment="1">
      <alignment horizontal="center"/>
    </xf>
    <xf numFmtId="0" fontId="10" fillId="0" borderId="25" xfId="1" applyFont="1" applyBorder="1" applyAlignment="1">
      <alignment horizontal="center"/>
    </xf>
    <xf numFmtId="0" fontId="10" fillId="0" borderId="8" xfId="1" applyFont="1" applyBorder="1" applyAlignment="1">
      <alignment horizontal="center"/>
    </xf>
    <xf numFmtId="170" fontId="10" fillId="0" borderId="59" xfId="8" applyNumberFormat="1" applyFont="1" applyFill="1" applyBorder="1" applyAlignment="1">
      <alignment horizontal="center" vertical="center"/>
    </xf>
    <xf numFmtId="170" fontId="10" fillId="0" borderId="60" xfId="8" applyNumberFormat="1" applyFont="1" applyFill="1" applyBorder="1" applyAlignment="1">
      <alignment horizontal="center" vertical="center"/>
    </xf>
    <xf numFmtId="170" fontId="10" fillId="0" borderId="61" xfId="8" applyNumberFormat="1" applyFont="1" applyFill="1" applyBorder="1" applyAlignment="1">
      <alignment horizontal="center" vertical="center"/>
    </xf>
    <xf numFmtId="0" fontId="14" fillId="0" borderId="45" xfId="0" applyFont="1" applyBorder="1" applyAlignment="1">
      <alignment horizontal="center" vertical="top"/>
    </xf>
    <xf numFmtId="0" fontId="14" fillId="0" borderId="15" xfId="0" applyFont="1" applyBorder="1" applyAlignment="1">
      <alignment horizontal="center" vertical="top"/>
    </xf>
    <xf numFmtId="0" fontId="14" fillId="0" borderId="37" xfId="0" applyFont="1" applyBorder="1" applyAlignment="1">
      <alignment horizontal="center" vertical="top"/>
    </xf>
    <xf numFmtId="0" fontId="14" fillId="0" borderId="23" xfId="0" applyFont="1" applyBorder="1" applyAlignment="1">
      <alignment horizontal="center" vertical="top"/>
    </xf>
    <xf numFmtId="0" fontId="14" fillId="0" borderId="24" xfId="0" applyFont="1" applyBorder="1" applyAlignment="1">
      <alignment horizontal="center" vertical="top"/>
    </xf>
    <xf numFmtId="14" fontId="1" fillId="0" borderId="23" xfId="0" applyNumberFormat="1" applyFont="1" applyBorder="1" applyAlignment="1">
      <alignment horizontal="center"/>
    </xf>
    <xf numFmtId="14" fontId="1" fillId="0" borderId="24" xfId="0" applyNumberFormat="1" applyFont="1" applyBorder="1" applyAlignment="1">
      <alignment horizontal="center"/>
    </xf>
    <xf numFmtId="0" fontId="10" fillId="0" borderId="28" xfId="0" applyFont="1" applyBorder="1" applyAlignment="1">
      <alignment horizontal="center"/>
    </xf>
    <xf numFmtId="0" fontId="10" fillId="0" borderId="19" xfId="0" applyFont="1" applyBorder="1" applyAlignment="1">
      <alignment horizontal="center"/>
    </xf>
    <xf numFmtId="0" fontId="10" fillId="0" borderId="13" xfId="0" applyFont="1" applyBorder="1" applyAlignment="1">
      <alignment horizontal="center"/>
    </xf>
    <xf numFmtId="0" fontId="10" fillId="0" borderId="21" xfId="1" applyFont="1" applyBorder="1" applyAlignment="1">
      <alignment horizontal="left"/>
    </xf>
    <xf numFmtId="0" fontId="10" fillId="0" borderId="1" xfId="1" applyFont="1" applyBorder="1" applyAlignment="1">
      <alignment horizontal="left"/>
    </xf>
    <xf numFmtId="0" fontId="1" fillId="0" borderId="3" xfId="0" applyFont="1" applyBorder="1" applyAlignment="1">
      <alignment horizontal="center" vertical="top"/>
    </xf>
    <xf numFmtId="0" fontId="1" fillId="0" borderId="14" xfId="0" applyFont="1" applyBorder="1" applyAlignment="1">
      <alignment horizontal="center" vertical="top"/>
    </xf>
    <xf numFmtId="0" fontId="12" fillId="0" borderId="46" xfId="0" applyFont="1" applyBorder="1" applyAlignment="1">
      <alignment horizontal="center" vertical="top"/>
    </xf>
    <xf numFmtId="0" fontId="12" fillId="0" borderId="44" xfId="0" applyFont="1" applyBorder="1" applyAlignment="1">
      <alignment horizontal="center" vertical="top"/>
    </xf>
    <xf numFmtId="0" fontId="14" fillId="0" borderId="20" xfId="0" applyFont="1" applyBorder="1" applyAlignment="1">
      <alignment horizontal="center" vertical="top"/>
    </xf>
    <xf numFmtId="0" fontId="14" fillId="0" borderId="16" xfId="0" applyFont="1" applyBorder="1" applyAlignment="1">
      <alignment horizontal="center" vertical="top"/>
    </xf>
    <xf numFmtId="0" fontId="14" fillId="0" borderId="17" xfId="0" applyFont="1" applyBorder="1" applyAlignment="1">
      <alignment horizontal="center" vertical="top"/>
    </xf>
    <xf numFmtId="0" fontId="14" fillId="0" borderId="62" xfId="0" applyFont="1" applyBorder="1" applyAlignment="1">
      <alignment horizontal="center" vertical="center"/>
    </xf>
    <xf numFmtId="0" fontId="14" fillId="0" borderId="63" xfId="0" applyFont="1" applyBorder="1" applyAlignment="1">
      <alignment horizontal="center" vertical="center"/>
    </xf>
    <xf numFmtId="0" fontId="14" fillId="0" borderId="63" xfId="0" applyFont="1" applyBorder="1" applyAlignment="1">
      <alignment horizontal="center" vertical="center" wrapText="1"/>
    </xf>
    <xf numFmtId="0" fontId="14" fillId="0" borderId="64" xfId="0" applyFont="1" applyBorder="1" applyAlignment="1">
      <alignment horizontal="center" vertical="center"/>
    </xf>
    <xf numFmtId="0" fontId="0" fillId="0" borderId="1" xfId="0" applyBorder="1"/>
    <xf numFmtId="165" fontId="0" fillId="0" borderId="1" xfId="6" applyFont="1" applyBorder="1"/>
    <xf numFmtId="165" fontId="12" fillId="0" borderId="1" xfId="0" applyNumberFormat="1" applyFont="1" applyBorder="1"/>
    <xf numFmtId="165" fontId="12" fillId="0" borderId="5" xfId="6" applyFont="1" applyFill="1" applyBorder="1" applyAlignment="1">
      <alignment horizontal="center" vertical="center"/>
    </xf>
    <xf numFmtId="168" fontId="12" fillId="0" borderId="12" xfId="8" applyNumberFormat="1" applyFont="1" applyFill="1" applyBorder="1" applyAlignment="1"/>
  </cellXfs>
  <cellStyles count="9">
    <cellStyle name="Hipervínculo" xfId="3" builtinId="8"/>
    <cellStyle name="Millares" xfId="4" builtinId="3"/>
    <cellStyle name="Millares [0]" xfId="7" builtinId="6"/>
    <cellStyle name="Millares 2" xfId="2"/>
    <cellStyle name="Moneda" xfId="6" builtinId="4"/>
    <cellStyle name="Moneda [0]" xfId="8" builtinId="7"/>
    <cellStyle name="Normal" xfId="0" builtinId="0"/>
    <cellStyle name="Normal 2" xfId="1"/>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255718</xdr:colOff>
      <xdr:row>1</xdr:row>
      <xdr:rowOff>134320</xdr:rowOff>
    </xdr:from>
    <xdr:to>
      <xdr:col>1</xdr:col>
      <xdr:colOff>876300</xdr:colOff>
      <xdr:row>4</xdr:row>
      <xdr:rowOff>123825</xdr:rowOff>
    </xdr:to>
    <xdr:pic>
      <xdr:nvPicPr>
        <xdr:cNvPr id="27" name="3 Imagen" descr="C:\Users\sol.duarte\AppData\Local\Microsoft\Windows\Temporary Internet Files\Content.Outlook\3NYT3MMI\LOGO_EJC.png">
          <a:extLst>
            <a:ext uri="{FF2B5EF4-FFF2-40B4-BE49-F238E27FC236}">
              <a16:creationId xmlns:a16="http://schemas.microsoft.com/office/drawing/2014/main" id="{00000000-0008-0000-0000-00001B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75068" y="353395"/>
          <a:ext cx="620582" cy="656255"/>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3</xdr:col>
          <xdr:colOff>1514475</xdr:colOff>
          <xdr:row>57</xdr:row>
          <xdr:rowOff>47625</xdr:rowOff>
        </xdr:from>
        <xdr:to>
          <xdr:col>4</xdr:col>
          <xdr:colOff>104775</xdr:colOff>
          <xdr:row>58</xdr:row>
          <xdr:rowOff>38100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1457325</xdr:colOff>
          <xdr:row>57</xdr:row>
          <xdr:rowOff>47625</xdr:rowOff>
        </xdr:from>
        <xdr:to>
          <xdr:col>5</xdr:col>
          <xdr:colOff>9525</xdr:colOff>
          <xdr:row>58</xdr:row>
          <xdr:rowOff>57150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2</xdr:col>
      <xdr:colOff>469446</xdr:colOff>
      <xdr:row>133</xdr:row>
      <xdr:rowOff>34018</xdr:rowOff>
    </xdr:from>
    <xdr:to>
      <xdr:col>3</xdr:col>
      <xdr:colOff>1190624</xdr:colOff>
      <xdr:row>134</xdr:row>
      <xdr:rowOff>635002</xdr:rowOff>
    </xdr:to>
    <xdr:pic>
      <xdr:nvPicPr>
        <xdr:cNvPr id="6" name="Imagen 5"/>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596946" y="29334732"/>
          <a:ext cx="2558142" cy="82776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136"/>
  <sheetViews>
    <sheetView tabSelected="1" topLeftCell="A118" zoomScale="84" zoomScaleNormal="84" zoomScaleSheetLayoutView="100" zoomScalePageLayoutView="40" workbookViewId="0">
      <selection activeCell="C118" sqref="C118:F118"/>
    </sheetView>
  </sheetViews>
  <sheetFormatPr baseColWidth="10" defaultRowHeight="17.25" x14ac:dyDescent="0.3"/>
  <cols>
    <col min="1" max="1" width="36.28515625" style="4" customWidth="1"/>
    <col min="2" max="2" width="25.7109375" style="4" customWidth="1"/>
    <col min="3" max="3" width="27.5703125" style="4" customWidth="1"/>
    <col min="4" max="4" width="26.5703125" style="4" customWidth="1"/>
    <col min="5" max="5" width="27.140625" style="4" customWidth="1"/>
    <col min="6" max="6" width="27.7109375" style="4" customWidth="1"/>
    <col min="7" max="7" width="21.5703125" style="3" customWidth="1"/>
    <col min="8" max="8" width="11.42578125" style="4" customWidth="1"/>
    <col min="9" max="16384" width="11.42578125" style="4"/>
  </cols>
  <sheetData>
    <row r="1" spans="1:7" x14ac:dyDescent="0.3">
      <c r="A1" s="153" t="s">
        <v>16</v>
      </c>
      <c r="B1" s="154"/>
      <c r="C1" s="155"/>
      <c r="D1" s="1"/>
      <c r="E1" s="1"/>
      <c r="F1" s="2"/>
    </row>
    <row r="2" spans="1:7" x14ac:dyDescent="0.3">
      <c r="A2" s="156" t="s">
        <v>15</v>
      </c>
      <c r="B2" s="157"/>
      <c r="C2" s="158"/>
      <c r="D2" s="5"/>
      <c r="E2" s="5"/>
      <c r="F2" s="6"/>
    </row>
    <row r="3" spans="1:7" x14ac:dyDescent="0.3">
      <c r="A3" s="7" t="s">
        <v>14</v>
      </c>
      <c r="B3" s="8"/>
      <c r="C3" s="9"/>
      <c r="D3" s="171" t="s">
        <v>94</v>
      </c>
      <c r="E3" s="172"/>
      <c r="F3" s="10"/>
      <c r="G3" s="11"/>
    </row>
    <row r="4" spans="1:7" ht="18" thickBot="1" x14ac:dyDescent="0.35">
      <c r="A4" s="12"/>
      <c r="B4" s="13"/>
      <c r="C4" s="14"/>
      <c r="D4" s="15"/>
      <c r="E4" s="15"/>
      <c r="F4" s="16"/>
    </row>
    <row r="5" spans="1:7" ht="22.5" customHeight="1" x14ac:dyDescent="0.3">
      <c r="A5" s="159" t="s">
        <v>13</v>
      </c>
      <c r="B5" s="160"/>
      <c r="C5" s="161"/>
      <c r="D5" s="165" t="s">
        <v>76</v>
      </c>
      <c r="E5" s="166"/>
      <c r="F5" s="167"/>
      <c r="G5" s="17"/>
    </row>
    <row r="6" spans="1:7" ht="17.25" customHeight="1" thickBot="1" x14ac:dyDescent="0.35">
      <c r="A6" s="162" t="s">
        <v>69</v>
      </c>
      <c r="B6" s="163"/>
      <c r="C6" s="164"/>
      <c r="D6" s="168"/>
      <c r="E6" s="169"/>
      <c r="F6" s="170"/>
      <c r="G6" s="18"/>
    </row>
    <row r="7" spans="1:7" s="20" customFormat="1" ht="22.5" customHeight="1" thickBot="1" x14ac:dyDescent="0.3">
      <c r="A7" s="193" t="s">
        <v>43</v>
      </c>
      <c r="B7" s="194"/>
      <c r="C7" s="194"/>
      <c r="D7" s="194"/>
      <c r="E7" s="194"/>
      <c r="F7" s="195"/>
      <c r="G7" s="19"/>
    </row>
    <row r="8" spans="1:7" s="20" customFormat="1" ht="21.75" customHeight="1" x14ac:dyDescent="0.25">
      <c r="A8" s="173" t="s">
        <v>77</v>
      </c>
      <c r="B8" s="174"/>
      <c r="C8" s="175" t="s">
        <v>78</v>
      </c>
      <c r="D8" s="175"/>
      <c r="E8" s="176" t="s">
        <v>79</v>
      </c>
      <c r="F8" s="177"/>
      <c r="G8" s="21"/>
    </row>
    <row r="9" spans="1:7" ht="25.5" customHeight="1" x14ac:dyDescent="0.3">
      <c r="A9" s="184" t="s">
        <v>80</v>
      </c>
      <c r="B9" s="185"/>
      <c r="C9" s="185"/>
      <c r="D9" s="186"/>
      <c r="E9" s="187" t="s">
        <v>81</v>
      </c>
      <c r="F9" s="188"/>
      <c r="G9" s="11"/>
    </row>
    <row r="10" spans="1:7" ht="42" customHeight="1" x14ac:dyDescent="0.3">
      <c r="A10" s="22" t="s">
        <v>17</v>
      </c>
      <c r="B10" s="189" t="s">
        <v>72</v>
      </c>
      <c r="C10" s="190"/>
      <c r="D10" s="23" t="s">
        <v>18</v>
      </c>
      <c r="E10" s="191" t="s">
        <v>70</v>
      </c>
      <c r="F10" s="192"/>
    </row>
    <row r="11" spans="1:7" ht="23.25" customHeight="1" x14ac:dyDescent="0.3">
      <c r="A11" s="178" t="s">
        <v>82</v>
      </c>
      <c r="B11" s="179"/>
      <c r="C11" s="179"/>
      <c r="D11" s="179"/>
      <c r="E11" s="179"/>
      <c r="F11" s="180"/>
    </row>
    <row r="12" spans="1:7" x14ac:dyDescent="0.3">
      <c r="A12" s="181"/>
      <c r="B12" s="182"/>
      <c r="C12" s="182"/>
      <c r="D12" s="182"/>
      <c r="E12" s="182"/>
      <c r="F12" s="183"/>
      <c r="G12" s="24"/>
    </row>
    <row r="13" spans="1:7" s="102" customFormat="1" ht="409.5" customHeight="1" x14ac:dyDescent="0.2">
      <c r="A13" s="108" t="s">
        <v>83</v>
      </c>
      <c r="B13" s="109"/>
      <c r="C13" s="109"/>
      <c r="D13" s="109"/>
      <c r="E13" s="109"/>
      <c r="F13" s="110"/>
      <c r="G13" s="101"/>
    </row>
    <row r="14" spans="1:7" s="100" customFormat="1" ht="125.25" customHeight="1" thickBot="1" x14ac:dyDescent="0.3">
      <c r="A14" s="111"/>
      <c r="B14" s="112"/>
      <c r="C14" s="112"/>
      <c r="D14" s="112"/>
      <c r="E14" s="112"/>
      <c r="F14" s="113"/>
      <c r="G14" s="99"/>
    </row>
    <row r="15" spans="1:7" ht="18" thickBot="1" x14ac:dyDescent="0.35">
      <c r="A15" s="196" t="s">
        <v>48</v>
      </c>
      <c r="B15" s="197"/>
      <c r="C15" s="197"/>
      <c r="D15" s="197"/>
      <c r="E15" s="197"/>
      <c r="F15" s="198"/>
      <c r="G15" s="11"/>
    </row>
    <row r="16" spans="1:7" x14ac:dyDescent="0.3">
      <c r="A16" s="25" t="s">
        <v>0</v>
      </c>
      <c r="B16" s="26" t="s">
        <v>9</v>
      </c>
      <c r="C16" s="199" t="s">
        <v>19</v>
      </c>
      <c r="D16" s="199"/>
      <c r="E16" s="199"/>
      <c r="F16" s="200"/>
    </row>
    <row r="17" spans="1:7" x14ac:dyDescent="0.3">
      <c r="A17" s="28"/>
      <c r="B17" s="29"/>
      <c r="C17" s="201"/>
      <c r="D17" s="201"/>
      <c r="E17" s="201"/>
      <c r="F17" s="202"/>
    </row>
    <row r="18" spans="1:7" ht="18" thickBot="1" x14ac:dyDescent="0.35">
      <c r="A18" s="30"/>
      <c r="B18" s="31"/>
      <c r="C18" s="203"/>
      <c r="D18" s="203"/>
      <c r="E18" s="203"/>
      <c r="F18" s="204"/>
    </row>
    <row r="19" spans="1:7" ht="18" thickBot="1" x14ac:dyDescent="0.35">
      <c r="A19" s="207"/>
      <c r="B19" s="208"/>
      <c r="C19" s="208"/>
      <c r="D19" s="208"/>
      <c r="E19" s="208"/>
      <c r="F19" s="209"/>
    </row>
    <row r="20" spans="1:7" ht="18" thickBot="1" x14ac:dyDescent="0.35">
      <c r="A20" s="218" t="s">
        <v>47</v>
      </c>
      <c r="B20" s="219"/>
      <c r="C20" s="219"/>
      <c r="D20" s="219"/>
      <c r="E20" s="219"/>
      <c r="F20" s="220"/>
    </row>
    <row r="21" spans="1:7" x14ac:dyDescent="0.3">
      <c r="A21" s="216" t="s">
        <v>21</v>
      </c>
      <c r="B21" s="217"/>
      <c r="C21" s="217"/>
      <c r="D21" s="205">
        <v>100000000</v>
      </c>
      <c r="E21" s="205"/>
      <c r="F21" s="206"/>
    </row>
    <row r="22" spans="1:7" x14ac:dyDescent="0.3">
      <c r="A22" s="221" t="s">
        <v>23</v>
      </c>
      <c r="B22" s="222"/>
      <c r="C22" s="222"/>
      <c r="D22" s="205">
        <v>0</v>
      </c>
      <c r="E22" s="205"/>
      <c r="F22" s="206"/>
    </row>
    <row r="23" spans="1:7" x14ac:dyDescent="0.3">
      <c r="A23" s="221" t="s">
        <v>22</v>
      </c>
      <c r="B23" s="222"/>
      <c r="C23" s="222"/>
      <c r="D23" s="205">
        <v>0</v>
      </c>
      <c r="E23" s="205"/>
      <c r="F23" s="206"/>
    </row>
    <row r="24" spans="1:7" x14ac:dyDescent="0.3">
      <c r="A24" s="221" t="s">
        <v>24</v>
      </c>
      <c r="B24" s="222"/>
      <c r="C24" s="222"/>
      <c r="D24" s="205">
        <v>0</v>
      </c>
      <c r="E24" s="205"/>
      <c r="F24" s="206"/>
    </row>
    <row r="25" spans="1:7" ht="18" thickBot="1" x14ac:dyDescent="0.35">
      <c r="A25" s="229" t="s">
        <v>12</v>
      </c>
      <c r="B25" s="230"/>
      <c r="C25" s="230"/>
      <c r="D25" s="205">
        <f>D21+D22-D23+D24</f>
        <v>100000000</v>
      </c>
      <c r="E25" s="205"/>
      <c r="F25" s="206"/>
    </row>
    <row r="26" spans="1:7" ht="15" customHeight="1" thickBot="1" x14ac:dyDescent="0.35">
      <c r="A26" s="226"/>
      <c r="B26" s="227"/>
      <c r="C26" s="227"/>
      <c r="D26" s="227"/>
      <c r="E26" s="227"/>
      <c r="F26" s="228"/>
    </row>
    <row r="27" spans="1:7" x14ac:dyDescent="0.3">
      <c r="A27" s="231" t="s">
        <v>49</v>
      </c>
      <c r="B27" s="232"/>
      <c r="C27" s="232"/>
      <c r="D27" s="232"/>
      <c r="E27" s="232"/>
      <c r="F27" s="233"/>
      <c r="G27" s="11"/>
    </row>
    <row r="28" spans="1:7" x14ac:dyDescent="0.3">
      <c r="A28" s="223" t="s">
        <v>84</v>
      </c>
      <c r="B28" s="152"/>
      <c r="C28" s="151" t="s">
        <v>85</v>
      </c>
      <c r="D28" s="152"/>
      <c r="E28" s="224">
        <f>D21</f>
        <v>100000000</v>
      </c>
      <c r="F28" s="225"/>
      <c r="G28" s="11"/>
    </row>
    <row r="29" spans="1:7" ht="18" thickBot="1" x14ac:dyDescent="0.35">
      <c r="A29" s="149" t="s">
        <v>90</v>
      </c>
      <c r="B29" s="150"/>
      <c r="C29" s="151" t="s">
        <v>91</v>
      </c>
      <c r="D29" s="152"/>
      <c r="E29" s="224">
        <f>E28</f>
        <v>100000000</v>
      </c>
      <c r="F29" s="225"/>
      <c r="G29" s="11"/>
    </row>
    <row r="30" spans="1:7" ht="18" thickBot="1" x14ac:dyDescent="0.35">
      <c r="A30" s="149" t="s">
        <v>86</v>
      </c>
      <c r="B30" s="150"/>
      <c r="C30" s="151" t="s">
        <v>88</v>
      </c>
      <c r="D30" s="152"/>
      <c r="E30" s="224">
        <f>D24</f>
        <v>0</v>
      </c>
      <c r="F30" s="225"/>
      <c r="G30" s="11"/>
    </row>
    <row r="31" spans="1:7" ht="18" thickBot="1" x14ac:dyDescent="0.35">
      <c r="A31" s="149" t="s">
        <v>87</v>
      </c>
      <c r="B31" s="150"/>
      <c r="C31" s="234" t="s">
        <v>89</v>
      </c>
      <c r="D31" s="150"/>
      <c r="E31" s="235">
        <f>E30</f>
        <v>0</v>
      </c>
      <c r="F31" s="236"/>
      <c r="G31" s="11"/>
    </row>
    <row r="32" spans="1:7" s="20" customFormat="1" ht="20.25" thickBot="1" x14ac:dyDescent="0.3">
      <c r="A32" s="213"/>
      <c r="B32" s="214"/>
      <c r="C32" s="214"/>
      <c r="D32" s="214"/>
      <c r="E32" s="214"/>
      <c r="F32" s="215"/>
      <c r="G32" s="32"/>
    </row>
    <row r="33" spans="1:6" ht="18" thickBot="1" x14ac:dyDescent="0.35">
      <c r="A33" s="210" t="s">
        <v>50</v>
      </c>
      <c r="B33" s="211"/>
      <c r="C33" s="211"/>
      <c r="D33" s="211"/>
      <c r="E33" s="211"/>
      <c r="F33" s="212"/>
    </row>
    <row r="34" spans="1:6" ht="25.5" x14ac:dyDescent="0.3">
      <c r="A34" s="301" t="s">
        <v>25</v>
      </c>
      <c r="B34" s="302" t="s">
        <v>29</v>
      </c>
      <c r="C34" s="302" t="s">
        <v>30</v>
      </c>
      <c r="D34" s="302" t="s">
        <v>26</v>
      </c>
      <c r="E34" s="303" t="s">
        <v>27</v>
      </c>
      <c r="F34" s="304" t="s">
        <v>28</v>
      </c>
    </row>
    <row r="35" spans="1:6" x14ac:dyDescent="0.3">
      <c r="A35" s="305" t="s">
        <v>95</v>
      </c>
      <c r="B35" s="86" t="s">
        <v>96</v>
      </c>
      <c r="C35" s="104" t="str">
        <f>B35</f>
        <v xml:space="preserve"> 06-08-2026</v>
      </c>
      <c r="D35" s="103">
        <v>98600</v>
      </c>
      <c r="E35" s="103">
        <v>0</v>
      </c>
      <c r="F35" s="306">
        <v>98600</v>
      </c>
    </row>
    <row r="36" spans="1:6" x14ac:dyDescent="0.3">
      <c r="A36" s="305" t="s">
        <v>95</v>
      </c>
      <c r="B36" s="86" t="s">
        <v>96</v>
      </c>
      <c r="C36" s="104" t="str">
        <f t="shared" ref="C36:C55" si="0">B36</f>
        <v xml:space="preserve"> 06-08-2026</v>
      </c>
      <c r="D36" s="103">
        <v>496274</v>
      </c>
      <c r="E36" s="103">
        <v>0</v>
      </c>
      <c r="F36" s="306">
        <v>496274</v>
      </c>
    </row>
    <row r="37" spans="1:6" x14ac:dyDescent="0.3">
      <c r="A37" s="305" t="s">
        <v>95</v>
      </c>
      <c r="B37" s="86" t="s">
        <v>96</v>
      </c>
      <c r="C37" s="104" t="str">
        <f t="shared" si="0"/>
        <v xml:space="preserve"> 06-08-2026</v>
      </c>
      <c r="D37" s="103">
        <v>496274</v>
      </c>
      <c r="E37" s="103">
        <v>0</v>
      </c>
      <c r="F37" s="306">
        <v>496274</v>
      </c>
    </row>
    <row r="38" spans="1:6" x14ac:dyDescent="0.3">
      <c r="A38" s="305" t="s">
        <v>97</v>
      </c>
      <c r="B38" s="86" t="s">
        <v>98</v>
      </c>
      <c r="C38" s="104" t="str">
        <f t="shared" si="0"/>
        <v xml:space="preserve"> 11-08-2026</v>
      </c>
      <c r="D38" s="103">
        <v>114020</v>
      </c>
      <c r="E38" s="103">
        <v>0</v>
      </c>
      <c r="F38" s="306">
        <v>114020</v>
      </c>
    </row>
    <row r="39" spans="1:6" x14ac:dyDescent="0.3">
      <c r="A39" s="305" t="s">
        <v>97</v>
      </c>
      <c r="B39" s="86" t="s">
        <v>98</v>
      </c>
      <c r="C39" s="104" t="str">
        <f t="shared" si="0"/>
        <v xml:space="preserve"> 11-08-2026</v>
      </c>
      <c r="D39" s="103">
        <v>114020</v>
      </c>
      <c r="E39" s="103">
        <v>0</v>
      </c>
      <c r="F39" s="306">
        <v>114020</v>
      </c>
    </row>
    <row r="40" spans="1:6" x14ac:dyDescent="0.3">
      <c r="A40" s="305" t="s">
        <v>97</v>
      </c>
      <c r="B40" s="86" t="s">
        <v>98</v>
      </c>
      <c r="C40" s="104" t="str">
        <f t="shared" si="0"/>
        <v xml:space="preserve"> 11-08-2026</v>
      </c>
      <c r="D40" s="103">
        <v>114020</v>
      </c>
      <c r="E40" s="103">
        <v>0</v>
      </c>
      <c r="F40" s="306">
        <v>114020</v>
      </c>
    </row>
    <row r="41" spans="1:6" x14ac:dyDescent="0.3">
      <c r="A41" s="305" t="s">
        <v>97</v>
      </c>
      <c r="B41" s="86" t="s">
        <v>98</v>
      </c>
      <c r="C41" s="104" t="str">
        <f t="shared" si="0"/>
        <v xml:space="preserve"> 11-08-2026</v>
      </c>
      <c r="D41" s="103">
        <v>1676816</v>
      </c>
      <c r="E41" s="103">
        <v>0</v>
      </c>
      <c r="F41" s="306">
        <v>1676816</v>
      </c>
    </row>
    <row r="42" spans="1:6" x14ac:dyDescent="0.3">
      <c r="A42" s="305" t="s">
        <v>97</v>
      </c>
      <c r="B42" s="86" t="s">
        <v>98</v>
      </c>
      <c r="C42" s="104" t="str">
        <f t="shared" si="0"/>
        <v xml:space="preserve"> 11-08-2026</v>
      </c>
      <c r="D42" s="103">
        <v>114020</v>
      </c>
      <c r="E42" s="103">
        <v>0</v>
      </c>
      <c r="F42" s="306">
        <v>114020</v>
      </c>
    </row>
    <row r="43" spans="1:6" x14ac:dyDescent="0.3">
      <c r="A43" s="305" t="s">
        <v>97</v>
      </c>
      <c r="B43" s="86" t="s">
        <v>98</v>
      </c>
      <c r="C43" s="104" t="str">
        <f t="shared" si="0"/>
        <v xml:space="preserve"> 11-08-2026</v>
      </c>
      <c r="D43" s="103">
        <v>114020</v>
      </c>
      <c r="E43" s="103">
        <v>0</v>
      </c>
      <c r="F43" s="306">
        <v>114020</v>
      </c>
    </row>
    <row r="44" spans="1:6" x14ac:dyDescent="0.3">
      <c r="A44" s="305" t="s">
        <v>99</v>
      </c>
      <c r="B44" s="86" t="s">
        <v>100</v>
      </c>
      <c r="C44" s="104" t="str">
        <f t="shared" si="0"/>
        <v xml:space="preserve"> 14-08-2026</v>
      </c>
      <c r="D44" s="103">
        <v>109107</v>
      </c>
      <c r="E44" s="103">
        <v>0</v>
      </c>
      <c r="F44" s="306">
        <v>109107</v>
      </c>
    </row>
    <row r="45" spans="1:6" x14ac:dyDescent="0.3">
      <c r="A45" s="305" t="s">
        <v>99</v>
      </c>
      <c r="B45" s="86" t="s">
        <v>100</v>
      </c>
      <c r="C45" s="104" t="str">
        <f t="shared" si="0"/>
        <v xml:space="preserve"> 14-08-2026</v>
      </c>
      <c r="D45" s="103">
        <v>114020</v>
      </c>
      <c r="E45" s="103">
        <v>0</v>
      </c>
      <c r="F45" s="306">
        <v>114020</v>
      </c>
    </row>
    <row r="46" spans="1:6" x14ac:dyDescent="0.3">
      <c r="A46" s="305" t="s">
        <v>99</v>
      </c>
      <c r="B46" s="86" t="s">
        <v>100</v>
      </c>
      <c r="C46" s="104" t="str">
        <f t="shared" si="0"/>
        <v xml:space="preserve"> 14-08-2026</v>
      </c>
      <c r="D46" s="103">
        <v>114020</v>
      </c>
      <c r="E46" s="103">
        <v>0</v>
      </c>
      <c r="F46" s="306">
        <v>114020</v>
      </c>
    </row>
    <row r="47" spans="1:6" x14ac:dyDescent="0.3">
      <c r="A47" s="305" t="s">
        <v>99</v>
      </c>
      <c r="B47" s="86" t="s">
        <v>100</v>
      </c>
      <c r="C47" s="104" t="str">
        <f t="shared" si="0"/>
        <v xml:space="preserve"> 14-08-2026</v>
      </c>
      <c r="D47" s="103">
        <v>114020</v>
      </c>
      <c r="E47" s="103">
        <v>0</v>
      </c>
      <c r="F47" s="306">
        <v>114020</v>
      </c>
    </row>
    <row r="48" spans="1:6" x14ac:dyDescent="0.3">
      <c r="A48" s="305" t="s">
        <v>99</v>
      </c>
      <c r="B48" s="86" t="s">
        <v>100</v>
      </c>
      <c r="C48" s="104" t="str">
        <f t="shared" si="0"/>
        <v xml:space="preserve"> 14-08-2026</v>
      </c>
      <c r="D48" s="103">
        <v>114020</v>
      </c>
      <c r="E48" s="103">
        <v>0</v>
      </c>
      <c r="F48" s="306">
        <v>114020</v>
      </c>
    </row>
    <row r="49" spans="1:7" x14ac:dyDescent="0.3">
      <c r="A49" s="305" t="s">
        <v>99</v>
      </c>
      <c r="B49" s="86" t="s">
        <v>100</v>
      </c>
      <c r="C49" s="104" t="str">
        <f t="shared" si="0"/>
        <v xml:space="preserve"> 14-08-2026</v>
      </c>
      <c r="D49" s="103">
        <v>114020</v>
      </c>
      <c r="E49" s="103">
        <v>0</v>
      </c>
      <c r="F49" s="306">
        <v>114020</v>
      </c>
    </row>
    <row r="50" spans="1:7" x14ac:dyDescent="0.3">
      <c r="A50" s="305" t="s">
        <v>99</v>
      </c>
      <c r="B50" s="86" t="s">
        <v>100</v>
      </c>
      <c r="C50" s="104" t="str">
        <f t="shared" si="0"/>
        <v xml:space="preserve"> 14-08-2026</v>
      </c>
      <c r="D50" s="103">
        <v>2572240</v>
      </c>
      <c r="E50" s="103">
        <v>0</v>
      </c>
      <c r="F50" s="306">
        <v>2572240</v>
      </c>
    </row>
    <row r="51" spans="1:7" x14ac:dyDescent="0.3">
      <c r="A51" s="305" t="s">
        <v>99</v>
      </c>
      <c r="B51" s="86" t="s">
        <v>100</v>
      </c>
      <c r="C51" s="104" t="str">
        <f t="shared" si="0"/>
        <v xml:space="preserve"> 14-08-2026</v>
      </c>
      <c r="D51" s="103">
        <v>114020</v>
      </c>
      <c r="E51" s="103">
        <v>0</v>
      </c>
      <c r="F51" s="306">
        <v>114020</v>
      </c>
    </row>
    <row r="52" spans="1:7" x14ac:dyDescent="0.3">
      <c r="A52" s="305" t="s">
        <v>99</v>
      </c>
      <c r="B52" s="86" t="s">
        <v>100</v>
      </c>
      <c r="C52" s="104" t="str">
        <f t="shared" si="0"/>
        <v xml:space="preserve"> 14-08-2026</v>
      </c>
      <c r="D52" s="103">
        <v>114020</v>
      </c>
      <c r="E52" s="103">
        <v>0</v>
      </c>
      <c r="F52" s="306">
        <v>114020</v>
      </c>
    </row>
    <row r="53" spans="1:7" x14ac:dyDescent="0.3">
      <c r="A53" s="305" t="s">
        <v>99</v>
      </c>
      <c r="B53" s="86" t="s">
        <v>100</v>
      </c>
      <c r="C53" s="104" t="str">
        <f t="shared" si="0"/>
        <v xml:space="preserve"> 14-08-2026</v>
      </c>
      <c r="D53" s="103">
        <v>114020</v>
      </c>
      <c r="E53" s="103">
        <v>0</v>
      </c>
      <c r="F53" s="306">
        <v>114020</v>
      </c>
    </row>
    <row r="54" spans="1:7" x14ac:dyDescent="0.3">
      <c r="A54" s="305" t="s">
        <v>99</v>
      </c>
      <c r="B54" s="86" t="s">
        <v>100</v>
      </c>
      <c r="C54" s="104" t="str">
        <f t="shared" si="0"/>
        <v xml:space="preserve"> 14-08-2026</v>
      </c>
      <c r="D54" s="103">
        <v>114020</v>
      </c>
      <c r="E54" s="103">
        <v>0</v>
      </c>
      <c r="F54" s="306">
        <v>114020</v>
      </c>
    </row>
    <row r="55" spans="1:7" x14ac:dyDescent="0.3">
      <c r="A55" s="305" t="s">
        <v>99</v>
      </c>
      <c r="B55" s="86" t="s">
        <v>100</v>
      </c>
      <c r="C55" s="104" t="str">
        <f t="shared" si="0"/>
        <v xml:space="preserve"> 14-08-2026</v>
      </c>
      <c r="D55" s="103">
        <v>114020</v>
      </c>
      <c r="E55" s="103">
        <v>0</v>
      </c>
      <c r="F55" s="306">
        <v>114020</v>
      </c>
    </row>
    <row r="56" spans="1:7" ht="18" thickBot="1" x14ac:dyDescent="0.35">
      <c r="A56" s="284" t="s">
        <v>31</v>
      </c>
      <c r="B56" s="285"/>
      <c r="C56" s="286"/>
      <c r="D56" s="89">
        <f>SUM(D35:D55)</f>
        <v>7159611</v>
      </c>
      <c r="E56" s="89">
        <f t="shared" ref="E56:F56" si="1">SUM(E35:E55)</f>
        <v>0</v>
      </c>
      <c r="F56" s="89">
        <f t="shared" si="1"/>
        <v>7159611</v>
      </c>
      <c r="G56" s="11"/>
    </row>
    <row r="57" spans="1:7" ht="16.5" customHeight="1" thickBot="1" x14ac:dyDescent="0.35">
      <c r="A57" s="218" t="s">
        <v>59</v>
      </c>
      <c r="B57" s="219"/>
      <c r="C57" s="219"/>
      <c r="D57" s="219"/>
      <c r="E57" s="219"/>
      <c r="F57" s="220"/>
    </row>
    <row r="58" spans="1:7" ht="18" thickBot="1" x14ac:dyDescent="0.35">
      <c r="A58" s="33"/>
      <c r="B58" s="34"/>
      <c r="C58" s="34" t="s">
        <v>60</v>
      </c>
      <c r="D58" s="34" t="s">
        <v>61</v>
      </c>
      <c r="E58" s="34" t="s">
        <v>62</v>
      </c>
      <c r="F58" s="35"/>
    </row>
    <row r="59" spans="1:7" x14ac:dyDescent="0.3">
      <c r="A59" s="36" t="s">
        <v>63</v>
      </c>
      <c r="B59" s="27" t="s">
        <v>64</v>
      </c>
      <c r="C59" s="27" t="s">
        <v>65</v>
      </c>
      <c r="D59" s="27" t="s">
        <v>25</v>
      </c>
      <c r="E59" s="282" t="s">
        <v>66</v>
      </c>
      <c r="F59" s="283"/>
    </row>
    <row r="60" spans="1:7" ht="18" thickBot="1" x14ac:dyDescent="0.35">
      <c r="A60" s="37"/>
      <c r="B60" s="38"/>
      <c r="C60" s="38"/>
      <c r="D60" s="39"/>
      <c r="E60" s="294" t="s">
        <v>67</v>
      </c>
      <c r="F60" s="295"/>
    </row>
    <row r="61" spans="1:7" ht="18" hidden="1" thickBot="1" x14ac:dyDescent="0.35">
      <c r="A61" s="40"/>
      <c r="B61" s="41"/>
      <c r="C61" s="41"/>
      <c r="D61" s="41"/>
      <c r="E61" s="296"/>
      <c r="F61" s="297"/>
      <c r="G61" s="42"/>
    </row>
    <row r="62" spans="1:7" ht="18" thickBot="1" x14ac:dyDescent="0.35">
      <c r="A62" s="298" t="s">
        <v>51</v>
      </c>
      <c r="B62" s="299"/>
      <c r="C62" s="299"/>
      <c r="D62" s="299"/>
      <c r="E62" s="299"/>
      <c r="F62" s="300"/>
    </row>
    <row r="63" spans="1:7" ht="41.25" customHeight="1" x14ac:dyDescent="0.3">
      <c r="A63" s="83" t="s">
        <v>75</v>
      </c>
      <c r="B63" s="83" t="s">
        <v>32</v>
      </c>
      <c r="C63" s="83" t="s">
        <v>33</v>
      </c>
      <c r="D63" s="84" t="s">
        <v>26</v>
      </c>
      <c r="E63" s="83" t="s">
        <v>34</v>
      </c>
      <c r="F63" s="84" t="s">
        <v>73</v>
      </c>
    </row>
    <row r="64" spans="1:7" x14ac:dyDescent="0.3">
      <c r="A64" s="305" t="s">
        <v>95</v>
      </c>
      <c r="B64" s="86" t="s">
        <v>96</v>
      </c>
      <c r="C64" s="104" t="str">
        <f>B64</f>
        <v xml:space="preserve"> 06-08-2026</v>
      </c>
      <c r="D64" s="103">
        <v>98600</v>
      </c>
      <c r="E64" s="103">
        <v>0</v>
      </c>
      <c r="F64" s="306">
        <v>98600</v>
      </c>
    </row>
    <row r="65" spans="1:6" x14ac:dyDescent="0.3">
      <c r="A65" s="305" t="s">
        <v>95</v>
      </c>
      <c r="B65" s="86" t="s">
        <v>96</v>
      </c>
      <c r="C65" s="104" t="str">
        <f t="shared" ref="C65:C84" si="2">B65</f>
        <v xml:space="preserve"> 06-08-2026</v>
      </c>
      <c r="D65" s="103">
        <v>496274</v>
      </c>
      <c r="E65" s="103">
        <v>0</v>
      </c>
      <c r="F65" s="306">
        <v>496274</v>
      </c>
    </row>
    <row r="66" spans="1:6" x14ac:dyDescent="0.3">
      <c r="A66" s="305" t="s">
        <v>95</v>
      </c>
      <c r="B66" s="86" t="s">
        <v>96</v>
      </c>
      <c r="C66" s="104" t="str">
        <f t="shared" si="2"/>
        <v xml:space="preserve"> 06-08-2026</v>
      </c>
      <c r="D66" s="103">
        <v>496274</v>
      </c>
      <c r="E66" s="103">
        <v>0</v>
      </c>
      <c r="F66" s="306">
        <v>496274</v>
      </c>
    </row>
    <row r="67" spans="1:6" x14ac:dyDescent="0.3">
      <c r="A67" s="305" t="s">
        <v>97</v>
      </c>
      <c r="B67" s="86" t="s">
        <v>98</v>
      </c>
      <c r="C67" s="104" t="str">
        <f t="shared" si="2"/>
        <v xml:space="preserve"> 11-08-2026</v>
      </c>
      <c r="D67" s="103">
        <v>114020</v>
      </c>
      <c r="E67" s="103">
        <v>0</v>
      </c>
      <c r="F67" s="306">
        <v>114020</v>
      </c>
    </row>
    <row r="68" spans="1:6" x14ac:dyDescent="0.3">
      <c r="A68" s="305" t="s">
        <v>97</v>
      </c>
      <c r="B68" s="86" t="s">
        <v>98</v>
      </c>
      <c r="C68" s="104" t="str">
        <f t="shared" si="2"/>
        <v xml:space="preserve"> 11-08-2026</v>
      </c>
      <c r="D68" s="103">
        <v>114020</v>
      </c>
      <c r="E68" s="103">
        <v>0</v>
      </c>
      <c r="F68" s="306">
        <v>114020</v>
      </c>
    </row>
    <row r="69" spans="1:6" x14ac:dyDescent="0.3">
      <c r="A69" s="305" t="s">
        <v>97</v>
      </c>
      <c r="B69" s="86" t="s">
        <v>98</v>
      </c>
      <c r="C69" s="104" t="str">
        <f t="shared" si="2"/>
        <v xml:space="preserve"> 11-08-2026</v>
      </c>
      <c r="D69" s="103">
        <v>114020</v>
      </c>
      <c r="E69" s="103">
        <v>0</v>
      </c>
      <c r="F69" s="306">
        <v>114020</v>
      </c>
    </row>
    <row r="70" spans="1:6" x14ac:dyDescent="0.3">
      <c r="A70" s="305" t="s">
        <v>97</v>
      </c>
      <c r="B70" s="86" t="s">
        <v>98</v>
      </c>
      <c r="C70" s="104" t="str">
        <f t="shared" si="2"/>
        <v xml:space="preserve"> 11-08-2026</v>
      </c>
      <c r="D70" s="103">
        <v>1676816</v>
      </c>
      <c r="E70" s="103">
        <v>0</v>
      </c>
      <c r="F70" s="306">
        <v>1676816</v>
      </c>
    </row>
    <row r="71" spans="1:6" x14ac:dyDescent="0.3">
      <c r="A71" s="305" t="s">
        <v>97</v>
      </c>
      <c r="B71" s="86" t="s">
        <v>98</v>
      </c>
      <c r="C71" s="104" t="str">
        <f t="shared" si="2"/>
        <v xml:space="preserve"> 11-08-2026</v>
      </c>
      <c r="D71" s="103">
        <v>114020</v>
      </c>
      <c r="E71" s="103">
        <v>0</v>
      </c>
      <c r="F71" s="306">
        <v>114020</v>
      </c>
    </row>
    <row r="72" spans="1:6" x14ac:dyDescent="0.3">
      <c r="A72" s="305" t="s">
        <v>97</v>
      </c>
      <c r="B72" s="86" t="s">
        <v>98</v>
      </c>
      <c r="C72" s="104" t="str">
        <f t="shared" si="2"/>
        <v xml:space="preserve"> 11-08-2026</v>
      </c>
      <c r="D72" s="103">
        <v>114020</v>
      </c>
      <c r="E72" s="103">
        <v>0</v>
      </c>
      <c r="F72" s="306">
        <v>114020</v>
      </c>
    </row>
    <row r="73" spans="1:6" x14ac:dyDescent="0.3">
      <c r="A73" s="305" t="s">
        <v>99</v>
      </c>
      <c r="B73" s="86" t="s">
        <v>100</v>
      </c>
      <c r="C73" s="104" t="str">
        <f t="shared" si="2"/>
        <v xml:space="preserve"> 14-08-2026</v>
      </c>
      <c r="D73" s="103">
        <v>109107</v>
      </c>
      <c r="E73" s="103">
        <v>0</v>
      </c>
      <c r="F73" s="306">
        <v>109107</v>
      </c>
    </row>
    <row r="74" spans="1:6" x14ac:dyDescent="0.3">
      <c r="A74" s="305" t="s">
        <v>99</v>
      </c>
      <c r="B74" s="86" t="s">
        <v>100</v>
      </c>
      <c r="C74" s="104" t="str">
        <f t="shared" si="2"/>
        <v xml:space="preserve"> 14-08-2026</v>
      </c>
      <c r="D74" s="103">
        <v>114020</v>
      </c>
      <c r="E74" s="103">
        <v>0</v>
      </c>
      <c r="F74" s="306">
        <v>114020</v>
      </c>
    </row>
    <row r="75" spans="1:6" x14ac:dyDescent="0.3">
      <c r="A75" s="305" t="s">
        <v>99</v>
      </c>
      <c r="B75" s="86" t="s">
        <v>100</v>
      </c>
      <c r="C75" s="104" t="str">
        <f t="shared" si="2"/>
        <v xml:space="preserve"> 14-08-2026</v>
      </c>
      <c r="D75" s="103">
        <v>114020</v>
      </c>
      <c r="E75" s="103">
        <v>0</v>
      </c>
      <c r="F75" s="306">
        <v>114020</v>
      </c>
    </row>
    <row r="76" spans="1:6" x14ac:dyDescent="0.3">
      <c r="A76" s="305" t="s">
        <v>99</v>
      </c>
      <c r="B76" s="86" t="s">
        <v>100</v>
      </c>
      <c r="C76" s="104" t="str">
        <f t="shared" si="2"/>
        <v xml:space="preserve"> 14-08-2026</v>
      </c>
      <c r="D76" s="103">
        <v>114020</v>
      </c>
      <c r="E76" s="103">
        <v>0</v>
      </c>
      <c r="F76" s="306">
        <v>114020</v>
      </c>
    </row>
    <row r="77" spans="1:6" x14ac:dyDescent="0.3">
      <c r="A77" s="305" t="s">
        <v>99</v>
      </c>
      <c r="B77" s="86" t="s">
        <v>100</v>
      </c>
      <c r="C77" s="104" t="str">
        <f t="shared" si="2"/>
        <v xml:space="preserve"> 14-08-2026</v>
      </c>
      <c r="D77" s="103">
        <v>114020</v>
      </c>
      <c r="E77" s="103">
        <v>0</v>
      </c>
      <c r="F77" s="306">
        <v>114020</v>
      </c>
    </row>
    <row r="78" spans="1:6" x14ac:dyDescent="0.3">
      <c r="A78" s="305" t="s">
        <v>99</v>
      </c>
      <c r="B78" s="86" t="s">
        <v>100</v>
      </c>
      <c r="C78" s="104" t="str">
        <f t="shared" si="2"/>
        <v xml:space="preserve"> 14-08-2026</v>
      </c>
      <c r="D78" s="103">
        <v>114020</v>
      </c>
      <c r="E78" s="103">
        <v>0</v>
      </c>
      <c r="F78" s="306">
        <v>114020</v>
      </c>
    </row>
    <row r="79" spans="1:6" x14ac:dyDescent="0.3">
      <c r="A79" s="305" t="s">
        <v>99</v>
      </c>
      <c r="B79" s="86" t="s">
        <v>100</v>
      </c>
      <c r="C79" s="104" t="str">
        <f t="shared" si="2"/>
        <v xml:space="preserve"> 14-08-2026</v>
      </c>
      <c r="D79" s="103">
        <v>2572240</v>
      </c>
      <c r="E79" s="103">
        <v>0</v>
      </c>
      <c r="F79" s="306">
        <v>2572240</v>
      </c>
    </row>
    <row r="80" spans="1:6" x14ac:dyDescent="0.3">
      <c r="A80" s="305" t="s">
        <v>99</v>
      </c>
      <c r="B80" s="86" t="s">
        <v>100</v>
      </c>
      <c r="C80" s="104" t="str">
        <f t="shared" si="2"/>
        <v xml:space="preserve"> 14-08-2026</v>
      </c>
      <c r="D80" s="103">
        <v>114020</v>
      </c>
      <c r="E80" s="103">
        <v>0</v>
      </c>
      <c r="F80" s="306">
        <v>114020</v>
      </c>
    </row>
    <row r="81" spans="1:7" x14ac:dyDescent="0.3">
      <c r="A81" s="305" t="s">
        <v>99</v>
      </c>
      <c r="B81" s="86" t="s">
        <v>100</v>
      </c>
      <c r="C81" s="104" t="str">
        <f t="shared" si="2"/>
        <v xml:space="preserve"> 14-08-2026</v>
      </c>
      <c r="D81" s="103">
        <v>114020</v>
      </c>
      <c r="E81" s="103">
        <v>0</v>
      </c>
      <c r="F81" s="306">
        <v>114020</v>
      </c>
    </row>
    <row r="82" spans="1:7" x14ac:dyDescent="0.3">
      <c r="A82" s="305" t="s">
        <v>99</v>
      </c>
      <c r="B82" s="86" t="s">
        <v>100</v>
      </c>
      <c r="C82" s="104" t="str">
        <f t="shared" si="2"/>
        <v xml:space="preserve"> 14-08-2026</v>
      </c>
      <c r="D82" s="103">
        <v>114020</v>
      </c>
      <c r="E82" s="103">
        <v>0</v>
      </c>
      <c r="F82" s="306">
        <v>114020</v>
      </c>
    </row>
    <row r="83" spans="1:7" x14ac:dyDescent="0.3">
      <c r="A83" s="305" t="s">
        <v>99</v>
      </c>
      <c r="B83" s="86" t="s">
        <v>100</v>
      </c>
      <c r="C83" s="104" t="str">
        <f t="shared" si="2"/>
        <v xml:space="preserve"> 14-08-2026</v>
      </c>
      <c r="D83" s="103">
        <v>114020</v>
      </c>
      <c r="E83" s="103">
        <v>0</v>
      </c>
      <c r="F83" s="306">
        <v>114020</v>
      </c>
    </row>
    <row r="84" spans="1:7" x14ac:dyDescent="0.3">
      <c r="A84" s="305" t="s">
        <v>99</v>
      </c>
      <c r="B84" s="86" t="s">
        <v>100</v>
      </c>
      <c r="C84" s="104" t="str">
        <f t="shared" si="2"/>
        <v xml:space="preserve"> 14-08-2026</v>
      </c>
      <c r="D84" s="103">
        <v>114020</v>
      </c>
      <c r="E84" s="103">
        <v>0</v>
      </c>
      <c r="F84" s="306">
        <v>114020</v>
      </c>
    </row>
    <row r="85" spans="1:7" ht="18" thickBot="1" x14ac:dyDescent="0.35">
      <c r="A85" s="289" t="s">
        <v>68</v>
      </c>
      <c r="B85" s="290"/>
      <c r="C85" s="291"/>
      <c r="D85" s="85">
        <f>SUM(D64:D84)</f>
        <v>7159611</v>
      </c>
      <c r="E85" s="85">
        <f t="shared" ref="E85:F85" si="3">SUM(E64:E84)</f>
        <v>0</v>
      </c>
      <c r="F85" s="85">
        <f t="shared" si="3"/>
        <v>7159611</v>
      </c>
      <c r="G85" s="11">
        <v>7159611</v>
      </c>
    </row>
    <row r="86" spans="1:7" ht="19.5" customHeight="1" thickBot="1" x14ac:dyDescent="0.35">
      <c r="A86" s="77" t="s">
        <v>35</v>
      </c>
      <c r="B86" s="287"/>
      <c r="C86" s="287"/>
      <c r="D86" s="287"/>
      <c r="E86" s="287"/>
      <c r="F86" s="288"/>
    </row>
    <row r="87" spans="1:7" s="20" customFormat="1" ht="18" hidden="1" thickBot="1" x14ac:dyDescent="0.3">
      <c r="A87" s="132"/>
      <c r="B87" s="133"/>
      <c r="C87" s="133"/>
      <c r="D87" s="133"/>
      <c r="E87" s="133"/>
      <c r="F87" s="134"/>
      <c r="G87" s="19"/>
    </row>
    <row r="88" spans="1:7" ht="18" thickBot="1" x14ac:dyDescent="0.35">
      <c r="A88" s="257" t="s">
        <v>52</v>
      </c>
      <c r="B88" s="258"/>
      <c r="C88" s="258"/>
      <c r="D88" s="258"/>
      <c r="E88" s="258"/>
      <c r="F88" s="259"/>
      <c r="G88" s="11"/>
    </row>
    <row r="89" spans="1:7" ht="26.25" thickBot="1" x14ac:dyDescent="0.35">
      <c r="A89" s="143" t="s">
        <v>4</v>
      </c>
      <c r="B89" s="144"/>
      <c r="C89" s="79" t="s">
        <v>5</v>
      </c>
      <c r="D89" s="81" t="s">
        <v>7</v>
      </c>
      <c r="E89" s="82" t="s">
        <v>37</v>
      </c>
      <c r="F89" s="82" t="s">
        <v>38</v>
      </c>
    </row>
    <row r="90" spans="1:7" x14ac:dyDescent="0.3">
      <c r="A90" s="141" t="s">
        <v>42</v>
      </c>
      <c r="B90" s="142"/>
      <c r="C90" s="78">
        <f>A102</f>
        <v>100000000</v>
      </c>
      <c r="D90" s="80">
        <v>0</v>
      </c>
      <c r="E90" s="308">
        <v>5836134</v>
      </c>
      <c r="F90" s="309">
        <f>C90-D90-E90</f>
        <v>94163866</v>
      </c>
    </row>
    <row r="91" spans="1:7" x14ac:dyDescent="0.3">
      <c r="A91" s="292"/>
      <c r="B91" s="293"/>
      <c r="C91" s="44"/>
      <c r="D91" s="43"/>
      <c r="E91" s="307">
        <f>F85</f>
        <v>7159611</v>
      </c>
      <c r="F91" s="309">
        <f>F90-E91</f>
        <v>87004255</v>
      </c>
    </row>
    <row r="92" spans="1:7" x14ac:dyDescent="0.3">
      <c r="A92" s="139"/>
      <c r="B92" s="140"/>
      <c r="C92" s="45"/>
      <c r="D92" s="46"/>
      <c r="E92" s="43"/>
      <c r="F92" s="47"/>
    </row>
    <row r="93" spans="1:7" x14ac:dyDescent="0.3">
      <c r="A93" s="139"/>
      <c r="B93" s="140"/>
      <c r="C93" s="48"/>
      <c r="D93" s="49"/>
      <c r="E93" s="50"/>
      <c r="F93" s="47"/>
    </row>
    <row r="94" spans="1:7" x14ac:dyDescent="0.3">
      <c r="A94" s="139"/>
      <c r="B94" s="140"/>
      <c r="C94" s="48"/>
      <c r="D94" s="51"/>
      <c r="E94" s="50"/>
      <c r="F94" s="52"/>
    </row>
    <row r="95" spans="1:7" x14ac:dyDescent="0.3">
      <c r="A95" s="139"/>
      <c r="B95" s="140"/>
      <c r="C95" s="48"/>
      <c r="D95" s="53"/>
      <c r="E95" s="54"/>
      <c r="F95" s="52"/>
      <c r="G95" s="11"/>
    </row>
    <row r="96" spans="1:7" ht="18" thickBot="1" x14ac:dyDescent="0.35">
      <c r="A96" s="116"/>
      <c r="B96" s="117"/>
      <c r="C96" s="55"/>
      <c r="D96" s="56"/>
      <c r="E96" s="57"/>
      <c r="F96" s="58"/>
    </row>
    <row r="97" spans="1:7" ht="18" thickBot="1" x14ac:dyDescent="0.35">
      <c r="A97" s="252" t="s">
        <v>6</v>
      </c>
      <c r="B97" s="253"/>
      <c r="C97" s="59">
        <f>SUM(C90:C96)</f>
        <v>100000000</v>
      </c>
      <c r="D97" s="60">
        <f>SUM(D90:D96)</f>
        <v>0</v>
      </c>
      <c r="E97" s="61">
        <f>SUM(E90:E96)</f>
        <v>12995745</v>
      </c>
      <c r="F97" s="62">
        <f>C97-D97-E97</f>
        <v>87004255</v>
      </c>
      <c r="G97" s="3">
        <v>87004255</v>
      </c>
    </row>
    <row r="98" spans="1:7" ht="29.25" customHeight="1" thickBot="1" x14ac:dyDescent="0.35">
      <c r="A98" s="250" t="s">
        <v>36</v>
      </c>
      <c r="B98" s="251"/>
      <c r="C98" s="63">
        <f>+D97/C97</f>
        <v>0</v>
      </c>
      <c r="D98" s="251" t="s">
        <v>39</v>
      </c>
      <c r="E98" s="260"/>
      <c r="F98" s="64">
        <f>+E97/C97</f>
        <v>0.12995745</v>
      </c>
      <c r="G98" s="11"/>
    </row>
    <row r="99" spans="1:7" ht="18" thickBot="1" x14ac:dyDescent="0.35">
      <c r="A99" s="254"/>
      <c r="B99" s="255"/>
      <c r="C99" s="255"/>
      <c r="D99" s="255"/>
      <c r="E99" s="255"/>
      <c r="F99" s="256"/>
    </row>
    <row r="100" spans="1:7" ht="18" thickBot="1" x14ac:dyDescent="0.35">
      <c r="A100" s="257" t="s">
        <v>53</v>
      </c>
      <c r="B100" s="258"/>
      <c r="C100" s="258"/>
      <c r="D100" s="258"/>
      <c r="E100" s="258"/>
      <c r="F100" s="259"/>
      <c r="G100" s="11"/>
    </row>
    <row r="101" spans="1:7" ht="18" thickBot="1" x14ac:dyDescent="0.35">
      <c r="A101" s="91" t="s">
        <v>44</v>
      </c>
      <c r="B101" s="92" t="s">
        <v>40</v>
      </c>
      <c r="C101" s="90" t="s">
        <v>45</v>
      </c>
      <c r="D101" s="90" t="s">
        <v>41</v>
      </c>
      <c r="E101" s="114" t="s">
        <v>38</v>
      </c>
      <c r="F101" s="115"/>
    </row>
    <row r="102" spans="1:7" ht="18" thickBot="1" x14ac:dyDescent="0.35">
      <c r="A102" s="279">
        <f>D25</f>
        <v>100000000</v>
      </c>
      <c r="B102" s="105"/>
      <c r="C102" s="106"/>
      <c r="D102" s="107">
        <f>E97</f>
        <v>12995745</v>
      </c>
      <c r="E102" s="145">
        <f>A102-D102</f>
        <v>87004255</v>
      </c>
      <c r="F102" s="146"/>
    </row>
    <row r="103" spans="1:7" ht="17.25" hidden="1" customHeight="1" x14ac:dyDescent="0.3">
      <c r="A103" s="280"/>
      <c r="B103" s="93"/>
      <c r="C103" s="66"/>
      <c r="D103" s="65"/>
      <c r="E103" s="145">
        <f t="shared" ref="E103:E111" si="4">A103-D103</f>
        <v>0</v>
      </c>
      <c r="F103" s="146"/>
    </row>
    <row r="104" spans="1:7" ht="17.25" hidden="1" customHeight="1" x14ac:dyDescent="0.3">
      <c r="A104" s="280"/>
      <c r="B104" s="93"/>
      <c r="C104" s="66"/>
      <c r="D104" s="88"/>
      <c r="E104" s="145">
        <f t="shared" si="4"/>
        <v>0</v>
      </c>
      <c r="F104" s="146"/>
      <c r="G104" s="11"/>
    </row>
    <row r="105" spans="1:7" ht="17.25" hidden="1" customHeight="1" x14ac:dyDescent="0.3">
      <c r="A105" s="280"/>
      <c r="B105" s="93"/>
      <c r="C105" s="66"/>
      <c r="D105" s="88"/>
      <c r="E105" s="145">
        <f t="shared" si="4"/>
        <v>0</v>
      </c>
      <c r="F105" s="146"/>
      <c r="G105" s="11"/>
    </row>
    <row r="106" spans="1:7" ht="17.25" hidden="1" customHeight="1" x14ac:dyDescent="0.3">
      <c r="A106" s="280"/>
      <c r="B106" s="93"/>
      <c r="C106" s="66"/>
      <c r="D106" s="88"/>
      <c r="E106" s="145">
        <f t="shared" si="4"/>
        <v>0</v>
      </c>
      <c r="F106" s="146"/>
      <c r="G106" s="11"/>
    </row>
    <row r="107" spans="1:7" ht="17.25" hidden="1" customHeight="1" x14ac:dyDescent="0.3">
      <c r="A107" s="280"/>
      <c r="B107" s="93"/>
      <c r="C107" s="66"/>
      <c r="D107" s="88"/>
      <c r="E107" s="145">
        <f t="shared" si="4"/>
        <v>0</v>
      </c>
      <c r="F107" s="146"/>
      <c r="G107" s="11"/>
    </row>
    <row r="108" spans="1:7" ht="18" hidden="1" customHeight="1" thickBot="1" x14ac:dyDescent="0.35">
      <c r="A108" s="280"/>
      <c r="B108" s="93"/>
      <c r="C108" s="66"/>
      <c r="D108" s="88"/>
      <c r="E108" s="145">
        <f t="shared" si="4"/>
        <v>0</v>
      </c>
      <c r="F108" s="146"/>
      <c r="G108" s="11"/>
    </row>
    <row r="109" spans="1:7" ht="17.25" hidden="1" customHeight="1" x14ac:dyDescent="0.3">
      <c r="A109" s="280"/>
      <c r="B109" s="93"/>
      <c r="C109" s="66"/>
      <c r="D109" s="88"/>
      <c r="E109" s="145">
        <f t="shared" si="4"/>
        <v>0</v>
      </c>
      <c r="F109" s="146"/>
      <c r="G109" s="11"/>
    </row>
    <row r="110" spans="1:7" ht="17.25" hidden="1" customHeight="1" x14ac:dyDescent="0.3">
      <c r="A110" s="280"/>
      <c r="B110" s="93"/>
      <c r="C110" s="66"/>
      <c r="D110" s="88"/>
      <c r="E110" s="145">
        <f t="shared" si="4"/>
        <v>0</v>
      </c>
      <c r="F110" s="146"/>
      <c r="G110" s="11"/>
    </row>
    <row r="111" spans="1:7" ht="18" hidden="1" customHeight="1" thickBot="1" x14ac:dyDescent="0.35">
      <c r="A111" s="281"/>
      <c r="B111" s="94"/>
      <c r="C111" s="67"/>
      <c r="D111" s="87"/>
      <c r="E111" s="147">
        <f t="shared" si="4"/>
        <v>0</v>
      </c>
      <c r="F111" s="148"/>
      <c r="G111" s="11"/>
    </row>
    <row r="112" spans="1:7" ht="18" thickBot="1" x14ac:dyDescent="0.35">
      <c r="A112" s="95"/>
      <c r="B112" s="96"/>
      <c r="C112" s="97"/>
      <c r="D112" s="98">
        <f>SUM(D102:D111)</f>
        <v>12995745</v>
      </c>
      <c r="E112" s="145"/>
      <c r="F112" s="146"/>
      <c r="G112" s="11"/>
    </row>
    <row r="113" spans="1:7" ht="18" thickBot="1" x14ac:dyDescent="0.35">
      <c r="A113" s="254"/>
      <c r="B113" s="255"/>
      <c r="C113" s="255"/>
      <c r="D113" s="255"/>
      <c r="E113" s="255"/>
      <c r="F113" s="256"/>
    </row>
    <row r="114" spans="1:7" ht="18" thickBot="1" x14ac:dyDescent="0.35">
      <c r="A114" s="122" t="s">
        <v>54</v>
      </c>
      <c r="B114" s="123"/>
      <c r="C114" s="123"/>
      <c r="D114" s="123"/>
      <c r="E114" s="123"/>
      <c r="F114" s="124"/>
    </row>
    <row r="115" spans="1:7" x14ac:dyDescent="0.3">
      <c r="A115" s="135" t="s">
        <v>20</v>
      </c>
      <c r="B115" s="136"/>
      <c r="C115" s="137">
        <f>C97</f>
        <v>100000000</v>
      </c>
      <c r="D115" s="137"/>
      <c r="E115" s="137"/>
      <c r="F115" s="138"/>
    </row>
    <row r="116" spans="1:7" x14ac:dyDescent="0.3">
      <c r="A116" s="130" t="s">
        <v>7</v>
      </c>
      <c r="B116" s="131"/>
      <c r="C116" s="125">
        <f>E90</f>
        <v>5836134</v>
      </c>
      <c r="D116" s="126"/>
      <c r="E116" s="126"/>
      <c r="F116" s="127"/>
    </row>
    <row r="117" spans="1:7" x14ac:dyDescent="0.3">
      <c r="A117" s="130" t="s">
        <v>46</v>
      </c>
      <c r="B117" s="131"/>
      <c r="C117" s="128">
        <f>E91</f>
        <v>7159611</v>
      </c>
      <c r="D117" s="128"/>
      <c r="E117" s="128"/>
      <c r="F117" s="129"/>
    </row>
    <row r="118" spans="1:7" ht="18" thickBot="1" x14ac:dyDescent="0.35">
      <c r="A118" s="118" t="s">
        <v>8</v>
      </c>
      <c r="B118" s="119"/>
      <c r="C118" s="120">
        <f>C115-C116-C117</f>
        <v>87004255</v>
      </c>
      <c r="D118" s="120"/>
      <c r="E118" s="120"/>
      <c r="F118" s="121"/>
      <c r="G118" s="11"/>
    </row>
    <row r="119" spans="1:7" ht="31.5" customHeight="1" thickBot="1" x14ac:dyDescent="0.35">
      <c r="A119" s="254"/>
      <c r="B119" s="255"/>
      <c r="C119" s="255"/>
      <c r="D119" s="255"/>
      <c r="E119" s="255"/>
      <c r="F119" s="256"/>
    </row>
    <row r="120" spans="1:7" ht="18.75" customHeight="1" thickBot="1" x14ac:dyDescent="0.35">
      <c r="A120" s="159" t="s">
        <v>55</v>
      </c>
      <c r="B120" s="160"/>
      <c r="C120" s="160"/>
      <c r="D120" s="160"/>
      <c r="E120" s="160"/>
      <c r="F120" s="161"/>
    </row>
    <row r="121" spans="1:7" ht="18" thickBot="1" x14ac:dyDescent="0.35">
      <c r="A121" s="68" t="s">
        <v>1</v>
      </c>
      <c r="B121" s="69" t="s">
        <v>2</v>
      </c>
      <c r="C121" s="68" t="s">
        <v>3</v>
      </c>
      <c r="D121" s="70" t="s">
        <v>10</v>
      </c>
      <c r="E121" s="68" t="s">
        <v>11</v>
      </c>
      <c r="F121" s="69" t="s">
        <v>12</v>
      </c>
    </row>
    <row r="122" spans="1:7" ht="18" thickBot="1" x14ac:dyDescent="0.35">
      <c r="A122" s="71"/>
      <c r="B122" s="72"/>
      <c r="C122" s="73"/>
      <c r="D122" s="74"/>
      <c r="E122" s="75"/>
      <c r="F122" s="76"/>
      <c r="G122" s="11"/>
    </row>
    <row r="123" spans="1:7" ht="18" thickBot="1" x14ac:dyDescent="0.35">
      <c r="A123" s="254"/>
      <c r="B123" s="255"/>
      <c r="C123" s="255"/>
      <c r="D123" s="255"/>
      <c r="E123" s="255"/>
      <c r="F123" s="256"/>
    </row>
    <row r="124" spans="1:7" ht="18" thickBot="1" x14ac:dyDescent="0.35">
      <c r="A124" s="264" t="s">
        <v>56</v>
      </c>
      <c r="B124" s="265"/>
      <c r="C124" s="265"/>
      <c r="D124" s="265"/>
      <c r="E124" s="265"/>
      <c r="F124" s="266"/>
    </row>
    <row r="125" spans="1:7" ht="15" customHeight="1" x14ac:dyDescent="0.3">
      <c r="A125" s="241" t="s">
        <v>92</v>
      </c>
      <c r="B125" s="242"/>
      <c r="C125" s="242"/>
      <c r="D125" s="242"/>
      <c r="E125" s="242"/>
      <c r="F125" s="243"/>
    </row>
    <row r="126" spans="1:7" x14ac:dyDescent="0.3">
      <c r="A126" s="244"/>
      <c r="B126" s="245"/>
      <c r="C126" s="245"/>
      <c r="D126" s="245"/>
      <c r="E126" s="245"/>
      <c r="F126" s="246"/>
    </row>
    <row r="127" spans="1:7" ht="18" thickBot="1" x14ac:dyDescent="0.35">
      <c r="A127" s="247"/>
      <c r="B127" s="248"/>
      <c r="C127" s="248"/>
      <c r="D127" s="248"/>
      <c r="E127" s="248"/>
      <c r="F127" s="249"/>
    </row>
    <row r="128" spans="1:7" ht="17.25" customHeight="1" thickBot="1" x14ac:dyDescent="0.35">
      <c r="A128" s="276"/>
      <c r="B128" s="277"/>
      <c r="C128" s="277"/>
      <c r="D128" s="277"/>
      <c r="E128" s="277"/>
      <c r="F128" s="278"/>
    </row>
    <row r="129" spans="1:7" ht="18" thickBot="1" x14ac:dyDescent="0.35">
      <c r="A129" s="264" t="s">
        <v>57</v>
      </c>
      <c r="B129" s="265"/>
      <c r="C129" s="265"/>
      <c r="D129" s="265"/>
      <c r="E129" s="265"/>
      <c r="F129" s="266"/>
    </row>
    <row r="130" spans="1:7" x14ac:dyDescent="0.3">
      <c r="A130" s="270" t="s">
        <v>71</v>
      </c>
      <c r="B130" s="271"/>
      <c r="C130" s="271"/>
      <c r="D130" s="271"/>
      <c r="E130" s="271"/>
      <c r="F130" s="272"/>
    </row>
    <row r="131" spans="1:7" ht="52.5" customHeight="1" thickBot="1" x14ac:dyDescent="0.35">
      <c r="A131" s="273"/>
      <c r="B131" s="274"/>
      <c r="C131" s="274"/>
      <c r="D131" s="274"/>
      <c r="E131" s="274"/>
      <c r="F131" s="275"/>
      <c r="G131" s="11"/>
    </row>
    <row r="132" spans="1:7" ht="18" thickBot="1" x14ac:dyDescent="0.35">
      <c r="A132" s="264" t="s">
        <v>58</v>
      </c>
      <c r="B132" s="265"/>
      <c r="C132" s="265"/>
      <c r="D132" s="265"/>
      <c r="E132" s="265"/>
      <c r="F132" s="266"/>
    </row>
    <row r="133" spans="1:7" ht="52.5" customHeight="1" thickBot="1" x14ac:dyDescent="0.35">
      <c r="A133" s="261" t="s">
        <v>101</v>
      </c>
      <c r="B133" s="262"/>
      <c r="C133" s="262"/>
      <c r="D133" s="262"/>
      <c r="E133" s="262"/>
      <c r="F133" s="263"/>
    </row>
    <row r="134" spans="1:7" ht="18" thickBot="1" x14ac:dyDescent="0.35">
      <c r="A134" s="267"/>
      <c r="B134" s="268"/>
      <c r="C134" s="268"/>
      <c r="D134" s="268"/>
      <c r="E134" s="268"/>
      <c r="F134" s="269"/>
    </row>
    <row r="135" spans="1:7" ht="67.5" customHeight="1" thickBot="1" x14ac:dyDescent="0.35">
      <c r="A135" s="240" t="s">
        <v>74</v>
      </c>
      <c r="B135" s="238"/>
      <c r="C135" s="238"/>
      <c r="D135" s="238"/>
      <c r="E135" s="238"/>
      <c r="F135" s="239"/>
    </row>
    <row r="136" spans="1:7" ht="18" thickBot="1" x14ac:dyDescent="0.35">
      <c r="A136" s="237" t="s">
        <v>93</v>
      </c>
      <c r="B136" s="238"/>
      <c r="C136" s="238"/>
      <c r="D136" s="238"/>
      <c r="E136" s="238"/>
      <c r="F136" s="239"/>
    </row>
  </sheetData>
  <mergeCells count="107">
    <mergeCell ref="A57:F57"/>
    <mergeCell ref="E59:F59"/>
    <mergeCell ref="A88:F88"/>
    <mergeCell ref="A56:C56"/>
    <mergeCell ref="B86:F86"/>
    <mergeCell ref="A85:C85"/>
    <mergeCell ref="A91:B91"/>
    <mergeCell ref="A92:B92"/>
    <mergeCell ref="E60:F60"/>
    <mergeCell ref="E61:F61"/>
    <mergeCell ref="A62:F62"/>
    <mergeCell ref="A136:F136"/>
    <mergeCell ref="A135:F135"/>
    <mergeCell ref="A125:F127"/>
    <mergeCell ref="A98:B98"/>
    <mergeCell ref="A97:B97"/>
    <mergeCell ref="A117:B117"/>
    <mergeCell ref="A113:F113"/>
    <mergeCell ref="A100:F100"/>
    <mergeCell ref="A99:F99"/>
    <mergeCell ref="E103:F103"/>
    <mergeCell ref="E104:F104"/>
    <mergeCell ref="D98:E98"/>
    <mergeCell ref="E102:F102"/>
    <mergeCell ref="A133:F133"/>
    <mergeCell ref="A132:F132"/>
    <mergeCell ref="A134:F134"/>
    <mergeCell ref="A130:F131"/>
    <mergeCell ref="A124:F124"/>
    <mergeCell ref="A123:F123"/>
    <mergeCell ref="A128:F128"/>
    <mergeCell ref="A129:F129"/>
    <mergeCell ref="A119:F119"/>
    <mergeCell ref="A120:F120"/>
    <mergeCell ref="A102:A111"/>
    <mergeCell ref="A33:F33"/>
    <mergeCell ref="A32:F32"/>
    <mergeCell ref="D22:F22"/>
    <mergeCell ref="D23:F23"/>
    <mergeCell ref="A21:C21"/>
    <mergeCell ref="A20:F20"/>
    <mergeCell ref="A22:C22"/>
    <mergeCell ref="A23:C23"/>
    <mergeCell ref="D25:F25"/>
    <mergeCell ref="A28:B28"/>
    <mergeCell ref="C28:D28"/>
    <mergeCell ref="E28:F28"/>
    <mergeCell ref="A29:B29"/>
    <mergeCell ref="A24:C24"/>
    <mergeCell ref="D24:F24"/>
    <mergeCell ref="A26:F26"/>
    <mergeCell ref="E29:F29"/>
    <mergeCell ref="A25:C25"/>
    <mergeCell ref="A27:F27"/>
    <mergeCell ref="C29:D29"/>
    <mergeCell ref="E30:F30"/>
    <mergeCell ref="A31:B31"/>
    <mergeCell ref="C31:D31"/>
    <mergeCell ref="E31:F31"/>
    <mergeCell ref="E112:F112"/>
    <mergeCell ref="A30:B30"/>
    <mergeCell ref="C30:D30"/>
    <mergeCell ref="A1:C1"/>
    <mergeCell ref="A2:C2"/>
    <mergeCell ref="A5:C5"/>
    <mergeCell ref="A6:C6"/>
    <mergeCell ref="D5:F6"/>
    <mergeCell ref="D3:E3"/>
    <mergeCell ref="A8:B8"/>
    <mergeCell ref="C8:D8"/>
    <mergeCell ref="E8:F8"/>
    <mergeCell ref="A11:F12"/>
    <mergeCell ref="A9:D9"/>
    <mergeCell ref="E9:F9"/>
    <mergeCell ref="B10:C10"/>
    <mergeCell ref="E10:F10"/>
    <mergeCell ref="A7:F7"/>
    <mergeCell ref="A15:F15"/>
    <mergeCell ref="C16:F16"/>
    <mergeCell ref="C17:F17"/>
    <mergeCell ref="C18:F18"/>
    <mergeCell ref="D21:F21"/>
    <mergeCell ref="A19:F19"/>
    <mergeCell ref="A13:F14"/>
    <mergeCell ref="E101:F101"/>
    <mergeCell ref="A96:B96"/>
    <mergeCell ref="A118:B118"/>
    <mergeCell ref="C118:F118"/>
    <mergeCell ref="A114:F114"/>
    <mergeCell ref="C116:F116"/>
    <mergeCell ref="C117:F117"/>
    <mergeCell ref="A116:B116"/>
    <mergeCell ref="A87:F87"/>
    <mergeCell ref="A115:B115"/>
    <mergeCell ref="C115:F115"/>
    <mergeCell ref="A95:B95"/>
    <mergeCell ref="A93:B93"/>
    <mergeCell ref="A90:B90"/>
    <mergeCell ref="A89:B89"/>
    <mergeCell ref="A94:B94"/>
    <mergeCell ref="E105:F105"/>
    <mergeCell ref="E106:F106"/>
    <mergeCell ref="E107:F107"/>
    <mergeCell ref="E111:F111"/>
    <mergeCell ref="E108:F108"/>
    <mergeCell ref="E109:F109"/>
    <mergeCell ref="E110:F110"/>
  </mergeCells>
  <pageMargins left="0.82" right="0.23622047244094491" top="0.74803149606299213" bottom="0.74803149606299213" header="0.31496062992125984" footer="0.31496062992125984"/>
  <pageSetup scale="52" orientation="portrait" r:id="rId1"/>
  <headerFooter>
    <oddHeader xml:space="preserve">&amp;L
</oddHeader>
  </headerFooter>
  <rowBreaks count="1" manualBreakCount="1">
    <brk id="87" max="5" man="1"/>
  </rowBreaks>
  <drawing r:id="rId2"/>
  <legacyDrawing r:id="rId3"/>
  <mc:AlternateContent xmlns:mc="http://schemas.openxmlformats.org/markup-compatibility/2006">
    <mc:Choice Requires="x14">
      <controls>
        <mc:AlternateContent xmlns:mc="http://schemas.openxmlformats.org/markup-compatibility/2006">
          <mc:Choice Requires="x14">
            <control shapeId="1037" r:id="rId4" name="Check Box 13">
              <controlPr defaultSize="0" autoFill="0" autoLine="0" autoPict="0">
                <anchor moveWithCells="1">
                  <from>
                    <xdr:col>3</xdr:col>
                    <xdr:colOff>1514475</xdr:colOff>
                    <xdr:row>57</xdr:row>
                    <xdr:rowOff>47625</xdr:rowOff>
                  </from>
                  <to>
                    <xdr:col>4</xdr:col>
                    <xdr:colOff>104775</xdr:colOff>
                    <xdr:row>58</xdr:row>
                    <xdr:rowOff>38100</xdr:rowOff>
                  </to>
                </anchor>
              </controlPr>
            </control>
          </mc:Choice>
        </mc:AlternateContent>
        <mc:AlternateContent xmlns:mc="http://schemas.openxmlformats.org/markup-compatibility/2006">
          <mc:Choice Requires="x14">
            <control shapeId="1038" r:id="rId5" name="Check Box 14">
              <controlPr defaultSize="0" autoFill="0" autoLine="0" autoPict="0">
                <anchor moveWithCells="1">
                  <from>
                    <xdr:col>4</xdr:col>
                    <xdr:colOff>1457325</xdr:colOff>
                    <xdr:row>57</xdr:row>
                    <xdr:rowOff>47625</xdr:rowOff>
                  </from>
                  <to>
                    <xdr:col>5</xdr:col>
                    <xdr:colOff>9525</xdr:colOff>
                    <xdr:row>58</xdr:row>
                    <xdr:rowOff>57150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1:D31"/>
  <sheetViews>
    <sheetView topLeftCell="A10" workbookViewId="0">
      <selection activeCell="C11" sqref="C11:D31"/>
    </sheetView>
  </sheetViews>
  <sheetFormatPr baseColWidth="10" defaultRowHeight="15" x14ac:dyDescent="0.25"/>
  <sheetData>
    <row r="11" spans="3:4" x14ac:dyDescent="0.25">
      <c r="C11" s="305" t="s">
        <v>95</v>
      </c>
      <c r="D11" s="86" t="s">
        <v>96</v>
      </c>
    </row>
    <row r="12" spans="3:4" x14ac:dyDescent="0.25">
      <c r="C12" s="305" t="s">
        <v>95</v>
      </c>
      <c r="D12" s="86" t="s">
        <v>96</v>
      </c>
    </row>
    <row r="13" spans="3:4" x14ac:dyDescent="0.25">
      <c r="C13" s="305" t="s">
        <v>95</v>
      </c>
      <c r="D13" s="86" t="s">
        <v>96</v>
      </c>
    </row>
    <row r="14" spans="3:4" x14ac:dyDescent="0.25">
      <c r="C14" s="305" t="s">
        <v>97</v>
      </c>
      <c r="D14" s="86" t="s">
        <v>98</v>
      </c>
    </row>
    <row r="15" spans="3:4" x14ac:dyDescent="0.25">
      <c r="C15" s="305" t="s">
        <v>97</v>
      </c>
      <c r="D15" s="86" t="s">
        <v>98</v>
      </c>
    </row>
    <row r="16" spans="3:4" x14ac:dyDescent="0.25">
      <c r="C16" s="305" t="s">
        <v>97</v>
      </c>
      <c r="D16" s="86" t="s">
        <v>98</v>
      </c>
    </row>
    <row r="17" spans="3:4" x14ac:dyDescent="0.25">
      <c r="C17" s="305" t="s">
        <v>97</v>
      </c>
      <c r="D17" s="86" t="s">
        <v>98</v>
      </c>
    </row>
    <row r="18" spans="3:4" x14ac:dyDescent="0.25">
      <c r="C18" s="305" t="s">
        <v>97</v>
      </c>
      <c r="D18" s="86" t="s">
        <v>98</v>
      </c>
    </row>
    <row r="19" spans="3:4" x14ac:dyDescent="0.25">
      <c r="C19" s="305" t="s">
        <v>97</v>
      </c>
      <c r="D19" s="86" t="s">
        <v>98</v>
      </c>
    </row>
    <row r="20" spans="3:4" x14ac:dyDescent="0.25">
      <c r="C20" s="305" t="s">
        <v>99</v>
      </c>
      <c r="D20" s="86" t="s">
        <v>100</v>
      </c>
    </row>
    <row r="21" spans="3:4" x14ac:dyDescent="0.25">
      <c r="C21" s="305" t="s">
        <v>99</v>
      </c>
      <c r="D21" s="86" t="s">
        <v>100</v>
      </c>
    </row>
    <row r="22" spans="3:4" x14ac:dyDescent="0.25">
      <c r="C22" s="305" t="s">
        <v>99</v>
      </c>
      <c r="D22" s="86" t="s">
        <v>100</v>
      </c>
    </row>
    <row r="23" spans="3:4" x14ac:dyDescent="0.25">
      <c r="C23" s="305" t="s">
        <v>99</v>
      </c>
      <c r="D23" s="86" t="s">
        <v>100</v>
      </c>
    </row>
    <row r="24" spans="3:4" x14ac:dyDescent="0.25">
      <c r="C24" s="305" t="s">
        <v>99</v>
      </c>
      <c r="D24" s="86" t="s">
        <v>100</v>
      </c>
    </row>
    <row r="25" spans="3:4" x14ac:dyDescent="0.25">
      <c r="C25" s="305" t="s">
        <v>99</v>
      </c>
      <c r="D25" s="86" t="s">
        <v>100</v>
      </c>
    </row>
    <row r="26" spans="3:4" x14ac:dyDescent="0.25">
      <c r="C26" s="305" t="s">
        <v>99</v>
      </c>
      <c r="D26" s="86" t="s">
        <v>100</v>
      </c>
    </row>
    <row r="27" spans="3:4" x14ac:dyDescent="0.25">
      <c r="C27" s="305" t="s">
        <v>99</v>
      </c>
      <c r="D27" s="86" t="s">
        <v>100</v>
      </c>
    </row>
    <row r="28" spans="3:4" x14ac:dyDescent="0.25">
      <c r="C28" s="305" t="s">
        <v>99</v>
      </c>
      <c r="D28" s="86" t="s">
        <v>100</v>
      </c>
    </row>
    <row r="29" spans="3:4" x14ac:dyDescent="0.25">
      <c r="C29" s="305" t="s">
        <v>99</v>
      </c>
      <c r="D29" s="86" t="s">
        <v>100</v>
      </c>
    </row>
    <row r="30" spans="3:4" x14ac:dyDescent="0.25">
      <c r="C30" s="305" t="s">
        <v>99</v>
      </c>
      <c r="D30" s="86" t="s">
        <v>100</v>
      </c>
    </row>
    <row r="31" spans="3:4" x14ac:dyDescent="0.25">
      <c r="C31" s="305" t="s">
        <v>99</v>
      </c>
      <c r="D31" s="86" t="s">
        <v>100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INFORME SUPERVISION</vt:lpstr>
      <vt:lpstr>Hoja1</vt:lpstr>
      <vt:lpstr>'FORMATO INFORME SUPERVISION'!Área_de_impresión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Leady Viviana Matallana Quiroga</dc:creator>
  <cp:lastModifiedBy>USUARIO</cp:lastModifiedBy>
  <cp:lastPrinted>2026-08-28T20:03:17Z</cp:lastPrinted>
  <dcterms:created xsi:type="dcterms:W3CDTF">2014-04-16T15:00:44Z</dcterms:created>
  <dcterms:modified xsi:type="dcterms:W3CDTF">2026-08-28T21:41:16Z</dcterms:modified>
</cp:coreProperties>
</file>