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OFICINA JURIDICA 2026\19. SUBASTA INVERSA\3. SECRETARIA DE GOBIERNO\2. BIENESTAR ANIMAL\"/>
    </mc:Choice>
  </mc:AlternateContent>
  <xr:revisionPtr revIDLastSave="0" documentId="13_ncr:1_{1AD2C0B5-3F6A-4F6F-8042-A412C7C2DE2C}" xr6:coauthVersionLast="47" xr6:coauthVersionMax="47" xr10:uidLastSave="{00000000-0000-0000-0000-000000000000}"/>
  <bookViews>
    <workbookView xWindow="-120" yWindow="-120" windowWidth="29040" windowHeight="15720" tabRatio="599" activeTab="1" xr2:uid="{00000000-000D-0000-FFFF-FFFF00000000}"/>
  </bookViews>
  <sheets>
    <sheet name="PRESUPUESTO GENERAL" sheetId="11" r:id="rId1"/>
    <sheet name="APU1" sheetId="10" r:id="rId2"/>
    <sheet name="ANALISIS DE COTIZACIONES" sheetId="16" r:id="rId3"/>
    <sheet name="CRONOGRAMA" sheetId="15" r:id="rId4"/>
  </sheets>
  <definedNames>
    <definedName name="Arial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6" l="1"/>
  <c r="P7" i="16"/>
  <c r="P6" i="16"/>
  <c r="P8" i="16" s="1"/>
  <c r="H8" i="16"/>
  <c r="G8" i="16"/>
  <c r="F8" i="16"/>
  <c r="I7" i="16"/>
  <c r="I6" i="16"/>
  <c r="I8" i="16" l="1"/>
  <c r="C3" i="15"/>
  <c r="C3" i="10"/>
  <c r="B6" i="15"/>
  <c r="C4" i="10"/>
  <c r="F6" i="11"/>
  <c r="G29" i="10"/>
  <c r="G26" i="10"/>
  <c r="G24" i="10"/>
  <c r="G16" i="10"/>
  <c r="G17" i="10" s="1"/>
  <c r="G6" i="11" l="1"/>
  <c r="G8" i="10"/>
  <c r="G7" i="10"/>
  <c r="G7" i="11" l="1"/>
  <c r="G10" i="10"/>
</calcChain>
</file>

<file path=xl/sharedStrings.xml><?xml version="1.0" encoding="utf-8"?>
<sst xmlns="http://schemas.openxmlformats.org/spreadsheetml/2006/main" count="121" uniqueCount="54">
  <si>
    <t>ITEM</t>
  </si>
  <si>
    <t>UNIDAD</t>
  </si>
  <si>
    <t>CRONOGRAMA DE ACTIVIDADES</t>
  </si>
  <si>
    <t>MES 1</t>
  </si>
  <si>
    <t>REPÚBLICA DE COLOMBIA
DEPARTAMENTO DEL PUTUMAYO
MUNICIPIO PUERTO ASÍS
ALCALDÍA MUNICIPAL</t>
  </si>
  <si>
    <t>Tiempo de ejecución</t>
  </si>
  <si>
    <t>ANALISIS DE LAS COTIZACIONES RECIBIDAS</t>
  </si>
  <si>
    <t>CANT</t>
  </si>
  <si>
    <t>Unidad</t>
  </si>
  <si>
    <t>MES 2</t>
  </si>
  <si>
    <t>Descripción</t>
  </si>
  <si>
    <t>Cantidad</t>
  </si>
  <si>
    <t>ítem</t>
  </si>
  <si>
    <t>Valor Unitario</t>
  </si>
  <si>
    <t>Valor total</t>
  </si>
  <si>
    <t>Sub- Total</t>
  </si>
  <si>
    <t>VALOR TOTAL ACTIVIDAD</t>
  </si>
  <si>
    <t>I. MATERIALES</t>
  </si>
  <si>
    <t>II. GASTOS LOGISTICOS</t>
  </si>
  <si>
    <t>IV. TRANSPORTE</t>
  </si>
  <si>
    <t>V. MANO DE OBRA</t>
  </si>
  <si>
    <t>III. HERRAMIENTAS Y EQUIPOS</t>
  </si>
  <si>
    <t>NOMBRE DEL PROYECTO</t>
  </si>
  <si>
    <t>PRESUPUESTO GENERAL</t>
  </si>
  <si>
    <t xml:space="preserve"> Unidad de medida</t>
  </si>
  <si>
    <t>TOTAL</t>
  </si>
  <si>
    <t>Aprobó</t>
  </si>
  <si>
    <t>__________________________________________</t>
  </si>
  <si>
    <t xml:space="preserve">CARLOS ORLANDO LINARES BURGOS </t>
  </si>
  <si>
    <t xml:space="preserve">Secretaria de Gobierno Municipal </t>
  </si>
  <si>
    <t>Revisó</t>
  </si>
  <si>
    <t>Carlos Orlando Linares Burgos - Secretario de Gobierno Municipal</t>
  </si>
  <si>
    <t>Elaboró</t>
  </si>
  <si>
    <t>Los arriba firmantes declaramos que hemos realizado el presente documento y los hemos encontrado ajustado a las normas y disposiciones legales y/o técnicas vigentes y por tanto, bajo nuestra responsabilidad lo presentamos para firmar.</t>
  </si>
  <si>
    <t>V/R UNT</t>
  </si>
  <si>
    <t>V/R UNIT CON IVA</t>
  </si>
  <si>
    <t>Janeth Mora Benavides - Apoyo a la Secretaria de Gobierno seguimiento de Proyectos</t>
  </si>
  <si>
    <t xml:space="preserve">No. </t>
  </si>
  <si>
    <t>Descripción Actividad</t>
  </si>
  <si>
    <t xml:space="preserve">PROMEDIO </t>
  </si>
  <si>
    <t>V/R UNIT IVA INCLUIDO</t>
  </si>
  <si>
    <t>X</t>
  </si>
  <si>
    <t>TIPO DE VEHICULO: tipo Motocarro con capacidad de carga de 500Kg
MODELO: Nuevo, no inferior al año de entrega. 
CILINDRADA: (motor convencional) Mínimo 197cc, denominación comercial. 
COMBUSTIBLE: Gasolina corriente                                                                                                                                                                                   SiSTEMA DE ENCENDIDO :CDI                                                                                                                                          REFRIGERACION: Aceite
TRANSMISIÓN: Mecánica de 5 marchas + Booster
POTENCIA MÁXIMA: 13.4 Hp  - 7500 rpm
TORQUE MÁXIMO: 1304 Nm – 6500 rpm
SUSPENSIÓN DELANTERA: telescópica hidráulica
SUSPENSIÓN TRASERA: muelles 7 hojas reforzadas
FRENO DELANTERO: Disco
FRENO TRASERO: Campana
RINES: 3.00x12
LLANTA TRASERA: 4.50-R12
LLANTA DELANTERA: 4.50-R12
PESO: 380Kg</t>
  </si>
  <si>
    <t xml:space="preserve">Vehiculo </t>
  </si>
  <si>
    <t xml:space="preserve">Servicio </t>
  </si>
  <si>
    <t>Adquirir  documentos indispensables para la circulación legal: Matrícula inicial, placas, Seguro Obligatorio de Accidentes de Tránsito (SOAT) y financiación del trámite de licenciamiento de conducción en la categoría requerida según la homologación del vehículo ante el Ministerio de Transporte para los nueve (9) beneficiarios del programa</t>
  </si>
  <si>
    <t>IMPLEMENTACIÓN DE ACCIONES PARA LA PROTECCIÓN Y BIENESTAR ANIMAL EN EL MUNICIPIO DE PUERTO ASÍS, PUTUMAYO.</t>
  </si>
  <si>
    <t>Suministrar vehículos moto cargueros como sustitución de vehiculos de tracción animal</t>
  </si>
  <si>
    <t>Fernanda Lorena Bastidas Arias - Apoyo Administrativo SGM</t>
  </si>
  <si>
    <t>V/R TOTAL</t>
  </si>
  <si>
    <t>DETALLE DEL PRODUCTO</t>
  </si>
  <si>
    <t xml:space="preserve"> Cotización No. 01        SSI SOLUCIONES S.A.S</t>
  </si>
  <si>
    <t xml:space="preserve"> Cotización No. 03            MOTOS ARVAR </t>
  </si>
  <si>
    <t xml:space="preserve"> Cotización No. 02             LEGAL CONSULTORES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</si>
</sst>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$&quot;#,##0.0"/>
    <numFmt numFmtId="166" formatCode="&quot;$&quot;#,##0"/>
    <numFmt numFmtId="167" formatCode="_-&quot;$&quot;\ * #,##0_-;\-&quot;$&quot;\ * #,##0_-;_-&quot;$&quot;\ * &quot;-&quot;??_-;_-@_-"/>
    <numFmt numFmtId="168" formatCode="_-* #,##0_-;\-* #,##0_-;_-* &quot;-&quot;??_-;_-@_-"/>
    <numFmt numFmtId="169" formatCode="&quot;$&quot;\ #,##0"/>
    <numFmt numFmtId="170" formatCode="&quot;$&quot;#,##0.00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2"/>
      <color theme="1"/>
      <name val="Aptos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2">
    <xf numFmtId="0" fontId="0" fillId="0" borderId="0"/>
    <xf numFmtId="0" fontId="4" fillId="0" borderId="0"/>
    <xf numFmtId="0" fontId="5" fillId="0" borderId="0"/>
    <xf numFmtId="9" fontId="5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0" fontId="2" fillId="0" borderId="0"/>
    <xf numFmtId="0" fontId="11" fillId="0" borderId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7" fillId="0" borderId="0" xfId="0" applyFont="1" applyAlignment="1">
      <alignment vertical="center"/>
    </xf>
    <xf numFmtId="44" fontId="14" fillId="0" borderId="10" xfId="4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167" fontId="12" fillId="3" borderId="1" xfId="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 wrapText="1"/>
    </xf>
    <xf numFmtId="0" fontId="14" fillId="4" borderId="33" xfId="0" applyFont="1" applyFill="1" applyBorder="1" applyAlignment="1">
      <alignment horizontal="center" vertical="center"/>
    </xf>
    <xf numFmtId="168" fontId="7" fillId="0" borderId="0" xfId="5" applyNumberFormat="1" applyFont="1" applyAlignment="1">
      <alignment vertical="center"/>
    </xf>
    <xf numFmtId="43" fontId="7" fillId="0" borderId="0" xfId="0" applyNumberFormat="1" applyFont="1" applyAlignment="1">
      <alignment vertical="center"/>
    </xf>
    <xf numFmtId="167" fontId="15" fillId="3" borderId="1" xfId="4" applyNumberFormat="1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7" fillId="3" borderId="0" xfId="0" applyFont="1" applyFill="1" applyAlignment="1">
      <alignment vertical="center"/>
    </xf>
    <xf numFmtId="0" fontId="14" fillId="4" borderId="37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44" fontId="18" fillId="0" borderId="10" xfId="4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44" fontId="12" fillId="0" borderId="2" xfId="4" applyFont="1" applyBorder="1" applyAlignment="1">
      <alignment vertical="center"/>
    </xf>
    <xf numFmtId="44" fontId="12" fillId="0" borderId="25" xfId="4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44" fontId="12" fillId="0" borderId="1" xfId="4" applyFont="1" applyBorder="1" applyAlignment="1">
      <alignment vertical="center"/>
    </xf>
    <xf numFmtId="44" fontId="12" fillId="0" borderId="14" xfId="4" applyFont="1" applyBorder="1" applyAlignment="1">
      <alignment vertical="center"/>
    </xf>
    <xf numFmtId="44" fontId="14" fillId="0" borderId="14" xfId="4" applyFont="1" applyBorder="1" applyAlignment="1">
      <alignment vertical="center"/>
    </xf>
    <xf numFmtId="0" fontId="15" fillId="0" borderId="0" xfId="0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164" fontId="12" fillId="0" borderId="0" xfId="0" applyNumberFormat="1" applyFont="1" applyAlignment="1">
      <alignment vertical="center"/>
    </xf>
    <xf numFmtId="168" fontId="12" fillId="0" borderId="0" xfId="5" applyNumberFormat="1" applyFont="1" applyAlignment="1">
      <alignment vertical="center"/>
    </xf>
    <xf numFmtId="168" fontId="12" fillId="0" borderId="0" xfId="0" applyNumberFormat="1" applyFont="1" applyAlignment="1">
      <alignment vertical="center"/>
    </xf>
    <xf numFmtId="44" fontId="12" fillId="0" borderId="0" xfId="4" applyFont="1" applyAlignment="1">
      <alignment vertical="center"/>
    </xf>
    <xf numFmtId="0" fontId="12" fillId="0" borderId="0" xfId="0" applyFont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166" fontId="19" fillId="4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66" fontId="12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2" fillId="0" borderId="0" xfId="6" applyFont="1" applyAlignment="1">
      <alignment vertical="center"/>
    </xf>
    <xf numFmtId="0" fontId="12" fillId="0" borderId="0" xfId="6" applyFont="1" applyAlignment="1">
      <alignment vertical="top"/>
    </xf>
    <xf numFmtId="9" fontId="12" fillId="0" borderId="0" xfId="6" applyNumberFormat="1" applyFont="1" applyAlignment="1">
      <alignment vertical="center"/>
    </xf>
    <xf numFmtId="0" fontId="12" fillId="0" borderId="0" xfId="6" applyFont="1"/>
    <xf numFmtId="0" fontId="12" fillId="0" borderId="0" xfId="0" applyFont="1"/>
    <xf numFmtId="0" fontId="12" fillId="0" borderId="0" xfId="6" applyFont="1" applyAlignment="1">
      <alignment horizontal="center" vertical="center"/>
    </xf>
    <xf numFmtId="166" fontId="12" fillId="0" borderId="0" xfId="6" applyNumberFormat="1" applyFont="1"/>
    <xf numFmtId="0" fontId="12" fillId="0" borderId="0" xfId="7" applyFont="1"/>
    <xf numFmtId="165" fontId="12" fillId="0" borderId="0" xfId="7" applyNumberFormat="1" applyFont="1"/>
    <xf numFmtId="0" fontId="12" fillId="0" borderId="0" xfId="6" applyFont="1" applyAlignment="1">
      <alignment horizontal="left" vertical="center"/>
    </xf>
    <xf numFmtId="0" fontId="12" fillId="0" borderId="0" xfId="6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8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70" fontId="12" fillId="0" borderId="1" xfId="6" applyNumberFormat="1" applyFont="1" applyBorder="1" applyAlignment="1">
      <alignment horizontal="center" vertical="center"/>
    </xf>
    <xf numFmtId="170" fontId="20" fillId="0" borderId="1" xfId="0" applyNumberFormat="1" applyFont="1" applyBorder="1" applyAlignment="1">
      <alignment horizontal="center" vertical="center" wrapText="1"/>
    </xf>
    <xf numFmtId="170" fontId="19" fillId="4" borderId="1" xfId="0" applyNumberFormat="1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center" vertical="center" wrapText="1"/>
    </xf>
    <xf numFmtId="44" fontId="7" fillId="0" borderId="0" xfId="4" applyFont="1" applyAlignment="1">
      <alignment vertical="center"/>
    </xf>
    <xf numFmtId="0" fontId="12" fillId="0" borderId="17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6" xfId="0" applyFont="1" applyBorder="1" applyAlignment="1">
      <alignment vertical="center"/>
    </xf>
    <xf numFmtId="169" fontId="12" fillId="0" borderId="2" xfId="4" applyNumberFormat="1" applyFont="1" applyFill="1" applyBorder="1" applyAlignment="1">
      <alignment vertical="center"/>
    </xf>
    <xf numFmtId="169" fontId="12" fillId="0" borderId="1" xfId="6" applyNumberFormat="1" applyFont="1" applyBorder="1" applyAlignment="1">
      <alignment vertical="center"/>
    </xf>
    <xf numFmtId="169" fontId="12" fillId="0" borderId="1" xfId="4" applyNumberFormat="1" applyFont="1" applyFill="1" applyBorder="1" applyAlignment="1">
      <alignment vertical="center"/>
    </xf>
    <xf numFmtId="0" fontId="12" fillId="0" borderId="36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3" xfId="6" applyFont="1" applyBorder="1" applyAlignment="1">
      <alignment horizontal="center" vertical="center"/>
    </xf>
    <xf numFmtId="169" fontId="12" fillId="0" borderId="14" xfId="6" applyNumberFormat="1" applyFont="1" applyBorder="1" applyAlignment="1">
      <alignment vertical="center"/>
    </xf>
    <xf numFmtId="0" fontId="12" fillId="0" borderId="8" xfId="6" applyFont="1" applyBorder="1"/>
    <xf numFmtId="0" fontId="12" fillId="0" borderId="24" xfId="6" applyFont="1" applyBorder="1" applyAlignment="1">
      <alignment horizontal="center" vertical="center"/>
    </xf>
    <xf numFmtId="169" fontId="12" fillId="0" borderId="25" xfId="6" applyNumberFormat="1" applyFont="1" applyBorder="1" applyAlignment="1">
      <alignment vertical="center"/>
    </xf>
    <xf numFmtId="0" fontId="19" fillId="2" borderId="12" xfId="6" applyFont="1" applyFill="1" applyBorder="1" applyAlignment="1">
      <alignment horizontal="center" vertical="center" wrapText="1"/>
    </xf>
    <xf numFmtId="0" fontId="19" fillId="2" borderId="38" xfId="6" applyFont="1" applyFill="1" applyBorder="1" applyAlignment="1">
      <alignment horizontal="center" vertical="center"/>
    </xf>
    <xf numFmtId="0" fontId="19" fillId="2" borderId="12" xfId="6" applyFont="1" applyFill="1" applyBorder="1" applyAlignment="1">
      <alignment horizontal="left" vertical="center" wrapText="1"/>
    </xf>
    <xf numFmtId="0" fontId="19" fillId="2" borderId="38" xfId="6" applyFont="1" applyFill="1" applyBorder="1" applyAlignment="1">
      <alignment horizontal="center" vertical="center" wrapText="1"/>
    </xf>
    <xf numFmtId="0" fontId="19" fillId="2" borderId="39" xfId="6" applyFont="1" applyFill="1" applyBorder="1" applyAlignment="1">
      <alignment horizontal="center" vertical="center" wrapText="1"/>
    </xf>
    <xf numFmtId="165" fontId="19" fillId="9" borderId="12" xfId="6" applyNumberFormat="1" applyFont="1" applyFill="1" applyBorder="1" applyAlignment="1">
      <alignment horizontal="center" vertical="center" wrapText="1"/>
    </xf>
    <xf numFmtId="165" fontId="19" fillId="8" borderId="38" xfId="6" applyNumberFormat="1" applyFont="1" applyFill="1" applyBorder="1" applyAlignment="1">
      <alignment horizontal="center" vertical="center" wrapText="1"/>
    </xf>
    <xf numFmtId="165" fontId="19" fillId="7" borderId="12" xfId="6" applyNumberFormat="1" applyFont="1" applyFill="1" applyBorder="1" applyAlignment="1">
      <alignment horizontal="center" vertical="center" wrapText="1"/>
    </xf>
    <xf numFmtId="166" fontId="19" fillId="7" borderId="12" xfId="6" applyNumberFormat="1" applyFont="1" applyFill="1" applyBorder="1" applyAlignment="1">
      <alignment horizontal="center" vertical="center" wrapText="1"/>
    </xf>
    <xf numFmtId="169" fontId="12" fillId="0" borderId="2" xfId="6" applyNumberFormat="1" applyFont="1" applyBorder="1" applyAlignment="1">
      <alignment vertical="center"/>
    </xf>
    <xf numFmtId="165" fontId="19" fillId="8" borderId="12" xfId="6" applyNumberFormat="1" applyFont="1" applyFill="1" applyBorder="1" applyAlignment="1">
      <alignment horizontal="center" vertical="center" wrapText="1"/>
    </xf>
    <xf numFmtId="0" fontId="19" fillId="2" borderId="38" xfId="6" applyFont="1" applyFill="1" applyBorder="1" applyAlignment="1">
      <alignment horizontal="left" vertical="center" wrapText="1"/>
    </xf>
    <xf numFmtId="169" fontId="12" fillId="0" borderId="14" xfId="7" applyNumberFormat="1" applyFont="1" applyBorder="1" applyAlignment="1">
      <alignment vertical="center"/>
    </xf>
    <xf numFmtId="0" fontId="12" fillId="0" borderId="45" xfId="6" applyFont="1" applyBorder="1"/>
    <xf numFmtId="1" fontId="12" fillId="0" borderId="46" xfId="6" applyNumberFormat="1" applyFont="1" applyBorder="1" applyAlignment="1">
      <alignment vertical="top"/>
    </xf>
    <xf numFmtId="166" fontId="12" fillId="7" borderId="9" xfId="6" applyNumberFormat="1" applyFont="1" applyFill="1" applyBorder="1"/>
    <xf numFmtId="169" fontId="12" fillId="8" borderId="9" xfId="6" applyNumberFormat="1" applyFont="1" applyFill="1" applyBorder="1"/>
    <xf numFmtId="169" fontId="12" fillId="9" borderId="9" xfId="6" applyNumberFormat="1" applyFont="1" applyFill="1" applyBorder="1"/>
    <xf numFmtId="169" fontId="12" fillId="10" borderId="10" xfId="6" applyNumberFormat="1" applyFont="1" applyFill="1" applyBorder="1"/>
    <xf numFmtId="1" fontId="12" fillId="0" borderId="0" xfId="6" applyNumberFormat="1" applyFont="1" applyAlignment="1">
      <alignment vertical="top"/>
    </xf>
    <xf numFmtId="0" fontId="12" fillId="0" borderId="0" xfId="6" applyFont="1" applyAlignment="1">
      <alignment horizontal="center"/>
    </xf>
    <xf numFmtId="0" fontId="14" fillId="0" borderId="0" xfId="6" applyFont="1" applyAlignment="1">
      <alignment horizontal="right"/>
    </xf>
    <xf numFmtId="169" fontId="14" fillId="0" borderId="0" xfId="6" applyNumberFormat="1" applyFont="1"/>
    <xf numFmtId="169" fontId="12" fillId="0" borderId="0" xfId="6" applyNumberFormat="1" applyFont="1"/>
    <xf numFmtId="169" fontId="12" fillId="0" borderId="25" xfId="7" applyNumberFormat="1" applyFont="1" applyBorder="1" applyAlignment="1">
      <alignment vertical="center"/>
    </xf>
    <xf numFmtId="0" fontId="14" fillId="10" borderId="12" xfId="7" applyFont="1" applyFill="1" applyBorder="1" applyAlignment="1">
      <alignment horizontal="center" vertical="center" wrapText="1"/>
    </xf>
    <xf numFmtId="169" fontId="14" fillId="11" borderId="9" xfId="6" applyNumberFormat="1" applyFont="1" applyFill="1" applyBorder="1"/>
    <xf numFmtId="169" fontId="14" fillId="11" borderId="10" xfId="6" applyNumberFormat="1" applyFont="1" applyFill="1" applyBorder="1"/>
    <xf numFmtId="0" fontId="19" fillId="2" borderId="39" xfId="6" applyFont="1" applyFill="1" applyBorder="1" applyAlignment="1">
      <alignment horizontal="center" vertical="center"/>
    </xf>
    <xf numFmtId="0" fontId="12" fillId="0" borderId="42" xfId="6" applyFont="1" applyBorder="1" applyAlignment="1">
      <alignment horizontal="center" vertical="center"/>
    </xf>
    <xf numFmtId="0" fontId="12" fillId="0" borderId="43" xfId="6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/>
    </xf>
    <xf numFmtId="0" fontId="13" fillId="4" borderId="22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right" vertical="center"/>
    </xf>
    <xf numFmtId="0" fontId="18" fillId="0" borderId="32" xfId="0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0" fontId="13" fillId="0" borderId="26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27" xfId="0" applyFont="1" applyBorder="1" applyAlignment="1">
      <alignment vertical="center"/>
    </xf>
    <xf numFmtId="0" fontId="12" fillId="0" borderId="13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4" fillId="0" borderId="15" xfId="0" applyFont="1" applyBorder="1" applyAlignment="1">
      <alignment horizontal="right" vertical="center"/>
    </xf>
    <xf numFmtId="0" fontId="14" fillId="0" borderId="16" xfId="0" applyFont="1" applyBorder="1" applyAlignment="1">
      <alignment horizontal="right" vertical="center"/>
    </xf>
    <xf numFmtId="0" fontId="14" fillId="0" borderId="17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4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/>
    </xf>
    <xf numFmtId="0" fontId="14" fillId="4" borderId="35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13" fillId="4" borderId="35" xfId="0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2" fillId="3" borderId="18" xfId="0" applyFont="1" applyFill="1" applyBorder="1" applyAlignment="1">
      <alignment horizontal="left" vertical="center"/>
    </xf>
    <xf numFmtId="0" fontId="12" fillId="3" borderId="17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4" fillId="10" borderId="41" xfId="7" applyFont="1" applyFill="1" applyBorder="1" applyAlignment="1">
      <alignment horizontal="center" vertical="center"/>
    </xf>
    <xf numFmtId="0" fontId="14" fillId="10" borderId="44" xfId="7" applyFont="1" applyFill="1" applyBorder="1" applyAlignment="1">
      <alignment horizontal="center" vertical="center"/>
    </xf>
    <xf numFmtId="0" fontId="12" fillId="0" borderId="32" xfId="6" applyFont="1" applyBorder="1" applyAlignment="1">
      <alignment horizontal="center"/>
    </xf>
    <xf numFmtId="0" fontId="14" fillId="0" borderId="9" xfId="6" applyFont="1" applyBorder="1" applyAlignment="1">
      <alignment horizontal="right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165" fontId="14" fillId="11" borderId="6" xfId="6" applyNumberFormat="1" applyFont="1" applyFill="1" applyBorder="1" applyAlignment="1">
      <alignment horizontal="center" vertical="center"/>
    </xf>
    <xf numFmtId="165" fontId="14" fillId="11" borderId="22" xfId="6" applyNumberFormat="1" applyFont="1" applyFill="1" applyBorder="1" applyAlignment="1">
      <alignment horizontal="center" vertical="center"/>
    </xf>
    <xf numFmtId="165" fontId="14" fillId="11" borderId="40" xfId="6" applyNumberFormat="1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/>
    </xf>
  </cellXfs>
  <cellStyles count="12">
    <cellStyle name="Millares" xfId="5" builtinId="3"/>
    <cellStyle name="Millares 2" xfId="10" xr:uid="{C992E71C-F66C-4CA8-A6BB-6DE7FF8521BD}"/>
    <cellStyle name="Moneda" xfId="4" builtinId="4"/>
    <cellStyle name="Moneda 2" xfId="9" xr:uid="{8D8B50BF-304E-4004-89D0-54BB039DDBC1}"/>
    <cellStyle name="Normal" xfId="0" builtinId="0"/>
    <cellStyle name="Normal 2" xfId="6" xr:uid="{B7C99AC7-72C0-49C2-B7DD-0184AC1B3DDD}"/>
    <cellStyle name="Normal 2 2" xfId="7" xr:uid="{6F293705-23AA-4FB0-854B-3D7441F7AC61}"/>
    <cellStyle name="Normal 2 2 2" xfId="11" xr:uid="{E9CDA7B8-0060-4CDA-A5EB-CACBCB78B1CB}"/>
    <cellStyle name="Normal 2 3" xfId="8" xr:uid="{6AD4F77F-07E0-44CD-BD48-4275BE56DDCC}"/>
    <cellStyle name="Normal 4 2 2 2" xfId="2" xr:uid="{00000000-0005-0000-0000-000001000000}"/>
    <cellStyle name="Normal 6" xfId="1" xr:uid="{00000000-0005-0000-0000-000002000000}"/>
    <cellStyle name="Porcentaje 2 2" xfId="3" xr:uid="{00000000-0005-0000-0000-000003000000}"/>
  </cellStyles>
  <dxfs count="0"/>
  <tableStyles count="0" defaultTableStyle="TableStyleMedium2" defaultPivotStyle="PivotStyleLight16"/>
  <colors>
    <mruColors>
      <color rgb="FFFF33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</xdr:colOff>
      <xdr:row>0</xdr:row>
      <xdr:rowOff>35719</xdr:rowOff>
    </xdr:from>
    <xdr:to>
      <xdr:col>2</xdr:col>
      <xdr:colOff>499265</xdr:colOff>
      <xdr:row>0</xdr:row>
      <xdr:rowOff>1023936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2F9619-027F-4592-9FED-1D77574683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71437" y="35719"/>
          <a:ext cx="2630484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309562</xdr:colOff>
      <xdr:row>1</xdr:row>
      <xdr:rowOff>71437</xdr:rowOff>
    </xdr:from>
    <xdr:to>
      <xdr:col>2</xdr:col>
      <xdr:colOff>1316297</xdr:colOff>
      <xdr:row>1</xdr:row>
      <xdr:rowOff>1059654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C8A9B5-2013-147A-308D-C06A81ABE7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309562" y="71437"/>
          <a:ext cx="2635246" cy="9882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71438</xdr:colOff>
      <xdr:row>0</xdr:row>
      <xdr:rowOff>71439</xdr:rowOff>
    </xdr:from>
    <xdr:to>
      <xdr:col>2</xdr:col>
      <xdr:colOff>342753</xdr:colOff>
      <xdr:row>0</xdr:row>
      <xdr:rowOff>857251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8AC3A7-F203-44A9-AFC2-330055ECA7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1" t="2545" r="67216" b="89127"/>
        <a:stretch/>
      </xdr:blipFill>
      <xdr:spPr bwMode="auto">
        <a:xfrm>
          <a:off x="71438" y="71439"/>
          <a:ext cx="2102232" cy="7858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EF8D-ABD7-444E-891F-5E645E0D9B77}">
  <sheetPr>
    <pageSetUpPr fitToPage="1"/>
  </sheetPr>
  <dimension ref="A1:O20"/>
  <sheetViews>
    <sheetView zoomScale="80" zoomScaleNormal="80" workbookViewId="0">
      <selection activeCell="G7" sqref="G7"/>
    </sheetView>
  </sheetViews>
  <sheetFormatPr baseColWidth="10" defaultRowHeight="15.75" x14ac:dyDescent="0.25"/>
  <cols>
    <col min="1" max="1" width="3.75" style="39" bestFit="1" customWidth="1"/>
    <col min="2" max="2" width="25.125" style="39" customWidth="1"/>
    <col min="3" max="3" width="25.5" style="39" customWidth="1"/>
    <col min="4" max="4" width="14.375" style="39" customWidth="1"/>
    <col min="5" max="5" width="22.5" style="44" customWidth="1"/>
    <col min="6" max="6" width="20" style="39" customWidth="1"/>
    <col min="7" max="7" width="17.125" style="39" customWidth="1"/>
    <col min="8" max="8" width="19.125" style="39" customWidth="1"/>
    <col min="9" max="9" width="15.75" style="39" bestFit="1" customWidth="1"/>
    <col min="10" max="10" width="29" style="39" customWidth="1"/>
    <col min="11" max="11" width="14" style="39" bestFit="1" customWidth="1"/>
    <col min="12" max="13" width="11" style="39"/>
    <col min="14" max="14" width="25.5" style="39" customWidth="1"/>
    <col min="15" max="15" width="19.25" style="39" customWidth="1"/>
    <col min="16" max="16384" width="11" style="39"/>
  </cols>
  <sheetData>
    <row r="1" spans="1:15" ht="85.5" customHeight="1" x14ac:dyDescent="0.25">
      <c r="A1" s="128" t="s">
        <v>4</v>
      </c>
      <c r="B1" s="128"/>
      <c r="C1" s="129"/>
      <c r="D1" s="129"/>
      <c r="E1" s="129"/>
      <c r="F1" s="129"/>
      <c r="G1" s="129"/>
    </row>
    <row r="2" spans="1:15" ht="20.25" customHeight="1" x14ac:dyDescent="0.25">
      <c r="A2" s="128" t="s">
        <v>23</v>
      </c>
      <c r="B2" s="128"/>
      <c r="C2" s="128"/>
      <c r="D2" s="128"/>
      <c r="E2" s="128"/>
      <c r="F2" s="128"/>
      <c r="G2" s="128"/>
    </row>
    <row r="3" spans="1:15" ht="17.25" hidden="1" customHeight="1" x14ac:dyDescent="0.25">
      <c r="A3" s="131" t="s">
        <v>22</v>
      </c>
      <c r="B3" s="131"/>
      <c r="C3" s="128" t="s">
        <v>46</v>
      </c>
      <c r="D3" s="128"/>
      <c r="E3" s="128"/>
      <c r="F3" s="128"/>
      <c r="G3" s="128"/>
    </row>
    <row r="4" spans="1:15" ht="76.5" customHeight="1" x14ac:dyDescent="0.25">
      <c r="A4" s="131"/>
      <c r="B4" s="131"/>
      <c r="C4" s="128"/>
      <c r="D4" s="128"/>
      <c r="E4" s="128"/>
      <c r="F4" s="128"/>
      <c r="G4" s="128"/>
    </row>
    <row r="5" spans="1:15" s="38" customFormat="1" ht="31.5" x14ac:dyDescent="0.25">
      <c r="A5" s="47" t="s">
        <v>37</v>
      </c>
      <c r="B5" s="130" t="s">
        <v>38</v>
      </c>
      <c r="C5" s="130"/>
      <c r="D5" s="46" t="s">
        <v>24</v>
      </c>
      <c r="E5" s="47" t="s">
        <v>11</v>
      </c>
      <c r="F5" s="48" t="s">
        <v>13</v>
      </c>
      <c r="G5" s="48" t="s">
        <v>14</v>
      </c>
    </row>
    <row r="6" spans="1:15" ht="101.25" customHeight="1" x14ac:dyDescent="0.25">
      <c r="A6" s="49">
        <v>1</v>
      </c>
      <c r="B6" s="132" t="s">
        <v>47</v>
      </c>
      <c r="C6" s="132"/>
      <c r="D6" s="22" t="s">
        <v>43</v>
      </c>
      <c r="E6" s="50">
        <v>9</v>
      </c>
      <c r="F6" s="70">
        <f>'APU1'!G29</f>
        <v>28650000</v>
      </c>
      <c r="G6" s="71">
        <f>F6*E6</f>
        <v>257850000</v>
      </c>
      <c r="H6" s="51"/>
    </row>
    <row r="7" spans="1:15" ht="24.75" customHeight="1" x14ac:dyDescent="0.25">
      <c r="A7" s="130" t="s">
        <v>25</v>
      </c>
      <c r="B7" s="130"/>
      <c r="C7" s="130"/>
      <c r="D7" s="130"/>
      <c r="E7" s="130"/>
      <c r="F7" s="130"/>
      <c r="G7" s="72">
        <f>SUM(G6:G6)</f>
        <v>257850000</v>
      </c>
      <c r="H7" s="40"/>
      <c r="I7" s="40"/>
      <c r="J7" s="40"/>
      <c r="N7" s="40"/>
      <c r="O7" s="40"/>
    </row>
    <row r="8" spans="1:15" x14ac:dyDescent="0.25">
      <c r="H8" s="40"/>
      <c r="I8" s="40"/>
      <c r="N8" s="40"/>
    </row>
    <row r="9" spans="1:15" x14ac:dyDescent="0.25">
      <c r="G9" s="41"/>
      <c r="I9" s="40"/>
      <c r="N9" s="40"/>
    </row>
    <row r="10" spans="1:15" x14ac:dyDescent="0.25">
      <c r="B10" s="10"/>
      <c r="C10" s="10"/>
      <c r="D10" s="10"/>
      <c r="E10" s="10"/>
      <c r="F10" s="10"/>
      <c r="G10" s="42"/>
      <c r="I10" s="40"/>
      <c r="J10" s="40"/>
      <c r="N10" s="40"/>
    </row>
    <row r="11" spans="1:15" x14ac:dyDescent="0.25">
      <c r="B11" s="124" t="s">
        <v>26</v>
      </c>
      <c r="C11" s="124"/>
      <c r="D11" s="124"/>
      <c r="E11" s="124"/>
      <c r="F11" s="10"/>
      <c r="H11" s="43"/>
    </row>
    <row r="12" spans="1:15" x14ac:dyDescent="0.25">
      <c r="B12" s="125" t="s">
        <v>27</v>
      </c>
      <c r="C12" s="125"/>
      <c r="D12" s="125"/>
      <c r="E12" s="125"/>
      <c r="F12" s="10"/>
      <c r="N12" s="40"/>
    </row>
    <row r="13" spans="1:15" x14ac:dyDescent="0.25">
      <c r="B13" s="126" t="s">
        <v>28</v>
      </c>
      <c r="C13" s="126"/>
      <c r="D13" s="126"/>
      <c r="E13" s="126"/>
      <c r="F13" s="10"/>
    </row>
    <row r="14" spans="1:15" x14ac:dyDescent="0.25">
      <c r="B14" s="127" t="s">
        <v>29</v>
      </c>
      <c r="C14" s="127"/>
      <c r="D14" s="127"/>
      <c r="E14" s="127"/>
      <c r="F14" s="10"/>
      <c r="H14" s="43"/>
      <c r="J14" s="40"/>
    </row>
    <row r="15" spans="1:15" x14ac:dyDescent="0.25">
      <c r="B15" s="36"/>
      <c r="C15" s="36"/>
      <c r="D15" s="36"/>
      <c r="E15" s="10"/>
      <c r="F15" s="10"/>
      <c r="J15" s="40"/>
    </row>
    <row r="16" spans="1:15" x14ac:dyDescent="0.25">
      <c r="B16" s="36"/>
      <c r="C16" s="36"/>
      <c r="D16" s="36"/>
      <c r="E16" s="10"/>
      <c r="F16" s="10"/>
      <c r="J16" s="40"/>
    </row>
    <row r="17" spans="2:11" x14ac:dyDescent="0.25">
      <c r="B17" s="36"/>
      <c r="C17" s="36"/>
      <c r="D17" s="36"/>
      <c r="E17" s="10"/>
      <c r="F17" s="10"/>
      <c r="J17" s="40"/>
      <c r="K17" s="40"/>
    </row>
    <row r="18" spans="2:11" x14ac:dyDescent="0.25">
      <c r="B18" s="9" t="s">
        <v>30</v>
      </c>
      <c r="C18" s="120" t="s">
        <v>31</v>
      </c>
      <c r="D18" s="121"/>
      <c r="E18" s="121"/>
      <c r="F18" s="122"/>
      <c r="G18" s="32"/>
    </row>
    <row r="19" spans="2:11" x14ac:dyDescent="0.25">
      <c r="B19" s="9" t="s">
        <v>32</v>
      </c>
      <c r="C19" s="120" t="s">
        <v>36</v>
      </c>
      <c r="D19" s="121"/>
      <c r="E19" s="121"/>
      <c r="F19" s="122"/>
      <c r="G19" s="32"/>
    </row>
    <row r="20" spans="2:11" ht="29.25" customHeight="1" x14ac:dyDescent="0.25">
      <c r="B20" s="123" t="s">
        <v>33</v>
      </c>
      <c r="C20" s="123"/>
      <c r="D20" s="123"/>
      <c r="E20" s="123"/>
      <c r="F20" s="123"/>
      <c r="G20" s="123"/>
    </row>
  </sheetData>
  <mergeCells count="14">
    <mergeCell ref="A1:G1"/>
    <mergeCell ref="B5:C5"/>
    <mergeCell ref="A7:F7"/>
    <mergeCell ref="C3:G4"/>
    <mergeCell ref="A3:B4"/>
    <mergeCell ref="A2:G2"/>
    <mergeCell ref="B6:C6"/>
    <mergeCell ref="C18:F18"/>
    <mergeCell ref="C19:F19"/>
    <mergeCell ref="B20:G20"/>
    <mergeCell ref="B11:E11"/>
    <mergeCell ref="B12:E12"/>
    <mergeCell ref="B13:E13"/>
    <mergeCell ref="B14:E14"/>
  </mergeCells>
  <pageMargins left="0.7" right="0.7" top="0.75" bottom="0.75" header="0.3" footer="0.3"/>
  <pageSetup paperSize="9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DA2AF-E344-49FF-9C95-A6E8DCD85386}">
  <dimension ref="B1:J36"/>
  <sheetViews>
    <sheetView tabSelected="1" topLeftCell="A9" zoomScale="60" zoomScaleNormal="60" workbookViewId="0">
      <selection activeCell="B24" sqref="B24:C24"/>
    </sheetView>
  </sheetViews>
  <sheetFormatPr baseColWidth="10" defaultColWidth="11" defaultRowHeight="16.5" x14ac:dyDescent="0.25"/>
  <cols>
    <col min="1" max="1" width="6.125" style="1" customWidth="1"/>
    <col min="2" max="2" width="21.375" style="1" customWidth="1"/>
    <col min="3" max="3" width="33.625" style="1" customWidth="1"/>
    <col min="4" max="4" width="12.25" style="1" customWidth="1"/>
    <col min="5" max="5" width="14.25" style="11" bestFit="1" customWidth="1"/>
    <col min="6" max="6" width="19.375" style="1" customWidth="1"/>
    <col min="7" max="7" width="37.75" style="1" customWidth="1"/>
    <col min="8" max="8" width="23.875" style="1" customWidth="1"/>
    <col min="9" max="9" width="13.5" style="1" bestFit="1" customWidth="1"/>
    <col min="10" max="10" width="12.625" style="1" bestFit="1" customWidth="1"/>
    <col min="11" max="16384" width="11" style="1"/>
  </cols>
  <sheetData>
    <row r="1" spans="2:10" ht="17.25" thickBot="1" x14ac:dyDescent="0.3"/>
    <row r="2" spans="2:10" ht="92.25" customHeight="1" thickBot="1" x14ac:dyDescent="0.3">
      <c r="B2" s="154" t="s">
        <v>4</v>
      </c>
      <c r="C2" s="155"/>
      <c r="D2" s="155"/>
      <c r="E2" s="155"/>
      <c r="F2" s="155"/>
      <c r="G2" s="156"/>
    </row>
    <row r="3" spans="2:10" ht="57.75" customHeight="1" thickBot="1" x14ac:dyDescent="0.3">
      <c r="B3" s="4" t="s">
        <v>22</v>
      </c>
      <c r="C3" s="157" t="str">
        <f>+'PRESUPUESTO GENERAL'!C3</f>
        <v>IMPLEMENTACIÓN DE ACCIONES PARA LA PROTECCIÓN Y BIENESTAR ANIMAL EN EL MUNICIPIO DE PUERTO ASÍS, PUTUMAYO.</v>
      </c>
      <c r="D3" s="158"/>
      <c r="E3" s="158"/>
      <c r="F3" s="158"/>
      <c r="G3" s="159"/>
    </row>
    <row r="4" spans="2:10" ht="51" customHeight="1" x14ac:dyDescent="0.25">
      <c r="B4" s="25" t="s">
        <v>12</v>
      </c>
      <c r="C4" s="160" t="str">
        <f>+'PRESUPUESTO GENERAL'!B6</f>
        <v>Suministrar vehículos moto cargueros como sustitución de vehiculos de tracción animal</v>
      </c>
      <c r="D4" s="161"/>
      <c r="E4" s="161"/>
      <c r="F4" s="161"/>
      <c r="G4" s="161"/>
    </row>
    <row r="5" spans="2:10" ht="15.4" customHeight="1" thickBot="1" x14ac:dyDescent="0.3">
      <c r="B5" s="145" t="s">
        <v>17</v>
      </c>
      <c r="C5" s="146"/>
      <c r="D5" s="146"/>
      <c r="E5" s="146"/>
      <c r="F5" s="146"/>
      <c r="G5" s="147"/>
    </row>
    <row r="6" spans="2:10" s="13" customFormat="1" x14ac:dyDescent="0.25">
      <c r="B6" s="162" t="s">
        <v>10</v>
      </c>
      <c r="C6" s="163"/>
      <c r="D6" s="14" t="s">
        <v>8</v>
      </c>
      <c r="E6" s="14" t="s">
        <v>11</v>
      </c>
      <c r="F6" s="15" t="s">
        <v>13</v>
      </c>
      <c r="G6" s="16" t="s">
        <v>14</v>
      </c>
    </row>
    <row r="7" spans="2:10" s="24" customFormat="1" ht="15.4" customHeight="1" x14ac:dyDescent="0.25">
      <c r="B7" s="169"/>
      <c r="C7" s="170"/>
      <c r="D7" s="5"/>
      <c r="E7" s="23"/>
      <c r="F7" s="19"/>
      <c r="G7" s="12">
        <f>F7*E7</f>
        <v>0</v>
      </c>
    </row>
    <row r="8" spans="2:10" s="24" customFormat="1" ht="15.4" customHeight="1" x14ac:dyDescent="0.25">
      <c r="B8" s="169"/>
      <c r="C8" s="170"/>
      <c r="D8" s="5"/>
      <c r="E8" s="23"/>
      <c r="F8" s="19"/>
      <c r="G8" s="12">
        <f>F8*E8</f>
        <v>0</v>
      </c>
    </row>
    <row r="9" spans="2:10" s="24" customFormat="1" x14ac:dyDescent="0.25">
      <c r="B9" s="171"/>
      <c r="C9" s="171"/>
      <c r="D9" s="5"/>
      <c r="E9" s="37"/>
      <c r="F9" s="19"/>
      <c r="G9" s="12"/>
    </row>
    <row r="10" spans="2:10" ht="15.95" customHeight="1" x14ac:dyDescent="0.25">
      <c r="B10" s="151" t="s">
        <v>15</v>
      </c>
      <c r="C10" s="152"/>
      <c r="D10" s="152"/>
      <c r="E10" s="152"/>
      <c r="F10" s="153"/>
      <c r="G10" s="35">
        <f>SUM(G7:G8)</f>
        <v>0</v>
      </c>
    </row>
    <row r="11" spans="2:10" ht="15.95" customHeight="1" thickBot="1" x14ac:dyDescent="0.3">
      <c r="B11" s="166" t="s">
        <v>18</v>
      </c>
      <c r="C11" s="167"/>
      <c r="D11" s="167"/>
      <c r="E11" s="167"/>
      <c r="F11" s="167"/>
      <c r="G11" s="147"/>
    </row>
    <row r="12" spans="2:10" x14ac:dyDescent="0.25">
      <c r="B12" s="164" t="s">
        <v>10</v>
      </c>
      <c r="C12" s="165"/>
      <c r="D12" s="20" t="s">
        <v>8</v>
      </c>
      <c r="E12" s="20" t="s">
        <v>11</v>
      </c>
      <c r="F12" s="20" t="s">
        <v>13</v>
      </c>
      <c r="G12" s="21" t="s">
        <v>14</v>
      </c>
    </row>
    <row r="13" spans="2:10" ht="17.45" customHeight="1" thickBot="1" x14ac:dyDescent="0.3">
      <c r="B13" s="137" t="s">
        <v>15</v>
      </c>
      <c r="C13" s="138"/>
      <c r="D13" s="138"/>
      <c r="E13" s="138"/>
      <c r="F13" s="139"/>
      <c r="G13" s="27"/>
    </row>
    <row r="14" spans="2:10" ht="17.45" customHeight="1" thickBot="1" x14ac:dyDescent="0.3">
      <c r="B14" s="166" t="s">
        <v>21</v>
      </c>
      <c r="C14" s="167"/>
      <c r="D14" s="167"/>
      <c r="E14" s="167"/>
      <c r="F14" s="167"/>
      <c r="G14" s="168"/>
    </row>
    <row r="15" spans="2:10" ht="30.75" customHeight="1" thickBot="1" x14ac:dyDescent="0.3">
      <c r="B15" s="133" t="s">
        <v>10</v>
      </c>
      <c r="C15" s="134"/>
      <c r="D15" s="20" t="s">
        <v>8</v>
      </c>
      <c r="E15" s="20" t="s">
        <v>11</v>
      </c>
      <c r="F15" s="20" t="s">
        <v>13</v>
      </c>
      <c r="G15" s="21" t="s">
        <v>14</v>
      </c>
    </row>
    <row r="16" spans="2:10" ht="288" customHeight="1" x14ac:dyDescent="0.25">
      <c r="B16" s="135" t="s">
        <v>42</v>
      </c>
      <c r="C16" s="136"/>
      <c r="D16" s="32" t="s">
        <v>43</v>
      </c>
      <c r="E16" s="22">
        <v>1</v>
      </c>
      <c r="F16" s="33">
        <v>25250000</v>
      </c>
      <c r="G16" s="33">
        <f>F16*E16</f>
        <v>25250000</v>
      </c>
      <c r="H16" s="52"/>
      <c r="I16" s="52"/>
      <c r="J16" s="52"/>
    </row>
    <row r="17" spans="2:10" ht="17.45" customHeight="1" thickBot="1" x14ac:dyDescent="0.3">
      <c r="B17" s="137" t="s">
        <v>15</v>
      </c>
      <c r="C17" s="138"/>
      <c r="D17" s="138"/>
      <c r="E17" s="138"/>
      <c r="F17" s="139"/>
      <c r="G17" s="27">
        <f>SUM(G16:G16)</f>
        <v>25250000</v>
      </c>
      <c r="H17" s="52"/>
      <c r="J17" s="52"/>
    </row>
    <row r="18" spans="2:10" ht="17.100000000000001" customHeight="1" thickBot="1" x14ac:dyDescent="0.3">
      <c r="B18" s="145" t="s">
        <v>19</v>
      </c>
      <c r="C18" s="146"/>
      <c r="D18" s="146"/>
      <c r="E18" s="146"/>
      <c r="F18" s="146"/>
      <c r="G18" s="147"/>
    </row>
    <row r="19" spans="2:10" ht="31.5" customHeight="1" thickBot="1" x14ac:dyDescent="0.3">
      <c r="B19" s="133" t="s">
        <v>10</v>
      </c>
      <c r="C19" s="134"/>
      <c r="D19" s="6" t="s">
        <v>8</v>
      </c>
      <c r="E19" s="6" t="s">
        <v>11</v>
      </c>
      <c r="F19" s="6" t="s">
        <v>13</v>
      </c>
      <c r="G19" s="7" t="s">
        <v>14</v>
      </c>
    </row>
    <row r="20" spans="2:10" ht="38.25" customHeight="1" x14ac:dyDescent="0.25">
      <c r="B20" s="148"/>
      <c r="C20" s="132"/>
      <c r="D20" s="28"/>
      <c r="E20" s="29"/>
      <c r="F20" s="30"/>
      <c r="G20" s="31"/>
    </row>
    <row r="21" spans="2:10" x14ac:dyDescent="0.25">
      <c r="B21" s="151"/>
      <c r="C21" s="152"/>
      <c r="D21" s="152"/>
      <c r="E21" s="152"/>
      <c r="F21" s="153"/>
      <c r="G21" s="35"/>
    </row>
    <row r="22" spans="2:10" ht="17.25" thickBot="1" x14ac:dyDescent="0.3">
      <c r="B22" s="145" t="s">
        <v>20</v>
      </c>
      <c r="C22" s="146"/>
      <c r="D22" s="146"/>
      <c r="E22" s="146"/>
      <c r="F22" s="146"/>
      <c r="G22" s="147"/>
    </row>
    <row r="23" spans="2:10" ht="17.25" thickBot="1" x14ac:dyDescent="0.3">
      <c r="B23" s="133" t="s">
        <v>10</v>
      </c>
      <c r="C23" s="134"/>
      <c r="D23" s="6" t="s">
        <v>8</v>
      </c>
      <c r="E23" s="6" t="s">
        <v>11</v>
      </c>
      <c r="F23" s="6" t="s">
        <v>13</v>
      </c>
      <c r="G23" s="7" t="s">
        <v>14</v>
      </c>
    </row>
    <row r="24" spans="2:10" ht="93.75" customHeight="1" x14ac:dyDescent="0.25">
      <c r="B24" s="148" t="s">
        <v>45</v>
      </c>
      <c r="C24" s="132"/>
      <c r="D24" s="32" t="s">
        <v>44</v>
      </c>
      <c r="E24" s="22">
        <v>1</v>
      </c>
      <c r="F24" s="33">
        <v>3400000</v>
      </c>
      <c r="G24" s="34">
        <f>F24*E24</f>
        <v>3400000</v>
      </c>
      <c r="H24" s="74"/>
    </row>
    <row r="25" spans="2:10" x14ac:dyDescent="0.25">
      <c r="B25" s="149"/>
      <c r="C25" s="150"/>
      <c r="D25" s="32"/>
      <c r="E25" s="22"/>
      <c r="F25" s="33"/>
      <c r="G25" s="34"/>
    </row>
    <row r="26" spans="2:10" x14ac:dyDescent="0.25">
      <c r="B26" s="151" t="s">
        <v>15</v>
      </c>
      <c r="C26" s="152"/>
      <c r="D26" s="152"/>
      <c r="E26" s="152"/>
      <c r="F26" s="153"/>
      <c r="G26" s="35">
        <f>G24</f>
        <v>3400000</v>
      </c>
    </row>
    <row r="27" spans="2:10" x14ac:dyDescent="0.25">
      <c r="B27" s="140"/>
      <c r="C27" s="141"/>
      <c r="D27" s="141"/>
      <c r="E27" s="141"/>
      <c r="F27" s="141"/>
      <c r="G27" s="142"/>
    </row>
    <row r="28" spans="2:10" x14ac:dyDescent="0.25">
      <c r="B28" s="140"/>
      <c r="C28" s="141"/>
      <c r="D28" s="141"/>
      <c r="E28" s="141"/>
      <c r="F28" s="141"/>
      <c r="G28" s="142"/>
    </row>
    <row r="29" spans="2:10" ht="17.25" thickBot="1" x14ac:dyDescent="0.3">
      <c r="B29" s="143" t="s">
        <v>16</v>
      </c>
      <c r="C29" s="144"/>
      <c r="D29" s="144"/>
      <c r="E29" s="144"/>
      <c r="F29" s="144"/>
      <c r="G29" s="2">
        <f>G10+G13+G17+G26</f>
        <v>28650000</v>
      </c>
    </row>
    <row r="33" spans="7:7" x14ac:dyDescent="0.25">
      <c r="G33" s="17"/>
    </row>
    <row r="34" spans="7:7" x14ac:dyDescent="0.25">
      <c r="G34" s="18"/>
    </row>
    <row r="35" spans="7:7" x14ac:dyDescent="0.25">
      <c r="G35" s="18"/>
    </row>
    <row r="36" spans="7:7" x14ac:dyDescent="0.25">
      <c r="G36" s="18"/>
    </row>
  </sheetData>
  <mergeCells count="27">
    <mergeCell ref="B12:C12"/>
    <mergeCell ref="B13:F13"/>
    <mergeCell ref="B14:G14"/>
    <mergeCell ref="B7:C7"/>
    <mergeCell ref="B8:C8"/>
    <mergeCell ref="B9:C9"/>
    <mergeCell ref="B10:F10"/>
    <mergeCell ref="B11:G11"/>
    <mergeCell ref="B2:G2"/>
    <mergeCell ref="C3:G3"/>
    <mergeCell ref="C4:G4"/>
    <mergeCell ref="B5:G5"/>
    <mergeCell ref="B6:C6"/>
    <mergeCell ref="B15:C15"/>
    <mergeCell ref="B16:C16"/>
    <mergeCell ref="B17:F17"/>
    <mergeCell ref="B27:G28"/>
    <mergeCell ref="B29:F29"/>
    <mergeCell ref="B18:G18"/>
    <mergeCell ref="B24:C24"/>
    <mergeCell ref="B25:C25"/>
    <mergeCell ref="B26:F26"/>
    <mergeCell ref="B21:F21"/>
    <mergeCell ref="B22:G22"/>
    <mergeCell ref="B23:C23"/>
    <mergeCell ref="B19:C19"/>
    <mergeCell ref="B20:C20"/>
  </mergeCells>
  <pageMargins left="0.7" right="0.7" top="0.75" bottom="0.75" header="0.3" footer="0.3"/>
  <pageSetup scale="5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E8EE-8144-4074-A5DF-F49D26D0482D}">
  <dimension ref="B2:P20"/>
  <sheetViews>
    <sheetView topLeftCell="C1" zoomScale="71" zoomScaleNormal="71" workbookViewId="0">
      <selection activeCell="H6" sqref="H6"/>
    </sheetView>
  </sheetViews>
  <sheetFormatPr baseColWidth="10" defaultRowHeight="15.75" x14ac:dyDescent="0.25"/>
  <cols>
    <col min="1" max="1" width="2.75" style="57" customWidth="1"/>
    <col min="2" max="2" width="6.25" style="57" customWidth="1"/>
    <col min="3" max="3" width="46.75" style="55" customWidth="1"/>
    <col min="4" max="4" width="14.75" style="64" customWidth="1"/>
    <col min="5" max="5" width="6.125" style="57" customWidth="1"/>
    <col min="6" max="6" width="17.125" style="60" customWidth="1"/>
    <col min="7" max="7" width="17" style="57" customWidth="1"/>
    <col min="8" max="8" width="19.625" style="57" customWidth="1"/>
    <col min="9" max="9" width="19.75" style="61" customWidth="1"/>
    <col min="10" max="10" width="11" style="57"/>
    <col min="11" max="11" width="7" style="57" customWidth="1"/>
    <col min="12" max="12" width="46.75" style="57" customWidth="1"/>
    <col min="13" max="13" width="9.25" style="57" customWidth="1"/>
    <col min="14" max="14" width="7.625" style="57" customWidth="1"/>
    <col min="15" max="15" width="12.75" style="57" customWidth="1"/>
    <col min="16" max="16" width="13.5" style="57" customWidth="1"/>
    <col min="17" max="16384" width="11" style="57"/>
  </cols>
  <sheetData>
    <row r="2" spans="2:16" ht="16.5" thickBot="1" x14ac:dyDescent="0.3"/>
    <row r="3" spans="2:16" s="54" customFormat="1" ht="16.5" thickBot="1" x14ac:dyDescent="0.3">
      <c r="C3" s="55"/>
      <c r="D3" s="63"/>
      <c r="E3" s="56"/>
      <c r="F3" s="181" t="s">
        <v>6</v>
      </c>
      <c r="G3" s="182"/>
      <c r="H3" s="183"/>
      <c r="I3" s="172" t="s">
        <v>39</v>
      </c>
    </row>
    <row r="4" spans="2:16" s="54" customFormat="1" ht="52.5" customHeight="1" thickBot="1" x14ac:dyDescent="0.3">
      <c r="C4" s="55"/>
      <c r="D4" s="63"/>
      <c r="F4" s="96" t="s">
        <v>51</v>
      </c>
      <c r="G4" s="95" t="s">
        <v>53</v>
      </c>
      <c r="H4" s="94" t="s">
        <v>52</v>
      </c>
      <c r="I4" s="173"/>
    </row>
    <row r="5" spans="2:16" s="59" customFormat="1" ht="40.5" customHeight="1" thickBot="1" x14ac:dyDescent="0.3">
      <c r="B5" s="89" t="s">
        <v>0</v>
      </c>
      <c r="C5" s="117" t="s">
        <v>50</v>
      </c>
      <c r="D5" s="100" t="s">
        <v>1</v>
      </c>
      <c r="E5" s="89" t="s">
        <v>7</v>
      </c>
      <c r="F5" s="97" t="s">
        <v>35</v>
      </c>
      <c r="G5" s="99" t="s">
        <v>35</v>
      </c>
      <c r="H5" s="94" t="s">
        <v>35</v>
      </c>
      <c r="I5" s="114" t="s">
        <v>40</v>
      </c>
      <c r="K5" s="89" t="s">
        <v>0</v>
      </c>
      <c r="L5" s="90" t="s">
        <v>50</v>
      </c>
      <c r="M5" s="91" t="s">
        <v>1</v>
      </c>
      <c r="N5" s="92" t="s">
        <v>7</v>
      </c>
      <c r="O5" s="89" t="s">
        <v>34</v>
      </c>
      <c r="P5" s="93" t="s">
        <v>49</v>
      </c>
    </row>
    <row r="6" spans="2:16" ht="315" customHeight="1" x14ac:dyDescent="0.25">
      <c r="B6" s="118">
        <v>1</v>
      </c>
      <c r="C6" s="83" t="s">
        <v>42</v>
      </c>
      <c r="D6" s="76" t="s">
        <v>43</v>
      </c>
      <c r="E6" s="29">
        <v>1</v>
      </c>
      <c r="F6" s="79">
        <v>25300000</v>
      </c>
      <c r="G6" s="98">
        <v>25700000</v>
      </c>
      <c r="H6" s="98">
        <v>24750000</v>
      </c>
      <c r="I6" s="113">
        <f>ROUND(AVERAGE(F6,G6,H6),0)</f>
        <v>25250000</v>
      </c>
      <c r="K6" s="87">
        <v>1</v>
      </c>
      <c r="L6" s="83" t="s">
        <v>42</v>
      </c>
      <c r="M6" s="82" t="s">
        <v>43</v>
      </c>
      <c r="N6" s="29">
        <v>9</v>
      </c>
      <c r="O6" s="79">
        <v>25250000</v>
      </c>
      <c r="P6" s="88">
        <f>O6*N6</f>
        <v>227250000</v>
      </c>
    </row>
    <row r="7" spans="2:16" ht="95.25" customHeight="1" thickBot="1" x14ac:dyDescent="0.3">
      <c r="B7" s="119">
        <v>2</v>
      </c>
      <c r="C7" s="75" t="s">
        <v>45</v>
      </c>
      <c r="D7" s="67" t="s">
        <v>44</v>
      </c>
      <c r="E7" s="22">
        <v>1</v>
      </c>
      <c r="F7" s="81">
        <v>3400000</v>
      </c>
      <c r="G7" s="80">
        <v>3450000</v>
      </c>
      <c r="H7" s="80">
        <v>3350000</v>
      </c>
      <c r="I7" s="101">
        <f>ROUND(AVERAGE(F7,G7,H7),0)</f>
        <v>3400000</v>
      </c>
      <c r="K7" s="84">
        <v>2</v>
      </c>
      <c r="L7" s="66" t="s">
        <v>45</v>
      </c>
      <c r="M7" s="77" t="s">
        <v>44</v>
      </c>
      <c r="N7" s="22">
        <v>9</v>
      </c>
      <c r="O7" s="81">
        <v>3400000</v>
      </c>
      <c r="P7" s="85">
        <f>O7*N7</f>
        <v>30600000</v>
      </c>
    </row>
    <row r="8" spans="2:16" ht="16.5" thickBot="1" x14ac:dyDescent="0.3">
      <c r="B8" s="102"/>
      <c r="C8" s="103"/>
      <c r="D8" s="174" t="s">
        <v>25</v>
      </c>
      <c r="E8" s="174"/>
      <c r="F8" s="104">
        <f>SUM(F6:F7)</f>
        <v>28700000</v>
      </c>
      <c r="G8" s="105">
        <f>SUM(G6:G7)</f>
        <v>29150000</v>
      </c>
      <c r="H8" s="106">
        <f>SUM(H6:H7)</f>
        <v>28100000</v>
      </c>
      <c r="I8" s="107">
        <f>SUM(I6:I7)</f>
        <v>28650000</v>
      </c>
      <c r="K8" s="86"/>
      <c r="L8" s="175" t="s">
        <v>25</v>
      </c>
      <c r="M8" s="175"/>
      <c r="N8" s="175"/>
      <c r="O8" s="115">
        <f>SUM(O6:O7)</f>
        <v>28650000</v>
      </c>
      <c r="P8" s="116">
        <f>SUM(P6:P7)</f>
        <v>257850000</v>
      </c>
    </row>
    <row r="9" spans="2:16" x14ac:dyDescent="0.25">
      <c r="C9" s="108"/>
      <c r="D9" s="109"/>
      <c r="E9" s="109"/>
      <c r="G9" s="112"/>
      <c r="H9" s="112"/>
      <c r="I9" s="112"/>
      <c r="L9" s="110"/>
      <c r="M9" s="110"/>
      <c r="N9" s="110"/>
      <c r="O9" s="111"/>
      <c r="P9" s="111"/>
    </row>
    <row r="10" spans="2:16" x14ac:dyDescent="0.25">
      <c r="C10" s="108"/>
      <c r="D10" s="109"/>
      <c r="E10" s="109"/>
      <c r="G10" s="112"/>
      <c r="H10" s="112"/>
      <c r="I10" s="112"/>
      <c r="L10" s="110"/>
      <c r="M10" s="110"/>
      <c r="N10" s="110"/>
      <c r="O10" s="111"/>
      <c r="P10" s="111"/>
    </row>
    <row r="11" spans="2:16" x14ac:dyDescent="0.25">
      <c r="C11" s="177" t="s">
        <v>26</v>
      </c>
      <c r="D11" s="177"/>
      <c r="E11" s="177"/>
      <c r="F11" s="177"/>
      <c r="G11" s="177"/>
      <c r="H11" s="177"/>
    </row>
    <row r="12" spans="2:16" x14ac:dyDescent="0.25">
      <c r="C12" s="178" t="s">
        <v>27</v>
      </c>
      <c r="D12" s="178"/>
      <c r="E12" s="178"/>
      <c r="F12" s="178"/>
      <c r="G12" s="178"/>
      <c r="H12" s="178"/>
    </row>
    <row r="13" spans="2:16" x14ac:dyDescent="0.25">
      <c r="C13" s="179" t="s">
        <v>28</v>
      </c>
      <c r="D13" s="179"/>
      <c r="E13" s="179"/>
      <c r="F13" s="179"/>
      <c r="G13" s="179"/>
      <c r="H13" s="179"/>
      <c r="I13" s="62"/>
    </row>
    <row r="14" spans="2:16" x14ac:dyDescent="0.25">
      <c r="C14" s="180" t="s">
        <v>29</v>
      </c>
      <c r="D14" s="180"/>
      <c r="E14" s="180"/>
      <c r="F14" s="180"/>
      <c r="G14" s="180"/>
      <c r="H14" s="180"/>
    </row>
    <row r="15" spans="2:16" x14ac:dyDescent="0.25">
      <c r="C15" s="58"/>
      <c r="D15" s="65"/>
      <c r="E15" s="58"/>
      <c r="F15" s="58"/>
      <c r="G15" s="58"/>
      <c r="H15" s="58"/>
    </row>
    <row r="16" spans="2:16" x14ac:dyDescent="0.25">
      <c r="C16" s="58"/>
      <c r="D16" s="65"/>
      <c r="E16" s="58"/>
      <c r="F16" s="58"/>
      <c r="G16" s="58"/>
      <c r="H16" s="58"/>
    </row>
    <row r="17" spans="3:9" x14ac:dyDescent="0.25">
      <c r="C17" s="58"/>
      <c r="D17" s="65"/>
      <c r="E17" s="58"/>
      <c r="F17" s="58"/>
      <c r="G17" s="58"/>
      <c r="H17" s="58"/>
    </row>
    <row r="18" spans="3:9" x14ac:dyDescent="0.25">
      <c r="C18" s="53" t="s">
        <v>30</v>
      </c>
      <c r="D18" s="68" t="s">
        <v>31</v>
      </c>
      <c r="E18" s="78"/>
      <c r="F18" s="22"/>
      <c r="G18" s="39"/>
      <c r="H18" s="44"/>
      <c r="I18" s="58"/>
    </row>
    <row r="19" spans="3:9" x14ac:dyDescent="0.25">
      <c r="C19" s="53" t="s">
        <v>32</v>
      </c>
      <c r="D19" s="68" t="s">
        <v>48</v>
      </c>
      <c r="E19" s="78"/>
      <c r="F19" s="22"/>
      <c r="G19" s="39"/>
      <c r="H19" s="44"/>
      <c r="I19" s="58"/>
    </row>
    <row r="20" spans="3:9" ht="33.75" customHeight="1" x14ac:dyDescent="0.25">
      <c r="C20" s="176" t="s">
        <v>33</v>
      </c>
      <c r="D20" s="176"/>
      <c r="E20" s="176"/>
      <c r="F20" s="176"/>
      <c r="G20" s="69"/>
      <c r="H20" s="69"/>
      <c r="I20" s="58"/>
    </row>
  </sheetData>
  <mergeCells count="9">
    <mergeCell ref="I3:I4"/>
    <mergeCell ref="D8:E8"/>
    <mergeCell ref="L8:N8"/>
    <mergeCell ref="C20:F20"/>
    <mergeCell ref="C11:H11"/>
    <mergeCell ref="C12:H12"/>
    <mergeCell ref="C13:H13"/>
    <mergeCell ref="C14:H14"/>
    <mergeCell ref="F3:H3"/>
  </mergeCells>
  <pageMargins left="0.7" right="0.7" top="0.75" bottom="0.75" header="0.3" footer="0.3"/>
  <pageSetup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BB8CB-DE47-46A0-8950-D87ADFBB83EC}">
  <dimension ref="A1:F16"/>
  <sheetViews>
    <sheetView zoomScale="90" zoomScaleNormal="90" workbookViewId="0">
      <selection activeCell="C3" sqref="C3:E3"/>
    </sheetView>
  </sheetViews>
  <sheetFormatPr baseColWidth="10" defaultRowHeight="15.75" x14ac:dyDescent="0.25"/>
  <cols>
    <col min="1" max="1" width="6.125" style="8" customWidth="1"/>
    <col min="2" max="2" width="17.875" style="10" customWidth="1"/>
    <col min="3" max="3" width="35.5" style="10" customWidth="1"/>
    <col min="4" max="4" width="10.625" style="10" customWidth="1"/>
    <col min="5" max="5" width="13.125" style="10" customWidth="1"/>
    <col min="6" max="16384" width="11" style="10"/>
  </cols>
  <sheetData>
    <row r="1" spans="1:6" ht="85.5" customHeight="1" x14ac:dyDescent="0.25">
      <c r="A1" s="184" t="s">
        <v>4</v>
      </c>
      <c r="B1" s="185"/>
      <c r="C1" s="185"/>
      <c r="D1" s="185"/>
      <c r="E1" s="185"/>
    </row>
    <row r="2" spans="1:6" ht="16.5" x14ac:dyDescent="0.25">
      <c r="A2" s="186" t="s">
        <v>2</v>
      </c>
      <c r="B2" s="186"/>
      <c r="C2" s="186"/>
      <c r="D2" s="186"/>
      <c r="E2" s="186"/>
    </row>
    <row r="3" spans="1:6" ht="51.75" customHeight="1" x14ac:dyDescent="0.25">
      <c r="A3" s="187" t="s">
        <v>22</v>
      </c>
      <c r="B3" s="187"/>
      <c r="C3" s="187" t="str">
        <f>+'PRESUPUESTO GENERAL'!C3</f>
        <v>IMPLEMENTACIÓN DE ACCIONES PARA LA PROTECCIÓN Y BIENESTAR ANIMAL EN EL MUNICIPIO DE PUERTO ASÍS, PUTUMAYO.</v>
      </c>
      <c r="D3" s="187"/>
      <c r="E3" s="187"/>
    </row>
    <row r="4" spans="1:6" s="3" customFormat="1" ht="18.75" customHeight="1" x14ac:dyDescent="0.25">
      <c r="A4" s="189" t="s">
        <v>37</v>
      </c>
      <c r="B4" s="189" t="s">
        <v>38</v>
      </c>
      <c r="C4" s="189"/>
      <c r="D4" s="188" t="s">
        <v>5</v>
      </c>
      <c r="E4" s="188"/>
    </row>
    <row r="5" spans="1:6" s="3" customFormat="1" x14ac:dyDescent="0.25">
      <c r="A5" s="189"/>
      <c r="B5" s="189"/>
      <c r="C5" s="189"/>
      <c r="D5" s="73" t="s">
        <v>3</v>
      </c>
      <c r="E5" s="73" t="s">
        <v>9</v>
      </c>
    </row>
    <row r="6" spans="1:6" ht="59.25" customHeight="1" x14ac:dyDescent="0.25">
      <c r="A6" s="49">
        <v>1</v>
      </c>
      <c r="B6" s="132" t="str">
        <f>+'PRESUPUESTO GENERAL'!B6</f>
        <v>Suministrar vehículos moto cargueros como sustitución de vehiculos de tracción animal</v>
      </c>
      <c r="C6" s="132"/>
      <c r="D6" s="45" t="s">
        <v>41</v>
      </c>
      <c r="E6" s="45" t="s">
        <v>41</v>
      </c>
    </row>
    <row r="7" spans="1:6" ht="15.75" customHeight="1" x14ac:dyDescent="0.25">
      <c r="B7" s="124" t="s">
        <v>26</v>
      </c>
      <c r="C7" s="124"/>
      <c r="D7" s="124"/>
      <c r="E7" s="124"/>
    </row>
    <row r="8" spans="1:6" ht="58.5" customHeight="1" x14ac:dyDescent="0.2">
      <c r="B8" s="191" t="s">
        <v>27</v>
      </c>
      <c r="C8" s="191"/>
      <c r="D8" s="191"/>
      <c r="E8" s="191"/>
    </row>
    <row r="9" spans="1:6" ht="15.75" customHeight="1" x14ac:dyDescent="0.25">
      <c r="B9" s="126" t="s">
        <v>28</v>
      </c>
      <c r="C9" s="126"/>
      <c r="D9" s="126"/>
      <c r="E9" s="126"/>
    </row>
    <row r="10" spans="1:6" ht="15.75" customHeight="1" x14ac:dyDescent="0.25">
      <c r="B10" s="127" t="s">
        <v>29</v>
      </c>
      <c r="C10" s="127"/>
      <c r="D10" s="127"/>
      <c r="E10" s="127"/>
    </row>
    <row r="11" spans="1:6" x14ac:dyDescent="0.25">
      <c r="B11" s="36"/>
      <c r="C11" s="36"/>
      <c r="D11" s="36"/>
    </row>
    <row r="12" spans="1:6" x14ac:dyDescent="0.25">
      <c r="B12" s="36"/>
      <c r="C12" s="36"/>
      <c r="D12" s="36"/>
    </row>
    <row r="13" spans="1:6" x14ac:dyDescent="0.25">
      <c r="B13" s="36"/>
      <c r="C13" s="36"/>
      <c r="D13" s="36"/>
    </row>
    <row r="14" spans="1:6" ht="16.5" customHeight="1" x14ac:dyDescent="0.25">
      <c r="B14" s="9" t="s">
        <v>30</v>
      </c>
      <c r="C14" s="190" t="s">
        <v>31</v>
      </c>
      <c r="D14" s="190"/>
      <c r="E14" s="190"/>
      <c r="F14" s="26"/>
    </row>
    <row r="15" spans="1:6" x14ac:dyDescent="0.25">
      <c r="B15" s="9" t="s">
        <v>32</v>
      </c>
      <c r="C15" s="190" t="s">
        <v>48</v>
      </c>
      <c r="D15" s="190"/>
      <c r="E15" s="190"/>
      <c r="F15" s="26"/>
    </row>
    <row r="16" spans="1:6" ht="24" customHeight="1" x14ac:dyDescent="0.25">
      <c r="B16" s="123" t="s">
        <v>33</v>
      </c>
      <c r="C16" s="123"/>
      <c r="D16" s="123"/>
      <c r="E16" s="123"/>
      <c r="F16" s="123"/>
    </row>
  </sheetData>
  <mergeCells count="15">
    <mergeCell ref="C15:E15"/>
    <mergeCell ref="B10:E10"/>
    <mergeCell ref="B16:F16"/>
    <mergeCell ref="B7:E7"/>
    <mergeCell ref="B8:E8"/>
    <mergeCell ref="B9:E9"/>
    <mergeCell ref="C14:E14"/>
    <mergeCell ref="B6:C6"/>
    <mergeCell ref="A1:E1"/>
    <mergeCell ref="A2:E2"/>
    <mergeCell ref="C3:E3"/>
    <mergeCell ref="D4:E4"/>
    <mergeCell ref="A3:B3"/>
    <mergeCell ref="A4:A5"/>
    <mergeCell ref="B4:C5"/>
  </mergeCells>
  <pageMargins left="0.7" right="0.7" top="0.75" bottom="0.75" header="0.3" footer="0.3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GENERAL</vt:lpstr>
      <vt:lpstr>APU1</vt:lpstr>
      <vt:lpstr>ANALISIS DE COTIZACIONES</vt:lpstr>
      <vt:lpstr>CRONOGRAMA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USUARIO</cp:lastModifiedBy>
  <cp:revision/>
  <cp:lastPrinted>2026-09-04T20:58:49Z</cp:lastPrinted>
  <dcterms:created xsi:type="dcterms:W3CDTF">2023-08-03T14:46:00Z</dcterms:created>
  <dcterms:modified xsi:type="dcterms:W3CDTF">2026-10-13T21:41:51Z</dcterms:modified>
  <cp:category/>
  <cp:contentStatus/>
</cp:coreProperties>
</file>