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ThisWorkbook"/>
  <mc:AlternateContent xmlns:mc="http://schemas.openxmlformats.org/markup-compatibility/2006">
    <mc:Choice Requires="x15">
      <x15ac:absPath xmlns:x15ac="http://schemas.microsoft.com/office/spreadsheetml/2010/11/ac" url="https://d.docs.live.net/f8c70d2b5bfc51ae/Escritorio/RESPALDO/TRABAJOS 2023/ALCALDIA LOCAL DE KENNEDY/GESTION SEPTIEMBRE/FORMULACION PEDAGOGICOS 2026/DOCUMENTOS PRECONTRACTUALES/FORMULACION SUBSANACIONES ERICA/"/>
    </mc:Choice>
  </mc:AlternateContent>
  <xr:revisionPtr revIDLastSave="0" documentId="13_ncr:1_{BBC997E0-01D7-4850-8B8A-8A6995136753}" xr6:coauthVersionLast="47" xr6:coauthVersionMax="47" xr10:uidLastSave="{00000000-0000-0000-0000-000000000000}"/>
  <bookViews>
    <workbookView xWindow="-108" yWindow="-108" windowWidth="23256" windowHeight="12456" tabRatio="900" activeTab="4" xr2:uid="{00000000-000D-0000-FFFF-FFFF00000000}"/>
  </bookViews>
  <sheets>
    <sheet name="CONTEXTO" sheetId="1" r:id="rId1"/>
    <sheet name="IDENTIFICACION Y ANALISIS" sheetId="2" r:id="rId2"/>
    <sheet name="EVALUACION" sheetId="3" r:id="rId3"/>
    <sheet name="EVALUACION CON CONTROLES" sheetId="4" r:id="rId4"/>
    <sheet name="ASIGNACION Y TRATAMIENTO" sheetId="5" r:id="rId5"/>
  </sheets>
  <definedNames>
    <definedName name="contratación">'IDENTIFICACION Y ANALISIS'!$B$39:$B$43</definedName>
    <definedName name="ejecución">'IDENTIFICACION Y ANALISIS'!$B$45:$B$77</definedName>
    <definedName name="OPCIONES">'ASIGNACION Y TRATAMIENTO'!$B$51:$B$53</definedName>
    <definedName name="planeación">'IDENTIFICACION Y ANALISIS'!$B$19:$B$29</definedName>
    <definedName name="_xlnm.Print_Area" localSheetId="4">'ASIGNACION Y TRATAMIENTO'!$B$2:$X$47</definedName>
    <definedName name="_xlnm.Print_Area" localSheetId="0">CONTEXTO!$B$2:$F$19</definedName>
    <definedName name="_xlnm.Print_Area" localSheetId="2">EVALUACION!$B$2:$L$65</definedName>
    <definedName name="_xlnm.Print_Area" localSheetId="3">'EVALUACION CON CONTROLES'!$B$2:$R$54</definedName>
    <definedName name="_xlnm.Print_Area" localSheetId="1">'IDENTIFICACION Y ANALISIS'!$B$2:$F$77</definedName>
    <definedName name="_xlnm.Print_Titles" localSheetId="4">'ASIGNACION Y TRATAMIENTO'!$2:$5</definedName>
    <definedName name="selección">'IDENTIFICACION Y ANALISIS'!$B$31:$B$37</definedName>
  </definedNames>
  <calcPr calcId="191029" forceFullCal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4" i="4" l="1"/>
  <c r="L34" i="4" s="1"/>
  <c r="Q29" i="5" s="1"/>
  <c r="C34" i="4"/>
  <c r="C29" i="5" s="1"/>
  <c r="B34" i="4"/>
  <c r="K33" i="4"/>
  <c r="L33" i="4" s="1"/>
  <c r="Q28" i="5" s="1"/>
  <c r="C33" i="4"/>
  <c r="C28" i="5" s="1"/>
  <c r="E28" i="5" s="1"/>
  <c r="B33" i="4"/>
  <c r="K32" i="4"/>
  <c r="P27" i="5" s="1"/>
  <c r="C32" i="4"/>
  <c r="C27" i="5" s="1"/>
  <c r="B32" i="4"/>
  <c r="K31" i="4"/>
  <c r="L31" i="4" s="1"/>
  <c r="Q26" i="5" s="1"/>
  <c r="C31" i="4"/>
  <c r="C26" i="5" s="1"/>
  <c r="D26" i="5" s="1"/>
  <c r="B31" i="4"/>
  <c r="K30" i="4"/>
  <c r="P25" i="5" s="1"/>
  <c r="C30" i="4"/>
  <c r="C25" i="5" s="1"/>
  <c r="B30" i="4"/>
  <c r="K29" i="4"/>
  <c r="L29" i="4" s="1"/>
  <c r="Q24" i="5" s="1"/>
  <c r="C29" i="4"/>
  <c r="C24" i="5" s="1"/>
  <c r="E24" i="5" s="1"/>
  <c r="B29" i="4"/>
  <c r="K28" i="4"/>
  <c r="P23" i="5" s="1"/>
  <c r="C28" i="4"/>
  <c r="C23" i="5" s="1"/>
  <c r="B28" i="4"/>
  <c r="K27" i="4"/>
  <c r="L27" i="4" s="1"/>
  <c r="Q22" i="5" s="1"/>
  <c r="C27" i="4"/>
  <c r="C22" i="5" s="1"/>
  <c r="B27" i="4"/>
  <c r="K26" i="4"/>
  <c r="P21" i="5" s="1"/>
  <c r="C26" i="4"/>
  <c r="C21" i="5" s="1"/>
  <c r="B26" i="4"/>
  <c r="K25" i="4"/>
  <c r="L25" i="4" s="1"/>
  <c r="Q20" i="5" s="1"/>
  <c r="C25" i="4"/>
  <c r="C20" i="5" s="1"/>
  <c r="E20" i="5" s="1"/>
  <c r="B25" i="4"/>
  <c r="K24" i="4"/>
  <c r="P19" i="5" s="1"/>
  <c r="C24" i="4"/>
  <c r="C19" i="5" s="1"/>
  <c r="B24" i="4"/>
  <c r="K23" i="4"/>
  <c r="L23" i="4" s="1"/>
  <c r="Q18" i="5" s="1"/>
  <c r="C23" i="4"/>
  <c r="C18" i="5" s="1"/>
  <c r="B23" i="4"/>
  <c r="K22" i="4"/>
  <c r="P17" i="5" s="1"/>
  <c r="C22" i="4"/>
  <c r="C17" i="5" s="1"/>
  <c r="D17" i="5" s="1"/>
  <c r="B22" i="4"/>
  <c r="K21" i="4"/>
  <c r="L21" i="4" s="1"/>
  <c r="Q16" i="5" s="1"/>
  <c r="C21" i="4"/>
  <c r="C16" i="5" s="1"/>
  <c r="E16" i="5" s="1"/>
  <c r="B21" i="4"/>
  <c r="K20" i="4"/>
  <c r="P15" i="5" s="1"/>
  <c r="C20" i="4"/>
  <c r="C15" i="5" s="1"/>
  <c r="B20" i="4"/>
  <c r="K19" i="4"/>
  <c r="L19" i="4" s="1"/>
  <c r="Q14" i="5" s="1"/>
  <c r="C19" i="4"/>
  <c r="C14" i="5" s="1"/>
  <c r="B19" i="4"/>
  <c r="K18" i="4"/>
  <c r="P13" i="5" s="1"/>
  <c r="C18" i="4"/>
  <c r="C13" i="5" s="1"/>
  <c r="B18" i="4"/>
  <c r="K17" i="4"/>
  <c r="L17" i="4" s="1"/>
  <c r="Q12" i="5" s="1"/>
  <c r="C17" i="4"/>
  <c r="C12" i="5" s="1"/>
  <c r="E12" i="5" s="1"/>
  <c r="B17" i="4"/>
  <c r="K16" i="4"/>
  <c r="P11" i="5" s="1"/>
  <c r="C16" i="4"/>
  <c r="C11" i="5" s="1"/>
  <c r="B16" i="4"/>
  <c r="B6" i="4"/>
  <c r="K35" i="3"/>
  <c r="L35" i="3" s="1"/>
  <c r="K34" i="3"/>
  <c r="L34" i="3" s="1"/>
  <c r="K33" i="3"/>
  <c r="L33" i="3" s="1"/>
  <c r="K32" i="3"/>
  <c r="L32" i="3" s="1"/>
  <c r="K31" i="3"/>
  <c r="L31" i="3" s="1"/>
  <c r="K30" i="3"/>
  <c r="L30" i="3" s="1"/>
  <c r="K29" i="3"/>
  <c r="L29" i="3" s="1"/>
  <c r="K28" i="3"/>
  <c r="L28" i="3" s="1"/>
  <c r="K27" i="3"/>
  <c r="L27" i="3" s="1"/>
  <c r="K26" i="3"/>
  <c r="L26" i="3" s="1"/>
  <c r="K25" i="3"/>
  <c r="L25" i="3" s="1"/>
  <c r="K24" i="3"/>
  <c r="L24" i="3" s="1"/>
  <c r="K23" i="3"/>
  <c r="L23" i="3" s="1"/>
  <c r="K22" i="3"/>
  <c r="L22" i="3" s="1"/>
  <c r="K21" i="3"/>
  <c r="L21" i="3" s="1"/>
  <c r="K20" i="3"/>
  <c r="L20" i="3" s="1"/>
  <c r="K19" i="3"/>
  <c r="L19" i="3" s="1"/>
  <c r="K18" i="3"/>
  <c r="L18" i="3" s="1"/>
  <c r="K17" i="3"/>
  <c r="L17" i="3" s="1"/>
  <c r="X29" i="5"/>
  <c r="W29" i="5"/>
  <c r="V29" i="5"/>
  <c r="U29" i="5"/>
  <c r="T29" i="5"/>
  <c r="S29" i="5"/>
  <c r="R29" i="5"/>
  <c r="O29" i="5"/>
  <c r="N29" i="5"/>
  <c r="M29" i="5"/>
  <c r="X28" i="5"/>
  <c r="W28" i="5"/>
  <c r="V28" i="5"/>
  <c r="U28" i="5"/>
  <c r="T28" i="5"/>
  <c r="S28" i="5"/>
  <c r="R28" i="5"/>
  <c r="O28" i="5"/>
  <c r="N28" i="5"/>
  <c r="M28" i="5"/>
  <c r="X27" i="5"/>
  <c r="W27" i="5"/>
  <c r="V27" i="5"/>
  <c r="U27" i="5"/>
  <c r="T27" i="5"/>
  <c r="S27" i="5"/>
  <c r="R27" i="5"/>
  <c r="O27" i="5"/>
  <c r="N27" i="5"/>
  <c r="M27" i="5"/>
  <c r="X26" i="5"/>
  <c r="W26" i="5"/>
  <c r="V26" i="5"/>
  <c r="U26" i="5"/>
  <c r="T26" i="5"/>
  <c r="S26" i="5"/>
  <c r="R26" i="5"/>
  <c r="O26" i="5"/>
  <c r="N26" i="5"/>
  <c r="M26" i="5"/>
  <c r="X25" i="5"/>
  <c r="W25" i="5"/>
  <c r="V25" i="5"/>
  <c r="U25" i="5"/>
  <c r="T25" i="5"/>
  <c r="S25" i="5"/>
  <c r="R25" i="5"/>
  <c r="O25" i="5"/>
  <c r="N25" i="5"/>
  <c r="M25" i="5"/>
  <c r="X24" i="5"/>
  <c r="W24" i="5"/>
  <c r="V24" i="5"/>
  <c r="U24" i="5"/>
  <c r="T24" i="5"/>
  <c r="S24" i="5"/>
  <c r="R24" i="5"/>
  <c r="O24" i="5"/>
  <c r="N24" i="5"/>
  <c r="M24" i="5"/>
  <c r="X23" i="5"/>
  <c r="W23" i="5"/>
  <c r="V23" i="5"/>
  <c r="U23" i="5"/>
  <c r="T23" i="5"/>
  <c r="S23" i="5"/>
  <c r="R23" i="5"/>
  <c r="O23" i="5"/>
  <c r="N23" i="5"/>
  <c r="M23" i="5"/>
  <c r="X22" i="5"/>
  <c r="W22" i="5"/>
  <c r="V22" i="5"/>
  <c r="U22" i="5"/>
  <c r="T22" i="5"/>
  <c r="S22" i="5"/>
  <c r="R22" i="5"/>
  <c r="O22" i="5"/>
  <c r="N22" i="5"/>
  <c r="M22" i="5"/>
  <c r="X21" i="5"/>
  <c r="W21" i="5"/>
  <c r="V21" i="5"/>
  <c r="U21" i="5"/>
  <c r="T21" i="5"/>
  <c r="S21" i="5"/>
  <c r="R21" i="5"/>
  <c r="O21" i="5"/>
  <c r="N21" i="5"/>
  <c r="M21" i="5"/>
  <c r="X20" i="5"/>
  <c r="W20" i="5"/>
  <c r="V20" i="5"/>
  <c r="U20" i="5"/>
  <c r="T20" i="5"/>
  <c r="S20" i="5"/>
  <c r="R20" i="5"/>
  <c r="O20" i="5"/>
  <c r="N20" i="5"/>
  <c r="M20" i="5"/>
  <c r="X19" i="5"/>
  <c r="W19" i="5"/>
  <c r="V19" i="5"/>
  <c r="U19" i="5"/>
  <c r="T19" i="5"/>
  <c r="S19" i="5"/>
  <c r="R19" i="5"/>
  <c r="O19" i="5"/>
  <c r="N19" i="5"/>
  <c r="M19" i="5"/>
  <c r="X18" i="5"/>
  <c r="W18" i="5"/>
  <c r="V18" i="5"/>
  <c r="U18" i="5"/>
  <c r="T18" i="5"/>
  <c r="S18" i="5"/>
  <c r="R18" i="5"/>
  <c r="O18" i="5"/>
  <c r="N18" i="5"/>
  <c r="M18" i="5"/>
  <c r="X17" i="5"/>
  <c r="W17" i="5"/>
  <c r="V17" i="5"/>
  <c r="U17" i="5"/>
  <c r="T17" i="5"/>
  <c r="S17" i="5"/>
  <c r="R17" i="5"/>
  <c r="O17" i="5"/>
  <c r="N17" i="5"/>
  <c r="M17" i="5"/>
  <c r="X16" i="5"/>
  <c r="W16" i="5"/>
  <c r="V16" i="5"/>
  <c r="U16" i="5"/>
  <c r="T16" i="5"/>
  <c r="S16" i="5"/>
  <c r="R16" i="5"/>
  <c r="O16" i="5"/>
  <c r="N16" i="5"/>
  <c r="M16" i="5"/>
  <c r="X15" i="5"/>
  <c r="W15" i="5"/>
  <c r="V15" i="5"/>
  <c r="U15" i="5"/>
  <c r="T15" i="5"/>
  <c r="S15" i="5"/>
  <c r="R15" i="5"/>
  <c r="O15" i="5"/>
  <c r="N15" i="5"/>
  <c r="M15" i="5"/>
  <c r="X14" i="5"/>
  <c r="W14" i="5"/>
  <c r="V14" i="5"/>
  <c r="U14" i="5"/>
  <c r="T14" i="5"/>
  <c r="S14" i="5"/>
  <c r="R14" i="5"/>
  <c r="O14" i="5"/>
  <c r="N14" i="5"/>
  <c r="M14" i="5"/>
  <c r="X13" i="5"/>
  <c r="W13" i="5"/>
  <c r="V13" i="5"/>
  <c r="U13" i="5"/>
  <c r="T13" i="5"/>
  <c r="S13" i="5"/>
  <c r="R13" i="5"/>
  <c r="O13" i="5"/>
  <c r="N13" i="5"/>
  <c r="M13" i="5"/>
  <c r="X12" i="5"/>
  <c r="W12" i="5"/>
  <c r="V12" i="5"/>
  <c r="U12" i="5"/>
  <c r="T12" i="5"/>
  <c r="S12" i="5"/>
  <c r="R12" i="5"/>
  <c r="O12" i="5"/>
  <c r="N12" i="5"/>
  <c r="M12" i="5"/>
  <c r="X11" i="5"/>
  <c r="W11" i="5"/>
  <c r="V11" i="5"/>
  <c r="U11" i="5"/>
  <c r="T11" i="5"/>
  <c r="S11" i="5"/>
  <c r="R11" i="5"/>
  <c r="O11" i="5"/>
  <c r="N11" i="5"/>
  <c r="M11" i="5"/>
  <c r="B6" i="5"/>
  <c r="P28" i="5" l="1"/>
  <c r="P18" i="5"/>
  <c r="P12" i="5"/>
  <c r="P22" i="5"/>
  <c r="P26" i="5"/>
  <c r="P20" i="5"/>
  <c r="P16" i="5"/>
  <c r="P14" i="5"/>
  <c r="P24" i="5"/>
  <c r="D14" i="5"/>
  <c r="E14" i="5"/>
  <c r="D22" i="5"/>
  <c r="E22" i="5"/>
  <c r="E18" i="5"/>
  <c r="D18" i="5"/>
  <c r="L16" i="4"/>
  <c r="Q11" i="5" s="1"/>
  <c r="L18" i="4"/>
  <c r="Q13" i="5" s="1"/>
  <c r="L20" i="4"/>
  <c r="Q15" i="5" s="1"/>
  <c r="L22" i="4"/>
  <c r="Q17" i="5" s="1"/>
  <c r="L24" i="4"/>
  <c r="Q19" i="5" s="1"/>
  <c r="L26" i="4"/>
  <c r="Q21" i="5" s="1"/>
  <c r="L28" i="4"/>
  <c r="Q23" i="5" s="1"/>
  <c r="L30" i="4"/>
  <c r="Q25" i="5" s="1"/>
  <c r="L32" i="4"/>
  <c r="Q27" i="5" s="1"/>
  <c r="E26" i="5"/>
  <c r="D29" i="5"/>
  <c r="E29" i="5"/>
  <c r="E11" i="5"/>
  <c r="D11" i="5"/>
  <c r="D13" i="5"/>
  <c r="E13" i="5"/>
  <c r="E15" i="5"/>
  <c r="D15" i="5"/>
  <c r="E19" i="5"/>
  <c r="D19" i="5"/>
  <c r="D21" i="5"/>
  <c r="E21" i="5"/>
  <c r="E23" i="5"/>
  <c r="D23" i="5"/>
  <c r="D25" i="5"/>
  <c r="E25" i="5"/>
  <c r="E27" i="5"/>
  <c r="D27" i="5"/>
  <c r="D28" i="5"/>
  <c r="D12" i="5"/>
  <c r="D20" i="5"/>
  <c r="D16" i="5"/>
  <c r="E17" i="5"/>
  <c r="D24" i="5"/>
  <c r="P29" i="5"/>
</calcChain>
</file>

<file path=xl/sharedStrings.xml><?xml version="1.0" encoding="utf-8"?>
<sst xmlns="http://schemas.openxmlformats.org/spreadsheetml/2006/main" count="555" uniqueCount="268">
  <si>
    <t>MATRIZ DE RIESGOS DE CONTRATACIÓN</t>
  </si>
  <si>
    <t>Código: GCO-GCI-F164
Versión: 02
Vigencia: 01 de diciembre de 2022
Caso HOLA: 280117</t>
  </si>
  <si>
    <t>Esta matriz es un documento anexo del Estudio Previo</t>
  </si>
  <si>
    <t>No</t>
  </si>
  <si>
    <t>Descripción (Que puede pasar y, cómo puede ocurrir)</t>
  </si>
  <si>
    <t>Etapa</t>
  </si>
  <si>
    <t>Clase</t>
  </si>
  <si>
    <t>Fuente</t>
  </si>
  <si>
    <t>Consecuencias de la ocurrencia del evento</t>
  </si>
  <si>
    <t>Probabilidad</t>
  </si>
  <si>
    <t>Impacto</t>
  </si>
  <si>
    <t>Calificación total</t>
  </si>
  <si>
    <t>Prioridad</t>
  </si>
  <si>
    <t>¿A quien se le asigna?</t>
  </si>
  <si>
    <t>%</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</si>
  <si>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</si>
  <si>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</si>
  <si>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</si>
  <si>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</si>
  <si>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</si>
  <si>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</si>
  <si>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</si>
  <si>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FDLK</t>
  </si>
  <si>
    <t>100</t>
  </si>
  <si>
    <t>CONTRATISTA</t>
  </si>
  <si>
    <t>FDLK Y CONTRATISTA</t>
  </si>
  <si>
    <t>50 - 50</t>
  </si>
  <si>
    <t>CONTRATISTA Y FDLK</t>
  </si>
  <si>
    <t>SDG</t>
  </si>
  <si>
    <t>CONTRATISTA Y SDG</t>
  </si>
  <si>
    <t>MATRIZ DE RIESGOS EN CONTRATACIÓN</t>
  </si>
  <si>
    <t>ESTABLECER EL CONTEXTO</t>
  </si>
  <si>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(Aplica igual para contratos interadministrativos)
En este paso la Entidad Estatal debe identificar los aspectos que se mencionan a continuación y los posibles efectos adversos que estos pueden generar.</t>
  </si>
  <si>
    <t>Partícipes del Proceso de Contratación: Fondo de Desarrollo Local de Kennedy, áreas de planeación, contratación, jurídica, financiera, comité evaluador, supervisión y apoyo a la supervisión; contratista, proveedores y fabricantes; instituciones y sedes receptoras de los bienes; organismos de control y veedurías cuando corresponda.</t>
  </si>
  <si>
    <t>Ciudadanía que se beneficia del Proceso de Contratación: población atendida en los espacios y actividades asociados a los proyectos 2646 “Kennedy Espacios de Buen Trato”, 2377 “Kennedy Germinando Futuros” y 2780 “Kennedy Proyecta Talento”, incluyendo usuarios de las unidades operativas, sedes educativas y espacios formativos definidos en el Anexo Técnico.</t>
  </si>
  <si>
    <t>Capacidad de la Entidad Estatal entendida como la disponibilidad de recursos y conocimientos para el Proceso de Contratación: el FDLK cuenta con las áreas responsables de la planeación, contratación, evaluación, gestión financiera y supervisión, así como con el apoyo técnico requerido para verificar las especificaciones, entregas, instalación, puesta en funcionamiento, trazabilidad y recibo de los bienes.</t>
  </si>
  <si>
    <t>Suficiencia del presupuesto oficial del Proceso de Contratación: el proceso debe contar con disponibilidad presupuestal suficiente y con una distribución por los proyectos 2646, 2377 y 2780 plenamente consistente con el valor oficial definitivo adoptado en el Estudio Previo, el Estudio de Sector y los documentos presupuestales. La ejecución se plantea a monto agotable, mediante precios unitarios definitivos resultantes de la subasta inversa y cantidades efectivamente solicitadas, suministradas, recibidas y aprobadas, sin superar el valor máximo contractual.</t>
  </si>
  <si>
    <t>Condiciones geográficas y de acceso del lugar en el cual se debe cumplir el objeto del Proceso de Contratación: las entregas e instalaciones se realizarán en los puntos de destino definidos por la Entidad para los tres proyectos, incluyendo las sedes educativas y demás unidades operativas señaladas en el Anexo Técnico. El contratista debe asumir transporte, cargue, descargue, distribución, traslado y custodia hasta la entrega.</t>
  </si>
  <si>
    <t>Entorno socio ambiental: el objeto corresponde principalmente al suministro de bienes tecnológicos. No se identifican licencias o permisos ambientales especiales como condición ordinaria de ejecución; deberán observarse las disposiciones aplicables al manejo, transporte y disposición de residuos o elementos tecnológicos cuando corresponda.</t>
  </si>
  <si>
    <t>Condiciones políticas: el proceso se ejecuta en el marco del Plan de Desarrollo Distrital “Bogotá Camina Segura 2025–2028” y del Plan de Desarrollo Local “Kennedy Camina Segura 2025–2028”, y se articula con las metas de los proyectos de inversión 2646, 2377 y 2780.</t>
  </si>
  <si>
    <t>Factores ambientales: pueden presentarse condiciones climáticas o fenómenos naturales que afecten temporalmente el acceso a los puntos de entrega o instalación, por lo cual se consideran medidas de coordinación, reporte y reprogramación cuando jurídicamente proceda.</t>
  </si>
  <si>
    <t>Sector del objeto del Proceso de Contratación y su mercado: corresponde principalmente al mercado de suministro y comercialización de equipos tecnológicos, de cómputo, audiovisuales, conectividad y robótica, con actividades accesorias de instalación y puesta en funcionamiento cuando aplique. El Estudio de Sector identifica 98 ítems y utiliza cotizaciones unitarias para determinar valores de referencia.</t>
  </si>
  <si>
    <t>Normativa aplicable al objeto del Proceso de Contratación: Ley 80 de 1993, Ley 1150 de 2007, Decreto 1082 de 2015 y demás normas aplicables a la contratación estatal, subasta inversa, garantías, obligaciones tributarias, ejecución contractual y supervisión, junto con las disposiciones técnicas y presupuestales aplicables.</t>
  </si>
  <si>
    <t>Experiencia propia y de otras Entidades Estatales en Procesos de Contratación del mismo tipo: el Estudio de Sector analiza antecedentes de contratación de bienes tecnológicos y procesos similares, y el Estudio Previo establece requisitos habilitantes de experiencia relacionados con el suministro de bienes tecnológicos, equipos de cómputo, audiovisuales, conectividad y/o robótica.</t>
  </si>
  <si>
    <t>DEFINICIONES</t>
  </si>
  <si>
    <t xml:space="preserve">RIESGO: Evento que puede generar efectos adversos y de distinta magnitud en el logro de los objetivos del Proceso de Contratación o en la ejecución de un contrato
RIESGOS PREVISIBLES: Son los posibles hechos o circunstancias que por la naturaleza del contrato y de la actividad a ejecutar es factible su ocurrencia.
ETAPA DE PLANEACIÓN: 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
ETAPA DE SELECCIÓN: Está comprendida entre el acto de Apertura del Proceso de Contratación y la Adjudicación o la declaración de desierto del Proceso de Contratación
ETAPA DE CONTRATACIÓN: Una vez adjudicado el contrato objeto del Proceso de Contratación, inicia la etapa para la celebración del contrato y el cumplimiento de los requisitos para de perfeccionamiento y ejecución.
ETAPA DE EJECUCIÓN: Inicia una vez cumplidos los requisitos previstos para iniciar la ejecución del contrato respectivo y termina con el vencimiento del plazo del contrato o la fecha de liquidación si hay lugar a ella.
RIESGO GENERAL: Es un riesgo de todos los procesos de contratación adelantados por la Entidad Estatal, por lo cual está presente en toda su actividad contractual.
RIEGO ESPECIFICO: Es un riesgo propio del proceso de contratación objeto de análisis.
RIESGOS ECONÓMICOS: Son los derivados del comportamiento del mercado, tales como la fluctuación de los precios de los insumos, desabastecimiento y especulación de los mismos, entre otros.
RIESGOS SOCIALES O POLÍTICOS: son los derivados de los cambios de las políticas gubernamentales y de cambios en las condiciones sociales que tengan impacto en la ejecución del contrato.
RIESGOS OPERACIONALES: Son los asociados a la operatividad del contrato, tales como la suficiencia del presupuesto oficial, del plazo o los derivados de procesos, procedimientos, parámetros, sistemas de información y tecnológicos, equipos humanos o técnicos inadecuados o insuficientes. 
RIESGOS FINANCIEROS: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RIESGOS REGULATORIOS: Derivados de cambios regulatorios o reglamentarios que afecten la ecuación económica del contrato. 
RIESGOS DE LA NATURALEZA: Son los eventos naturales previsibles en los cuales no hay intervención humana que puedan tener impacto en la ejecución del contrato, por ejemplo los temblores, inundaciones, lluvias, sequías, entre otros. 
RIESGOS AMBIENTALES: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RIESGOS TECNOLÓGICOS: Son los derivados de fallas en los sistemas de comunicación de voz y de datos, suspensión de servicios públicos, nuevos desarrollos tecnológicos o estándares que deben ser tenidos en cuenta para la ejecución del contrato, obsolescencia tecnológica.		
</t>
  </si>
  <si>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</si>
  <si>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</si>
  <si>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</si>
  <si>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</si>
  <si>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</si>
  <si>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</si>
  <si>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</si>
  <si>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Inconsistencia entre el objeto contractual, el Anexo Técnico, el Estudio Previo, el Estudio de Sector y la Matriz de Riesgos, generando reglas o alcances contradictorios durante el proceso.</t>
  </si>
  <si>
    <t>General</t>
  </si>
  <si>
    <t>Interno</t>
  </si>
  <si>
    <t>Operacionales</t>
  </si>
  <si>
    <t>Inadecuado análisis de mercado o determinación de precios unitarios de referencia para los bienes objeto del proceso a monto agotable.</t>
  </si>
  <si>
    <t>Economicos</t>
  </si>
  <si>
    <t>Establecimiento de requisitos habilitantes de experiencia o capacidad que resulten desproporcionados, insuficientes o no guarden relación con el objeto del proceso.</t>
  </si>
  <si>
    <t>Inconsistencia entre la disponibilidad presupuestal, la distribución de recursos de los proyectos 2646, 2377 y 2780 y la estructura del contrato a monto agotable.</t>
  </si>
  <si>
    <t>SELECCIÓN</t>
  </si>
  <si>
    <t>Errores en la evaluación de las ofertas, verificación de requisitos habilitantes, subsanación o desarrollo de la subasta inversa que afecten la selección objetiva.</t>
  </si>
  <si>
    <t>Demora en la publicación de documentos o en la respuesta a observaciones presentadas durante el proceso de selección.</t>
  </si>
  <si>
    <t>Identificación y tratamiento inadecuado de ofertas o precios artificialmente bajos durante la subasta inversa, sin aplicar el procedimiento previsto para su análisis.</t>
  </si>
  <si>
    <t>CONTRATACIÓN</t>
  </si>
  <si>
    <t>Demora en la constitución, presentación, revisión o aprobación de las garantías exigidas para la ejecución del contrato.</t>
  </si>
  <si>
    <t>Demora en la expedición del registro presupuestal o en el cumplimiento de los requisitos administrativos necesarios para iniciar la ejecución.</t>
  </si>
  <si>
    <t>EJECUCIÓN</t>
  </si>
  <si>
    <t>Entrega tardía de los bienes solicitados formalmente por la Entidad dentro del plazo máximo de quince (15) días hábiles.</t>
  </si>
  <si>
    <t>Especifico</t>
  </si>
  <si>
    <t>Externo</t>
  </si>
  <si>
    <t>Suministro de bienes que presenten defectos, daños, fallas de funcionamiento, incompatibilidades o incumplimiento de las especificaciones técnicas.</t>
  </si>
  <si>
    <t>Pérdida, daño o deterioro de los bienes durante el transporte, cargue, descargue, traslado o custodia hasta su entrega y recibo por la Entidad.</t>
  </si>
  <si>
    <t>Fallas en la instalación, configuración, activación de licencias, conexión, calibración, pruebas o puesta en funcionamiento de los bienes cuando estas actividades sean aplicables.</t>
  </si>
  <si>
    <t>Técnologicos</t>
  </si>
  <si>
    <t>Desabastecimiento, discontinuación de referencias, obsolescencia tecnológica o dificultades de disponibilidad de bienes que afecten el suministro de los ítems definidos.</t>
  </si>
  <si>
    <t>Incumplimiento de los protocolos de acceso, recepción, seguridad o permanencia establecidos por las sedes donde se realicen entregas e instalaciones.</t>
  </si>
  <si>
    <t>Deficiencias en la trazabilidad, identificación, serialización, inventario o documentación de los bienes efectivamente suministrados.</t>
  </si>
  <si>
    <t>Realización de entregas o reconocimiento económico por bienes no solicitados formalmente, o ejecución que supere el valor máximo del contrato a monto agotable.</t>
  </si>
  <si>
    <t>Cambios en tributos, cargas o disposiciones regulatorias posteriores a la celebración del contrato que incidan directamente en los costos o condiciones legales de ejecución.</t>
  </si>
  <si>
    <t>Estatal</t>
  </si>
  <si>
    <t>Regulatorios</t>
  </si>
  <si>
    <t>Eventos naturales, lluvias intensas, inundaciones u otras situaciones de fuerza mayor o caso fortuito que impidan temporalmente la entrega o instalación en los puntos definidos.</t>
  </si>
  <si>
    <t>De la naturaleza</t>
  </si>
  <si>
    <t>Daños a los equipos objeto de mantenimiento y/o otros bienes</t>
  </si>
  <si>
    <t>Imposición de nuevos tributos</t>
  </si>
  <si>
    <t>Imposición de nuevos trámites o permisos</t>
  </si>
  <si>
    <t>Cambios en el marco regulatorio o normatividad aplicable al proyecto.</t>
  </si>
  <si>
    <t>Variación de tasas o tarifas</t>
  </si>
  <si>
    <t>Financieros</t>
  </si>
  <si>
    <t>Demora en el inicio previsto para la ejecución de la obra</t>
  </si>
  <si>
    <t>Fuentes de materiales</t>
  </si>
  <si>
    <t>Programación de obra</t>
  </si>
  <si>
    <t>Calidad  de  las  obras</t>
  </si>
  <si>
    <t>Nuevos desarrollos técnologicos o estandares que influyen en la ejecución del contrato</t>
  </si>
  <si>
    <t>Obsolecencia técnologica</t>
  </si>
  <si>
    <t>Riesgo   geológico</t>
  </si>
  <si>
    <t>Eventos naturales tales como lluvias, inundaciones y sequias entre otros</t>
  </si>
  <si>
    <t>El talento humano no cumple con el perfil requerido para la realización de las actividades</t>
  </si>
  <si>
    <t>Los participantes no son de la Localidad y reciben los benedicios</t>
  </si>
  <si>
    <t>Falsificación en los documentos de postulación al proceso</t>
  </si>
  <si>
    <t>Los elementos entregados no corresponden a los solicitados en la iniciativas</t>
  </si>
  <si>
    <t>No se alcanza a completar la inscripción de todas las iniciativas requeridas</t>
  </si>
  <si>
    <t>Una vez entregados los bonos no es posible volver a contactar a los beneficiarios</t>
  </si>
  <si>
    <t>Operacionales/financiero</t>
  </si>
  <si>
    <t>El contratista no cumple con los compromisos ofertados en los criterios ponderables</t>
  </si>
  <si>
    <t>El contratista no gestiona los permisos necesarios para la entrega de los elementos</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</si>
  <si>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</si>
  <si>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</si>
  <si>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</si>
  <si>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</si>
  <si>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</si>
  <si>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</si>
  <si>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</si>
  <si>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</si>
  <si>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</si>
  <si>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Probabilidad de Ocurrencia</t>
  </si>
  <si>
    <t>Calificación Total</t>
  </si>
  <si>
    <t>Puede afectar la estructuración, generar observaciones, controversias y dificultades para la ejecución y supervisión.</t>
  </si>
  <si>
    <t>Presupuesto de referencia inadecuado, dificultades para atender las necesidades previstas y riesgo de observaciones al proceso.</t>
  </si>
  <si>
    <t>Restricción injustificada de la participación, observaciones al proceso o selección de un contratista que no cuente con la experiencia requerida.</t>
  </si>
  <si>
    <t>Imposibilidad de atender solicitudes de suministro o afectación de la ejecución presupuestal de uno o varios proyectos.</t>
  </si>
  <si>
    <t>Retrasos en el proceso, controversias, riesgo de adjudicación irregular o necesidad de retrotraer actuaciones.</t>
  </si>
  <si>
    <t>Retrasos en el cronograma del proceso y afectación de la oportunidad de la contratación.</t>
  </si>
  <si>
    <t>Riesgo de adjudicación o aceptación de un precio que no permita ejecutar adecuadamente el suministro o de controversias durante la evaluación económica.</t>
  </si>
  <si>
    <t>Retraso en el inicio de la ejecución contractual y en la atención de las necesidades de los proyectos.</t>
  </si>
  <si>
    <t>Retraso en el inicio del contrato y en la atención de las solicitudes de suministro.</t>
  </si>
  <si>
    <t>Retraso en la disponibilidad de los bienes y en el desarrollo de las actividades asociadas a los proyectos.</t>
  </si>
  <si>
    <t>Rechazo de bienes, retrasos en la ejecución y necesidad de reposición o corrección.</t>
  </si>
  <si>
    <t>Pérdida o daño de bienes, retrasos y costos asociados a reposición o nueva entrega.</t>
  </si>
  <si>
    <t>Bienes entregados que no puedan ser utilizados conforme a su finalidad y retrasos en la puesta en operación de los espacios.</t>
  </si>
  <si>
    <t>Retrasos en las entregas y necesidad de adoptar decisiones frente a disponibilidad, sin que puedan incorporarse unilateralmente bienes diferentes a los previstos.</t>
  </si>
  <si>
    <t>Retrasos en entregas o instalaciones y dificultades de coordinación con las instituciones o puntos de destino.</t>
  </si>
  <si>
    <t>Dificultades para el control de activos, ingreso al almacén, seguimiento de garantías y verificación de la ejecución efectivamente realizada.</t>
  </si>
  <si>
    <t>Pagos no soportados, afectación del control presupuestal y riesgo de ejecución por fuera de las condiciones contractuales.</t>
  </si>
  <si>
    <t>Necesidad de analizar la aplicación de la nueva disposición y, cuando jurídicamente proceda, los efectos sobre la ejecución contractual.</t>
  </si>
  <si>
    <t>Retraso temporal de entregas o instalaciones y necesidad de reprogramación cuando jurídicamente proceda.</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</si>
  <si>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</si>
  <si>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</si>
  <si>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</si>
  <si>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</si>
  <si>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</si>
  <si>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</si>
  <si>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</si>
  <si>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</si>
  <si>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</si>
  <si>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</si>
  <si>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</si>
  <si>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</si>
  <si>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</si>
  <si>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</si>
  <si>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</si>
  <si>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</si>
  <si>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</si>
  <si>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</si>
  <si>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</si>
  <si>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</si>
  <si>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</si>
  <si>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</si>
  <si>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</si>
  <si>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</si>
  <si>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</si>
  <si>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</si>
  <si>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</si>
  <si>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</si>
  <si>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</si>
  <si>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</si>
  <si>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</si>
  <si>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</si>
  <si>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</si>
  <si>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</si>
  <si>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</si>
  <si>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</si>
  <si>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</si>
  <si>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</si>
  <si>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</si>
  <si>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¿Cómo se realiza el monitoreo?</t>
  </si>
  <si>
    <t>Revisión cruzada de los documentos del proceso por las áreas técnica, de planeación y jurídica, verificando que el objeto, alcance, bienes, condiciones de entrega y obligaciones sean consistentes.</t>
  </si>
  <si>
    <t>NO</t>
  </si>
  <si>
    <t>Durante la estructuración de los documentos</t>
  </si>
  <si>
    <t>Antes de la publicación del proceso</t>
  </si>
  <si>
    <t>Lista de chequeo y revisión cruzada de versiones finales</t>
  </si>
  <si>
    <t>Previo a publicación</t>
  </si>
  <si>
    <t>Verificación de la metodología de investigación de mercado, revisión de las cotizaciones unitarias de los 98 ítems y contraste de los valores de referencia con la estructura presupuestal y las cantidades de referencia de los proyectos.</t>
  </si>
  <si>
    <t>Durante la elaboración del Estudio de Sector</t>
  </si>
  <si>
    <t>Revisión del Estudio de Sector y de la matriz de precios unitarios</t>
  </si>
  <si>
    <t>Revisión jurídica, técnica y de planeación de los requisitos habilitantes, verificando su relación con el suministro de tecnología y su proporcionalidad frente al objeto, valor, riesgos y condiciones del mercado.</t>
  </si>
  <si>
    <t>Durante la estructuración del Estudio Previo</t>
  </si>
  <si>
    <t>Revisión de requisitos habilitantes y matriz de verificación</t>
  </si>
  <si>
    <t>Verificación de disponibilidad presupuestal, distribución por proyecto y consistencia con el POAI y los valores definidos en el Estudio Previo antes de publicar y durante la ejecución.</t>
  </si>
  <si>
    <t>Durante la estructuración presupuestal</t>
  </si>
  <si>
    <t>Conciliación presupuestal y seguimiento a saldos por proyecto</t>
  </si>
  <si>
    <t>Mensual y previo a cada solicitud que comprometa recursos</t>
  </si>
  <si>
    <t>Aplicación de los requisitos y reglas establecidos en los documentos del proceso, revisión por el comité evaluador y control jurídico de las actuaciones y de la etapa de subasta.</t>
  </si>
  <si>
    <t>Desde la apertura del proceso</t>
  </si>
  <si>
    <t>Hasta la adjudicación</t>
  </si>
  <si>
    <t>Actas, informes de evaluación, revisión jurídica y seguimiento a SECOP II</t>
  </si>
  <si>
    <t>Permanente durante la selección</t>
  </si>
  <si>
    <t>Control del cronograma de publicación y atención de observaciones dentro de los términos aplicables, con seguimiento de las actividades pendientes en SECOP II.</t>
  </si>
  <si>
    <t>Desde la publicación del proyecto de documentos</t>
  </si>
  <si>
    <t>Hasta la adjudicación o declaratoria de desierto</t>
  </si>
  <si>
    <t>Seguimiento al cronograma y a la plataforma SECOP II</t>
  </si>
  <si>
    <t>Permanente</t>
  </si>
  <si>
    <t>Verificación de la oferta económica y aplicación del procedimiento de análisis de precios artificialmente bajos, tomando como referencia el precio resultante de la subasta y solicitando las explicaciones y soportes que correspondan.</t>
  </si>
  <si>
    <t>Durante la evaluación económica y la subasta</t>
  </si>
  <si>
    <t>Revisión de la oferta final, soportes y actuación del comité evaluador</t>
  </si>
  <si>
    <t>En la etapa de evaluación y subasta</t>
  </si>
  <si>
    <t>Revisión oportuna de las garantías presentadas y comunicación al adjudicatario de las correcciones requeridas, de conformidad con las condiciones contractuales.</t>
  </si>
  <si>
    <t>Una vez adjudicado el proceso</t>
  </si>
  <si>
    <t>Antes del inicio de la ejecución</t>
  </si>
  <si>
    <t>Seguimiento al estado de las garantías y comunicaciones al contratista</t>
  </si>
  <si>
    <t>Cada vez que se presente una garantía o corrección</t>
  </si>
  <si>
    <t>Seguimiento coordinado entre las áreas jurídica, financiera y de contratación para completar oportunamente los requisitos de ejecución.</t>
  </si>
  <si>
    <t>Antes del acta de inicio</t>
  </si>
  <si>
    <t>Verificación de requisitos de ejecución y registro presupuestal</t>
  </si>
  <si>
    <t>Permanente hasta el inicio</t>
  </si>
  <si>
    <t>Programación de entregas por solicitud, seguimiento al plazo de quince (15) días hábiles, coordinación con los puntos de destino y requerimiento oportuno de acciones correctivas frente a retrasos.</t>
  </si>
  <si>
    <t>Con cada solicitud formal de suministro</t>
  </si>
  <si>
    <t>Hasta la entrega y recibo a satisfacción</t>
  </si>
  <si>
    <t>Control de fechas de solicitud, entrega y actas de recibo</t>
  </si>
  <si>
    <t>Por cada solicitud</t>
  </si>
  <si>
    <t>Validación técnica y, cuando corresponda, aprobación de muestras; pruebas de funcionamiento; recibo condicionado a cumplimiento y reposición de bienes defectuosos dentro del plazo establecido.</t>
  </si>
  <si>
    <t>Desde la primera entrega</t>
  </si>
  <si>
    <t>Durante cada entrega y durante las garantías aplicables</t>
  </si>
  <si>
    <t>Actas de recibo, pruebas técnicas, informes de supervisión y seguimiento a reposiciones</t>
  </si>
  <si>
    <t>Por cada entrega y cuando se reporte una falla</t>
  </si>
  <si>
    <t>El contratista asume transporte, cargue, descargue, distribución, custodia y riesgo hasta el destino final y debe conservar los bienes en condiciones adecuadas hasta su recibo.</t>
  </si>
  <si>
    <t>Con cada solicitud de suministro</t>
  </si>
  <si>
    <t>Hasta el recibo por la Entidad</t>
  </si>
  <si>
    <t>Verificación física en entrega y revisión de actas y soportes de transporte cuando aplique</t>
  </si>
  <si>
    <t>Por cada entrega</t>
  </si>
  <si>
    <t>Planificación de actividades de instalación, aplicación de pruebas de funcionamiento, verificación técnica y corrección de observaciones antes del recibo a satisfacción.</t>
  </si>
  <si>
    <t>Con cada solicitud que incluya instalación</t>
  </si>
  <si>
    <t>Hasta la puesta en funcionamiento y aceptación</t>
  </si>
  <si>
    <t>Protocolos de prueba, soportes de instalación e informes de supervisión</t>
  </si>
  <si>
    <t>Por cada instalación</t>
  </si>
  <si>
    <t>Seguimiento a disponibilidad y referencias; obligación del contratista de informar oportunamente cualquier novedad y aportar soportes técnicos y comerciales; no sustitución unilateral de bienes.</t>
  </si>
  <si>
    <t>Durante toda la ejecución</t>
  </si>
  <si>
    <t>Hasta la terminación del contrato</t>
  </si>
  <si>
    <t>Reporte de disponibilidad, revisión de novedades y validación previa de cualquier alternativa jurídicamente procedente</t>
  </si>
  <si>
    <t>Cada vez que se presente la situación</t>
  </si>
  <si>
    <t>Coordinación previa de fechas, horarios, responsables de recepción y requisitos de ingreso con los puntos de destino; cumplimiento de los protocolos informados por la Entidad.</t>
  </si>
  <si>
    <t>Con cada programación de entrega</t>
  </si>
  <si>
    <t>Hasta finalizar la entrega o instalación</t>
  </si>
  <si>
    <t>Registro de programación, comunicaciones y actas de entrega</t>
  </si>
  <si>
    <t>Por cada entrega o instalación</t>
  </si>
  <si>
    <t>Exigencia de relación actualizada de entregas, identificación de marca, referencia, modelo, serial o identificador cuando aplique, lugar de entrega y soportes para recibo e inventario.</t>
  </si>
  <si>
    <t>Hasta la consolidación del informe final</t>
  </si>
  <si>
    <t>Cruce de actas, relación de entregas, seriales y soportes de almacén/inventario</t>
  </si>
  <si>
    <t>Por cada entrega y al cierre</t>
  </si>
  <si>
    <t>Toda solicitud debe ser formal y verificable; control acumulado de cantidades y valores ejecutados; no se reconocen bienes no solicitados, no recibidos o no aprobados y no se supera el valor máximo contractual.</t>
  </si>
  <si>
    <t>Desde el inicio de la ejecución</t>
  </si>
  <si>
    <t>Hasta la liquidación</t>
  </si>
  <si>
    <t>Control de solicitudes, actas de recibo, facturas y saldo acumulado del contrato por proyecto</t>
  </si>
  <si>
    <t>En cada solicitud y pago</t>
  </si>
  <si>
    <t>Seguimiento de cambios normativos y análisis jurídico, financiero y contractual de su aplicabilidad; adopción de las medidas que correspondan conforme al marco legal, sin asumir automáticamente modificaciones económicas.</t>
  </si>
  <si>
    <t>SI</t>
  </si>
  <si>
    <t>FDLK y CONTRATISTA</t>
  </si>
  <si>
    <t>Revisión normativa y concepto técnico-jurídico-financiero cuando se presente un cambio relevante</t>
  </si>
  <si>
    <t>Cada vez que se presente un cambio normativo</t>
  </si>
  <si>
    <t>Programación flexible de entregas, coordinación con los puntos de destino, reporte oportuno de novedades y adopción de medidas de mitigación y reprogramación cuando resulte jurídicamente procedente.</t>
  </si>
  <si>
    <t>CONTRATISTA y FDLK</t>
  </si>
  <si>
    <t>Hasta superar la situación o adoptar la medida procedente</t>
  </si>
  <si>
    <t>Reporte de novedades, verificación de condiciones del sitio y seguimiento a la reprogramación</t>
  </si>
  <si>
    <t>Impacto del Riesgo</t>
  </si>
  <si>
    <t xml:space="preserve">Objeto Contractual: SUMINISTRO Y DISTRIBUCIÓN DE ELEMENTOS TECNOLÓGICOS, EQUIPOS DE CÓMPUTO, CONECTIVIDAD Y ROBÓTICA, PARA EL FORTALECIMIENTO DE LOS ESPACIOS Y ACTIVIDADES DE LOS PROYECTOS DE INVERSIÓN DEL FONDO DE DESARROLLO LOCAL DE KENNEDY  </t>
  </si>
  <si>
    <t xml:space="preserve">Objeto del Proceso de Contratación: SUMINISTRO Y DISTRIBUCIÓN DE ELEMENTOS TECNOLÓGICOS, EQUIPOS DE CÓMPUTO, CONECTIVIDAD Y ROBÓTICA, PARA EL FORTALECIMIENTO DE LOS ESPACIOS Y ACTIVIDADES DE LOS PROYECTOS DE INVERSIÓN DEL FONDO DE DESARROLLO LOCAL DE KENNEDY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</si>
</sst>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0"/>
      <name val="Arial"/>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sz val="9"/>
      <name val="Arial Narrow"/>
      <family val="2"/>
    </font>
    <font>
      <b/>
      <sz val="11"/>
      <name val="Arial"/>
      <family val="2"/>
    </font>
    <font>
      <b/>
      <sz val="11"/>
      <color indexed="9"/>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b/>
      <u/>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9"/>
      <name val="Garamond"/>
      <family val="1"/>
    </font>
    <font>
      <sz val="16"/>
      <name val="Garamond"/>
      <family val="1"/>
    </font>
    <font>
      <b/>
      <sz val="12"/>
      <color rgb="FFFF0D0D"/>
      <name val="Garamond"/>
      <family val="1"/>
    </font>
    <font>
      <b/>
      <sz val="12"/>
      <color rgb="FFFF0000"/>
      <name val="Garamond"/>
      <family val="1"/>
    </font>
  </fonts>
  <fills count="4">
    <fill>
      <patternFill patternType="none"/>
    </fill>
    <fill>
      <patternFill patternType="gray125"/>
    </fill>
    <fill>
      <patternFill patternType="solid">
        <fgColor indexed="16"/>
        <bgColor indexed="64"/>
      </patternFill>
    </fill>
    <fill>
      <patternFill patternType="solid">
        <fgColor theme="0"/>
        <bgColor indexed="64"/>
      </patternFill>
    </fill>
  </fills>
  <borders count="72">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right style="thin">
        <color indexed="64"/>
      </right>
      <top style="medium">
        <color indexed="64"/>
      </top>
      <bottom style="medium">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hair">
        <color indexed="64"/>
      </top>
      <bottom/>
      <diagonal/>
    </border>
    <border>
      <left style="medium">
        <color indexed="64"/>
      </left>
      <right style="thin">
        <color indexed="64"/>
      </right>
      <top style="hair">
        <color indexed="64"/>
      </top>
      <bottom style="hair">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hair">
        <color indexed="64"/>
      </bottom>
      <diagonal/>
    </border>
    <border>
      <left style="medium">
        <color indexed="64"/>
      </left>
      <right style="thin">
        <color indexed="64"/>
      </right>
      <top style="hair">
        <color indexed="64"/>
      </top>
      <bottom style="thin">
        <color indexed="64"/>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top/>
      <bottom style="thin">
        <color indexed="64"/>
      </bottom>
      <diagonal/>
    </border>
  </borders>
  <cellStyleXfs count="1">
    <xf numFmtId="0" fontId="0" fillId="0" borderId="0"/>
  </cellStyleXfs>
  <cellXfs count="236">
    <xf numFmtId="0" fontId="0" fillId="0" borderId="0" xfId="0"/>
    <xf numFmtId="0" fontId="0" fillId="3" borderId="0" xfId="0" applyFill="1"/>
    <xf numFmtId="0" fontId="6" fillId="0" borderId="0" xfId="0" applyFont="1"/>
    <xf numFmtId="0" fontId="6" fillId="0" borderId="0" xfId="0" applyFont="1" applyAlignment="1">
      <alignment horizontal="center"/>
    </xf>
    <xf numFmtId="0" fontId="6" fillId="0" borderId="0" xfId="0" applyFont="1" applyAlignment="1">
      <alignment horizontal="center" vertical="center" wrapText="1"/>
    </xf>
    <xf numFmtId="0" fontId="10" fillId="0" borderId="0" xfId="0" applyFont="1"/>
    <xf numFmtId="0" fontId="11" fillId="2" borderId="29" xfId="0" applyFont="1" applyFill="1" applyBorder="1" applyAlignment="1">
      <alignment horizontal="center" vertical="center" wrapText="1"/>
    </xf>
    <xf numFmtId="0" fontId="11" fillId="2" borderId="30" xfId="0" applyFont="1" applyFill="1" applyBorder="1" applyAlignment="1">
      <alignment horizontal="center" vertical="center" wrapText="1"/>
    </xf>
    <xf numFmtId="0" fontId="11" fillId="2" borderId="30" xfId="0" applyFont="1" applyFill="1" applyBorder="1" applyAlignment="1">
      <alignment horizontal="center" vertical="center" textRotation="90" wrapText="1"/>
    </xf>
    <xf numFmtId="0" fontId="11" fillId="2" borderId="31" xfId="0" applyFont="1" applyFill="1" applyBorder="1" applyAlignment="1">
      <alignment horizontal="center" vertical="center" wrapText="1"/>
    </xf>
    <xf numFmtId="0" fontId="6" fillId="0" borderId="41" xfId="0" applyFont="1" applyBorder="1"/>
    <xf numFmtId="0" fontId="6" fillId="0" borderId="41" xfId="0" applyFont="1" applyBorder="1" applyAlignment="1">
      <alignment horizontal="center"/>
    </xf>
    <xf numFmtId="0" fontId="6" fillId="0" borderId="2" xfId="0" applyFont="1" applyBorder="1" applyAlignment="1">
      <alignment horizontal="center" vertical="center" wrapText="1"/>
    </xf>
    <xf numFmtId="0" fontId="4" fillId="3" borderId="0" xfId="0" applyFont="1" applyFill="1"/>
    <xf numFmtId="0" fontId="5" fillId="3" borderId="0" xfId="0" applyFont="1" applyFill="1" applyAlignment="1">
      <alignment horizontal="center" vertical="center"/>
    </xf>
    <xf numFmtId="0" fontId="2" fillId="3" borderId="0" xfId="0" applyFont="1" applyFill="1" applyAlignment="1">
      <alignment wrapText="1"/>
    </xf>
    <xf numFmtId="0" fontId="2" fillId="3" borderId="0" xfId="0" applyFont="1" applyFill="1"/>
    <xf numFmtId="0" fontId="0" fillId="3" borderId="1" xfId="0" applyFill="1" applyBorder="1"/>
    <xf numFmtId="0" fontId="14" fillId="3" borderId="32" xfId="0" applyFont="1" applyFill="1" applyBorder="1" applyAlignment="1">
      <alignment vertical="center" wrapText="1"/>
    </xf>
    <xf numFmtId="0" fontId="14" fillId="3" borderId="26" xfId="0" applyFont="1" applyFill="1" applyBorder="1" applyAlignment="1">
      <alignment horizontal="center" vertical="center" wrapText="1"/>
    </xf>
    <xf numFmtId="0" fontId="16" fillId="3" borderId="12" xfId="0" applyFont="1" applyFill="1" applyBorder="1" applyAlignment="1">
      <alignment vertical="center"/>
    </xf>
    <xf numFmtId="0" fontId="16" fillId="3" borderId="5" xfId="0" applyFont="1" applyFill="1" applyBorder="1" applyAlignment="1">
      <alignment vertical="center"/>
    </xf>
    <xf numFmtId="0" fontId="19" fillId="3" borderId="22" xfId="0" applyFont="1" applyFill="1" applyBorder="1" applyAlignment="1">
      <alignment vertical="center" wrapText="1"/>
    </xf>
    <xf numFmtId="0" fontId="19" fillId="3" borderId="22" xfId="0" applyFont="1" applyFill="1" applyBorder="1"/>
    <xf numFmtId="0" fontId="17" fillId="3" borderId="13" xfId="0" applyFont="1" applyFill="1" applyBorder="1" applyAlignment="1">
      <alignment vertical="center" wrapText="1"/>
    </xf>
    <xf numFmtId="0" fontId="16" fillId="3" borderId="14" xfId="0" applyFont="1" applyFill="1" applyBorder="1" applyAlignment="1">
      <alignment vertical="center"/>
    </xf>
    <xf numFmtId="0" fontId="16" fillId="3" borderId="6" xfId="0" applyFont="1" applyFill="1" applyBorder="1" applyAlignment="1">
      <alignment vertical="center"/>
    </xf>
    <xf numFmtId="0" fontId="19" fillId="3" borderId="23" xfId="0" applyFont="1" applyFill="1" applyBorder="1" applyAlignment="1">
      <alignment vertical="center" wrapText="1"/>
    </xf>
    <xf numFmtId="0" fontId="19" fillId="3" borderId="23" xfId="0" applyFont="1" applyFill="1" applyBorder="1"/>
    <xf numFmtId="0" fontId="17" fillId="3" borderId="15" xfId="0" applyFont="1" applyFill="1" applyBorder="1" applyAlignment="1">
      <alignment vertical="center" wrapText="1"/>
    </xf>
    <xf numFmtId="0" fontId="17" fillId="3" borderId="16" xfId="0" applyFont="1" applyFill="1" applyBorder="1" applyAlignment="1">
      <alignment vertical="center" wrapText="1"/>
    </xf>
    <xf numFmtId="0" fontId="16" fillId="3" borderId="17" xfId="0" applyFont="1" applyFill="1" applyBorder="1" applyAlignment="1">
      <alignment vertical="center"/>
    </xf>
    <xf numFmtId="0" fontId="16" fillId="3" borderId="7" xfId="0" applyFont="1" applyFill="1" applyBorder="1" applyAlignment="1">
      <alignment vertical="center"/>
    </xf>
    <xf numFmtId="0" fontId="19" fillId="3" borderId="24" xfId="0" applyFont="1" applyFill="1" applyBorder="1"/>
    <xf numFmtId="0" fontId="17" fillId="3" borderId="18" xfId="0" applyFont="1" applyFill="1" applyBorder="1" applyAlignment="1">
      <alignment vertical="center" wrapText="1"/>
    </xf>
    <xf numFmtId="0" fontId="19" fillId="3" borderId="3" xfId="0" applyFont="1" applyFill="1" applyBorder="1" applyAlignment="1">
      <alignment vertical="center" wrapText="1"/>
    </xf>
    <xf numFmtId="0" fontId="17" fillId="3" borderId="19" xfId="0" applyFont="1" applyFill="1" applyBorder="1" applyAlignment="1">
      <alignment vertical="center" wrapText="1"/>
    </xf>
    <xf numFmtId="0" fontId="16" fillId="3" borderId="22" xfId="0" applyFont="1" applyFill="1" applyBorder="1" applyAlignment="1">
      <alignment vertical="center"/>
    </xf>
    <xf numFmtId="0" fontId="16" fillId="3" borderId="23" xfId="0" applyFont="1" applyFill="1" applyBorder="1" applyAlignment="1">
      <alignment vertical="center"/>
    </xf>
    <xf numFmtId="0" fontId="19" fillId="3" borderId="24" xfId="0" applyFont="1" applyFill="1" applyBorder="1" applyAlignment="1">
      <alignment vertical="center" wrapText="1"/>
    </xf>
    <xf numFmtId="0" fontId="19" fillId="3" borderId="26" xfId="0" applyFont="1" applyFill="1" applyBorder="1" applyAlignment="1">
      <alignment vertical="center" wrapText="1"/>
    </xf>
    <xf numFmtId="0" fontId="17" fillId="3" borderId="20" xfId="0" applyFont="1" applyFill="1" applyBorder="1" applyAlignment="1">
      <alignment vertical="center" wrapText="1"/>
    </xf>
    <xf numFmtId="0" fontId="19" fillId="3" borderId="14" xfId="0" applyFont="1" applyFill="1" applyBorder="1" applyAlignment="1">
      <alignment vertical="center"/>
    </xf>
    <xf numFmtId="0" fontId="16" fillId="3" borderId="24" xfId="0" applyFont="1" applyFill="1" applyBorder="1" applyAlignment="1">
      <alignment vertical="center"/>
    </xf>
    <xf numFmtId="0" fontId="16" fillId="3" borderId="61" xfId="0" applyFont="1" applyFill="1" applyBorder="1" applyAlignment="1">
      <alignment vertical="center"/>
    </xf>
    <xf numFmtId="0" fontId="16" fillId="3" borderId="27" xfId="0" applyFont="1" applyFill="1" applyBorder="1" applyAlignment="1">
      <alignment vertical="center"/>
    </xf>
    <xf numFmtId="0" fontId="16" fillId="3" borderId="25" xfId="0" applyFont="1" applyFill="1" applyBorder="1" applyAlignment="1">
      <alignment vertical="center"/>
    </xf>
    <xf numFmtId="0" fontId="19" fillId="3" borderId="25" xfId="0" applyFont="1" applyFill="1" applyBorder="1" applyAlignment="1">
      <alignment vertical="center" wrapText="1"/>
    </xf>
    <xf numFmtId="0" fontId="19" fillId="3" borderId="25" xfId="0" applyFont="1" applyFill="1" applyBorder="1"/>
    <xf numFmtId="0" fontId="17" fillId="3" borderId="21" xfId="0" applyFont="1" applyFill="1" applyBorder="1" applyAlignment="1">
      <alignment vertical="center" wrapText="1"/>
    </xf>
    <xf numFmtId="0" fontId="8" fillId="3" borderId="0" xfId="0" applyFont="1" applyFill="1"/>
    <xf numFmtId="0" fontId="0" fillId="3" borderId="0" xfId="0" applyFill="1" applyAlignment="1">
      <alignment horizontal="center"/>
    </xf>
    <xf numFmtId="0" fontId="1" fillId="3" borderId="0" xfId="0" applyFont="1" applyFill="1" applyAlignment="1">
      <alignment vertical="top" wrapText="1" readingOrder="1"/>
    </xf>
    <xf numFmtId="0" fontId="25" fillId="3" borderId="1" xfId="0" applyFont="1" applyFill="1" applyBorder="1"/>
    <xf numFmtId="0" fontId="25" fillId="3" borderId="0" xfId="0" applyFont="1" applyFill="1" applyAlignment="1">
      <alignment horizontal="center" vertical="center"/>
    </xf>
    <xf numFmtId="0" fontId="25" fillId="3" borderId="2" xfId="0" applyFont="1" applyFill="1" applyBorder="1" applyAlignment="1">
      <alignment horizontal="center" vertical="center"/>
    </xf>
    <xf numFmtId="0" fontId="25" fillId="3" borderId="0" xfId="0" applyFont="1" applyFill="1"/>
    <xf numFmtId="0" fontId="25" fillId="3" borderId="0" xfId="0" applyFont="1" applyFill="1" applyAlignment="1">
      <alignment horizontal="left"/>
    </xf>
    <xf numFmtId="0" fontId="25" fillId="3" borderId="2" xfId="0" applyFont="1" applyFill="1" applyBorder="1" applyAlignment="1">
      <alignment horizontal="center"/>
    </xf>
    <xf numFmtId="0" fontId="19" fillId="3" borderId="8" xfId="0" applyFont="1" applyFill="1" applyBorder="1"/>
    <xf numFmtId="0" fontId="19" fillId="3" borderId="10" xfId="0" applyFont="1" applyFill="1" applyBorder="1"/>
    <xf numFmtId="0" fontId="19" fillId="3" borderId="11" xfId="0" applyFont="1" applyFill="1" applyBorder="1" applyAlignment="1">
      <alignment horizontal="center"/>
    </xf>
    <xf numFmtId="0" fontId="20" fillId="3" borderId="29" xfId="0" applyFont="1" applyFill="1" applyBorder="1" applyAlignment="1">
      <alignment horizontal="center" vertical="center" wrapText="1"/>
    </xf>
    <xf numFmtId="0" fontId="21" fillId="3" borderId="30" xfId="0" applyFont="1" applyFill="1" applyBorder="1" applyAlignment="1">
      <alignment horizontal="center" vertical="center" wrapText="1"/>
    </xf>
    <xf numFmtId="0" fontId="21" fillId="3" borderId="31" xfId="0" applyFont="1" applyFill="1" applyBorder="1" applyAlignment="1">
      <alignment horizontal="center" vertical="center" wrapText="1"/>
    </xf>
    <xf numFmtId="0" fontId="17" fillId="3" borderId="33" xfId="0" applyFont="1" applyFill="1" applyBorder="1" applyAlignment="1">
      <alignment horizontal="left" vertical="center" wrapText="1"/>
    </xf>
    <xf numFmtId="0" fontId="19" fillId="3" borderId="34" xfId="0" applyFont="1" applyFill="1" applyBorder="1" applyAlignment="1">
      <alignment horizontal="left" vertical="center" wrapText="1"/>
    </xf>
    <xf numFmtId="0" fontId="17" fillId="3" borderId="3" xfId="0" applyFont="1" applyFill="1" applyBorder="1" applyAlignment="1">
      <alignment horizontal="center" vertical="center" wrapText="1"/>
    </xf>
    <xf numFmtId="0" fontId="17" fillId="3" borderId="3" xfId="0" applyFont="1" applyFill="1" applyBorder="1" applyAlignment="1">
      <alignment horizontal="center" vertical="center"/>
    </xf>
    <xf numFmtId="0" fontId="17" fillId="3" borderId="37" xfId="0" applyFont="1" applyFill="1" applyBorder="1" applyAlignment="1">
      <alignment horizontal="center" vertical="center" wrapText="1"/>
    </xf>
    <xf numFmtId="0" fontId="17" fillId="3" borderId="35" xfId="0" applyFont="1" applyFill="1" applyBorder="1" applyAlignment="1">
      <alignment horizontal="left" vertical="center" wrapText="1"/>
    </xf>
    <xf numFmtId="0" fontId="19" fillId="3" borderId="3" xfId="0" applyFont="1" applyFill="1" applyBorder="1" applyAlignment="1">
      <alignment horizontal="left" vertical="center" wrapText="1"/>
    </xf>
    <xf numFmtId="0" fontId="17" fillId="3" borderId="19" xfId="0" applyFont="1" applyFill="1" applyBorder="1" applyAlignment="1">
      <alignment horizontal="center" vertical="center" wrapText="1"/>
    </xf>
    <xf numFmtId="0" fontId="19" fillId="3" borderId="38" xfId="0" applyFont="1" applyFill="1" applyBorder="1"/>
    <xf numFmtId="0" fontId="19" fillId="3" borderId="39" xfId="0" applyFont="1" applyFill="1" applyBorder="1"/>
    <xf numFmtId="0" fontId="19" fillId="3" borderId="40" xfId="0" applyFont="1" applyFill="1" applyBorder="1" applyAlignment="1">
      <alignment horizontal="center"/>
    </xf>
    <xf numFmtId="0" fontId="19" fillId="3" borderId="1" xfId="0" applyFont="1" applyFill="1" applyBorder="1"/>
    <xf numFmtId="0" fontId="15" fillId="3" borderId="0" xfId="0" applyFont="1" applyFill="1" applyAlignment="1">
      <alignment horizontal="center"/>
    </xf>
    <xf numFmtId="0" fontId="19" fillId="3" borderId="0" xfId="0" applyFont="1" applyFill="1"/>
    <xf numFmtId="0" fontId="19" fillId="3" borderId="2" xfId="0" applyFont="1" applyFill="1" applyBorder="1" applyAlignment="1">
      <alignment horizontal="center"/>
    </xf>
    <xf numFmtId="0" fontId="15" fillId="3" borderId="3" xfId="0" applyFont="1" applyFill="1" applyBorder="1" applyAlignment="1">
      <alignment horizontal="center" vertical="center" wrapText="1"/>
    </xf>
    <xf numFmtId="0" fontId="19" fillId="3" borderId="3" xfId="0" applyFont="1" applyFill="1" applyBorder="1" applyAlignment="1">
      <alignment horizontal="center" vertical="center" wrapText="1"/>
    </xf>
    <xf numFmtId="0" fontId="19" fillId="3" borderId="3" xfId="0" applyFont="1" applyFill="1" applyBorder="1" applyAlignment="1">
      <alignment horizontal="center"/>
    </xf>
    <xf numFmtId="0" fontId="14" fillId="3" borderId="1" xfId="0" applyFont="1" applyFill="1" applyBorder="1" applyAlignment="1">
      <alignment horizontal="right" vertical="center" textRotation="90"/>
    </xf>
    <xf numFmtId="0" fontId="19" fillId="3" borderId="0" xfId="0" applyFont="1" applyFill="1" applyAlignment="1">
      <alignment horizontal="center" vertical="center" wrapText="1"/>
    </xf>
    <xf numFmtId="0" fontId="15" fillId="3" borderId="3" xfId="0" applyFont="1" applyFill="1" applyBorder="1" applyAlignment="1">
      <alignment horizontal="center" vertical="center"/>
    </xf>
    <xf numFmtId="0" fontId="15" fillId="3" borderId="28" xfId="0" applyFont="1" applyFill="1" applyBorder="1" applyAlignment="1">
      <alignment horizontal="center" vertical="center"/>
    </xf>
    <xf numFmtId="0" fontId="19" fillId="3" borderId="4" xfId="0" applyFont="1" applyFill="1" applyBorder="1" applyAlignment="1">
      <alignment horizontal="center" vertical="center" wrapText="1"/>
    </xf>
    <xf numFmtId="0" fontId="19" fillId="3" borderId="3" xfId="0" applyFont="1" applyFill="1" applyBorder="1" applyAlignment="1">
      <alignment horizontal="center" vertical="center"/>
    </xf>
    <xf numFmtId="0" fontId="15" fillId="3" borderId="3" xfId="0" applyFont="1" applyFill="1" applyBorder="1" applyAlignment="1">
      <alignment vertical="center"/>
    </xf>
    <xf numFmtId="0" fontId="19" fillId="3" borderId="3" xfId="0" applyFont="1" applyFill="1" applyBorder="1" applyAlignment="1">
      <alignment vertical="center"/>
    </xf>
    <xf numFmtId="0" fontId="0" fillId="3" borderId="2" xfId="0" applyFill="1" applyBorder="1" applyAlignment="1">
      <alignment horizontal="center"/>
    </xf>
    <xf numFmtId="0" fontId="2" fillId="3" borderId="1" xfId="0" applyFont="1" applyFill="1" applyBorder="1"/>
    <xf numFmtId="0" fontId="21" fillId="3" borderId="29" xfId="0" applyFont="1" applyFill="1" applyBorder="1" applyAlignment="1">
      <alignment horizontal="center" vertical="center" wrapText="1"/>
    </xf>
    <xf numFmtId="0" fontId="3" fillId="3" borderId="31" xfId="0" applyFont="1" applyFill="1" applyBorder="1" applyAlignment="1">
      <alignment horizontal="center" vertical="center" wrapText="1"/>
    </xf>
    <xf numFmtId="0" fontId="17" fillId="3" borderId="33" xfId="0" applyFont="1" applyFill="1" applyBorder="1" applyAlignment="1">
      <alignment horizontal="center" vertical="center" wrapText="1"/>
    </xf>
    <xf numFmtId="0" fontId="17" fillId="3" borderId="34" xfId="0" applyFont="1" applyFill="1" applyBorder="1" applyAlignment="1">
      <alignment horizontal="center" vertical="center" wrapText="1"/>
    </xf>
    <xf numFmtId="0" fontId="23" fillId="3" borderId="34" xfId="0" applyFont="1" applyFill="1" applyBorder="1" applyAlignment="1">
      <alignment horizontal="center" vertical="center" wrapText="1"/>
    </xf>
    <xf numFmtId="0" fontId="9" fillId="3" borderId="37" xfId="0" applyFont="1" applyFill="1" applyBorder="1" applyAlignment="1">
      <alignment horizontal="center" vertical="center" wrapText="1"/>
    </xf>
    <xf numFmtId="0" fontId="0" fillId="3" borderId="0" xfId="0" applyFill="1" applyAlignment="1">
      <alignment wrapText="1"/>
    </xf>
    <xf numFmtId="0" fontId="17" fillId="3" borderId="35" xfId="0" applyFont="1" applyFill="1" applyBorder="1" applyAlignment="1">
      <alignment horizontal="center" vertical="center" wrapText="1"/>
    </xf>
    <xf numFmtId="0" fontId="24" fillId="3" borderId="3" xfId="0" applyFont="1" applyFill="1" applyBorder="1" applyAlignment="1">
      <alignment horizontal="center" vertical="center" wrapText="1"/>
    </xf>
    <xf numFmtId="0" fontId="23" fillId="3" borderId="3" xfId="0" applyFont="1" applyFill="1" applyBorder="1" applyAlignment="1">
      <alignment horizontal="center" vertical="center" wrapText="1"/>
    </xf>
    <xf numFmtId="0" fontId="9" fillId="3" borderId="19" xfId="0" applyFont="1" applyFill="1" applyBorder="1" applyAlignment="1">
      <alignment horizontal="center" vertical="center" wrapText="1"/>
    </xf>
    <xf numFmtId="0" fontId="23" fillId="3" borderId="28" xfId="0" applyFont="1" applyFill="1" applyBorder="1" applyAlignment="1">
      <alignment horizontal="center" vertical="center" wrapText="1"/>
    </xf>
    <xf numFmtId="0" fontId="19" fillId="3" borderId="9" xfId="0" applyFont="1" applyFill="1" applyBorder="1" applyAlignment="1">
      <alignment vertical="center"/>
    </xf>
    <xf numFmtId="0" fontId="0" fillId="3" borderId="11" xfId="0" applyFill="1" applyBorder="1" applyAlignment="1">
      <alignment horizontal="center"/>
    </xf>
    <xf numFmtId="0" fontId="6" fillId="3" borderId="33" xfId="0" applyFont="1" applyFill="1" applyBorder="1" applyAlignment="1">
      <alignment horizontal="center" vertical="center" wrapText="1"/>
    </xf>
    <xf numFmtId="0" fontId="6" fillId="3" borderId="34" xfId="0" applyFont="1" applyFill="1" applyBorder="1" applyAlignment="1">
      <alignment horizontal="center" vertical="center" wrapText="1"/>
    </xf>
    <xf numFmtId="0" fontId="6" fillId="3" borderId="34" xfId="0" applyFont="1" applyFill="1" applyBorder="1" applyAlignment="1">
      <alignment horizontal="center" vertical="center" textRotation="90" wrapText="1"/>
    </xf>
    <xf numFmtId="0" fontId="6" fillId="3" borderId="37" xfId="0" applyFont="1" applyFill="1" applyBorder="1" applyAlignment="1">
      <alignment horizontal="center" vertical="center" wrapText="1"/>
    </xf>
    <xf numFmtId="0" fontId="6" fillId="3" borderId="0" xfId="0" applyFont="1" applyFill="1" applyAlignment="1">
      <alignment horizontal="center" vertical="center" wrapText="1"/>
    </xf>
    <xf numFmtId="0" fontId="6" fillId="3" borderId="35"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6" fillId="3" borderId="3" xfId="0" applyFont="1" applyFill="1" applyBorder="1" applyAlignment="1">
      <alignment horizontal="center" vertical="center" textRotation="90" wrapText="1"/>
    </xf>
    <xf numFmtId="0" fontId="6" fillId="3" borderId="19"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6" fillId="3" borderId="0" xfId="0" applyFont="1" applyFill="1"/>
    <xf numFmtId="0" fontId="10" fillId="3" borderId="3" xfId="0" applyFont="1" applyFill="1" applyBorder="1" applyAlignment="1">
      <alignment horizontal="center" vertical="center" wrapText="1"/>
    </xf>
    <xf numFmtId="0" fontId="10" fillId="3" borderId="3" xfId="0" applyFont="1" applyFill="1" applyBorder="1" applyAlignment="1">
      <alignment horizontal="center" vertical="center"/>
    </xf>
    <xf numFmtId="0" fontId="6" fillId="3" borderId="3" xfId="0" applyFont="1" applyFill="1" applyBorder="1" applyAlignment="1">
      <alignment horizontal="center"/>
    </xf>
    <xf numFmtId="0" fontId="6" fillId="3" borderId="4" xfId="0" applyFont="1" applyFill="1" applyBorder="1" applyAlignment="1">
      <alignment horizontal="center" vertical="center" wrapText="1"/>
    </xf>
    <xf numFmtId="0" fontId="6" fillId="3" borderId="3" xfId="0" applyFont="1" applyFill="1" applyBorder="1" applyAlignment="1">
      <alignment horizontal="center" vertical="center"/>
    </xf>
    <xf numFmtId="0" fontId="6" fillId="3" borderId="8"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3" borderId="10" xfId="0" applyFont="1" applyFill="1" applyBorder="1"/>
    <xf numFmtId="0" fontId="6" fillId="3" borderId="11" xfId="0" applyFont="1" applyFill="1" applyBorder="1" applyAlignment="1">
      <alignment horizontal="center" vertical="center" wrapText="1"/>
    </xf>
    <xf numFmtId="0" fontId="7" fillId="3" borderId="0" xfId="0" applyFont="1" applyFill="1" applyAlignment="1">
      <alignment horizontal="left" vertical="center" wrapText="1"/>
    </xf>
    <xf numFmtId="0" fontId="0" fillId="3" borderId="0" xfId="0" applyFill="1"/>
    <xf numFmtId="0" fontId="14" fillId="3" borderId="35" xfId="0" applyFont="1" applyFill="1" applyBorder="1" applyAlignment="1">
      <alignment horizontal="left" vertical="top" wrapText="1"/>
    </xf>
    <xf numFmtId="0" fontId="0" fillId="3" borderId="42" xfId="0" applyFill="1" applyBorder="1"/>
    <xf numFmtId="0" fontId="0" fillId="3" borderId="26" xfId="0" applyFill="1" applyBorder="1"/>
    <xf numFmtId="0" fontId="18" fillId="3" borderId="35" xfId="0" applyFont="1" applyFill="1" applyBorder="1" applyAlignment="1">
      <alignment horizontal="left" vertical="top" wrapText="1"/>
    </xf>
    <xf numFmtId="0" fontId="17" fillId="3" borderId="3" xfId="0" applyFont="1" applyFill="1" applyBorder="1" applyAlignment="1">
      <alignment horizontal="left" vertical="center" wrapText="1"/>
    </xf>
    <xf numFmtId="0" fontId="0" fillId="3" borderId="58" xfId="0" applyFill="1" applyBorder="1"/>
    <xf numFmtId="0" fontId="0" fillId="3" borderId="28" xfId="0" applyFill="1" applyBorder="1"/>
    <xf numFmtId="0" fontId="14" fillId="3" borderId="36" xfId="0" applyFont="1" applyFill="1" applyBorder="1" applyAlignment="1">
      <alignment horizontal="left" vertical="top" wrapText="1"/>
    </xf>
    <xf numFmtId="0" fontId="0" fillId="3" borderId="41" xfId="0" applyFill="1" applyBorder="1"/>
    <xf numFmtId="0" fontId="0" fillId="3" borderId="55" xfId="0" applyFill="1" applyBorder="1"/>
    <xf numFmtId="0" fontId="12" fillId="3" borderId="3" xfId="0" applyFont="1" applyFill="1" applyBorder="1" applyAlignment="1">
      <alignment horizontal="center" vertical="center"/>
    </xf>
    <xf numFmtId="0" fontId="0" fillId="3" borderId="51" xfId="0" applyFill="1" applyBorder="1"/>
    <xf numFmtId="0" fontId="0" fillId="3" borderId="52" xfId="0" applyFill="1" applyBorder="1"/>
    <xf numFmtId="0" fontId="0" fillId="3" borderId="57" xfId="0" applyFill="1" applyBorder="1"/>
    <xf numFmtId="0" fontId="0" fillId="3" borderId="56" xfId="0" applyFill="1" applyBorder="1"/>
    <xf numFmtId="0" fontId="0" fillId="3" borderId="53" xfId="0" applyFill="1" applyBorder="1"/>
    <xf numFmtId="0" fontId="0" fillId="3" borderId="48" xfId="0" applyFill="1" applyBorder="1"/>
    <xf numFmtId="0" fontId="0" fillId="3" borderId="54" xfId="0" applyFill="1" applyBorder="1"/>
    <xf numFmtId="0" fontId="4" fillId="3" borderId="3" xfId="0" applyFont="1" applyFill="1" applyBorder="1" applyAlignment="1">
      <alignment horizontal="center"/>
    </xf>
    <xf numFmtId="0" fontId="17" fillId="3" borderId="43" xfId="0" applyFont="1" applyFill="1" applyBorder="1" applyAlignment="1">
      <alignment horizontal="left" vertical="center" wrapText="1"/>
    </xf>
    <xf numFmtId="0" fontId="14" fillId="3" borderId="29" xfId="0" applyFont="1" applyFill="1" applyBorder="1" applyAlignment="1">
      <alignment horizontal="center"/>
    </xf>
    <xf numFmtId="0" fontId="0" fillId="3" borderId="46" xfId="0" applyFill="1" applyBorder="1"/>
    <xf numFmtId="0" fontId="0" fillId="3" borderId="50" xfId="0" applyFill="1" applyBorder="1"/>
    <xf numFmtId="0" fontId="16" fillId="3" borderId="62" xfId="0" applyFont="1" applyFill="1" applyBorder="1" applyAlignment="1">
      <alignment vertical="center"/>
    </xf>
    <xf numFmtId="0" fontId="0" fillId="3" borderId="6" xfId="0" applyFill="1" applyBorder="1"/>
    <xf numFmtId="0" fontId="14" fillId="3" borderId="3" xfId="0" applyFont="1" applyFill="1" applyBorder="1" applyAlignment="1">
      <alignment horizontal="center" vertical="center" wrapText="1"/>
    </xf>
    <xf numFmtId="0" fontId="16" fillId="3" borderId="64" xfId="0" applyFont="1" applyFill="1" applyBorder="1" applyAlignment="1">
      <alignment vertical="center"/>
    </xf>
    <xf numFmtId="0" fontId="0" fillId="3" borderId="5" xfId="0" applyFill="1" applyBorder="1"/>
    <xf numFmtId="0" fontId="14" fillId="3" borderId="19" xfId="0" applyFont="1" applyFill="1" applyBorder="1" applyAlignment="1">
      <alignment horizontal="center" vertical="center" wrapText="1"/>
    </xf>
    <xf numFmtId="0" fontId="0" fillId="3" borderId="44" xfId="0" applyFill="1" applyBorder="1"/>
    <xf numFmtId="0" fontId="15" fillId="3" borderId="63" xfId="0" applyFont="1" applyFill="1" applyBorder="1" applyAlignment="1">
      <alignment horizontal="center" vertical="center"/>
    </xf>
    <xf numFmtId="0" fontId="0" fillId="3" borderId="47" xfId="0" applyFill="1" applyBorder="1"/>
    <xf numFmtId="0" fontId="14" fillId="3" borderId="45" xfId="0" applyFont="1" applyFill="1" applyBorder="1" applyAlignment="1">
      <alignment horizontal="left" wrapText="1"/>
    </xf>
    <xf numFmtId="0" fontId="0" fillId="3" borderId="39" xfId="0" applyFill="1" applyBorder="1"/>
    <xf numFmtId="0" fontId="0" fillId="3" borderId="1" xfId="0" applyFill="1" applyBorder="1"/>
    <xf numFmtId="0" fontId="0" fillId="3" borderId="8" xfId="0" applyFill="1" applyBorder="1"/>
    <xf numFmtId="0" fontId="0" fillId="3" borderId="10" xfId="0" applyFill="1" applyBorder="1"/>
    <xf numFmtId="0" fontId="15" fillId="3" borderId="63" xfId="0" applyFont="1" applyFill="1" applyBorder="1" applyAlignment="1">
      <alignment horizontal="center" vertical="center" wrapText="1"/>
    </xf>
    <xf numFmtId="0" fontId="16" fillId="3" borderId="65" xfId="0" applyFont="1" applyFill="1" applyBorder="1" applyAlignment="1">
      <alignment vertical="center"/>
    </xf>
    <xf numFmtId="0" fontId="0" fillId="3" borderId="7" xfId="0" applyFill="1" applyBorder="1"/>
    <xf numFmtId="0" fontId="26" fillId="3" borderId="66" xfId="0" applyFont="1" applyFill="1" applyBorder="1" applyAlignment="1">
      <alignment horizontal="left" vertical="center" wrapText="1"/>
    </xf>
    <xf numFmtId="0" fontId="0" fillId="3" borderId="59" xfId="0" applyFill="1" applyBorder="1"/>
    <xf numFmtId="0" fontId="0" fillId="3" borderId="60" xfId="0" applyFill="1" applyBorder="1"/>
    <xf numFmtId="0" fontId="16" fillId="3" borderId="34" xfId="0" applyFont="1" applyFill="1" applyBorder="1" applyAlignment="1">
      <alignment horizontal="left" vertical="center" wrapText="1"/>
    </xf>
    <xf numFmtId="0" fontId="0" fillId="3" borderId="67" xfId="0" applyFill="1" applyBorder="1"/>
    <xf numFmtId="0" fontId="19" fillId="3" borderId="3" xfId="0" applyFont="1" applyFill="1" applyBorder="1" applyAlignment="1">
      <alignment horizontal="center" vertical="center"/>
    </xf>
    <xf numFmtId="0" fontId="14" fillId="3" borderId="0" xfId="0" applyFont="1" applyFill="1" applyAlignment="1">
      <alignment horizontal="right" vertical="center" textRotation="90"/>
    </xf>
    <xf numFmtId="0" fontId="15" fillId="3" borderId="3" xfId="0" applyFont="1" applyFill="1" applyBorder="1" applyAlignment="1">
      <alignment horizontal="center" vertical="center"/>
    </xf>
    <xf numFmtId="0" fontId="8" fillId="3" borderId="0" xfId="0" applyFont="1" applyFill="1"/>
    <xf numFmtId="0" fontId="13" fillId="3" borderId="63" xfId="0" applyFont="1" applyFill="1" applyBorder="1" applyAlignment="1">
      <alignment horizontal="left" vertical="top" wrapText="1" readingOrder="1"/>
    </xf>
    <xf numFmtId="0" fontId="16" fillId="3" borderId="3" xfId="0" applyFont="1" applyFill="1" applyBorder="1" applyAlignment="1">
      <alignment horizontal="left" vertical="center" wrapText="1"/>
    </xf>
    <xf numFmtId="0" fontId="15" fillId="3" borderId="68" xfId="0" applyFont="1" applyFill="1" applyBorder="1" applyAlignment="1">
      <alignment horizontal="center" vertical="center"/>
    </xf>
    <xf numFmtId="0" fontId="0" fillId="3" borderId="40" xfId="0" applyFill="1" applyBorder="1"/>
    <xf numFmtId="0" fontId="19" fillId="3" borderId="3" xfId="0" applyFont="1" applyFill="1" applyBorder="1" applyAlignment="1">
      <alignment horizontal="center" vertical="center" wrapText="1"/>
    </xf>
    <xf numFmtId="0" fontId="20" fillId="3" borderId="29" xfId="0" applyFont="1" applyFill="1" applyBorder="1" applyAlignment="1">
      <alignment horizontal="center" vertical="center" wrapText="1"/>
    </xf>
    <xf numFmtId="0" fontId="19" fillId="3" borderId="3" xfId="0" applyFont="1" applyFill="1" applyBorder="1" applyAlignment="1">
      <alignment horizontal="center"/>
    </xf>
    <xf numFmtId="0" fontId="14" fillId="3" borderId="49" xfId="0" applyFont="1" applyFill="1" applyBorder="1" applyAlignment="1">
      <alignment horizontal="right" vertical="center" textRotation="90"/>
    </xf>
    <xf numFmtId="0" fontId="0" fillId="3" borderId="49" xfId="0" applyFill="1" applyBorder="1"/>
    <xf numFmtId="0" fontId="20" fillId="3" borderId="30" xfId="0" applyFont="1" applyFill="1" applyBorder="1" applyAlignment="1">
      <alignment horizontal="center" vertical="center" wrapText="1"/>
    </xf>
    <xf numFmtId="0" fontId="15" fillId="3" borderId="3" xfId="0" applyFont="1" applyFill="1" applyBorder="1" applyAlignment="1">
      <alignment horizontal="center" vertical="center" wrapText="1"/>
    </xf>
    <xf numFmtId="0" fontId="15" fillId="3" borderId="48" xfId="0" applyFont="1" applyFill="1" applyBorder="1" applyAlignment="1">
      <alignment horizontal="center"/>
    </xf>
    <xf numFmtId="0" fontId="22" fillId="3" borderId="70" xfId="0" applyFont="1" applyFill="1" applyBorder="1" applyAlignment="1">
      <alignment horizontal="center" vertical="center"/>
    </xf>
    <xf numFmtId="0" fontId="15" fillId="3" borderId="0" xfId="0" applyFont="1" applyFill="1" applyAlignment="1">
      <alignment horizontal="center"/>
    </xf>
    <xf numFmtId="0" fontId="25" fillId="3" borderId="69" xfId="0" applyFont="1" applyFill="1" applyBorder="1" applyAlignment="1">
      <alignment horizontal="left" vertical="center" wrapText="1"/>
    </xf>
    <xf numFmtId="0" fontId="0" fillId="3" borderId="2" xfId="0" applyFill="1" applyBorder="1"/>
    <xf numFmtId="0" fontId="19" fillId="3" borderId="19" xfId="0" applyFont="1" applyFill="1" applyBorder="1" applyAlignment="1">
      <alignment horizontal="center" vertical="center"/>
    </xf>
    <xf numFmtId="0" fontId="0" fillId="3" borderId="20" xfId="0" applyFill="1" applyBorder="1"/>
    <xf numFmtId="0" fontId="12" fillId="3" borderId="63" xfId="0" applyFont="1" applyFill="1" applyBorder="1" applyAlignment="1">
      <alignment horizontal="left" vertical="top" wrapText="1" readingOrder="1"/>
    </xf>
    <xf numFmtId="0" fontId="15" fillId="3" borderId="69" xfId="0" applyFont="1" applyFill="1" applyBorder="1" applyAlignment="1">
      <alignment horizontal="center" vertical="center"/>
    </xf>
    <xf numFmtId="0" fontId="16" fillId="3" borderId="3" xfId="0" applyFont="1" applyFill="1" applyBorder="1" applyAlignment="1">
      <alignment horizontal="center" vertical="center" wrapText="1"/>
    </xf>
    <xf numFmtId="0" fontId="16" fillId="3" borderId="34" xfId="0" applyFont="1" applyFill="1" applyBorder="1" applyAlignment="1">
      <alignment horizontal="center" vertical="center" wrapText="1"/>
    </xf>
    <xf numFmtId="0" fontId="19" fillId="3" borderId="34" xfId="0" applyFont="1" applyFill="1" applyBorder="1" applyAlignment="1">
      <alignment horizontal="center" vertical="center" wrapText="1"/>
    </xf>
    <xf numFmtId="0" fontId="21" fillId="3" borderId="30" xfId="0" applyFont="1" applyFill="1" applyBorder="1" applyAlignment="1">
      <alignment horizontal="center" vertical="center" wrapText="1"/>
    </xf>
    <xf numFmtId="0" fontId="19" fillId="3" borderId="9" xfId="0" applyFont="1" applyFill="1" applyBorder="1" applyAlignment="1">
      <alignment horizontal="center" vertical="center"/>
    </xf>
    <xf numFmtId="0" fontId="26" fillId="3" borderId="1" xfId="0" applyFont="1" applyFill="1" applyBorder="1"/>
    <xf numFmtId="0" fontId="0" fillId="3" borderId="0" xfId="0" applyFill="1" applyAlignment="1">
      <alignment horizontal="center"/>
    </xf>
    <xf numFmtId="0" fontId="26" fillId="3" borderId="1" xfId="0" applyFont="1" applyFill="1" applyBorder="1" applyAlignment="1">
      <alignment vertical="center" wrapText="1"/>
    </xf>
    <xf numFmtId="0" fontId="6" fillId="3" borderId="3" xfId="0" applyFont="1" applyFill="1" applyBorder="1" applyAlignment="1">
      <alignment horizontal="center" vertical="center"/>
    </xf>
    <xf numFmtId="0" fontId="10" fillId="3" borderId="3" xfId="0" applyFont="1" applyFill="1" applyBorder="1" applyAlignment="1">
      <alignment horizontal="center" vertical="center" wrapText="1"/>
    </xf>
    <xf numFmtId="0" fontId="12" fillId="0" borderId="3" xfId="0" applyFont="1" applyBorder="1" applyAlignment="1">
      <alignment horizontal="center" vertical="center"/>
    </xf>
    <xf numFmtId="0" fontId="0" fillId="0" borderId="51" xfId="0" applyBorder="1"/>
    <xf numFmtId="0" fontId="0" fillId="0" borderId="52" xfId="0" applyBorder="1"/>
    <xf numFmtId="0" fontId="0" fillId="0" borderId="57" xfId="0" applyBorder="1"/>
    <xf numFmtId="0" fontId="6" fillId="0" borderId="0" xfId="0" applyFont="1"/>
    <xf numFmtId="0" fontId="0" fillId="0" borderId="56" xfId="0" applyBorder="1"/>
    <xf numFmtId="0" fontId="0" fillId="0" borderId="53" xfId="0" applyBorder="1"/>
    <xf numFmtId="0" fontId="0" fillId="0" borderId="48" xfId="0" applyBorder="1"/>
    <xf numFmtId="0" fontId="0" fillId="0" borderId="54" xfId="0" applyBorder="1"/>
    <xf numFmtId="0" fontId="12" fillId="0" borderId="70" xfId="0" applyFont="1" applyBorder="1" applyAlignment="1">
      <alignment horizontal="center" vertical="top" wrapText="1"/>
    </xf>
    <xf numFmtId="0" fontId="0" fillId="0" borderId="39" xfId="0" applyBorder="1"/>
    <xf numFmtId="0" fontId="0" fillId="0" borderId="40" xfId="0" applyBorder="1"/>
    <xf numFmtId="0" fontId="6" fillId="3" borderId="3" xfId="0" applyFont="1" applyFill="1" applyBorder="1" applyAlignment="1">
      <alignment horizontal="center" vertical="center" wrapText="1"/>
    </xf>
    <xf numFmtId="0" fontId="10" fillId="3" borderId="0" xfId="0" applyFont="1" applyFill="1" applyAlignment="1">
      <alignment horizontal="center"/>
    </xf>
    <xf numFmtId="0" fontId="6" fillId="3" borderId="0" xfId="0" applyFont="1" applyFill="1" applyAlignment="1">
      <alignment horizontal="center" vertical="center" wrapText="1"/>
    </xf>
    <xf numFmtId="0" fontId="10" fillId="3" borderId="48" xfId="0" applyFont="1" applyFill="1" applyBorder="1" applyAlignment="1">
      <alignment horizontal="center"/>
    </xf>
    <xf numFmtId="0" fontId="12" fillId="0" borderId="3" xfId="0" applyFont="1" applyBorder="1" applyAlignment="1">
      <alignment vertical="center"/>
    </xf>
    <xf numFmtId="0" fontId="0" fillId="0" borderId="58" xfId="0" applyBorder="1"/>
    <xf numFmtId="0" fontId="0" fillId="0" borderId="28" xfId="0" applyBorder="1"/>
    <xf numFmtId="0" fontId="6" fillId="0" borderId="35" xfId="0" applyFont="1" applyBorder="1" applyAlignment="1">
      <alignment horizontal="center" vertical="center" wrapText="1"/>
    </xf>
    <xf numFmtId="0" fontId="0" fillId="0" borderId="71" xfId="0" applyBorder="1"/>
    <xf numFmtId="0" fontId="10" fillId="3" borderId="56" xfId="0" applyFont="1" applyFill="1" applyBorder="1" applyAlignment="1">
      <alignment horizontal="right" vertical="center" textRotation="90"/>
    </xf>
    <xf numFmtId="0" fontId="10" fillId="0" borderId="1" xfId="0" applyFont="1" applyBorder="1" applyAlignment="1">
      <alignment horizontal="center" vertical="top" wrapText="1"/>
    </xf>
    <xf numFmtId="0" fontId="6" fillId="0" borderId="0" xfId="0" applyFont="1" applyAlignment="1">
      <alignment horizontal="center" vertical="center" wrapText="1"/>
    </xf>
    <xf numFmtId="0" fontId="10" fillId="3" borderId="3" xfId="0" applyFont="1" applyFill="1" applyBorder="1" applyAlignment="1">
      <alignment horizontal="center" vertical="center"/>
    </xf>
    <xf numFmtId="0" fontId="17" fillId="0" borderId="3" xfId="0" applyFont="1" applyBorder="1" applyAlignment="1">
      <alignment horizontal="left" vertical="center" wrapText="1"/>
    </xf>
    <xf numFmtId="0" fontId="6" fillId="3" borderId="3" xfId="0" applyFont="1" applyFill="1" applyBorder="1" applyAlignment="1">
      <alignment horizontal="center"/>
    </xf>
  </cellXfs>
  <cellStyles count="1">
    <cellStyle name="Normal" xfId="0" builtinId="0"/>
  </cellStyles>
  <dxfs count="18">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a:fillRect/>
        </a:stretch>
      </xdr:blipFill>
      <xdr:spPr>
        <a:xfrm>
          <a:off x="235324" y="728383"/>
          <a:ext cx="2689412" cy="896469"/>
        </a:xfrm>
        <a:prstGeom prst="rect">
          <a:avLst/>
        </a:prstGeom>
        <a:ln>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1"/>
        <a:stretch>
          <a:fillRect/>
        </a:stretch>
      </xdr:blipFill>
      <xdr:spPr>
        <a:xfrm>
          <a:off x="666750" y="489858"/>
          <a:ext cx="3123640" cy="1260395"/>
        </a:xfrm>
        <a:prstGeom prst="rect">
          <a:avLst/>
        </a:prstGeom>
        <a:ln>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stretch>
          <a:fillRect/>
        </a:stretch>
      </xdr:blipFill>
      <xdr:spPr>
        <a:xfrm>
          <a:off x="495300" y="342900"/>
          <a:ext cx="2438400" cy="866775"/>
        </a:xfrm>
        <a:prstGeom prst="rect">
          <a:avLst/>
        </a:prstGeom>
        <a:ln>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00000000-0008-0000-0300-000002000000}"/>
            </a:ext>
          </a:extLst>
        </xdr:cNvPr>
        <xdr:cNvPicPr/>
      </xdr:nvPicPr>
      <xdr:blipFill>
        <a:blip xmlns:r="http://schemas.openxmlformats.org/officeDocument/2006/relationships" r:embed="rId1"/>
        <a:stretch>
          <a:fillRect/>
        </a:stretch>
      </xdr:blipFill>
      <xdr:spPr>
        <a:xfrm>
          <a:off x="295275" y="295275"/>
          <a:ext cx="2581275" cy="881742"/>
        </a:xfrm>
        <a:prstGeom prst="rect">
          <a:avLst/>
        </a:prstGeom>
        <a:ln>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1</xdr:col>
      <xdr:colOff>3156858</xdr:colOff>
      <xdr:row>3</xdr:row>
      <xdr:rowOff>204107</xdr:rowOff>
    </xdr:to>
    <xdr:pic>
      <xdr:nvPicPr>
        <xdr:cNvPr id="2" name="Imagen 1">
          <a:extLst>
            <a:ext uri="{FF2B5EF4-FFF2-40B4-BE49-F238E27FC236}">
              <a16:creationId xmlns:a16="http://schemas.microsoft.com/office/drawing/2014/main" id="{00000000-0008-0000-0400-000002000000}"/>
            </a:ext>
          </a:extLst>
        </xdr:cNvPr>
        <xdr:cNvPicPr/>
      </xdr:nvPicPr>
      <xdr:blipFill>
        <a:blip xmlns:r="http://schemas.openxmlformats.org/officeDocument/2006/relationships" r:embed="rId1"/>
        <a:stretch>
          <a:fillRect/>
        </a:stretch>
      </xdr:blipFill>
      <xdr:spPr>
        <a:xfrm>
          <a:off x="381001" y="381000"/>
          <a:ext cx="3061607" cy="1074964"/>
        </a:xfrm>
        <a:prstGeom prst="rect">
          <a:avLst/>
        </a:prstGeom>
        <a:ln>
          <a:prstDash val="soli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opLeftCell="A8" zoomScale="85" zoomScaleNormal="85" zoomScalePageLayoutView="40" workbookViewId="0">
      <selection activeCell="C5" sqref="C5"/>
    </sheetView>
  </sheetViews>
  <sheetFormatPr defaultColWidth="11.44140625" defaultRowHeight="13.2" x14ac:dyDescent="0.25"/>
  <cols>
    <col min="1" max="1" width="2.6640625" style="1" customWidth="1"/>
    <col min="2" max="2" width="42" style="1" customWidth="1"/>
    <col min="3" max="3" width="71.44140625" style="1" customWidth="1"/>
    <col min="4" max="4" width="36.6640625" style="1" customWidth="1"/>
    <col min="5" max="5" width="28.5546875" style="1" customWidth="1"/>
    <col min="6" max="6" width="35.88671875" style="1" customWidth="1"/>
    <col min="7" max="7" width="2.6640625" style="1" customWidth="1"/>
    <col min="8" max="16384" width="11.44140625" style="1"/>
  </cols>
  <sheetData>
    <row r="1" spans="2:6" ht="14.25" customHeight="1" x14ac:dyDescent="0.25"/>
    <row r="2" spans="2:6" ht="84" customHeight="1" x14ac:dyDescent="0.25">
      <c r="B2" s="148"/>
      <c r="C2" s="140" t="s">
        <v>30</v>
      </c>
      <c r="D2" s="141"/>
      <c r="E2" s="142"/>
      <c r="F2" s="134" t="s">
        <v>1</v>
      </c>
    </row>
    <row r="3" spans="2:6" ht="42.75" customHeight="1" x14ac:dyDescent="0.25">
      <c r="B3" s="135"/>
      <c r="C3" s="143"/>
      <c r="D3" s="129"/>
      <c r="E3" s="144"/>
      <c r="F3" s="135"/>
    </row>
    <row r="4" spans="2:6" ht="41.25" customHeight="1" x14ac:dyDescent="0.25">
      <c r="B4" s="136"/>
      <c r="C4" s="145"/>
      <c r="D4" s="146"/>
      <c r="E4" s="147"/>
      <c r="F4" s="136"/>
    </row>
    <row r="5" spans="2:6" ht="37.5" customHeight="1" thickBot="1" x14ac:dyDescent="0.3">
      <c r="B5" s="13"/>
      <c r="C5" s="14"/>
      <c r="D5" s="14"/>
      <c r="E5" s="14"/>
      <c r="F5" s="14"/>
    </row>
    <row r="6" spans="2:6" ht="21" customHeight="1" thickBot="1" x14ac:dyDescent="0.35">
      <c r="B6" s="150" t="s">
        <v>31</v>
      </c>
      <c r="C6" s="151"/>
      <c r="D6" s="151"/>
      <c r="E6" s="151"/>
      <c r="F6" s="152"/>
    </row>
    <row r="7" spans="2:6" ht="78.75" customHeight="1" x14ac:dyDescent="0.25">
      <c r="B7" s="149" t="s">
        <v>32</v>
      </c>
      <c r="C7" s="146"/>
      <c r="D7" s="146"/>
      <c r="E7" s="146"/>
      <c r="F7" s="147"/>
    </row>
    <row r="8" spans="2:6" ht="85.2" customHeight="1" x14ac:dyDescent="0.25">
      <c r="B8" s="133" t="s">
        <v>267</v>
      </c>
      <c r="C8" s="131"/>
      <c r="D8" s="131"/>
      <c r="E8" s="131"/>
      <c r="F8" s="132"/>
    </row>
    <row r="9" spans="2:6" ht="48" customHeight="1" x14ac:dyDescent="0.25">
      <c r="B9" s="130" t="s">
        <v>33</v>
      </c>
      <c r="C9" s="131"/>
      <c r="D9" s="131"/>
      <c r="E9" s="131"/>
      <c r="F9" s="132"/>
    </row>
    <row r="10" spans="2:6" ht="48" customHeight="1" x14ac:dyDescent="0.25">
      <c r="B10" s="130" t="s">
        <v>34</v>
      </c>
      <c r="C10" s="131"/>
      <c r="D10" s="131"/>
      <c r="E10" s="131"/>
      <c r="F10" s="132"/>
    </row>
    <row r="11" spans="2:6" ht="48" customHeight="1" x14ac:dyDescent="0.25">
      <c r="B11" s="130" t="s">
        <v>35</v>
      </c>
      <c r="C11" s="131"/>
      <c r="D11" s="131"/>
      <c r="E11" s="131"/>
      <c r="F11" s="132"/>
    </row>
    <row r="12" spans="2:6" ht="48" customHeight="1" x14ac:dyDescent="0.25">
      <c r="B12" s="130" t="s">
        <v>36</v>
      </c>
      <c r="C12" s="131"/>
      <c r="D12" s="131"/>
      <c r="E12" s="131"/>
      <c r="F12" s="132"/>
    </row>
    <row r="13" spans="2:6" ht="48" customHeight="1" x14ac:dyDescent="0.25">
      <c r="B13" s="130" t="s">
        <v>37</v>
      </c>
      <c r="C13" s="131"/>
      <c r="D13" s="131"/>
      <c r="E13" s="131"/>
      <c r="F13" s="132"/>
    </row>
    <row r="14" spans="2:6" ht="48" customHeight="1" x14ac:dyDescent="0.25">
      <c r="B14" s="130" t="s">
        <v>38</v>
      </c>
      <c r="C14" s="131"/>
      <c r="D14" s="131"/>
      <c r="E14" s="131"/>
      <c r="F14" s="132"/>
    </row>
    <row r="15" spans="2:6" ht="48" customHeight="1" x14ac:dyDescent="0.25">
      <c r="B15" s="130" t="s">
        <v>39</v>
      </c>
      <c r="C15" s="131"/>
      <c r="D15" s="131"/>
      <c r="E15" s="131"/>
      <c r="F15" s="132"/>
    </row>
    <row r="16" spans="2:6" ht="48" customHeight="1" x14ac:dyDescent="0.25">
      <c r="B16" s="130" t="s">
        <v>40</v>
      </c>
      <c r="C16" s="131"/>
      <c r="D16" s="131"/>
      <c r="E16" s="131"/>
      <c r="F16" s="132"/>
    </row>
    <row r="17" spans="2:6" ht="48" customHeight="1" x14ac:dyDescent="0.25">
      <c r="B17" s="130" t="s">
        <v>41</v>
      </c>
      <c r="C17" s="131"/>
      <c r="D17" s="131"/>
      <c r="E17" s="131"/>
      <c r="F17" s="132"/>
    </row>
    <row r="18" spans="2:6" ht="48" customHeight="1" x14ac:dyDescent="0.25">
      <c r="B18" s="130" t="s">
        <v>42</v>
      </c>
      <c r="C18" s="131"/>
      <c r="D18" s="131"/>
      <c r="E18" s="131"/>
      <c r="F18" s="132"/>
    </row>
    <row r="19" spans="2:6" ht="48" customHeight="1" thickBot="1" x14ac:dyDescent="0.3">
      <c r="B19" s="137" t="s">
        <v>43</v>
      </c>
      <c r="C19" s="138"/>
      <c r="D19" s="138"/>
      <c r="E19" s="138"/>
      <c r="F19" s="139"/>
    </row>
    <row r="20" spans="2:6" ht="14.25" customHeight="1" x14ac:dyDescent="0.25">
      <c r="B20" s="15"/>
    </row>
    <row r="21" spans="2:6" x14ac:dyDescent="0.25">
      <c r="B21" s="16"/>
    </row>
    <row r="22" spans="2:6" ht="17.25" customHeight="1" x14ac:dyDescent="0.25">
      <c r="B22" s="128"/>
      <c r="C22" s="129"/>
      <c r="D22" s="129"/>
      <c r="E22" s="129"/>
      <c r="F22" s="129"/>
    </row>
  </sheetData>
  <mergeCells count="18">
    <mergeCell ref="F2:F4"/>
    <mergeCell ref="B19:F19"/>
    <mergeCell ref="C2:E4"/>
    <mergeCell ref="B2:B4"/>
    <mergeCell ref="B7:F7"/>
    <mergeCell ref="B6:F6"/>
    <mergeCell ref="B22:F22"/>
    <mergeCell ref="B14:F14"/>
    <mergeCell ref="B8:F8"/>
    <mergeCell ref="B17:F17"/>
    <mergeCell ref="B9:F9"/>
    <mergeCell ref="B13:F13"/>
    <mergeCell ref="B12:F12"/>
    <mergeCell ref="B16:F16"/>
    <mergeCell ref="B15:F15"/>
    <mergeCell ref="B10:F10"/>
    <mergeCell ref="B11:F11"/>
    <mergeCell ref="B18:F18"/>
  </mergeCells>
  <printOptions horizontalCentered="1"/>
  <pageMargins left="0.7" right="0.7" top="0.75" bottom="0.75" header="0.3" footer="0.3"/>
  <pageSetup scale="52" orientation="portrait" horizontalDpi="4294967295" verticalDpi="4294967295"/>
  <headerFooter alignWithMargins="0">
    <oddFooter>&amp;L&amp;12 Calle 26 No. 57-41 Torre 8, Pisos 7 y 8 CEMSA – C.P. 111321
PBX. 3779555  - Información: Línea 195
www.umv.gov.co&amp;C
CON-FM-089
&amp;P de &amp;N</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87"/>
  <sheetViews>
    <sheetView showGridLines="0" topLeftCell="A47" zoomScale="80" zoomScaleNormal="80" zoomScalePageLayoutView="85" workbookViewId="0">
      <selection activeCell="B7" sqref="B7:F14"/>
    </sheetView>
  </sheetViews>
  <sheetFormatPr defaultColWidth="11.44140625" defaultRowHeight="13.2" x14ac:dyDescent="0.25"/>
  <cols>
    <col min="1" max="1" width="5.33203125" style="1" customWidth="1"/>
    <col min="2" max="2" width="57.88671875" style="1" customWidth="1"/>
    <col min="3" max="3" width="105.33203125" style="1" customWidth="1"/>
    <col min="4" max="4" width="20" style="1" customWidth="1"/>
    <col min="5" max="5" width="23.44140625" style="1" customWidth="1"/>
    <col min="6" max="6" width="31" style="1" customWidth="1"/>
    <col min="7" max="16384" width="11.44140625" style="1"/>
  </cols>
  <sheetData>
    <row r="2" spans="2:6" ht="78" customHeight="1" x14ac:dyDescent="0.25">
      <c r="B2" s="148"/>
      <c r="C2" s="140" t="s">
        <v>0</v>
      </c>
      <c r="D2" s="141"/>
      <c r="E2" s="142"/>
      <c r="F2" s="134" t="s">
        <v>1</v>
      </c>
    </row>
    <row r="3" spans="2:6" ht="51" customHeight="1" x14ac:dyDescent="0.25">
      <c r="B3" s="135"/>
      <c r="C3" s="143"/>
      <c r="D3" s="129"/>
      <c r="E3" s="144"/>
      <c r="F3" s="135"/>
    </row>
    <row r="4" spans="2:6" ht="54" customHeight="1" x14ac:dyDescent="0.25">
      <c r="B4" s="136"/>
      <c r="C4" s="145"/>
      <c r="D4" s="146"/>
      <c r="E4" s="147"/>
      <c r="F4" s="136"/>
    </row>
    <row r="5" spans="2:6" ht="24.75" customHeight="1" thickBot="1" x14ac:dyDescent="0.3">
      <c r="B5" s="13"/>
      <c r="C5" s="14"/>
      <c r="D5" s="14"/>
      <c r="E5" s="14"/>
      <c r="F5" s="14"/>
    </row>
    <row r="6" spans="2:6" ht="18" customHeight="1" thickBot="1" x14ac:dyDescent="0.3">
      <c r="B6" s="160" t="s">
        <v>44</v>
      </c>
      <c r="C6" s="151"/>
      <c r="D6" s="151"/>
      <c r="E6" s="151"/>
      <c r="F6" s="161"/>
    </row>
    <row r="7" spans="2:6" ht="42.75" customHeight="1" x14ac:dyDescent="0.25">
      <c r="B7" s="162" t="s">
        <v>45</v>
      </c>
      <c r="C7" s="163"/>
      <c r="D7" s="163"/>
      <c r="E7" s="163"/>
      <c r="F7" s="163"/>
    </row>
    <row r="8" spans="2:6" ht="63" customHeight="1" x14ac:dyDescent="0.25">
      <c r="B8" s="164"/>
      <c r="C8" s="129"/>
      <c r="D8" s="129"/>
      <c r="E8" s="129"/>
      <c r="F8" s="129"/>
    </row>
    <row r="9" spans="2:6" ht="37.5" customHeight="1" x14ac:dyDescent="0.25">
      <c r="B9" s="164"/>
      <c r="C9" s="129"/>
      <c r="D9" s="129"/>
      <c r="E9" s="129"/>
      <c r="F9" s="129"/>
    </row>
    <row r="10" spans="2:6" ht="43.5" customHeight="1" x14ac:dyDescent="0.25">
      <c r="B10" s="164"/>
      <c r="C10" s="129"/>
      <c r="D10" s="129"/>
      <c r="E10" s="129"/>
      <c r="F10" s="129"/>
    </row>
    <row r="11" spans="2:6" ht="58.5" customHeight="1" x14ac:dyDescent="0.25">
      <c r="B11" s="164"/>
      <c r="C11" s="129"/>
      <c r="D11" s="129"/>
      <c r="E11" s="129"/>
      <c r="F11" s="129"/>
    </row>
    <row r="12" spans="2:6" ht="46.5" customHeight="1" x14ac:dyDescent="0.25">
      <c r="B12" s="164"/>
      <c r="C12" s="129"/>
      <c r="D12" s="129"/>
      <c r="E12" s="129"/>
      <c r="F12" s="129"/>
    </row>
    <row r="13" spans="2:6" ht="47.25" customHeight="1" x14ac:dyDescent="0.25">
      <c r="B13" s="164"/>
      <c r="C13" s="129"/>
      <c r="D13" s="129"/>
      <c r="E13" s="129"/>
      <c r="F13" s="129"/>
    </row>
    <row r="14" spans="2:6" ht="22.5" customHeight="1" thickBot="1" x14ac:dyDescent="0.3">
      <c r="B14" s="165"/>
      <c r="C14" s="166"/>
      <c r="D14" s="166"/>
      <c r="E14" s="166"/>
      <c r="F14" s="166"/>
    </row>
    <row r="15" spans="2:6" ht="16.5" customHeight="1" thickBot="1" x14ac:dyDescent="0.3">
      <c r="B15" s="167" t="s">
        <v>46</v>
      </c>
      <c r="C15" s="151"/>
      <c r="D15" s="151"/>
      <c r="E15" s="151"/>
      <c r="F15" s="161"/>
    </row>
    <row r="16" spans="2:6" ht="127.5" customHeight="1" x14ac:dyDescent="0.25">
      <c r="B16" s="170" t="s">
        <v>47</v>
      </c>
      <c r="C16" s="171"/>
      <c r="D16" s="171"/>
      <c r="E16" s="171"/>
      <c r="F16" s="172"/>
    </row>
    <row r="17" spans="2:6" ht="19.5" customHeight="1" x14ac:dyDescent="0.25">
      <c r="B17" s="18"/>
      <c r="C17" s="19" t="s">
        <v>48</v>
      </c>
      <c r="D17" s="155" t="s">
        <v>49</v>
      </c>
      <c r="E17" s="155" t="s">
        <v>50</v>
      </c>
      <c r="F17" s="158" t="s">
        <v>51</v>
      </c>
    </row>
    <row r="18" spans="2:6" ht="21" customHeight="1" x14ac:dyDescent="0.25">
      <c r="B18" s="18"/>
      <c r="C18" s="19" t="s">
        <v>52</v>
      </c>
      <c r="D18" s="136"/>
      <c r="E18" s="136"/>
      <c r="F18" s="159"/>
    </row>
    <row r="19" spans="2:6" ht="18.75" customHeight="1" x14ac:dyDescent="0.25">
      <c r="B19" s="20" t="s">
        <v>53</v>
      </c>
      <c r="C19" s="21"/>
      <c r="D19" s="22" t="s">
        <v>54</v>
      </c>
      <c r="E19" s="23" t="s">
        <v>55</v>
      </c>
      <c r="F19" s="24" t="s">
        <v>56</v>
      </c>
    </row>
    <row r="20" spans="2:6" ht="18.75" customHeight="1" x14ac:dyDescent="0.25">
      <c r="B20" s="25" t="s">
        <v>57</v>
      </c>
      <c r="C20" s="26"/>
      <c r="D20" s="27" t="s">
        <v>54</v>
      </c>
      <c r="E20" s="28" t="s">
        <v>55</v>
      </c>
      <c r="F20" s="29" t="s">
        <v>58</v>
      </c>
    </row>
    <row r="21" spans="2:6" ht="18.75" customHeight="1" x14ac:dyDescent="0.25">
      <c r="B21" s="25" t="s">
        <v>59</v>
      </c>
      <c r="C21" s="26"/>
      <c r="D21" s="27" t="s">
        <v>54</v>
      </c>
      <c r="E21" s="28" t="s">
        <v>55</v>
      </c>
      <c r="F21" s="29" t="s">
        <v>56</v>
      </c>
    </row>
    <row r="22" spans="2:6" ht="18.75" customHeight="1" x14ac:dyDescent="0.25">
      <c r="B22" s="25" t="s">
        <v>60</v>
      </c>
      <c r="C22" s="26"/>
      <c r="D22" s="27" t="s">
        <v>54</v>
      </c>
      <c r="E22" s="28" t="s">
        <v>55</v>
      </c>
      <c r="F22" s="29" t="s">
        <v>58</v>
      </c>
    </row>
    <row r="23" spans="2:6" ht="18.75" customHeight="1" x14ac:dyDescent="0.25">
      <c r="B23" s="25"/>
      <c r="C23" s="26"/>
      <c r="D23" s="27"/>
      <c r="E23" s="28"/>
      <c r="F23" s="29"/>
    </row>
    <row r="24" spans="2:6" ht="18.75" customHeight="1" x14ac:dyDescent="0.25">
      <c r="B24" s="25"/>
      <c r="C24" s="26"/>
      <c r="D24" s="27"/>
      <c r="E24" s="28"/>
      <c r="F24" s="29"/>
    </row>
    <row r="25" spans="2:6" ht="18.75" customHeight="1" x14ac:dyDescent="0.25">
      <c r="B25" s="25"/>
      <c r="C25" s="26"/>
      <c r="D25" s="27"/>
      <c r="E25" s="28"/>
      <c r="F25" s="30"/>
    </row>
    <row r="26" spans="2:6" ht="18.75" customHeight="1" x14ac:dyDescent="0.25">
      <c r="B26" s="25"/>
      <c r="C26" s="26"/>
      <c r="D26" s="27"/>
      <c r="E26" s="28"/>
      <c r="F26" s="29"/>
    </row>
    <row r="27" spans="2:6" ht="18.75" customHeight="1" x14ac:dyDescent="0.25">
      <c r="B27" s="25"/>
      <c r="C27" s="26"/>
      <c r="D27" s="27"/>
      <c r="E27" s="28"/>
      <c r="F27" s="29"/>
    </row>
    <row r="28" spans="2:6" ht="18.75" customHeight="1" x14ac:dyDescent="0.25">
      <c r="B28" s="25"/>
      <c r="C28" s="26"/>
      <c r="D28" s="27"/>
      <c r="E28" s="28"/>
      <c r="F28" s="29"/>
    </row>
    <row r="29" spans="2:6" ht="18.75" customHeight="1" x14ac:dyDescent="0.25">
      <c r="B29" s="31"/>
      <c r="C29" s="32"/>
      <c r="D29" s="27"/>
      <c r="E29" s="33"/>
      <c r="F29" s="34"/>
    </row>
    <row r="30" spans="2:6" ht="24" customHeight="1" x14ac:dyDescent="0.25">
      <c r="B30" s="18"/>
      <c r="C30" s="19" t="s">
        <v>61</v>
      </c>
      <c r="D30" s="35"/>
      <c r="E30" s="35"/>
      <c r="F30" s="36"/>
    </row>
    <row r="31" spans="2:6" ht="19.5" customHeight="1" x14ac:dyDescent="0.25">
      <c r="B31" s="20" t="s">
        <v>62</v>
      </c>
      <c r="C31" s="37"/>
      <c r="D31" s="22" t="s">
        <v>54</v>
      </c>
      <c r="E31" s="23" t="s">
        <v>55</v>
      </c>
      <c r="F31" s="24" t="s">
        <v>56</v>
      </c>
    </row>
    <row r="32" spans="2:6" ht="19.5" customHeight="1" x14ac:dyDescent="0.25">
      <c r="B32" s="153" t="s">
        <v>63</v>
      </c>
      <c r="C32" s="154"/>
      <c r="D32" s="27" t="s">
        <v>54</v>
      </c>
      <c r="E32" s="28" t="s">
        <v>55</v>
      </c>
      <c r="F32" s="29" t="s">
        <v>56</v>
      </c>
    </row>
    <row r="33" spans="2:6" ht="19.5" customHeight="1" x14ac:dyDescent="0.25">
      <c r="B33" s="153" t="s">
        <v>64</v>
      </c>
      <c r="C33" s="154"/>
      <c r="D33" s="27" t="s">
        <v>54</v>
      </c>
      <c r="E33" s="28" t="s">
        <v>55</v>
      </c>
      <c r="F33" s="29" t="s">
        <v>56</v>
      </c>
    </row>
    <row r="34" spans="2:6" ht="19.5" customHeight="1" x14ac:dyDescent="0.25">
      <c r="B34" s="25"/>
      <c r="C34" s="38"/>
      <c r="D34" s="27"/>
      <c r="E34" s="28"/>
      <c r="F34" s="29"/>
    </row>
    <row r="35" spans="2:6" ht="19.5" customHeight="1" x14ac:dyDescent="0.25">
      <c r="B35" s="25"/>
      <c r="C35" s="38"/>
      <c r="D35" s="27"/>
      <c r="E35" s="28"/>
      <c r="F35" s="29"/>
    </row>
    <row r="36" spans="2:6" ht="19.5" customHeight="1" x14ac:dyDescent="0.25">
      <c r="B36" s="153"/>
      <c r="C36" s="154"/>
      <c r="D36" s="27"/>
      <c r="E36" s="28"/>
      <c r="F36" s="29"/>
    </row>
    <row r="37" spans="2:6" ht="19.5" customHeight="1" x14ac:dyDescent="0.25">
      <c r="B37" s="168"/>
      <c r="C37" s="169"/>
      <c r="D37" s="39"/>
      <c r="E37" s="33"/>
      <c r="F37" s="34"/>
    </row>
    <row r="38" spans="2:6" ht="23.25" customHeight="1" x14ac:dyDescent="0.25">
      <c r="B38" s="18"/>
      <c r="C38" s="19" t="s">
        <v>65</v>
      </c>
      <c r="D38" s="40"/>
      <c r="E38" s="40"/>
      <c r="F38" s="41"/>
    </row>
    <row r="39" spans="2:6" ht="19.5" customHeight="1" x14ac:dyDescent="0.25">
      <c r="B39" s="156" t="s">
        <v>66</v>
      </c>
      <c r="C39" s="157"/>
      <c r="D39" s="22" t="s">
        <v>54</v>
      </c>
      <c r="E39" s="23" t="s">
        <v>55</v>
      </c>
      <c r="F39" s="24" t="s">
        <v>56</v>
      </c>
    </row>
    <row r="40" spans="2:6" ht="19.5" customHeight="1" x14ac:dyDescent="0.25">
      <c r="B40" s="42" t="s">
        <v>67</v>
      </c>
      <c r="C40" s="38"/>
      <c r="D40" s="27" t="s">
        <v>54</v>
      </c>
      <c r="E40" s="28" t="s">
        <v>55</v>
      </c>
      <c r="F40" s="29" t="s">
        <v>56</v>
      </c>
    </row>
    <row r="41" spans="2:6" ht="19.5" customHeight="1" x14ac:dyDescent="0.25">
      <c r="B41" s="153"/>
      <c r="C41" s="154"/>
      <c r="D41" s="27"/>
      <c r="E41" s="28"/>
      <c r="F41" s="29"/>
    </row>
    <row r="42" spans="2:6" ht="19.5" customHeight="1" x14ac:dyDescent="0.25">
      <c r="B42" s="25"/>
      <c r="C42" s="38"/>
      <c r="D42" s="27"/>
      <c r="E42" s="28"/>
      <c r="F42" s="29"/>
    </row>
    <row r="43" spans="2:6" ht="19.5" customHeight="1" x14ac:dyDescent="0.25">
      <c r="B43" s="31"/>
      <c r="C43" s="43"/>
      <c r="D43" s="39"/>
      <c r="E43" s="33"/>
      <c r="F43" s="34"/>
    </row>
    <row r="44" spans="2:6" ht="23.25" customHeight="1" x14ac:dyDescent="0.25">
      <c r="B44" s="18"/>
      <c r="C44" s="19" t="s">
        <v>68</v>
      </c>
      <c r="D44" s="40"/>
      <c r="E44" s="40"/>
      <c r="F44" s="41"/>
    </row>
    <row r="45" spans="2:6" ht="19.5" customHeight="1" x14ac:dyDescent="0.25">
      <c r="B45" s="156" t="s">
        <v>69</v>
      </c>
      <c r="C45" s="157"/>
      <c r="D45" s="27" t="s">
        <v>70</v>
      </c>
      <c r="E45" s="23" t="s">
        <v>71</v>
      </c>
      <c r="F45" s="24" t="s">
        <v>56</v>
      </c>
    </row>
    <row r="46" spans="2:6" ht="19.5" customHeight="1" x14ac:dyDescent="0.25">
      <c r="B46" s="153" t="s">
        <v>72</v>
      </c>
      <c r="C46" s="154"/>
      <c r="D46" s="27" t="s">
        <v>70</v>
      </c>
      <c r="E46" s="28" t="s">
        <v>71</v>
      </c>
      <c r="F46" s="29" t="s">
        <v>56</v>
      </c>
    </row>
    <row r="47" spans="2:6" ht="19.5" customHeight="1" x14ac:dyDescent="0.25">
      <c r="B47" s="153" t="s">
        <v>73</v>
      </c>
      <c r="C47" s="154"/>
      <c r="D47" s="27" t="s">
        <v>70</v>
      </c>
      <c r="E47" s="28" t="s">
        <v>71</v>
      </c>
      <c r="F47" s="29" t="s">
        <v>56</v>
      </c>
    </row>
    <row r="48" spans="2:6" ht="19.5" customHeight="1" x14ac:dyDescent="0.25">
      <c r="B48" s="153" t="s">
        <v>74</v>
      </c>
      <c r="C48" s="154"/>
      <c r="D48" s="27" t="s">
        <v>70</v>
      </c>
      <c r="E48" s="28" t="s">
        <v>71</v>
      </c>
      <c r="F48" s="29" t="s">
        <v>75</v>
      </c>
    </row>
    <row r="49" spans="2:6" ht="19.5" customHeight="1" x14ac:dyDescent="0.25">
      <c r="B49" s="153" t="s">
        <v>76</v>
      </c>
      <c r="C49" s="154"/>
      <c r="D49" s="27" t="s">
        <v>70</v>
      </c>
      <c r="E49" s="28" t="s">
        <v>71</v>
      </c>
      <c r="F49" s="29" t="s">
        <v>75</v>
      </c>
    </row>
    <row r="50" spans="2:6" ht="19.5" customHeight="1" x14ac:dyDescent="0.25">
      <c r="B50" s="25" t="s">
        <v>77</v>
      </c>
      <c r="C50" s="38"/>
      <c r="D50" s="27" t="s">
        <v>70</v>
      </c>
      <c r="E50" s="28" t="s">
        <v>71</v>
      </c>
      <c r="F50" s="29" t="s">
        <v>56</v>
      </c>
    </row>
    <row r="51" spans="2:6" ht="21" customHeight="1" x14ac:dyDescent="0.25">
      <c r="B51" s="25" t="s">
        <v>78</v>
      </c>
      <c r="C51" s="38"/>
      <c r="D51" s="27" t="s">
        <v>70</v>
      </c>
      <c r="E51" s="28" t="s">
        <v>55</v>
      </c>
      <c r="F51" s="29" t="s">
        <v>56</v>
      </c>
    </row>
    <row r="52" spans="2:6" ht="19.5" customHeight="1" x14ac:dyDescent="0.25">
      <c r="B52" s="153" t="s">
        <v>79</v>
      </c>
      <c r="C52" s="154"/>
      <c r="D52" s="27" t="s">
        <v>70</v>
      </c>
      <c r="E52" s="28" t="s">
        <v>55</v>
      </c>
      <c r="F52" s="29" t="s">
        <v>56</v>
      </c>
    </row>
    <row r="53" spans="2:6" ht="19.5" customHeight="1" x14ac:dyDescent="0.25">
      <c r="B53" s="153" t="s">
        <v>80</v>
      </c>
      <c r="C53" s="154"/>
      <c r="D53" s="27" t="s">
        <v>81</v>
      </c>
      <c r="E53" s="28" t="s">
        <v>71</v>
      </c>
      <c r="F53" s="29" t="s">
        <v>82</v>
      </c>
    </row>
    <row r="54" spans="2:6" ht="19.5" customHeight="1" x14ac:dyDescent="0.25">
      <c r="B54" s="153" t="s">
        <v>83</v>
      </c>
      <c r="C54" s="154"/>
      <c r="D54" s="27" t="s">
        <v>54</v>
      </c>
      <c r="E54" s="28" t="s">
        <v>71</v>
      </c>
      <c r="F54" s="29" t="s">
        <v>84</v>
      </c>
    </row>
    <row r="55" spans="2:6" ht="19.5" customHeight="1" x14ac:dyDescent="0.25">
      <c r="B55" s="153" t="s">
        <v>85</v>
      </c>
      <c r="C55" s="154"/>
      <c r="D55" s="27" t="s">
        <v>70</v>
      </c>
      <c r="E55" s="28" t="s">
        <v>55</v>
      </c>
      <c r="F55" s="29" t="s">
        <v>56</v>
      </c>
    </row>
    <row r="56" spans="2:6" ht="19.5" customHeight="1" x14ac:dyDescent="0.25">
      <c r="B56" s="153" t="s">
        <v>86</v>
      </c>
      <c r="C56" s="154"/>
      <c r="D56" s="27" t="s">
        <v>81</v>
      </c>
      <c r="E56" s="28" t="s">
        <v>71</v>
      </c>
      <c r="F56" s="29" t="s">
        <v>82</v>
      </c>
    </row>
    <row r="57" spans="2:6" ht="19.5" customHeight="1" x14ac:dyDescent="0.25">
      <c r="B57" s="153" t="s">
        <v>87</v>
      </c>
      <c r="C57" s="154"/>
      <c r="D57" s="27" t="s">
        <v>81</v>
      </c>
      <c r="E57" s="28" t="s">
        <v>71</v>
      </c>
      <c r="F57" s="29" t="s">
        <v>82</v>
      </c>
    </row>
    <row r="58" spans="2:6" ht="19.5" customHeight="1" x14ac:dyDescent="0.25">
      <c r="B58" s="25" t="s">
        <v>88</v>
      </c>
      <c r="C58" s="38"/>
      <c r="D58" s="27" t="s">
        <v>81</v>
      </c>
      <c r="E58" s="28" t="s">
        <v>71</v>
      </c>
      <c r="F58" s="29" t="s">
        <v>82</v>
      </c>
    </row>
    <row r="59" spans="2:6" ht="19.5" customHeight="1" x14ac:dyDescent="0.25">
      <c r="B59" s="153" t="s">
        <v>89</v>
      </c>
      <c r="C59" s="154"/>
      <c r="D59" s="27" t="s">
        <v>70</v>
      </c>
      <c r="E59" s="28" t="s">
        <v>71</v>
      </c>
      <c r="F59" s="29" t="s">
        <v>90</v>
      </c>
    </row>
    <row r="60" spans="2:6" ht="19.5" customHeight="1" x14ac:dyDescent="0.25">
      <c r="B60" s="153" t="s">
        <v>91</v>
      </c>
      <c r="C60" s="154"/>
      <c r="D60" s="27" t="s">
        <v>70</v>
      </c>
      <c r="E60" s="28" t="s">
        <v>55</v>
      </c>
      <c r="F60" s="29" t="s">
        <v>56</v>
      </c>
    </row>
    <row r="61" spans="2:6" ht="19.5" customHeight="1" x14ac:dyDescent="0.25">
      <c r="B61" s="153" t="s">
        <v>92</v>
      </c>
      <c r="C61" s="154"/>
      <c r="D61" s="27" t="s">
        <v>70</v>
      </c>
      <c r="E61" s="28" t="s">
        <v>55</v>
      </c>
      <c r="F61" s="29" t="s">
        <v>56</v>
      </c>
    </row>
    <row r="62" spans="2:6" ht="19.5" customHeight="1" x14ac:dyDescent="0.25">
      <c r="B62" s="153" t="s">
        <v>93</v>
      </c>
      <c r="C62" s="154"/>
      <c r="D62" s="27" t="s">
        <v>70</v>
      </c>
      <c r="E62" s="28" t="s">
        <v>55</v>
      </c>
      <c r="F62" s="29" t="s">
        <v>56</v>
      </c>
    </row>
    <row r="63" spans="2:6" ht="19.5" customHeight="1" x14ac:dyDescent="0.25">
      <c r="B63" s="153" t="s">
        <v>94</v>
      </c>
      <c r="C63" s="154"/>
      <c r="D63" s="27" t="s">
        <v>70</v>
      </c>
      <c r="E63" s="28" t="s">
        <v>55</v>
      </c>
      <c r="F63" s="29" t="s">
        <v>56</v>
      </c>
    </row>
    <row r="64" spans="2:6" ht="19.5" customHeight="1" x14ac:dyDescent="0.25">
      <c r="B64" s="25" t="s">
        <v>95</v>
      </c>
      <c r="C64" s="38"/>
      <c r="D64" s="27" t="s">
        <v>70</v>
      </c>
      <c r="E64" s="28" t="s">
        <v>71</v>
      </c>
      <c r="F64" s="29" t="s">
        <v>75</v>
      </c>
    </row>
    <row r="65" spans="2:6" ht="19.5" customHeight="1" x14ac:dyDescent="0.25">
      <c r="B65" s="153" t="s">
        <v>96</v>
      </c>
      <c r="C65" s="154"/>
      <c r="D65" s="27" t="s">
        <v>54</v>
      </c>
      <c r="E65" s="28" t="s">
        <v>71</v>
      </c>
      <c r="F65" s="29" t="s">
        <v>75</v>
      </c>
    </row>
    <row r="66" spans="2:6" ht="19.5" customHeight="1" x14ac:dyDescent="0.25">
      <c r="B66" s="25" t="s">
        <v>97</v>
      </c>
      <c r="C66" s="26"/>
      <c r="D66" s="27" t="s">
        <v>70</v>
      </c>
      <c r="E66" s="28" t="s">
        <v>71</v>
      </c>
      <c r="F66" s="29" t="s">
        <v>84</v>
      </c>
    </row>
    <row r="67" spans="2:6" ht="19.5" customHeight="1" x14ac:dyDescent="0.25">
      <c r="B67" s="25" t="s">
        <v>98</v>
      </c>
      <c r="C67" s="38"/>
      <c r="D67" s="27" t="s">
        <v>54</v>
      </c>
      <c r="E67" s="28" t="s">
        <v>71</v>
      </c>
      <c r="F67" s="29" t="s">
        <v>84</v>
      </c>
    </row>
    <row r="68" spans="2:6" ht="19.5" customHeight="1" x14ac:dyDescent="0.25">
      <c r="B68" s="25" t="s">
        <v>99</v>
      </c>
      <c r="C68" s="44"/>
      <c r="D68" s="27" t="s">
        <v>54</v>
      </c>
      <c r="E68" s="28" t="s">
        <v>55</v>
      </c>
      <c r="F68" s="29" t="s">
        <v>56</v>
      </c>
    </row>
    <row r="69" spans="2:6" ht="19.5" customHeight="1" x14ac:dyDescent="0.25">
      <c r="B69" s="25" t="s">
        <v>100</v>
      </c>
      <c r="C69" s="44"/>
      <c r="D69" s="27" t="s">
        <v>54</v>
      </c>
      <c r="E69" s="28" t="s">
        <v>55</v>
      </c>
      <c r="F69" s="29" t="s">
        <v>56</v>
      </c>
    </row>
    <row r="70" spans="2:6" ht="19.5" customHeight="1" x14ac:dyDescent="0.25">
      <c r="B70" s="25" t="s">
        <v>101</v>
      </c>
      <c r="C70" s="44"/>
      <c r="D70" s="27" t="s">
        <v>54</v>
      </c>
      <c r="E70" s="28" t="s">
        <v>55</v>
      </c>
      <c r="F70" s="29" t="s">
        <v>56</v>
      </c>
    </row>
    <row r="71" spans="2:6" ht="19.5" customHeight="1" x14ac:dyDescent="0.25">
      <c r="B71" s="25" t="s">
        <v>102</v>
      </c>
      <c r="C71" s="44"/>
      <c r="D71" s="27" t="s">
        <v>70</v>
      </c>
      <c r="E71" s="28" t="s">
        <v>55</v>
      </c>
      <c r="F71" s="29" t="s">
        <v>56</v>
      </c>
    </row>
    <row r="72" spans="2:6" ht="19.5" customHeight="1" x14ac:dyDescent="0.25">
      <c r="B72" s="25" t="s">
        <v>103</v>
      </c>
      <c r="C72" s="44"/>
      <c r="D72" s="27"/>
      <c r="E72" s="28"/>
      <c r="F72" s="29"/>
    </row>
    <row r="73" spans="2:6" ht="19.5" customHeight="1" x14ac:dyDescent="0.25">
      <c r="B73" s="25"/>
      <c r="C73" s="44"/>
      <c r="D73" s="27" t="s">
        <v>70</v>
      </c>
      <c r="E73" s="28" t="s">
        <v>55</v>
      </c>
      <c r="F73" s="29" t="s">
        <v>56</v>
      </c>
    </row>
    <row r="74" spans="2:6" ht="19.5" customHeight="1" x14ac:dyDescent="0.25">
      <c r="B74" s="25"/>
      <c r="C74" s="44"/>
      <c r="D74" s="27" t="s">
        <v>54</v>
      </c>
      <c r="E74" s="28" t="s">
        <v>55</v>
      </c>
      <c r="F74" s="29" t="s">
        <v>56</v>
      </c>
    </row>
    <row r="75" spans="2:6" ht="19.5" customHeight="1" x14ac:dyDescent="0.25">
      <c r="B75" s="25" t="s">
        <v>104</v>
      </c>
      <c r="C75" s="44"/>
      <c r="D75" s="27" t="s">
        <v>70</v>
      </c>
      <c r="E75" s="28" t="s">
        <v>55</v>
      </c>
      <c r="F75" s="29" t="s">
        <v>105</v>
      </c>
    </row>
    <row r="76" spans="2:6" ht="19.5" customHeight="1" x14ac:dyDescent="0.25">
      <c r="B76" s="25" t="s">
        <v>106</v>
      </c>
      <c r="C76" s="44"/>
      <c r="D76" s="27" t="s">
        <v>54</v>
      </c>
      <c r="E76" s="28" t="s">
        <v>55</v>
      </c>
      <c r="F76" s="29" t="s">
        <v>56</v>
      </c>
    </row>
    <row r="77" spans="2:6" ht="19.5" customHeight="1" x14ac:dyDescent="0.25">
      <c r="B77" s="45" t="s">
        <v>107</v>
      </c>
      <c r="C77" s="46"/>
      <c r="D77" s="47" t="s">
        <v>54</v>
      </c>
      <c r="E77" s="48" t="s">
        <v>71</v>
      </c>
      <c r="F77" s="49" t="s">
        <v>82</v>
      </c>
    </row>
    <row r="82" spans="2:2" hidden="1" x14ac:dyDescent="0.25">
      <c r="B82" s="15" t="s">
        <v>54</v>
      </c>
    </row>
    <row r="83" spans="2:2" hidden="1" x14ac:dyDescent="0.25">
      <c r="B83" s="16" t="s">
        <v>81</v>
      </c>
    </row>
    <row r="84" spans="2:2" hidden="1" x14ac:dyDescent="0.25">
      <c r="B84" s="16" t="s">
        <v>70</v>
      </c>
    </row>
    <row r="85" spans="2:2" hidden="1" x14ac:dyDescent="0.25"/>
    <row r="86" spans="2:2" hidden="1" x14ac:dyDescent="0.25">
      <c r="B86" s="1" t="s">
        <v>55</v>
      </c>
    </row>
    <row r="87" spans="2:2" hidden="1" x14ac:dyDescent="0.25">
      <c r="B87" s="1" t="s">
        <v>71</v>
      </c>
    </row>
  </sheetData>
  <mergeCells count="33">
    <mergeCell ref="B65:C65"/>
    <mergeCell ref="B55:C55"/>
    <mergeCell ref="B6:F6"/>
    <mergeCell ref="B33:C33"/>
    <mergeCell ref="B7:F14"/>
    <mergeCell ref="B15:F15"/>
    <mergeCell ref="B57:C57"/>
    <mergeCell ref="B53:C53"/>
    <mergeCell ref="B37:C37"/>
    <mergeCell ref="B49:C49"/>
    <mergeCell ref="B47:C47"/>
    <mergeCell ref="B62:C62"/>
    <mergeCell ref="E17:E18"/>
    <mergeCell ref="B54:C54"/>
    <mergeCell ref="B16:F16"/>
    <mergeCell ref="F2:F4"/>
    <mergeCell ref="B45:C45"/>
    <mergeCell ref="B36:C36"/>
    <mergeCell ref="B32:C32"/>
    <mergeCell ref="F17:F18"/>
    <mergeCell ref="B63:C63"/>
    <mergeCell ref="B41:C41"/>
    <mergeCell ref="C2:E4"/>
    <mergeCell ref="B2:B4"/>
    <mergeCell ref="B46:C46"/>
    <mergeCell ref="D17:D18"/>
    <mergeCell ref="B56:C56"/>
    <mergeCell ref="B39:C39"/>
    <mergeCell ref="B52:C52"/>
    <mergeCell ref="B48:C48"/>
    <mergeCell ref="B61:C61"/>
    <mergeCell ref="B59:C59"/>
    <mergeCell ref="B60:C60"/>
  </mergeCells>
  <dataValidations count="2">
    <dataValidation type="list" allowBlank="1" showInputMessage="1" showErrorMessage="1" sqref="D19:D29 D31:D37 D39:D43 D45:D77" xr:uid="{00000000-0002-0000-0100-000000000000}">
      <formula1>$B$82:$B$84</formula1>
    </dataValidation>
    <dataValidation type="list" allowBlank="1" showInputMessage="1" showErrorMessage="1" sqref="E19:E29 E31:E37 E39:E43 E45:E77" xr:uid="{00000000-0002-0000-0100-000001000000}">
      <formula1>$B$86:$B$87</formula1>
    </dataValidation>
  </dataValidations>
  <printOptions horizontalCentered="1"/>
  <pageMargins left="0.7" right="0.7" top="0.75" bottom="0.75" header="0.3" footer="0.3"/>
  <pageSetup scale="38" orientation="portrait" verticalDpi="4294967295"/>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70"/>
  <sheetViews>
    <sheetView showGridLines="0" topLeftCell="A38" zoomScale="80" zoomScaleNormal="80" zoomScalePageLayoutView="70" workbookViewId="0">
      <selection activeCell="B6" sqref="B6:L6"/>
    </sheetView>
  </sheetViews>
  <sheetFormatPr defaultColWidth="11.44140625" defaultRowHeight="13.8" x14ac:dyDescent="0.3"/>
  <cols>
    <col min="1" max="1" width="4.109375" style="1" customWidth="1"/>
    <col min="2" max="2" width="41.44140625" style="1" customWidth="1"/>
    <col min="3" max="3" width="25.109375" style="1" customWidth="1"/>
    <col min="4" max="4" width="14.6640625" style="1" customWidth="1"/>
    <col min="5" max="5" width="12.44140625" style="1" customWidth="1"/>
    <col min="6" max="6" width="18.33203125" style="1" customWidth="1"/>
    <col min="7" max="7" width="24.88671875" style="1" customWidth="1"/>
    <col min="8" max="8" width="31.44140625" style="50" customWidth="1"/>
    <col min="9" max="9" width="14.6640625" style="1" customWidth="1"/>
    <col min="10" max="10" width="11.88671875" style="1" customWidth="1"/>
    <col min="11" max="11" width="14" style="1" customWidth="1"/>
    <col min="12" max="12" width="15.33203125" style="51" customWidth="1"/>
    <col min="13" max="13" width="4.88671875" style="1" customWidth="1"/>
    <col min="14" max="16384" width="11.44140625" style="1"/>
  </cols>
  <sheetData>
    <row r="1" spans="2:17" ht="13.2" customHeight="1" x14ac:dyDescent="0.3"/>
    <row r="2" spans="2:17" ht="48.75" customHeight="1" x14ac:dyDescent="0.25">
      <c r="B2" s="148"/>
      <c r="C2" s="140" t="s">
        <v>0</v>
      </c>
      <c r="D2" s="141"/>
      <c r="E2" s="141"/>
      <c r="F2" s="141"/>
      <c r="G2" s="141"/>
      <c r="H2" s="141"/>
      <c r="I2" s="141"/>
      <c r="J2" s="142"/>
      <c r="K2" s="134" t="s">
        <v>1</v>
      </c>
      <c r="L2" s="142"/>
    </row>
    <row r="3" spans="2:17" ht="42" customHeight="1" x14ac:dyDescent="0.25">
      <c r="B3" s="135"/>
      <c r="C3" s="143"/>
      <c r="D3" s="129"/>
      <c r="E3" s="129"/>
      <c r="F3" s="129"/>
      <c r="G3" s="129"/>
      <c r="H3" s="178"/>
      <c r="I3" s="129"/>
      <c r="J3" s="144"/>
      <c r="K3" s="143"/>
      <c r="L3" s="144"/>
    </row>
    <row r="4" spans="2:17" ht="36.75" customHeight="1" x14ac:dyDescent="0.25">
      <c r="B4" s="136"/>
      <c r="C4" s="145"/>
      <c r="D4" s="146"/>
      <c r="E4" s="146"/>
      <c r="F4" s="146"/>
      <c r="G4" s="146"/>
      <c r="H4" s="146"/>
      <c r="I4" s="146"/>
      <c r="J4" s="147"/>
      <c r="K4" s="145"/>
      <c r="L4" s="147"/>
    </row>
    <row r="5" spans="2:17" ht="24.75" customHeight="1" thickBot="1" x14ac:dyDescent="0.35">
      <c r="C5" s="13"/>
      <c r="D5" s="14"/>
      <c r="E5" s="14"/>
      <c r="F5" s="14"/>
      <c r="G5" s="14"/>
    </row>
    <row r="6" spans="2:17" ht="102" customHeight="1" x14ac:dyDescent="0.25">
      <c r="B6" s="179" t="s">
        <v>266</v>
      </c>
      <c r="C6" s="151"/>
      <c r="D6" s="151"/>
      <c r="E6" s="151"/>
      <c r="F6" s="151"/>
      <c r="G6" s="151"/>
      <c r="H6" s="151"/>
      <c r="I6" s="151"/>
      <c r="J6" s="151"/>
      <c r="K6" s="151"/>
      <c r="L6" s="161"/>
      <c r="M6" s="52"/>
      <c r="N6" s="52"/>
      <c r="O6" s="52"/>
      <c r="P6" s="52"/>
      <c r="Q6" s="52"/>
    </row>
    <row r="7" spans="2:17" ht="24.75" customHeight="1" x14ac:dyDescent="0.25">
      <c r="B7" s="191" t="s">
        <v>46</v>
      </c>
      <c r="C7" s="163"/>
      <c r="D7" s="163"/>
      <c r="E7" s="163"/>
      <c r="F7" s="163"/>
      <c r="G7" s="163"/>
      <c r="H7" s="163"/>
      <c r="I7" s="163"/>
      <c r="J7" s="163"/>
      <c r="K7" s="163"/>
      <c r="L7" s="182"/>
    </row>
    <row r="8" spans="2:17" ht="18" customHeight="1" x14ac:dyDescent="0.3">
      <c r="B8" s="53" t="s">
        <v>108</v>
      </c>
      <c r="C8" s="54"/>
      <c r="D8" s="54"/>
      <c r="E8" s="54"/>
      <c r="F8" s="54"/>
      <c r="G8" s="54"/>
      <c r="H8" s="54"/>
      <c r="I8" s="54"/>
      <c r="J8" s="54"/>
      <c r="K8" s="54"/>
      <c r="L8" s="55"/>
    </row>
    <row r="9" spans="2:17" ht="15.6" customHeight="1" x14ac:dyDescent="0.3">
      <c r="B9" s="53" t="s">
        <v>109</v>
      </c>
      <c r="C9" s="56"/>
      <c r="D9" s="56"/>
      <c r="E9" s="56"/>
      <c r="F9" s="56"/>
      <c r="G9" s="56"/>
      <c r="H9" s="56"/>
      <c r="I9" s="57"/>
      <c r="J9" s="56"/>
      <c r="K9" s="56"/>
      <c r="L9" s="58"/>
    </row>
    <row r="10" spans="2:17" ht="15.6" customHeight="1" x14ac:dyDescent="0.3">
      <c r="B10" s="53" t="s">
        <v>110</v>
      </c>
      <c r="C10" s="56"/>
      <c r="D10" s="56"/>
      <c r="E10" s="56"/>
      <c r="F10" s="56"/>
      <c r="G10" s="56"/>
      <c r="H10" s="56"/>
      <c r="I10" s="56"/>
      <c r="J10" s="56"/>
      <c r="K10" s="56"/>
      <c r="L10" s="58"/>
    </row>
    <row r="11" spans="2:17" ht="15.6" customHeight="1" x14ac:dyDescent="0.3">
      <c r="B11" s="53" t="s">
        <v>111</v>
      </c>
      <c r="C11" s="56"/>
      <c r="D11" s="56"/>
      <c r="E11" s="56"/>
      <c r="F11" s="56"/>
      <c r="G11" s="56"/>
      <c r="H11" s="56"/>
      <c r="I11" s="56"/>
      <c r="J11" s="56"/>
      <c r="K11" s="56"/>
      <c r="L11" s="58"/>
    </row>
    <row r="12" spans="2:17" ht="18" customHeight="1" x14ac:dyDescent="0.3">
      <c r="B12" s="193" t="s">
        <v>112</v>
      </c>
      <c r="C12" s="129"/>
      <c r="D12" s="129"/>
      <c r="E12" s="129"/>
      <c r="F12" s="129"/>
      <c r="G12" s="129"/>
      <c r="H12" s="178"/>
      <c r="I12" s="129"/>
      <c r="J12" s="129"/>
      <c r="K12" s="129"/>
      <c r="L12" s="194"/>
    </row>
    <row r="13" spans="2:17" ht="15.6" customHeight="1" x14ac:dyDescent="0.3">
      <c r="B13" s="53" t="s">
        <v>113</v>
      </c>
      <c r="C13" s="56"/>
      <c r="D13" s="56"/>
      <c r="E13" s="56"/>
      <c r="F13" s="56"/>
      <c r="G13" s="56"/>
      <c r="H13" s="56"/>
      <c r="I13" s="56"/>
      <c r="J13" s="56"/>
      <c r="K13" s="56"/>
      <c r="L13" s="58"/>
    </row>
    <row r="14" spans="2:17" ht="7.5" customHeight="1" thickBot="1" x14ac:dyDescent="0.3">
      <c r="B14" s="59"/>
      <c r="C14" s="60"/>
      <c r="D14" s="60"/>
      <c r="E14" s="60"/>
      <c r="F14" s="60"/>
      <c r="G14" s="60"/>
      <c r="H14" s="60"/>
      <c r="I14" s="60"/>
      <c r="J14" s="60"/>
      <c r="K14" s="60"/>
      <c r="L14" s="61"/>
    </row>
    <row r="15" spans="2:17" ht="33.75" customHeight="1" thickBot="1" x14ac:dyDescent="0.3">
      <c r="B15" s="184" t="s">
        <v>114</v>
      </c>
      <c r="C15" s="151"/>
      <c r="D15" s="151"/>
      <c r="E15" s="151"/>
      <c r="F15" s="151"/>
      <c r="G15" s="152"/>
      <c r="H15" s="181" t="s">
        <v>115</v>
      </c>
      <c r="I15" s="163"/>
      <c r="J15" s="163"/>
      <c r="K15" s="163"/>
      <c r="L15" s="182"/>
    </row>
    <row r="16" spans="2:17" ht="27" customHeight="1" thickBot="1" x14ac:dyDescent="0.3">
      <c r="B16" s="62" t="s">
        <v>116</v>
      </c>
      <c r="C16" s="188" t="s">
        <v>4</v>
      </c>
      <c r="D16" s="151"/>
      <c r="E16" s="151"/>
      <c r="F16" s="151"/>
      <c r="G16" s="152"/>
      <c r="H16" s="63" t="s">
        <v>8</v>
      </c>
      <c r="I16" s="63" t="s">
        <v>117</v>
      </c>
      <c r="J16" s="63" t="s">
        <v>10</v>
      </c>
      <c r="K16" s="63" t="s">
        <v>118</v>
      </c>
      <c r="L16" s="64" t="s">
        <v>12</v>
      </c>
    </row>
    <row r="17" spans="2:12" ht="53.25" customHeight="1" x14ac:dyDescent="0.25">
      <c r="B17" s="65" t="s">
        <v>52</v>
      </c>
      <c r="C17" s="173" t="s">
        <v>53</v>
      </c>
      <c r="D17" s="171"/>
      <c r="E17" s="171"/>
      <c r="F17" s="171"/>
      <c r="G17" s="174"/>
      <c r="H17" s="66" t="s">
        <v>119</v>
      </c>
      <c r="I17" s="67">
        <v>2</v>
      </c>
      <c r="J17" s="68">
        <v>4</v>
      </c>
      <c r="K17" s="68">
        <f t="shared" ref="K17:K35" si="0">I17+J17</f>
        <v>6</v>
      </c>
      <c r="L17" s="69" t="str">
        <f t="shared" ref="L17:L35" si="1">IF(K17&lt;=4,"BAJO",IF(K17=5,"MEDIO",IF(K17=6,"ALTO",IF(K17=7,"ALTO","EXTREMO"))))</f>
        <v>ALTO</v>
      </c>
    </row>
    <row r="18" spans="2:12" ht="53.25" customHeight="1" x14ac:dyDescent="0.25">
      <c r="B18" s="70" t="s">
        <v>52</v>
      </c>
      <c r="C18" s="180" t="s">
        <v>57</v>
      </c>
      <c r="D18" s="131"/>
      <c r="E18" s="131"/>
      <c r="F18" s="131"/>
      <c r="G18" s="132"/>
      <c r="H18" s="71" t="s">
        <v>120</v>
      </c>
      <c r="I18" s="67">
        <v>2</v>
      </c>
      <c r="J18" s="68">
        <v>4</v>
      </c>
      <c r="K18" s="68">
        <f t="shared" si="0"/>
        <v>6</v>
      </c>
      <c r="L18" s="72" t="str">
        <f t="shared" si="1"/>
        <v>ALTO</v>
      </c>
    </row>
    <row r="19" spans="2:12" ht="53.25" customHeight="1" x14ac:dyDescent="0.25">
      <c r="B19" s="70" t="s">
        <v>52</v>
      </c>
      <c r="C19" s="180" t="s">
        <v>59</v>
      </c>
      <c r="D19" s="131"/>
      <c r="E19" s="131"/>
      <c r="F19" s="131"/>
      <c r="G19" s="132"/>
      <c r="H19" s="71" t="s">
        <v>121</v>
      </c>
      <c r="I19" s="67">
        <v>2</v>
      </c>
      <c r="J19" s="68">
        <v>4</v>
      </c>
      <c r="K19" s="68">
        <f t="shared" si="0"/>
        <v>6</v>
      </c>
      <c r="L19" s="72" t="str">
        <f t="shared" si="1"/>
        <v>ALTO</v>
      </c>
    </row>
    <row r="20" spans="2:12" ht="53.25" customHeight="1" x14ac:dyDescent="0.25">
      <c r="B20" s="70" t="s">
        <v>52</v>
      </c>
      <c r="C20" s="180" t="s">
        <v>60</v>
      </c>
      <c r="D20" s="131"/>
      <c r="E20" s="131"/>
      <c r="F20" s="131"/>
      <c r="G20" s="132"/>
      <c r="H20" s="71" t="s">
        <v>122</v>
      </c>
      <c r="I20" s="67">
        <v>1</v>
      </c>
      <c r="J20" s="68">
        <v>4</v>
      </c>
      <c r="K20" s="68">
        <f t="shared" si="0"/>
        <v>5</v>
      </c>
      <c r="L20" s="72" t="str">
        <f t="shared" si="1"/>
        <v>MEDIO</v>
      </c>
    </row>
    <row r="21" spans="2:12" ht="53.25" customHeight="1" x14ac:dyDescent="0.25">
      <c r="B21" s="70" t="s">
        <v>61</v>
      </c>
      <c r="C21" s="180" t="s">
        <v>62</v>
      </c>
      <c r="D21" s="131"/>
      <c r="E21" s="131"/>
      <c r="F21" s="131"/>
      <c r="G21" s="132"/>
      <c r="H21" s="71" t="s">
        <v>123</v>
      </c>
      <c r="I21" s="67">
        <v>2</v>
      </c>
      <c r="J21" s="68">
        <v>4</v>
      </c>
      <c r="K21" s="68">
        <f t="shared" si="0"/>
        <v>6</v>
      </c>
      <c r="L21" s="72" t="str">
        <f t="shared" si="1"/>
        <v>ALTO</v>
      </c>
    </row>
    <row r="22" spans="2:12" ht="53.25" customHeight="1" x14ac:dyDescent="0.25">
      <c r="B22" s="70" t="s">
        <v>61</v>
      </c>
      <c r="C22" s="180" t="s">
        <v>63</v>
      </c>
      <c r="D22" s="131"/>
      <c r="E22" s="131"/>
      <c r="F22" s="131"/>
      <c r="G22" s="132"/>
      <c r="H22" s="71" t="s">
        <v>124</v>
      </c>
      <c r="I22" s="67">
        <v>2</v>
      </c>
      <c r="J22" s="68">
        <v>3</v>
      </c>
      <c r="K22" s="68">
        <f t="shared" si="0"/>
        <v>5</v>
      </c>
      <c r="L22" s="72" t="str">
        <f t="shared" si="1"/>
        <v>MEDIO</v>
      </c>
    </row>
    <row r="23" spans="2:12" ht="53.25" customHeight="1" x14ac:dyDescent="0.25">
      <c r="B23" s="70" t="s">
        <v>61</v>
      </c>
      <c r="C23" s="180" t="s">
        <v>64</v>
      </c>
      <c r="D23" s="131"/>
      <c r="E23" s="131"/>
      <c r="F23" s="131"/>
      <c r="G23" s="132"/>
      <c r="H23" s="71" t="s">
        <v>125</v>
      </c>
      <c r="I23" s="67">
        <v>2</v>
      </c>
      <c r="J23" s="68">
        <v>4</v>
      </c>
      <c r="K23" s="68">
        <f t="shared" si="0"/>
        <v>6</v>
      </c>
      <c r="L23" s="72" t="str">
        <f t="shared" si="1"/>
        <v>ALTO</v>
      </c>
    </row>
    <row r="24" spans="2:12" ht="53.25" customHeight="1" x14ac:dyDescent="0.25">
      <c r="B24" s="70" t="s">
        <v>65</v>
      </c>
      <c r="C24" s="180" t="s">
        <v>66</v>
      </c>
      <c r="D24" s="131"/>
      <c r="E24" s="131"/>
      <c r="F24" s="131"/>
      <c r="G24" s="132"/>
      <c r="H24" s="71" t="s">
        <v>126</v>
      </c>
      <c r="I24" s="67">
        <v>2</v>
      </c>
      <c r="J24" s="68">
        <v>3</v>
      </c>
      <c r="K24" s="68">
        <f t="shared" si="0"/>
        <v>5</v>
      </c>
      <c r="L24" s="72" t="str">
        <f t="shared" si="1"/>
        <v>MEDIO</v>
      </c>
    </row>
    <row r="25" spans="2:12" ht="53.25" customHeight="1" x14ac:dyDescent="0.25">
      <c r="B25" s="70" t="s">
        <v>65</v>
      </c>
      <c r="C25" s="180" t="s">
        <v>67</v>
      </c>
      <c r="D25" s="131"/>
      <c r="E25" s="131"/>
      <c r="F25" s="131"/>
      <c r="G25" s="132"/>
      <c r="H25" s="71" t="s">
        <v>127</v>
      </c>
      <c r="I25" s="67">
        <v>1</v>
      </c>
      <c r="J25" s="68">
        <v>3</v>
      </c>
      <c r="K25" s="68">
        <f t="shared" si="0"/>
        <v>4</v>
      </c>
      <c r="L25" s="72" t="str">
        <f t="shared" si="1"/>
        <v>BAJO</v>
      </c>
    </row>
    <row r="26" spans="2:12" ht="53.25" customHeight="1" x14ac:dyDescent="0.25">
      <c r="B26" s="70" t="s">
        <v>68</v>
      </c>
      <c r="C26" s="180" t="s">
        <v>69</v>
      </c>
      <c r="D26" s="131"/>
      <c r="E26" s="131"/>
      <c r="F26" s="131"/>
      <c r="G26" s="132"/>
      <c r="H26" s="71" t="s">
        <v>128</v>
      </c>
      <c r="I26" s="67">
        <v>3</v>
      </c>
      <c r="J26" s="68">
        <v>4</v>
      </c>
      <c r="K26" s="68">
        <f t="shared" si="0"/>
        <v>7</v>
      </c>
      <c r="L26" s="72" t="str">
        <f t="shared" si="1"/>
        <v>ALTO</v>
      </c>
    </row>
    <row r="27" spans="2:12" ht="53.25" customHeight="1" x14ac:dyDescent="0.25">
      <c r="B27" s="70" t="s">
        <v>68</v>
      </c>
      <c r="C27" s="180" t="s">
        <v>72</v>
      </c>
      <c r="D27" s="131"/>
      <c r="E27" s="131"/>
      <c r="F27" s="131"/>
      <c r="G27" s="132"/>
      <c r="H27" s="71" t="s">
        <v>129</v>
      </c>
      <c r="I27" s="67">
        <v>3</v>
      </c>
      <c r="J27" s="68">
        <v>4</v>
      </c>
      <c r="K27" s="68">
        <f t="shared" si="0"/>
        <v>7</v>
      </c>
      <c r="L27" s="72" t="str">
        <f t="shared" si="1"/>
        <v>ALTO</v>
      </c>
    </row>
    <row r="28" spans="2:12" ht="53.25" customHeight="1" x14ac:dyDescent="0.25">
      <c r="B28" s="70" t="s">
        <v>68</v>
      </c>
      <c r="C28" s="180" t="s">
        <v>73</v>
      </c>
      <c r="D28" s="131"/>
      <c r="E28" s="131"/>
      <c r="F28" s="131"/>
      <c r="G28" s="132"/>
      <c r="H28" s="71" t="s">
        <v>130</v>
      </c>
      <c r="I28" s="67">
        <v>2</v>
      </c>
      <c r="J28" s="68">
        <v>4</v>
      </c>
      <c r="K28" s="68">
        <f t="shared" si="0"/>
        <v>6</v>
      </c>
      <c r="L28" s="72" t="str">
        <f t="shared" si="1"/>
        <v>ALTO</v>
      </c>
    </row>
    <row r="29" spans="2:12" ht="53.25" customHeight="1" x14ac:dyDescent="0.25">
      <c r="B29" s="70" t="s">
        <v>68</v>
      </c>
      <c r="C29" s="180" t="s">
        <v>74</v>
      </c>
      <c r="D29" s="131"/>
      <c r="E29" s="131"/>
      <c r="F29" s="131"/>
      <c r="G29" s="132"/>
      <c r="H29" s="71" t="s">
        <v>131</v>
      </c>
      <c r="I29" s="67">
        <v>2</v>
      </c>
      <c r="J29" s="68">
        <v>4</v>
      </c>
      <c r="K29" s="68">
        <f t="shared" si="0"/>
        <v>6</v>
      </c>
      <c r="L29" s="72" t="str">
        <f t="shared" si="1"/>
        <v>ALTO</v>
      </c>
    </row>
    <row r="30" spans="2:12" ht="53.25" customHeight="1" x14ac:dyDescent="0.25">
      <c r="B30" s="70" t="s">
        <v>68</v>
      </c>
      <c r="C30" s="180" t="s">
        <v>76</v>
      </c>
      <c r="D30" s="131"/>
      <c r="E30" s="131"/>
      <c r="F30" s="131"/>
      <c r="G30" s="132"/>
      <c r="H30" s="71" t="s">
        <v>132</v>
      </c>
      <c r="I30" s="67">
        <v>3</v>
      </c>
      <c r="J30" s="68">
        <v>4</v>
      </c>
      <c r="K30" s="68">
        <f t="shared" si="0"/>
        <v>7</v>
      </c>
      <c r="L30" s="72" t="str">
        <f t="shared" si="1"/>
        <v>ALTO</v>
      </c>
    </row>
    <row r="31" spans="2:12" ht="53.25" customHeight="1" x14ac:dyDescent="0.25">
      <c r="B31" s="70" t="s">
        <v>68</v>
      </c>
      <c r="C31" s="180" t="s">
        <v>77</v>
      </c>
      <c r="D31" s="131"/>
      <c r="E31" s="131"/>
      <c r="F31" s="131"/>
      <c r="G31" s="132"/>
      <c r="H31" s="71" t="s">
        <v>133</v>
      </c>
      <c r="I31" s="67">
        <v>2</v>
      </c>
      <c r="J31" s="68">
        <v>3</v>
      </c>
      <c r="K31" s="68">
        <f t="shared" si="0"/>
        <v>5</v>
      </c>
      <c r="L31" s="72" t="str">
        <f t="shared" si="1"/>
        <v>MEDIO</v>
      </c>
    </row>
    <row r="32" spans="2:12" ht="53.25" customHeight="1" x14ac:dyDescent="0.25">
      <c r="B32" s="70" t="s">
        <v>68</v>
      </c>
      <c r="C32" s="180" t="s">
        <v>78</v>
      </c>
      <c r="D32" s="131"/>
      <c r="E32" s="131"/>
      <c r="F32" s="131"/>
      <c r="G32" s="132"/>
      <c r="H32" s="71" t="s">
        <v>134</v>
      </c>
      <c r="I32" s="67">
        <v>2</v>
      </c>
      <c r="J32" s="68">
        <v>3</v>
      </c>
      <c r="K32" s="68">
        <f t="shared" si="0"/>
        <v>5</v>
      </c>
      <c r="L32" s="72" t="str">
        <f t="shared" si="1"/>
        <v>MEDIO</v>
      </c>
    </row>
    <row r="33" spans="2:12" ht="53.25" customHeight="1" x14ac:dyDescent="0.25">
      <c r="B33" s="70" t="s">
        <v>68</v>
      </c>
      <c r="C33" s="180" t="s">
        <v>79</v>
      </c>
      <c r="D33" s="131"/>
      <c r="E33" s="131"/>
      <c r="F33" s="131"/>
      <c r="G33" s="132"/>
      <c r="H33" s="71" t="s">
        <v>135</v>
      </c>
      <c r="I33" s="67">
        <v>2</v>
      </c>
      <c r="J33" s="68">
        <v>4</v>
      </c>
      <c r="K33" s="68">
        <f t="shared" si="0"/>
        <v>6</v>
      </c>
      <c r="L33" s="72" t="str">
        <f t="shared" si="1"/>
        <v>ALTO</v>
      </c>
    </row>
    <row r="34" spans="2:12" ht="53.25" customHeight="1" x14ac:dyDescent="0.25">
      <c r="B34" s="70" t="s">
        <v>68</v>
      </c>
      <c r="C34" s="180" t="s">
        <v>80</v>
      </c>
      <c r="D34" s="131"/>
      <c r="E34" s="131"/>
      <c r="F34" s="131"/>
      <c r="G34" s="132"/>
      <c r="H34" s="71" t="s">
        <v>136</v>
      </c>
      <c r="I34" s="67">
        <v>2</v>
      </c>
      <c r="J34" s="68">
        <v>3</v>
      </c>
      <c r="K34" s="68">
        <f t="shared" si="0"/>
        <v>5</v>
      </c>
      <c r="L34" s="72" t="str">
        <f t="shared" si="1"/>
        <v>MEDIO</v>
      </c>
    </row>
    <row r="35" spans="2:12" ht="53.25" customHeight="1" x14ac:dyDescent="0.25">
      <c r="B35" s="70" t="s">
        <v>68</v>
      </c>
      <c r="C35" s="180" t="s">
        <v>83</v>
      </c>
      <c r="D35" s="131"/>
      <c r="E35" s="131"/>
      <c r="F35" s="131"/>
      <c r="G35" s="132"/>
      <c r="H35" s="71" t="s">
        <v>137</v>
      </c>
      <c r="I35" s="67">
        <v>2</v>
      </c>
      <c r="J35" s="68">
        <v>4</v>
      </c>
      <c r="K35" s="68">
        <f t="shared" si="0"/>
        <v>6</v>
      </c>
      <c r="L35" s="72" t="str">
        <f t="shared" si="1"/>
        <v>ALTO</v>
      </c>
    </row>
    <row r="36" spans="2:12" ht="53.25" customHeight="1" x14ac:dyDescent="0.25">
      <c r="B36" s="70"/>
      <c r="C36" s="180"/>
      <c r="D36" s="131"/>
      <c r="E36" s="131"/>
      <c r="F36" s="131"/>
      <c r="G36" s="132"/>
      <c r="H36" s="71"/>
      <c r="I36" s="67"/>
      <c r="J36" s="68"/>
      <c r="K36" s="68"/>
      <c r="L36" s="72"/>
    </row>
    <row r="37" spans="2:12" ht="53.25" customHeight="1" x14ac:dyDescent="0.25">
      <c r="B37" s="70"/>
      <c r="C37" s="180"/>
      <c r="D37" s="131"/>
      <c r="E37" s="131"/>
      <c r="F37" s="131"/>
      <c r="G37" s="132"/>
      <c r="H37" s="71"/>
      <c r="I37" s="67"/>
      <c r="J37" s="68"/>
      <c r="K37" s="68"/>
      <c r="L37" s="72"/>
    </row>
    <row r="38" spans="2:12" ht="53.25" customHeight="1" thickBot="1" x14ac:dyDescent="0.3">
      <c r="B38" s="70"/>
      <c r="C38" s="180"/>
      <c r="D38" s="131"/>
      <c r="E38" s="131"/>
      <c r="F38" s="131"/>
      <c r="G38" s="132"/>
      <c r="H38" s="71"/>
      <c r="I38" s="67"/>
      <c r="J38" s="68"/>
      <c r="K38" s="68"/>
      <c r="L38" s="72"/>
    </row>
    <row r="39" spans="2:12" ht="12.75" customHeight="1" x14ac:dyDescent="0.25">
      <c r="B39" s="73"/>
      <c r="C39" s="74"/>
      <c r="D39" s="74"/>
      <c r="E39" s="74"/>
      <c r="F39" s="74"/>
      <c r="G39" s="74"/>
      <c r="H39" s="74"/>
      <c r="I39" s="74"/>
      <c r="J39" s="74"/>
      <c r="K39" s="74"/>
      <c r="L39" s="75"/>
    </row>
    <row r="40" spans="2:12" ht="13.2" customHeight="1" x14ac:dyDescent="0.25">
      <c r="B40" s="76"/>
      <c r="C40" s="192"/>
      <c r="D40" s="129"/>
      <c r="E40" s="129"/>
      <c r="F40" s="78"/>
      <c r="G40" s="78"/>
      <c r="H40" s="190"/>
      <c r="I40" s="146"/>
      <c r="J40" s="78"/>
      <c r="K40" s="78"/>
      <c r="L40" s="79"/>
    </row>
    <row r="41" spans="2:12" ht="19.5" customHeight="1" x14ac:dyDescent="0.25">
      <c r="B41" s="186" t="s">
        <v>9</v>
      </c>
      <c r="C41" s="189" t="s">
        <v>138</v>
      </c>
      <c r="D41" s="132"/>
      <c r="E41" s="80" t="s">
        <v>139</v>
      </c>
      <c r="F41" s="78"/>
      <c r="G41" s="176" t="s">
        <v>10</v>
      </c>
      <c r="H41" s="80" t="s">
        <v>140</v>
      </c>
      <c r="I41" s="80" t="s">
        <v>139</v>
      </c>
      <c r="J41" s="78"/>
      <c r="K41" s="78"/>
      <c r="L41" s="79"/>
    </row>
    <row r="42" spans="2:12" ht="21" customHeight="1" x14ac:dyDescent="0.25">
      <c r="B42" s="187"/>
      <c r="C42" s="183" t="s">
        <v>141</v>
      </c>
      <c r="D42" s="132"/>
      <c r="E42" s="81">
        <v>1</v>
      </c>
      <c r="F42" s="78"/>
      <c r="G42" s="129"/>
      <c r="H42" s="81" t="s">
        <v>142</v>
      </c>
      <c r="I42" s="82">
        <v>1</v>
      </c>
      <c r="J42" s="78"/>
      <c r="K42" s="78"/>
      <c r="L42" s="79"/>
    </row>
    <row r="43" spans="2:12" ht="15.75" customHeight="1" x14ac:dyDescent="0.25">
      <c r="B43" s="187"/>
      <c r="C43" s="183" t="s">
        <v>143</v>
      </c>
      <c r="D43" s="132"/>
      <c r="E43" s="81">
        <v>2</v>
      </c>
      <c r="F43" s="78"/>
      <c r="G43" s="129"/>
      <c r="H43" s="81" t="s">
        <v>144</v>
      </c>
      <c r="I43" s="82">
        <v>2</v>
      </c>
      <c r="J43" s="78"/>
      <c r="K43" s="78"/>
      <c r="L43" s="79"/>
    </row>
    <row r="44" spans="2:12" ht="24.75" customHeight="1" x14ac:dyDescent="0.25">
      <c r="B44" s="187"/>
      <c r="C44" s="183" t="s">
        <v>145</v>
      </c>
      <c r="D44" s="132"/>
      <c r="E44" s="81">
        <v>3</v>
      </c>
      <c r="F44" s="78"/>
      <c r="G44" s="129"/>
      <c r="H44" s="81" t="s">
        <v>146</v>
      </c>
      <c r="I44" s="82">
        <v>3</v>
      </c>
      <c r="J44" s="78"/>
      <c r="K44" s="78"/>
      <c r="L44" s="79"/>
    </row>
    <row r="45" spans="2:12" ht="18" customHeight="1" x14ac:dyDescent="0.25">
      <c r="B45" s="187"/>
      <c r="C45" s="183" t="s">
        <v>147</v>
      </c>
      <c r="D45" s="132"/>
      <c r="E45" s="81">
        <v>4</v>
      </c>
      <c r="F45" s="78"/>
      <c r="G45" s="129"/>
      <c r="H45" s="81" t="s">
        <v>148</v>
      </c>
      <c r="I45" s="82">
        <v>4</v>
      </c>
      <c r="J45" s="78"/>
      <c r="K45" s="78"/>
      <c r="L45" s="79"/>
    </row>
    <row r="46" spans="2:12" ht="29.25" customHeight="1" x14ac:dyDescent="0.25">
      <c r="B46" s="187"/>
      <c r="C46" s="183" t="s">
        <v>149</v>
      </c>
      <c r="D46" s="132"/>
      <c r="E46" s="81">
        <v>5</v>
      </c>
      <c r="F46" s="78"/>
      <c r="G46" s="129"/>
      <c r="H46" s="81" t="s">
        <v>150</v>
      </c>
      <c r="I46" s="82">
        <v>5</v>
      </c>
      <c r="J46" s="78"/>
      <c r="K46" s="78"/>
      <c r="L46" s="79"/>
    </row>
    <row r="47" spans="2:12" ht="16.5" customHeight="1" x14ac:dyDescent="0.25">
      <c r="B47" s="83"/>
      <c r="C47" s="84"/>
      <c r="D47" s="84"/>
      <c r="E47" s="84"/>
      <c r="F47" s="78"/>
      <c r="G47" s="84"/>
      <c r="H47" s="84"/>
      <c r="I47" s="84"/>
      <c r="J47" s="84"/>
      <c r="K47" s="84"/>
      <c r="L47" s="79"/>
    </row>
    <row r="48" spans="2:12" ht="16.5" customHeight="1" x14ac:dyDescent="0.25">
      <c r="B48" s="83"/>
      <c r="C48" s="190" t="s">
        <v>151</v>
      </c>
      <c r="D48" s="146"/>
      <c r="E48" s="146"/>
      <c r="F48" s="146"/>
      <c r="G48" s="146"/>
      <c r="H48" s="146"/>
      <c r="I48" s="146"/>
      <c r="J48" s="146"/>
      <c r="K48" s="146"/>
      <c r="L48" s="79"/>
    </row>
    <row r="49" spans="2:12" ht="69.75" customHeight="1" x14ac:dyDescent="0.25">
      <c r="B49" s="83"/>
      <c r="C49" s="183" t="s">
        <v>152</v>
      </c>
      <c r="D49" s="131"/>
      <c r="E49" s="132"/>
      <c r="F49" s="81" t="s">
        <v>153</v>
      </c>
      <c r="G49" s="81" t="s">
        <v>154</v>
      </c>
      <c r="H49" s="81" t="s">
        <v>155</v>
      </c>
      <c r="I49" s="183" t="s">
        <v>156</v>
      </c>
      <c r="J49" s="132"/>
      <c r="K49" s="183" t="s">
        <v>157</v>
      </c>
      <c r="L49" s="132"/>
    </row>
    <row r="50" spans="2:12" ht="69.75" customHeight="1" x14ac:dyDescent="0.25">
      <c r="B50" s="83"/>
      <c r="C50" s="183" t="s">
        <v>158</v>
      </c>
      <c r="D50" s="131"/>
      <c r="E50" s="132"/>
      <c r="F50" s="81" t="s">
        <v>159</v>
      </c>
      <c r="G50" s="81" t="s">
        <v>160</v>
      </c>
      <c r="H50" s="81" t="s">
        <v>161</v>
      </c>
      <c r="I50" s="183" t="s">
        <v>162</v>
      </c>
      <c r="J50" s="132"/>
      <c r="K50" s="183" t="s">
        <v>163</v>
      </c>
      <c r="L50" s="132"/>
    </row>
    <row r="51" spans="2:12" ht="13.2" customHeight="1" x14ac:dyDescent="0.25">
      <c r="B51" s="76"/>
      <c r="C51" s="189" t="s">
        <v>164</v>
      </c>
      <c r="D51" s="142"/>
      <c r="E51" s="189" t="s">
        <v>139</v>
      </c>
      <c r="F51" s="85" t="s">
        <v>142</v>
      </c>
      <c r="G51" s="85" t="s">
        <v>144</v>
      </c>
      <c r="H51" s="86" t="s">
        <v>146</v>
      </c>
      <c r="I51" s="177" t="s">
        <v>148</v>
      </c>
      <c r="J51" s="132"/>
      <c r="K51" s="189" t="s">
        <v>150</v>
      </c>
      <c r="L51" s="132"/>
    </row>
    <row r="52" spans="2:12" ht="13.2" customHeight="1" x14ac:dyDescent="0.25">
      <c r="B52" s="76"/>
      <c r="C52" s="145"/>
      <c r="D52" s="147"/>
      <c r="E52" s="136"/>
      <c r="F52" s="82">
        <v>1</v>
      </c>
      <c r="G52" s="82">
        <v>2</v>
      </c>
      <c r="H52" s="82">
        <v>3</v>
      </c>
      <c r="I52" s="185">
        <v>4</v>
      </c>
      <c r="J52" s="132"/>
      <c r="K52" s="185">
        <v>5</v>
      </c>
      <c r="L52" s="132"/>
    </row>
    <row r="53" spans="2:12" ht="19.5" customHeight="1" x14ac:dyDescent="0.25">
      <c r="B53" s="76"/>
      <c r="C53" s="183" t="s">
        <v>141</v>
      </c>
      <c r="D53" s="132"/>
      <c r="E53" s="87">
        <v>1</v>
      </c>
      <c r="F53" s="88">
        <v>2</v>
      </c>
      <c r="G53" s="88">
        <v>3</v>
      </c>
      <c r="H53" s="88">
        <v>4</v>
      </c>
      <c r="I53" s="175">
        <v>5</v>
      </c>
      <c r="J53" s="132"/>
      <c r="K53" s="175">
        <v>6</v>
      </c>
      <c r="L53" s="132"/>
    </row>
    <row r="54" spans="2:12" ht="21.75" customHeight="1" x14ac:dyDescent="0.25">
      <c r="B54" s="76"/>
      <c r="C54" s="183" t="s">
        <v>143</v>
      </c>
      <c r="D54" s="132"/>
      <c r="E54" s="87">
        <v>2</v>
      </c>
      <c r="F54" s="88">
        <v>3</v>
      </c>
      <c r="G54" s="88">
        <v>4</v>
      </c>
      <c r="H54" s="88">
        <v>5</v>
      </c>
      <c r="I54" s="175">
        <v>6</v>
      </c>
      <c r="J54" s="132"/>
      <c r="K54" s="195">
        <v>7</v>
      </c>
      <c r="L54" s="196"/>
    </row>
    <row r="55" spans="2:12" ht="26.25" customHeight="1" x14ac:dyDescent="0.25">
      <c r="B55" s="76"/>
      <c r="C55" s="183" t="s">
        <v>145</v>
      </c>
      <c r="D55" s="132"/>
      <c r="E55" s="87">
        <v>3</v>
      </c>
      <c r="F55" s="88">
        <v>4</v>
      </c>
      <c r="G55" s="88">
        <v>5</v>
      </c>
      <c r="H55" s="88">
        <v>6</v>
      </c>
      <c r="I55" s="175">
        <v>7</v>
      </c>
      <c r="J55" s="132"/>
      <c r="K55" s="175">
        <v>8</v>
      </c>
      <c r="L55" s="132"/>
    </row>
    <row r="56" spans="2:12" ht="21" customHeight="1" x14ac:dyDescent="0.25">
      <c r="B56" s="76"/>
      <c r="C56" s="183" t="s">
        <v>147</v>
      </c>
      <c r="D56" s="132"/>
      <c r="E56" s="87">
        <v>4</v>
      </c>
      <c r="F56" s="88">
        <v>5</v>
      </c>
      <c r="G56" s="88">
        <v>6</v>
      </c>
      <c r="H56" s="88">
        <v>7</v>
      </c>
      <c r="I56" s="175">
        <v>8</v>
      </c>
      <c r="J56" s="132"/>
      <c r="K56" s="175">
        <v>9</v>
      </c>
      <c r="L56" s="132"/>
    </row>
    <row r="57" spans="2:12" ht="27" customHeight="1" x14ac:dyDescent="0.25">
      <c r="B57" s="76"/>
      <c r="C57" s="183" t="s">
        <v>149</v>
      </c>
      <c r="D57" s="132"/>
      <c r="E57" s="87">
        <v>5</v>
      </c>
      <c r="F57" s="88">
        <v>6</v>
      </c>
      <c r="G57" s="88">
        <v>7</v>
      </c>
      <c r="H57" s="88">
        <v>8</v>
      </c>
      <c r="I57" s="175">
        <v>9</v>
      </c>
      <c r="J57" s="132"/>
      <c r="K57" s="175">
        <v>10</v>
      </c>
      <c r="L57" s="132"/>
    </row>
    <row r="58" spans="2:12" ht="13.2" customHeight="1" x14ac:dyDescent="0.25">
      <c r="B58" s="76"/>
      <c r="C58" s="78"/>
      <c r="D58" s="78"/>
      <c r="E58" s="78"/>
      <c r="F58" s="78"/>
      <c r="G58" s="78"/>
      <c r="H58" s="78"/>
      <c r="I58" s="78"/>
      <c r="J58" s="78"/>
      <c r="K58" s="78"/>
      <c r="L58" s="79"/>
    </row>
    <row r="59" spans="2:12" ht="19.5" customHeight="1" x14ac:dyDescent="0.25">
      <c r="B59" s="76"/>
      <c r="C59" s="78"/>
      <c r="D59" s="78"/>
      <c r="E59" s="78"/>
      <c r="F59" s="78"/>
      <c r="G59" s="190" t="s">
        <v>165</v>
      </c>
      <c r="H59" s="146"/>
      <c r="I59" s="78"/>
      <c r="J59" s="78"/>
      <c r="K59" s="78"/>
      <c r="L59" s="79"/>
    </row>
    <row r="60" spans="2:12" ht="18" customHeight="1" x14ac:dyDescent="0.25">
      <c r="B60" s="76"/>
      <c r="C60" s="78"/>
      <c r="D60" s="78"/>
      <c r="E60" s="78"/>
      <c r="F60" s="78"/>
      <c r="G60" s="85" t="s">
        <v>151</v>
      </c>
      <c r="H60" s="89" t="s">
        <v>164</v>
      </c>
      <c r="I60" s="78"/>
      <c r="J60" s="78"/>
      <c r="K60" s="78"/>
      <c r="L60" s="79"/>
    </row>
    <row r="61" spans="2:12" ht="18" customHeight="1" x14ac:dyDescent="0.25">
      <c r="B61" s="76"/>
      <c r="C61" s="78"/>
      <c r="D61" s="78"/>
      <c r="E61" s="78"/>
      <c r="F61" s="78"/>
      <c r="G61" s="88" t="s">
        <v>166</v>
      </c>
      <c r="H61" s="90" t="s">
        <v>167</v>
      </c>
      <c r="I61" s="78"/>
      <c r="J61" s="78"/>
      <c r="K61" s="78"/>
      <c r="L61" s="79"/>
    </row>
    <row r="62" spans="2:12" ht="18" customHeight="1" x14ac:dyDescent="0.25">
      <c r="B62" s="76"/>
      <c r="C62" s="78"/>
      <c r="D62" s="78"/>
      <c r="E62" s="78"/>
      <c r="F62" s="78"/>
      <c r="G62" s="88" t="s">
        <v>168</v>
      </c>
      <c r="H62" s="90" t="s">
        <v>169</v>
      </c>
      <c r="I62" s="78"/>
      <c r="J62" s="78"/>
      <c r="K62" s="78"/>
      <c r="L62" s="79"/>
    </row>
    <row r="63" spans="2:12" ht="18" customHeight="1" x14ac:dyDescent="0.25">
      <c r="B63" s="76"/>
      <c r="C63" s="78"/>
      <c r="D63" s="78"/>
      <c r="E63" s="78"/>
      <c r="F63" s="78"/>
      <c r="G63" s="88">
        <v>5</v>
      </c>
      <c r="H63" s="90" t="s">
        <v>170</v>
      </c>
      <c r="I63" s="78"/>
      <c r="J63" s="78"/>
      <c r="K63" s="78"/>
      <c r="L63" s="79"/>
    </row>
    <row r="64" spans="2:12" ht="18" customHeight="1" x14ac:dyDescent="0.25">
      <c r="B64" s="76"/>
      <c r="C64" s="78"/>
      <c r="D64" s="78"/>
      <c r="E64" s="78"/>
      <c r="F64" s="78"/>
      <c r="G64" s="88" t="s">
        <v>171</v>
      </c>
      <c r="H64" s="90" t="s">
        <v>172</v>
      </c>
      <c r="I64" s="78"/>
      <c r="J64" s="78"/>
      <c r="K64" s="78"/>
      <c r="L64" s="79"/>
    </row>
    <row r="65" spans="2:12" thickBot="1" x14ac:dyDescent="0.3">
      <c r="B65" s="59"/>
      <c r="C65" s="60"/>
      <c r="D65" s="60"/>
      <c r="E65" s="60"/>
      <c r="F65" s="60"/>
      <c r="G65" s="60"/>
      <c r="H65" s="60"/>
      <c r="I65" s="60"/>
      <c r="J65" s="60"/>
      <c r="K65" s="60"/>
      <c r="L65" s="61"/>
    </row>
    <row r="69" spans="2:12" hidden="1" x14ac:dyDescent="0.3">
      <c r="B69" s="16" t="s">
        <v>115</v>
      </c>
    </row>
    <row r="70" spans="2:12" hidden="1" x14ac:dyDescent="0.3">
      <c r="B70" s="16" t="s">
        <v>173</v>
      </c>
    </row>
  </sheetData>
  <mergeCells count="70">
    <mergeCell ref="C20:G20"/>
    <mergeCell ref="G59:H59"/>
    <mergeCell ref="K49:L49"/>
    <mergeCell ref="C50:E50"/>
    <mergeCell ref="C30:G30"/>
    <mergeCell ref="C34:G34"/>
    <mergeCell ref="K55:L55"/>
    <mergeCell ref="K54:L54"/>
    <mergeCell ref="I57:J57"/>
    <mergeCell ref="C54:D54"/>
    <mergeCell ref="I54:J54"/>
    <mergeCell ref="C56:D56"/>
    <mergeCell ref="I56:J56"/>
    <mergeCell ref="C57:D57"/>
    <mergeCell ref="K57:L57"/>
    <mergeCell ref="C22:G22"/>
    <mergeCell ref="C24:G24"/>
    <mergeCell ref="E51:E52"/>
    <mergeCell ref="B7:L7"/>
    <mergeCell ref="C33:G33"/>
    <mergeCell ref="C40:E40"/>
    <mergeCell ref="I49:J49"/>
    <mergeCell ref="C42:D42"/>
    <mergeCell ref="C45:D45"/>
    <mergeCell ref="H40:I40"/>
    <mergeCell ref="C26:G26"/>
    <mergeCell ref="C51:D52"/>
    <mergeCell ref="C35:G35"/>
    <mergeCell ref="K51:L51"/>
    <mergeCell ref="C29:G29"/>
    <mergeCell ref="B12:L12"/>
    <mergeCell ref="K50:L50"/>
    <mergeCell ref="C25:G25"/>
    <mergeCell ref="C55:D55"/>
    <mergeCell ref="C48:K48"/>
    <mergeCell ref="C44:D44"/>
    <mergeCell ref="I53:J53"/>
    <mergeCell ref="C31:G31"/>
    <mergeCell ref="B15:G15"/>
    <mergeCell ref="K56:L56"/>
    <mergeCell ref="C43:D43"/>
    <mergeCell ref="K52:L52"/>
    <mergeCell ref="C21:G21"/>
    <mergeCell ref="C46:D46"/>
    <mergeCell ref="I55:J55"/>
    <mergeCell ref="C49:E49"/>
    <mergeCell ref="C27:G27"/>
    <mergeCell ref="C36:G36"/>
    <mergeCell ref="I52:J52"/>
    <mergeCell ref="C23:G23"/>
    <mergeCell ref="C18:G18"/>
    <mergeCell ref="B41:B46"/>
    <mergeCell ref="C16:G16"/>
    <mergeCell ref="C41:D41"/>
    <mergeCell ref="B2:B4"/>
    <mergeCell ref="C17:G17"/>
    <mergeCell ref="K2:L4"/>
    <mergeCell ref="K53:L53"/>
    <mergeCell ref="G41:G46"/>
    <mergeCell ref="I51:J51"/>
    <mergeCell ref="C2:J4"/>
    <mergeCell ref="B6:L6"/>
    <mergeCell ref="C32:G32"/>
    <mergeCell ref="C38:G38"/>
    <mergeCell ref="H15:L15"/>
    <mergeCell ref="C28:G28"/>
    <mergeCell ref="C37:G37"/>
    <mergeCell ref="C19:G19"/>
    <mergeCell ref="I50:J50"/>
    <mergeCell ref="C53:D53"/>
  </mergeCells>
  <conditionalFormatting sqref="J17:K38">
    <cfRule type="expression" dxfId="17" priority="1" stopIfTrue="1">
      <formula>"""bajo"""</formula>
    </cfRule>
  </conditionalFormatting>
  <conditionalFormatting sqref="L17:L38">
    <cfRule type="cellIs" dxfId="16" priority="2" stopIfTrue="1" operator="equal">
      <formula>"EXTREMO"</formula>
    </cfRule>
    <cfRule type="cellIs" dxfId="15" priority="3" stopIfTrue="1" operator="equal">
      <formula>"ALTO"</formula>
    </cfRule>
    <cfRule type="cellIs" dxfId="14" priority="4" stopIfTrue="1" operator="equal">
      <formula>"MEDIO"</formula>
    </cfRule>
    <cfRule type="cellIs" dxfId="13" priority="5" stopIfTrue="1" operator="equal">
      <formula>"BAJO"</formula>
    </cfRule>
  </conditionalFormatting>
  <dataValidations count="17">
    <dataValidation type="list" allowBlank="1" showInputMessage="1" showErrorMessage="1" sqref="H15" xr:uid="{00000000-0002-0000-0200-000000000000}">
      <formula1>$B$69:$B$70</formula1>
    </dataValidation>
    <dataValidation type="list" allowBlank="1" showInputMessage="1" showErrorMessage="1" sqref="C17:G17" xr:uid="{00000000-0002-0000-0200-000001000000}">
      <formula1>INDIRECT($B$17)</formula1>
    </dataValidation>
    <dataValidation type="list" allowBlank="1" showInputMessage="1" showErrorMessage="1" sqref="C18:G18" xr:uid="{00000000-0002-0000-0200-000002000000}">
      <formula1>INDIRECT($B$18)</formula1>
    </dataValidation>
    <dataValidation type="list" allowBlank="1" showInputMessage="1" showErrorMessage="1" sqref="C19:G19" xr:uid="{00000000-0002-0000-0200-000003000000}">
      <formula1>INDIRECT($B$19)</formula1>
    </dataValidation>
    <dataValidation type="list" allowBlank="1" showInputMessage="1" showErrorMessage="1" sqref="C20:G20" xr:uid="{00000000-0002-0000-0200-000004000000}">
      <formula1>INDIRECT($B$20)</formula1>
    </dataValidation>
    <dataValidation type="list" allowBlank="1" showInputMessage="1" showErrorMessage="1" sqref="C21:G21" xr:uid="{00000000-0002-0000-0200-000005000000}">
      <formula1>INDIRECT($B$21)</formula1>
    </dataValidation>
    <dataValidation type="list" allowBlank="1" showInputMessage="1" showErrorMessage="1" sqref="C22:G25" xr:uid="{00000000-0002-0000-0200-000006000000}">
      <formula1>INDIRECT($B$22)</formula1>
    </dataValidation>
    <dataValidation type="list" allowBlank="1" showInputMessage="1" showErrorMessage="1" sqref="C26:G26" xr:uid="{00000000-0002-0000-0200-000007000000}">
      <formula1>INDIRECT($B$26)</formula1>
    </dataValidation>
    <dataValidation type="list" allowBlank="1" showInputMessage="1" showErrorMessage="1" sqref="C27:G27" xr:uid="{00000000-0002-0000-0200-000008000000}">
      <formula1>INDIRECT($B$27)</formula1>
    </dataValidation>
    <dataValidation type="list" allowBlank="1" showInputMessage="1" showErrorMessage="1" sqref="C28:G28" xr:uid="{00000000-0002-0000-0200-000009000000}">
      <formula1>INDIRECT($B$28)</formula1>
    </dataValidation>
    <dataValidation type="list" allowBlank="1" showInputMessage="1" showErrorMessage="1" sqref="C29:G29" xr:uid="{00000000-0002-0000-0200-00000A000000}">
      <formula1>INDIRECT($B$29)</formula1>
    </dataValidation>
    <dataValidation type="list" allowBlank="1" showInputMessage="1" showErrorMessage="1" sqref="C30:G30" xr:uid="{00000000-0002-0000-0200-00000B000000}">
      <formula1>INDIRECT($B$30)</formula1>
    </dataValidation>
    <dataValidation type="list" allowBlank="1" showInputMessage="1" showErrorMessage="1" sqref="C31:G37" xr:uid="{00000000-0002-0000-0200-00000C000000}">
      <formula1>INDIRECT($B$31)</formula1>
    </dataValidation>
    <dataValidation type="list" allowBlank="1" showInputMessage="1" showErrorMessage="1" sqref="C38:G38" xr:uid="{00000000-0002-0000-0200-00000D000000}">
      <formula1>INDIRECT($B$38)</formula1>
    </dataValidation>
    <dataValidation type="list" allowBlank="1" showInputMessage="1" showErrorMessage="1" sqref="I17:I38" xr:uid="{00000000-0002-0000-0200-00000E000000}">
      <formula1>$E$42:$E$46</formula1>
    </dataValidation>
    <dataValidation type="list" allowBlank="1" showInputMessage="1" showErrorMessage="1" sqref="J17:J38" xr:uid="{00000000-0002-0000-0200-00000F000000}">
      <formula1>$I$42:$I$46</formula1>
    </dataValidation>
    <dataValidation type="list" allowBlank="1" showInputMessage="1" showErrorMessage="1" sqref="B17:B38" xr:uid="{00000000-0002-0000-0200-000010000000}">
      <formula1>"PLANEACIÓN,SELECCIÓN,CONTRATACIÓN,EJECUCIÓN"</formula1>
    </dataValidation>
  </dataValidations>
  <printOptions horizontalCentered="1"/>
  <pageMargins left="0.7" right="0.7" top="0.75" bottom="0.75" header="0.3" footer="0.3"/>
  <pageSetup scale="29" orientation="portrait" verticalDpi="4294967295"/>
  <headerFooter alignWithMargins="0">
    <oddFooter xml:space="preserve">&amp;C
</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54"/>
  <sheetViews>
    <sheetView showGridLines="0" topLeftCell="B15" zoomScale="80" zoomScaleNormal="80" zoomScalePageLayoutView="70" workbookViewId="0">
      <pane ySplit="1" topLeftCell="A37" activePane="bottomLeft" state="frozen"/>
      <selection activeCell="A15" sqref="A15"/>
      <selection pane="bottomLeft" activeCell="L19" sqref="L19"/>
    </sheetView>
  </sheetViews>
  <sheetFormatPr defaultColWidth="11.44140625" defaultRowHeight="13.2" x14ac:dyDescent="0.25"/>
  <cols>
    <col min="1" max="1" width="2.88671875" style="1" customWidth="1"/>
    <col min="2" max="2" width="41.6640625" style="1" customWidth="1"/>
    <col min="3" max="3" width="15.88671875" style="1" customWidth="1"/>
    <col min="4" max="4" width="13.109375" style="1" customWidth="1"/>
    <col min="5" max="5" width="16.44140625" style="1" customWidth="1"/>
    <col min="6" max="6" width="14.88671875" style="1" customWidth="1"/>
    <col min="7" max="7" width="17.44140625" style="1" customWidth="1"/>
    <col min="8" max="8" width="14.44140625" style="1" customWidth="1"/>
    <col min="9" max="9" width="15.88671875" style="1" customWidth="1"/>
    <col min="10" max="10" width="9.44140625" style="1" customWidth="1"/>
    <col min="11" max="17" width="14" style="1" customWidth="1"/>
    <col min="18" max="18" width="20.88671875" style="51" customWidth="1"/>
    <col min="19" max="16384" width="11.44140625" style="1"/>
  </cols>
  <sheetData>
    <row r="2" spans="2:26" ht="48.75" customHeight="1" x14ac:dyDescent="0.25">
      <c r="B2" s="148"/>
      <c r="C2" s="140" t="s">
        <v>0</v>
      </c>
      <c r="D2" s="141"/>
      <c r="E2" s="141"/>
      <c r="F2" s="141"/>
      <c r="G2" s="141"/>
      <c r="H2" s="141"/>
      <c r="I2" s="141"/>
      <c r="J2" s="141"/>
      <c r="K2" s="141"/>
      <c r="L2" s="141"/>
      <c r="M2" s="141"/>
      <c r="N2" s="141"/>
      <c r="O2" s="141"/>
      <c r="P2" s="142"/>
      <c r="Q2" s="134" t="s">
        <v>1</v>
      </c>
      <c r="R2" s="142"/>
    </row>
    <row r="3" spans="2:26" ht="30" customHeight="1" x14ac:dyDescent="0.25">
      <c r="B3" s="135"/>
      <c r="C3" s="143"/>
      <c r="D3" s="129"/>
      <c r="E3" s="129"/>
      <c r="F3" s="129"/>
      <c r="G3" s="129"/>
      <c r="H3" s="129"/>
      <c r="I3" s="129"/>
      <c r="J3" s="129"/>
      <c r="K3" s="129"/>
      <c r="L3" s="129"/>
      <c r="M3" s="129"/>
      <c r="N3" s="129"/>
      <c r="O3" s="129"/>
      <c r="P3" s="144"/>
      <c r="Q3" s="143"/>
      <c r="R3" s="144"/>
    </row>
    <row r="4" spans="2:26" ht="39.75" customHeight="1" x14ac:dyDescent="0.25">
      <c r="B4" s="136"/>
      <c r="C4" s="145"/>
      <c r="D4" s="146"/>
      <c r="E4" s="146"/>
      <c r="F4" s="146"/>
      <c r="G4" s="146"/>
      <c r="H4" s="146"/>
      <c r="I4" s="146"/>
      <c r="J4" s="146"/>
      <c r="K4" s="146"/>
      <c r="L4" s="146"/>
      <c r="M4" s="146"/>
      <c r="N4" s="146"/>
      <c r="O4" s="146"/>
      <c r="P4" s="147"/>
      <c r="Q4" s="145"/>
      <c r="R4" s="147"/>
    </row>
    <row r="5" spans="2:26" ht="13.8" customHeight="1" thickBot="1" x14ac:dyDescent="0.3"/>
    <row r="6" spans="2:26" ht="78.75" customHeight="1" thickBot="1" x14ac:dyDescent="0.3">
      <c r="B6" s="197" t="str">
        <f>+EVALUACION!B6</f>
        <v xml:space="preserve">Objeto Contractual: SUMINISTRO Y DISTRIBUCIÓN DE ELEMENTOS TECNOLÓGICOS, EQUIPOS DE CÓMPUTO, CONECTIVIDAD Y ROBÓTICA, PARA EL FORTALECIMIENTO DE LOS ESPACIOS Y ACTIVIDADES DE LOS PROYECTOS DE INVERSIÓN DEL FONDO DE DESARROLLO LOCAL DE KENNEDY  </v>
      </c>
      <c r="C6" s="151"/>
      <c r="D6" s="151"/>
      <c r="E6" s="151"/>
      <c r="F6" s="151"/>
      <c r="G6" s="151"/>
      <c r="H6" s="151"/>
      <c r="I6" s="151"/>
      <c r="J6" s="151"/>
      <c r="K6" s="151"/>
      <c r="L6" s="151"/>
      <c r="M6" s="151"/>
      <c r="N6" s="151"/>
      <c r="O6" s="151"/>
      <c r="P6" s="151"/>
      <c r="Q6" s="151"/>
      <c r="R6" s="161"/>
      <c r="S6" s="52"/>
      <c r="T6" s="52"/>
      <c r="U6" s="52"/>
      <c r="V6" s="52"/>
      <c r="W6" s="52"/>
      <c r="X6" s="52"/>
      <c r="Y6" s="52"/>
      <c r="Z6" s="52"/>
    </row>
    <row r="7" spans="2:26" ht="24.75" customHeight="1" x14ac:dyDescent="0.25">
      <c r="B7" s="198" t="s">
        <v>46</v>
      </c>
      <c r="C7" s="129"/>
      <c r="D7" s="129"/>
      <c r="E7" s="129"/>
      <c r="F7" s="129"/>
      <c r="G7" s="129"/>
      <c r="H7" s="129"/>
      <c r="I7" s="129"/>
      <c r="J7" s="129"/>
      <c r="K7" s="129"/>
      <c r="L7" s="129"/>
      <c r="M7" s="129"/>
      <c r="N7" s="129"/>
      <c r="O7" s="129"/>
      <c r="P7" s="129"/>
      <c r="Q7" s="129"/>
      <c r="R7" s="194"/>
    </row>
    <row r="8" spans="2:26" ht="15.6" customHeight="1" x14ac:dyDescent="0.3">
      <c r="B8" s="204" t="s">
        <v>174</v>
      </c>
      <c r="C8" s="129"/>
      <c r="D8" s="129"/>
      <c r="E8" s="129"/>
      <c r="F8" s="129"/>
      <c r="G8" s="129"/>
      <c r="H8" s="129"/>
      <c r="I8" s="129"/>
      <c r="J8" s="129"/>
      <c r="K8" s="129"/>
      <c r="L8" s="129"/>
      <c r="M8" s="129"/>
      <c r="N8" s="129"/>
      <c r="O8" s="129"/>
      <c r="P8" s="129"/>
      <c r="Q8" s="129"/>
      <c r="R8" s="205"/>
    </row>
    <row r="9" spans="2:26" ht="34.5" customHeight="1" x14ac:dyDescent="0.25">
      <c r="B9" s="206" t="s">
        <v>175</v>
      </c>
      <c r="C9" s="129"/>
      <c r="D9" s="129"/>
      <c r="E9" s="129"/>
      <c r="F9" s="129"/>
      <c r="G9" s="129"/>
      <c r="H9" s="129"/>
      <c r="I9" s="129"/>
      <c r="J9" s="129"/>
      <c r="K9" s="129"/>
      <c r="L9" s="129"/>
      <c r="M9" s="129"/>
      <c r="N9" s="129"/>
      <c r="O9" s="129"/>
      <c r="P9" s="129"/>
      <c r="Q9" s="129"/>
      <c r="R9" s="205"/>
    </row>
    <row r="10" spans="2:26" ht="15.6" customHeight="1" x14ac:dyDescent="0.3">
      <c r="B10" s="204" t="s">
        <v>176</v>
      </c>
      <c r="C10" s="129"/>
      <c r="D10" s="129"/>
      <c r="E10" s="129"/>
      <c r="F10" s="129"/>
      <c r="G10" s="129"/>
      <c r="H10" s="129"/>
      <c r="I10" s="129"/>
      <c r="J10" s="129"/>
      <c r="K10" s="129"/>
      <c r="L10" s="129"/>
      <c r="M10" s="129"/>
      <c r="N10" s="129"/>
      <c r="O10" s="129"/>
      <c r="P10" s="129"/>
      <c r="Q10" s="129"/>
      <c r="R10" s="205"/>
    </row>
    <row r="11" spans="2:26" x14ac:dyDescent="0.25">
      <c r="B11" s="76"/>
      <c r="R11" s="91"/>
    </row>
    <row r="12" spans="2:26" x14ac:dyDescent="0.25">
      <c r="B12" s="92"/>
      <c r="R12" s="91"/>
    </row>
    <row r="13" spans="2:26" x14ac:dyDescent="0.25">
      <c r="B13" s="92"/>
      <c r="R13" s="91"/>
    </row>
    <row r="14" spans="2:26" ht="7.5" customHeight="1" thickBot="1" x14ac:dyDescent="0.3">
      <c r="B14" s="17"/>
      <c r="R14" s="91"/>
    </row>
    <row r="15" spans="2:26" ht="93.75" customHeight="1" thickBot="1" x14ac:dyDescent="0.3">
      <c r="B15" s="93" t="s">
        <v>116</v>
      </c>
      <c r="C15" s="202" t="s">
        <v>4</v>
      </c>
      <c r="D15" s="151"/>
      <c r="E15" s="151"/>
      <c r="F15" s="152"/>
      <c r="G15" s="188" t="s">
        <v>15</v>
      </c>
      <c r="H15" s="152"/>
      <c r="I15" s="63" t="s">
        <v>117</v>
      </c>
      <c r="J15" s="63" t="s">
        <v>10</v>
      </c>
      <c r="K15" s="63" t="s">
        <v>118</v>
      </c>
      <c r="L15" s="63" t="s">
        <v>12</v>
      </c>
      <c r="M15" s="63" t="s">
        <v>16</v>
      </c>
      <c r="N15" s="63" t="s">
        <v>17</v>
      </c>
      <c r="O15" s="63" t="s">
        <v>18</v>
      </c>
      <c r="P15" s="63" t="s">
        <v>19</v>
      </c>
      <c r="Q15" s="63" t="s">
        <v>177</v>
      </c>
      <c r="R15" s="94" t="s">
        <v>21</v>
      </c>
    </row>
    <row r="16" spans="2:26" s="99" customFormat="1" ht="57.75" customHeight="1" thickBot="1" x14ac:dyDescent="0.3">
      <c r="B16" s="95" t="str">
        <f>EVALUACION!B17</f>
        <v>PLANEACIÓN</v>
      </c>
      <c r="C16" s="200" t="str">
        <f>EVALUACION!C17</f>
        <v>Inconsistencia entre el objeto contractual, el Anexo Técnico, el Estudio Previo, el Estudio de Sector y la Matriz de Riesgos, generando reglas o alcances contradictorios durante el proceso.</v>
      </c>
      <c r="D16" s="171"/>
      <c r="E16" s="171"/>
      <c r="F16" s="174"/>
      <c r="G16" s="201" t="s">
        <v>178</v>
      </c>
      <c r="H16" s="174"/>
      <c r="I16" s="96">
        <v>1</v>
      </c>
      <c r="J16" s="96">
        <v>3</v>
      </c>
      <c r="K16" s="96">
        <f t="shared" ref="K16:K34" si="0">I16+J16</f>
        <v>4</v>
      </c>
      <c r="L16" s="96" t="str">
        <f t="shared" ref="L16:L34" si="1">IF(K16&lt;=4,"BAJO",IF(K16=5,"MEDIO",IF(K16=6,"ALTO",IF(K16=7,"ALTO","EXTREMO"))))</f>
        <v>BAJO</v>
      </c>
      <c r="M16" s="96" t="s">
        <v>179</v>
      </c>
      <c r="N16" s="97" t="s">
        <v>22</v>
      </c>
      <c r="O16" s="97" t="s">
        <v>180</v>
      </c>
      <c r="P16" s="97" t="s">
        <v>181</v>
      </c>
      <c r="Q16" s="97" t="s">
        <v>182</v>
      </c>
      <c r="R16" s="98" t="s">
        <v>183</v>
      </c>
    </row>
    <row r="17" spans="2:18" s="99" customFormat="1" ht="57.75" customHeight="1" thickBot="1" x14ac:dyDescent="0.3">
      <c r="B17" s="100" t="str">
        <f>EVALUACION!B18</f>
        <v>PLANEACIÓN</v>
      </c>
      <c r="C17" s="199" t="str">
        <f>EVALUACION!C18</f>
        <v>Inadecuado análisis de mercado o determinación de precios unitarios de referencia para los bienes objeto del proceso a monto agotable.</v>
      </c>
      <c r="D17" s="131"/>
      <c r="E17" s="131"/>
      <c r="F17" s="132"/>
      <c r="G17" s="183" t="s">
        <v>184</v>
      </c>
      <c r="H17" s="132"/>
      <c r="I17" s="101">
        <v>1</v>
      </c>
      <c r="J17" s="67">
        <v>3</v>
      </c>
      <c r="K17" s="67">
        <f t="shared" si="0"/>
        <v>4</v>
      </c>
      <c r="L17" s="67" t="str">
        <f t="shared" si="1"/>
        <v>BAJO</v>
      </c>
      <c r="M17" s="67" t="s">
        <v>179</v>
      </c>
      <c r="N17" s="97" t="s">
        <v>22</v>
      </c>
      <c r="O17" s="97" t="s">
        <v>185</v>
      </c>
      <c r="P17" s="102" t="s">
        <v>181</v>
      </c>
      <c r="Q17" s="102" t="s">
        <v>186</v>
      </c>
      <c r="R17" s="103" t="s">
        <v>183</v>
      </c>
    </row>
    <row r="18" spans="2:18" s="99" customFormat="1" ht="57.75" customHeight="1" thickBot="1" x14ac:dyDescent="0.3">
      <c r="B18" s="100" t="str">
        <f>EVALUACION!B19</f>
        <v>PLANEACIÓN</v>
      </c>
      <c r="C18" s="199" t="str">
        <f>EVALUACION!C19</f>
        <v>Establecimiento de requisitos habilitantes de experiencia o capacidad que resulten desproporcionados, insuficientes o no guarden relación con el objeto del proceso.</v>
      </c>
      <c r="D18" s="131"/>
      <c r="E18" s="131"/>
      <c r="F18" s="132"/>
      <c r="G18" s="183" t="s">
        <v>187</v>
      </c>
      <c r="H18" s="132"/>
      <c r="I18" s="67">
        <v>1</v>
      </c>
      <c r="J18" s="67">
        <v>3</v>
      </c>
      <c r="K18" s="67">
        <f t="shared" si="0"/>
        <v>4</v>
      </c>
      <c r="L18" s="67" t="str">
        <f t="shared" si="1"/>
        <v>BAJO</v>
      </c>
      <c r="M18" s="67" t="s">
        <v>179</v>
      </c>
      <c r="N18" s="97" t="s">
        <v>22</v>
      </c>
      <c r="O18" s="102" t="s">
        <v>188</v>
      </c>
      <c r="P18" s="102" t="s">
        <v>181</v>
      </c>
      <c r="Q18" s="97" t="s">
        <v>189</v>
      </c>
      <c r="R18" s="98" t="s">
        <v>183</v>
      </c>
    </row>
    <row r="19" spans="2:18" s="99" customFormat="1" ht="57.75" customHeight="1" thickBot="1" x14ac:dyDescent="0.3">
      <c r="B19" s="100" t="str">
        <f>EVALUACION!B20</f>
        <v>PLANEACIÓN</v>
      </c>
      <c r="C19" s="199" t="str">
        <f>EVALUACION!C20</f>
        <v>Inconsistencia entre la disponibilidad presupuestal, la distribución de recursos de los proyectos 2646, 2377 y 2780 y la estructura del contrato a monto agotable.</v>
      </c>
      <c r="D19" s="131"/>
      <c r="E19" s="131"/>
      <c r="F19" s="132"/>
      <c r="G19" s="183" t="s">
        <v>190</v>
      </c>
      <c r="H19" s="132"/>
      <c r="I19" s="67">
        <v>1</v>
      </c>
      <c r="J19" s="67">
        <v>3</v>
      </c>
      <c r="K19" s="67">
        <f t="shared" si="0"/>
        <v>4</v>
      </c>
      <c r="L19" s="67" t="str">
        <f t="shared" si="1"/>
        <v>BAJO</v>
      </c>
      <c r="M19" s="67" t="s">
        <v>179</v>
      </c>
      <c r="N19" s="97" t="s">
        <v>22</v>
      </c>
      <c r="O19" s="102" t="s">
        <v>191</v>
      </c>
      <c r="P19" s="102" t="s">
        <v>181</v>
      </c>
      <c r="Q19" s="97" t="s">
        <v>192</v>
      </c>
      <c r="R19" s="98" t="s">
        <v>193</v>
      </c>
    </row>
    <row r="20" spans="2:18" s="99" customFormat="1" ht="57.75" customHeight="1" thickBot="1" x14ac:dyDescent="0.3">
      <c r="B20" s="100" t="str">
        <f>EVALUACION!B21</f>
        <v>SELECCIÓN</v>
      </c>
      <c r="C20" s="199" t="str">
        <f>EVALUACION!C21</f>
        <v>Errores en la evaluación de las ofertas, verificación de requisitos habilitantes, subsanación o desarrollo de la subasta inversa que afecten la selección objetiva.</v>
      </c>
      <c r="D20" s="131"/>
      <c r="E20" s="131"/>
      <c r="F20" s="132"/>
      <c r="G20" s="183" t="s">
        <v>194</v>
      </c>
      <c r="H20" s="132"/>
      <c r="I20" s="67">
        <v>1</v>
      </c>
      <c r="J20" s="67">
        <v>3</v>
      </c>
      <c r="K20" s="67">
        <f t="shared" si="0"/>
        <v>4</v>
      </c>
      <c r="L20" s="67" t="str">
        <f t="shared" si="1"/>
        <v>BAJO</v>
      </c>
      <c r="M20" s="67" t="s">
        <v>179</v>
      </c>
      <c r="N20" s="102" t="s">
        <v>22</v>
      </c>
      <c r="O20" s="97" t="s">
        <v>195</v>
      </c>
      <c r="P20" s="102" t="s">
        <v>196</v>
      </c>
      <c r="Q20" s="102" t="s">
        <v>197</v>
      </c>
      <c r="R20" s="98" t="s">
        <v>198</v>
      </c>
    </row>
    <row r="21" spans="2:18" s="99" customFormat="1" ht="57.75" customHeight="1" thickBot="1" x14ac:dyDescent="0.3">
      <c r="B21" s="100" t="str">
        <f>EVALUACION!B22</f>
        <v>SELECCIÓN</v>
      </c>
      <c r="C21" s="199" t="str">
        <f>EVALUACION!C22</f>
        <v>Demora en la publicación de documentos o en la respuesta a observaciones presentadas durante el proceso de selección.</v>
      </c>
      <c r="D21" s="131"/>
      <c r="E21" s="131"/>
      <c r="F21" s="132"/>
      <c r="G21" s="183" t="s">
        <v>199</v>
      </c>
      <c r="H21" s="132"/>
      <c r="I21" s="67">
        <v>1</v>
      </c>
      <c r="J21" s="67">
        <v>2</v>
      </c>
      <c r="K21" s="67">
        <f t="shared" si="0"/>
        <v>3</v>
      </c>
      <c r="L21" s="67" t="str">
        <f t="shared" si="1"/>
        <v>BAJO</v>
      </c>
      <c r="M21" s="67" t="s">
        <v>179</v>
      </c>
      <c r="N21" s="102" t="s">
        <v>22</v>
      </c>
      <c r="O21" s="102" t="s">
        <v>200</v>
      </c>
      <c r="P21" s="102" t="s">
        <v>201</v>
      </c>
      <c r="Q21" s="102" t="s">
        <v>202</v>
      </c>
      <c r="R21" s="98" t="s">
        <v>203</v>
      </c>
    </row>
    <row r="22" spans="2:18" s="99" customFormat="1" ht="57.75" customHeight="1" thickBot="1" x14ac:dyDescent="0.3">
      <c r="B22" s="100" t="str">
        <f>EVALUACION!B23</f>
        <v>SELECCIÓN</v>
      </c>
      <c r="C22" s="199" t="str">
        <f>EVALUACION!C23</f>
        <v>Identificación y tratamiento inadecuado de ofertas o precios artificialmente bajos durante la subasta inversa, sin aplicar el procedimiento previsto para su análisis.</v>
      </c>
      <c r="D22" s="131"/>
      <c r="E22" s="131"/>
      <c r="F22" s="132"/>
      <c r="G22" s="183" t="s">
        <v>204</v>
      </c>
      <c r="H22" s="132"/>
      <c r="I22" s="67">
        <v>1</v>
      </c>
      <c r="J22" s="67">
        <v>3</v>
      </c>
      <c r="K22" s="67">
        <f t="shared" si="0"/>
        <v>4</v>
      </c>
      <c r="L22" s="67" t="str">
        <f t="shared" si="1"/>
        <v>BAJO</v>
      </c>
      <c r="M22" s="67" t="s">
        <v>179</v>
      </c>
      <c r="N22" s="102" t="s">
        <v>22</v>
      </c>
      <c r="O22" s="102" t="s">
        <v>205</v>
      </c>
      <c r="P22" s="102" t="s">
        <v>196</v>
      </c>
      <c r="Q22" s="97" t="s">
        <v>206</v>
      </c>
      <c r="R22" s="98" t="s">
        <v>207</v>
      </c>
    </row>
    <row r="23" spans="2:18" s="99" customFormat="1" ht="57.75" customHeight="1" thickBot="1" x14ac:dyDescent="0.3">
      <c r="B23" s="100" t="str">
        <f>EVALUACION!B24</f>
        <v>CONTRATACIÓN</v>
      </c>
      <c r="C23" s="199" t="str">
        <f>EVALUACION!C24</f>
        <v>Demora en la constitución, presentación, revisión o aprobación de las garantías exigidas para la ejecución del contrato.</v>
      </c>
      <c r="D23" s="131"/>
      <c r="E23" s="131"/>
      <c r="F23" s="132"/>
      <c r="G23" s="183" t="s">
        <v>208</v>
      </c>
      <c r="H23" s="132"/>
      <c r="I23" s="67">
        <v>1</v>
      </c>
      <c r="J23" s="67">
        <v>2</v>
      </c>
      <c r="K23" s="67">
        <f t="shared" si="0"/>
        <v>3</v>
      </c>
      <c r="L23" s="67" t="str">
        <f t="shared" si="1"/>
        <v>BAJO</v>
      </c>
      <c r="M23" s="67" t="s">
        <v>179</v>
      </c>
      <c r="N23" s="102" t="s">
        <v>22</v>
      </c>
      <c r="O23" s="102" t="s">
        <v>209</v>
      </c>
      <c r="P23" s="102" t="s">
        <v>210</v>
      </c>
      <c r="Q23" s="97" t="s">
        <v>211</v>
      </c>
      <c r="R23" s="98" t="s">
        <v>212</v>
      </c>
    </row>
    <row r="24" spans="2:18" s="99" customFormat="1" ht="57.75" customHeight="1" thickBot="1" x14ac:dyDescent="0.3">
      <c r="B24" s="100" t="str">
        <f>EVALUACION!B25</f>
        <v>CONTRATACIÓN</v>
      </c>
      <c r="C24" s="199" t="str">
        <f>EVALUACION!C25</f>
        <v>Demora en la expedición del registro presupuestal o en el cumplimiento de los requisitos administrativos necesarios para iniciar la ejecución.</v>
      </c>
      <c r="D24" s="131"/>
      <c r="E24" s="131"/>
      <c r="F24" s="132"/>
      <c r="G24" s="183" t="s">
        <v>213</v>
      </c>
      <c r="H24" s="132"/>
      <c r="I24" s="67">
        <v>1</v>
      </c>
      <c r="J24" s="67">
        <v>2</v>
      </c>
      <c r="K24" s="67">
        <f t="shared" si="0"/>
        <v>3</v>
      </c>
      <c r="L24" s="67" t="str">
        <f t="shared" si="1"/>
        <v>BAJO</v>
      </c>
      <c r="M24" s="67" t="s">
        <v>179</v>
      </c>
      <c r="N24" s="102" t="s">
        <v>22</v>
      </c>
      <c r="O24" s="102" t="s">
        <v>209</v>
      </c>
      <c r="P24" s="102" t="s">
        <v>214</v>
      </c>
      <c r="Q24" s="97" t="s">
        <v>215</v>
      </c>
      <c r="R24" s="98" t="s">
        <v>216</v>
      </c>
    </row>
    <row r="25" spans="2:18" s="99" customFormat="1" ht="57.75" customHeight="1" thickBot="1" x14ac:dyDescent="0.3">
      <c r="B25" s="100" t="str">
        <f>EVALUACION!B26</f>
        <v>EJECUCIÓN</v>
      </c>
      <c r="C25" s="199" t="str">
        <f>EVALUACION!C26</f>
        <v>Entrega tardía de los bienes solicitados formalmente por la Entidad dentro del plazo máximo de quince (15) días hábiles.</v>
      </c>
      <c r="D25" s="131"/>
      <c r="E25" s="131"/>
      <c r="F25" s="132"/>
      <c r="G25" s="183" t="s">
        <v>217</v>
      </c>
      <c r="H25" s="132"/>
      <c r="I25" s="67">
        <v>2</v>
      </c>
      <c r="J25" s="67">
        <v>3</v>
      </c>
      <c r="K25" s="67">
        <f t="shared" si="0"/>
        <v>5</v>
      </c>
      <c r="L25" s="67" t="str">
        <f t="shared" si="1"/>
        <v>MEDIO</v>
      </c>
      <c r="M25" s="67" t="s">
        <v>179</v>
      </c>
      <c r="N25" s="97" t="s">
        <v>24</v>
      </c>
      <c r="O25" s="102" t="s">
        <v>218</v>
      </c>
      <c r="P25" s="102" t="s">
        <v>219</v>
      </c>
      <c r="Q25" s="97" t="s">
        <v>220</v>
      </c>
      <c r="R25" s="98" t="s">
        <v>221</v>
      </c>
    </row>
    <row r="26" spans="2:18" s="99" customFormat="1" ht="57.75" customHeight="1" thickBot="1" x14ac:dyDescent="0.3">
      <c r="B26" s="100" t="str">
        <f>EVALUACION!B27</f>
        <v>EJECUCIÓN</v>
      </c>
      <c r="C26" s="199" t="str">
        <f>EVALUACION!C27</f>
        <v>Suministro de bienes que presenten defectos, daños, fallas de funcionamiento, incompatibilidades o incumplimiento de las especificaciones técnicas.</v>
      </c>
      <c r="D26" s="131"/>
      <c r="E26" s="131"/>
      <c r="F26" s="132"/>
      <c r="G26" s="183" t="s">
        <v>222</v>
      </c>
      <c r="H26" s="132"/>
      <c r="I26" s="67">
        <v>2</v>
      </c>
      <c r="J26" s="67">
        <v>3</v>
      </c>
      <c r="K26" s="67">
        <f t="shared" si="0"/>
        <v>5</v>
      </c>
      <c r="L26" s="67" t="str">
        <f t="shared" si="1"/>
        <v>MEDIO</v>
      </c>
      <c r="M26" s="67" t="s">
        <v>179</v>
      </c>
      <c r="N26" s="102" t="s">
        <v>24</v>
      </c>
      <c r="O26" s="102" t="s">
        <v>223</v>
      </c>
      <c r="P26" s="102" t="s">
        <v>224</v>
      </c>
      <c r="Q26" s="102" t="s">
        <v>225</v>
      </c>
      <c r="R26" s="98" t="s">
        <v>226</v>
      </c>
    </row>
    <row r="27" spans="2:18" s="99" customFormat="1" ht="57.75" customHeight="1" thickBot="1" x14ac:dyDescent="0.3">
      <c r="B27" s="100" t="str">
        <f>EVALUACION!B28</f>
        <v>EJECUCIÓN</v>
      </c>
      <c r="C27" s="199" t="str">
        <f>EVALUACION!C28</f>
        <v>Pérdida, daño o deterioro de los bienes durante el transporte, cargue, descargue, traslado o custodia hasta su entrega y recibo por la Entidad.</v>
      </c>
      <c r="D27" s="131"/>
      <c r="E27" s="131"/>
      <c r="F27" s="132"/>
      <c r="G27" s="183" t="s">
        <v>227</v>
      </c>
      <c r="H27" s="132"/>
      <c r="I27" s="67">
        <v>1</v>
      </c>
      <c r="J27" s="67">
        <v>3</v>
      </c>
      <c r="K27" s="67">
        <f t="shared" si="0"/>
        <v>4</v>
      </c>
      <c r="L27" s="67" t="str">
        <f t="shared" si="1"/>
        <v>BAJO</v>
      </c>
      <c r="M27" s="67" t="s">
        <v>179</v>
      </c>
      <c r="N27" s="102" t="s">
        <v>24</v>
      </c>
      <c r="O27" s="102" t="s">
        <v>228</v>
      </c>
      <c r="P27" s="102" t="s">
        <v>229</v>
      </c>
      <c r="Q27" s="102" t="s">
        <v>230</v>
      </c>
      <c r="R27" s="98" t="s">
        <v>231</v>
      </c>
    </row>
    <row r="28" spans="2:18" s="99" customFormat="1" ht="57.75" customHeight="1" thickBot="1" x14ac:dyDescent="0.3">
      <c r="B28" s="100" t="str">
        <f>EVALUACION!B29</f>
        <v>EJECUCIÓN</v>
      </c>
      <c r="C28" s="199" t="str">
        <f>EVALUACION!C29</f>
        <v>Fallas en la instalación, configuración, activación de licencias, conexión, calibración, pruebas o puesta en funcionamiento de los bienes cuando estas actividades sean aplicables.</v>
      </c>
      <c r="D28" s="131"/>
      <c r="E28" s="131"/>
      <c r="F28" s="132"/>
      <c r="G28" s="183" t="s">
        <v>232</v>
      </c>
      <c r="H28" s="132"/>
      <c r="I28" s="67">
        <v>1</v>
      </c>
      <c r="J28" s="67">
        <v>3</v>
      </c>
      <c r="K28" s="67">
        <f t="shared" si="0"/>
        <v>4</v>
      </c>
      <c r="L28" s="67" t="str">
        <f t="shared" si="1"/>
        <v>BAJO</v>
      </c>
      <c r="M28" s="67" t="s">
        <v>179</v>
      </c>
      <c r="N28" s="102" t="s">
        <v>24</v>
      </c>
      <c r="O28" s="102" t="s">
        <v>233</v>
      </c>
      <c r="P28" s="102" t="s">
        <v>234</v>
      </c>
      <c r="Q28" s="104" t="s">
        <v>235</v>
      </c>
      <c r="R28" s="98" t="s">
        <v>236</v>
      </c>
    </row>
    <row r="29" spans="2:18" s="99" customFormat="1" ht="57.75" customHeight="1" thickBot="1" x14ac:dyDescent="0.3">
      <c r="B29" s="100" t="str">
        <f>EVALUACION!B30</f>
        <v>EJECUCIÓN</v>
      </c>
      <c r="C29" s="199" t="str">
        <f>EVALUACION!C30</f>
        <v>Desabastecimiento, discontinuación de referencias, obsolescencia tecnológica o dificultades de disponibilidad de bienes que afecten el suministro de los ítems definidos.</v>
      </c>
      <c r="D29" s="131"/>
      <c r="E29" s="131"/>
      <c r="F29" s="132"/>
      <c r="G29" s="183" t="s">
        <v>237</v>
      </c>
      <c r="H29" s="132"/>
      <c r="I29" s="67">
        <v>2</v>
      </c>
      <c r="J29" s="67">
        <v>3</v>
      </c>
      <c r="K29" s="67">
        <f t="shared" si="0"/>
        <v>5</v>
      </c>
      <c r="L29" s="67" t="str">
        <f t="shared" si="1"/>
        <v>MEDIO</v>
      </c>
      <c r="M29" s="67" t="s">
        <v>179</v>
      </c>
      <c r="N29" s="102" t="s">
        <v>24</v>
      </c>
      <c r="O29" s="102" t="s">
        <v>238</v>
      </c>
      <c r="P29" s="102" t="s">
        <v>239</v>
      </c>
      <c r="Q29" s="104" t="s">
        <v>240</v>
      </c>
      <c r="R29" s="98" t="s">
        <v>241</v>
      </c>
    </row>
    <row r="30" spans="2:18" s="99" customFormat="1" ht="57.75" customHeight="1" thickBot="1" x14ac:dyDescent="0.3">
      <c r="B30" s="100" t="str">
        <f>EVALUACION!B31</f>
        <v>EJECUCIÓN</v>
      </c>
      <c r="C30" s="199" t="str">
        <f>EVALUACION!C31</f>
        <v>Incumplimiento de los protocolos de acceso, recepción, seguridad o permanencia establecidos por las sedes donde se realicen entregas e instalaciones.</v>
      </c>
      <c r="D30" s="131"/>
      <c r="E30" s="131"/>
      <c r="F30" s="132"/>
      <c r="G30" s="183" t="s">
        <v>242</v>
      </c>
      <c r="H30" s="132"/>
      <c r="I30" s="67">
        <v>1</v>
      </c>
      <c r="J30" s="67">
        <v>2</v>
      </c>
      <c r="K30" s="67">
        <f t="shared" si="0"/>
        <v>3</v>
      </c>
      <c r="L30" s="67" t="str">
        <f t="shared" si="1"/>
        <v>BAJO</v>
      </c>
      <c r="M30" s="67" t="s">
        <v>179</v>
      </c>
      <c r="N30" s="102" t="s">
        <v>24</v>
      </c>
      <c r="O30" s="102" t="s">
        <v>243</v>
      </c>
      <c r="P30" s="102" t="s">
        <v>244</v>
      </c>
      <c r="Q30" s="104" t="s">
        <v>245</v>
      </c>
      <c r="R30" s="98" t="s">
        <v>246</v>
      </c>
    </row>
    <row r="31" spans="2:18" s="99" customFormat="1" ht="67.5" customHeight="1" thickBot="1" x14ac:dyDescent="0.3">
      <c r="B31" s="100" t="str">
        <f>EVALUACION!B32</f>
        <v>EJECUCIÓN</v>
      </c>
      <c r="C31" s="199" t="str">
        <f>EVALUACION!C32</f>
        <v>Deficiencias en la trazabilidad, identificación, serialización, inventario o documentación de los bienes efectivamente suministrados.</v>
      </c>
      <c r="D31" s="131"/>
      <c r="E31" s="131"/>
      <c r="F31" s="132"/>
      <c r="G31" s="183" t="s">
        <v>247</v>
      </c>
      <c r="H31" s="132"/>
      <c r="I31" s="67">
        <v>1</v>
      </c>
      <c r="J31" s="67">
        <v>2</v>
      </c>
      <c r="K31" s="67">
        <f t="shared" si="0"/>
        <v>3</v>
      </c>
      <c r="L31" s="67" t="str">
        <f t="shared" si="1"/>
        <v>BAJO</v>
      </c>
      <c r="M31" s="67" t="s">
        <v>179</v>
      </c>
      <c r="N31" s="102" t="s">
        <v>24</v>
      </c>
      <c r="O31" s="102" t="s">
        <v>223</v>
      </c>
      <c r="P31" s="102" t="s">
        <v>248</v>
      </c>
      <c r="Q31" s="104" t="s">
        <v>249</v>
      </c>
      <c r="R31" s="98" t="s">
        <v>250</v>
      </c>
    </row>
    <row r="32" spans="2:18" s="99" customFormat="1" ht="57.75" customHeight="1" thickBot="1" x14ac:dyDescent="0.3">
      <c r="B32" s="100" t="str">
        <f>EVALUACION!B33</f>
        <v>EJECUCIÓN</v>
      </c>
      <c r="C32" s="199" t="str">
        <f>EVALUACION!C33</f>
        <v>Realización de entregas o reconocimiento económico por bienes no solicitados formalmente, o ejecución que supere el valor máximo del contrato a monto agotable.</v>
      </c>
      <c r="D32" s="131"/>
      <c r="E32" s="131"/>
      <c r="F32" s="132"/>
      <c r="G32" s="183" t="s">
        <v>251</v>
      </c>
      <c r="H32" s="132"/>
      <c r="I32" s="67">
        <v>1</v>
      </c>
      <c r="J32" s="67">
        <v>3</v>
      </c>
      <c r="K32" s="67">
        <f t="shared" si="0"/>
        <v>4</v>
      </c>
      <c r="L32" s="67" t="str">
        <f t="shared" si="1"/>
        <v>BAJO</v>
      </c>
      <c r="M32" s="67" t="s">
        <v>179</v>
      </c>
      <c r="N32" s="102" t="s">
        <v>22</v>
      </c>
      <c r="O32" s="102" t="s">
        <v>252</v>
      </c>
      <c r="P32" s="102" t="s">
        <v>253</v>
      </c>
      <c r="Q32" s="104" t="s">
        <v>254</v>
      </c>
      <c r="R32" s="98" t="s">
        <v>255</v>
      </c>
    </row>
    <row r="33" spans="2:18" s="99" customFormat="1" ht="57.75" customHeight="1" thickBot="1" x14ac:dyDescent="0.3">
      <c r="B33" s="100" t="str">
        <f>EVALUACION!B34</f>
        <v>EJECUCIÓN</v>
      </c>
      <c r="C33" s="199" t="str">
        <f>EVALUACION!C34</f>
        <v>Cambios en tributos, cargas o disposiciones regulatorias posteriores a la celebración del contrato que incidan directamente en los costos o condiciones legales de ejecución.</v>
      </c>
      <c r="D33" s="131"/>
      <c r="E33" s="131"/>
      <c r="F33" s="132"/>
      <c r="G33" s="183" t="s">
        <v>256</v>
      </c>
      <c r="H33" s="132"/>
      <c r="I33" s="67">
        <v>1</v>
      </c>
      <c r="J33" s="67">
        <v>3</v>
      </c>
      <c r="K33" s="67">
        <f t="shared" si="0"/>
        <v>4</v>
      </c>
      <c r="L33" s="67" t="str">
        <f t="shared" si="1"/>
        <v>BAJO</v>
      </c>
      <c r="M33" s="67" t="s">
        <v>257</v>
      </c>
      <c r="N33" s="102" t="s">
        <v>258</v>
      </c>
      <c r="O33" s="102" t="s">
        <v>238</v>
      </c>
      <c r="P33" s="102" t="s">
        <v>239</v>
      </c>
      <c r="Q33" s="104" t="s">
        <v>259</v>
      </c>
      <c r="R33" s="98" t="s">
        <v>260</v>
      </c>
    </row>
    <row r="34" spans="2:18" s="99" customFormat="1" ht="57.75" customHeight="1" x14ac:dyDescent="0.25">
      <c r="B34" s="100" t="str">
        <f>EVALUACION!B35</f>
        <v>EJECUCIÓN</v>
      </c>
      <c r="C34" s="199" t="str">
        <f>EVALUACION!C35</f>
        <v>Eventos naturales, lluvias intensas, inundaciones u otras situaciones de fuerza mayor o caso fortuito que impidan temporalmente la entrega o instalación en los puntos definidos.</v>
      </c>
      <c r="D34" s="131"/>
      <c r="E34" s="131"/>
      <c r="F34" s="132"/>
      <c r="G34" s="183" t="s">
        <v>261</v>
      </c>
      <c r="H34" s="132"/>
      <c r="I34" s="67">
        <v>1</v>
      </c>
      <c r="J34" s="67">
        <v>3</v>
      </c>
      <c r="K34" s="67">
        <f t="shared" si="0"/>
        <v>4</v>
      </c>
      <c r="L34" s="67" t="str">
        <f t="shared" si="1"/>
        <v>BAJO</v>
      </c>
      <c r="M34" s="67" t="s">
        <v>179</v>
      </c>
      <c r="N34" s="102" t="s">
        <v>262</v>
      </c>
      <c r="O34" s="102" t="s">
        <v>238</v>
      </c>
      <c r="P34" s="102" t="s">
        <v>263</v>
      </c>
      <c r="Q34" s="97" t="s">
        <v>264</v>
      </c>
      <c r="R34" s="98" t="s">
        <v>241</v>
      </c>
    </row>
    <row r="35" spans="2:18" ht="12.75" customHeight="1" x14ac:dyDescent="0.25">
      <c r="B35" s="76"/>
      <c r="C35" s="78"/>
      <c r="D35" s="78"/>
      <c r="E35" s="78"/>
      <c r="F35" s="78"/>
      <c r="G35" s="78"/>
      <c r="H35" s="78"/>
      <c r="I35" s="78"/>
      <c r="J35" s="78"/>
      <c r="K35" s="78"/>
      <c r="L35" s="78"/>
      <c r="M35" s="78"/>
      <c r="N35" s="78"/>
      <c r="O35" s="78"/>
      <c r="P35" s="78"/>
      <c r="Q35" s="78"/>
      <c r="R35" s="91"/>
    </row>
    <row r="36" spans="2:18" x14ac:dyDescent="0.25">
      <c r="B36" s="76"/>
      <c r="C36" s="190"/>
      <c r="D36" s="146"/>
      <c r="E36" s="146"/>
      <c r="F36" s="146"/>
      <c r="G36" s="78"/>
      <c r="H36" s="190" t="s">
        <v>265</v>
      </c>
      <c r="I36" s="146"/>
      <c r="J36" s="146"/>
      <c r="K36" s="146"/>
      <c r="L36" s="77"/>
      <c r="M36" s="77"/>
      <c r="N36" s="77"/>
      <c r="O36" s="77"/>
      <c r="P36" s="77"/>
      <c r="Q36" s="77"/>
      <c r="R36" s="91"/>
    </row>
    <row r="37" spans="2:18" ht="19.5" customHeight="1" x14ac:dyDescent="0.25">
      <c r="B37" s="186"/>
      <c r="C37" s="189"/>
      <c r="D37" s="131"/>
      <c r="E37" s="132"/>
      <c r="F37" s="80" t="s">
        <v>139</v>
      </c>
      <c r="G37" s="78"/>
      <c r="H37" s="189" t="s">
        <v>140</v>
      </c>
      <c r="I37" s="132"/>
      <c r="J37" s="189"/>
      <c r="K37" s="132"/>
      <c r="L37" s="84"/>
      <c r="M37" s="84"/>
      <c r="N37" s="190"/>
      <c r="O37" s="146"/>
      <c r="P37" s="146"/>
      <c r="Q37" s="84"/>
      <c r="R37" s="91"/>
    </row>
    <row r="38" spans="2:18" ht="21" customHeight="1" x14ac:dyDescent="0.25">
      <c r="B38" s="187"/>
      <c r="C38" s="183"/>
      <c r="D38" s="131"/>
      <c r="E38" s="132"/>
      <c r="F38" s="81">
        <v>1</v>
      </c>
      <c r="G38" s="78"/>
      <c r="H38" s="183" t="s">
        <v>142</v>
      </c>
      <c r="I38" s="132"/>
      <c r="J38" s="183"/>
      <c r="K38" s="132"/>
      <c r="L38" s="84"/>
      <c r="M38" s="84"/>
      <c r="N38" s="177"/>
      <c r="O38" s="132"/>
      <c r="P38" s="89"/>
      <c r="Q38" s="84"/>
      <c r="R38" s="91"/>
    </row>
    <row r="39" spans="2:18" ht="15.75" customHeight="1" x14ac:dyDescent="0.25">
      <c r="B39" s="187"/>
      <c r="C39" s="183"/>
      <c r="D39" s="131"/>
      <c r="E39" s="132"/>
      <c r="F39" s="81">
        <v>2</v>
      </c>
      <c r="G39" s="78"/>
      <c r="H39" s="183" t="s">
        <v>144</v>
      </c>
      <c r="I39" s="132"/>
      <c r="J39" s="183"/>
      <c r="K39" s="132"/>
      <c r="L39" s="84"/>
      <c r="M39" s="84"/>
      <c r="N39" s="175"/>
      <c r="O39" s="132"/>
      <c r="P39" s="90"/>
      <c r="Q39" s="84"/>
      <c r="R39" s="91"/>
    </row>
    <row r="40" spans="2:18" ht="24.75" customHeight="1" x14ac:dyDescent="0.25">
      <c r="B40" s="187"/>
      <c r="C40" s="183"/>
      <c r="D40" s="131"/>
      <c r="E40" s="132"/>
      <c r="F40" s="81">
        <v>3</v>
      </c>
      <c r="G40" s="78"/>
      <c r="H40" s="183" t="s">
        <v>146</v>
      </c>
      <c r="I40" s="132"/>
      <c r="J40" s="183"/>
      <c r="K40" s="132"/>
      <c r="L40" s="84"/>
      <c r="M40" s="84"/>
      <c r="N40" s="175"/>
      <c r="O40" s="132"/>
      <c r="P40" s="90"/>
      <c r="Q40" s="84"/>
      <c r="R40" s="91"/>
    </row>
    <row r="41" spans="2:18" ht="18" customHeight="1" x14ac:dyDescent="0.25">
      <c r="B41" s="187"/>
      <c r="C41" s="183"/>
      <c r="D41" s="131"/>
      <c r="E41" s="132"/>
      <c r="F41" s="81">
        <v>4</v>
      </c>
      <c r="G41" s="78"/>
      <c r="H41" s="183" t="s">
        <v>148</v>
      </c>
      <c r="I41" s="132"/>
      <c r="J41" s="183"/>
      <c r="K41" s="132"/>
      <c r="L41" s="84"/>
      <c r="M41" s="84"/>
      <c r="N41" s="175"/>
      <c r="O41" s="132"/>
      <c r="P41" s="90"/>
      <c r="Q41" s="84"/>
      <c r="R41" s="91"/>
    </row>
    <row r="42" spans="2:18" ht="21" customHeight="1" thickBot="1" x14ac:dyDescent="0.3">
      <c r="B42" s="187"/>
      <c r="C42" s="183"/>
      <c r="D42" s="131"/>
      <c r="E42" s="132"/>
      <c r="F42" s="81">
        <v>5</v>
      </c>
      <c r="G42" s="78"/>
      <c r="H42" s="183" t="s">
        <v>150</v>
      </c>
      <c r="I42" s="132"/>
      <c r="J42" s="183"/>
      <c r="K42" s="132"/>
      <c r="L42" s="84"/>
      <c r="M42" s="84"/>
      <c r="N42" s="203"/>
      <c r="O42" s="139"/>
      <c r="P42" s="105"/>
      <c r="Q42" s="84"/>
      <c r="R42" s="91"/>
    </row>
    <row r="43" spans="2:18" x14ac:dyDescent="0.25">
      <c r="B43" s="76"/>
      <c r="C43" s="78"/>
      <c r="D43" s="78"/>
      <c r="E43" s="78"/>
      <c r="F43" s="78"/>
      <c r="G43" s="78"/>
      <c r="H43" s="78"/>
      <c r="I43" s="78"/>
      <c r="J43" s="78"/>
      <c r="K43" s="78"/>
      <c r="L43" s="78"/>
      <c r="M43" s="78"/>
      <c r="N43" s="78"/>
      <c r="O43" s="78"/>
      <c r="P43" s="78"/>
      <c r="Q43" s="78"/>
      <c r="R43" s="91"/>
    </row>
    <row r="44" spans="2:18" ht="18" customHeight="1" x14ac:dyDescent="0.25">
      <c r="B44" s="76"/>
      <c r="C44" s="190"/>
      <c r="D44" s="146"/>
      <c r="E44" s="146"/>
      <c r="F44" s="146"/>
      <c r="G44" s="146"/>
      <c r="H44" s="146"/>
      <c r="I44" s="146"/>
      <c r="J44" s="146"/>
      <c r="K44" s="146"/>
      <c r="L44" s="146"/>
      <c r="M44" s="146"/>
      <c r="N44" s="146"/>
      <c r="O44" s="146"/>
      <c r="P44" s="146"/>
      <c r="Q44" s="146"/>
      <c r="R44" s="91"/>
    </row>
    <row r="45" spans="2:18" ht="68.25" customHeight="1" x14ac:dyDescent="0.25">
      <c r="B45" s="76"/>
      <c r="C45" s="183"/>
      <c r="D45" s="131"/>
      <c r="E45" s="131"/>
      <c r="F45" s="132"/>
      <c r="G45" s="183"/>
      <c r="H45" s="132"/>
      <c r="I45" s="183"/>
      <c r="J45" s="131"/>
      <c r="K45" s="132"/>
      <c r="L45" s="183"/>
      <c r="M45" s="132"/>
      <c r="N45" s="183"/>
      <c r="O45" s="132"/>
      <c r="P45" s="183"/>
      <c r="Q45" s="132"/>
      <c r="R45" s="91"/>
    </row>
    <row r="46" spans="2:18" ht="60" customHeight="1" x14ac:dyDescent="0.25">
      <c r="B46" s="76"/>
      <c r="C46" s="183"/>
      <c r="D46" s="131"/>
      <c r="E46" s="131"/>
      <c r="F46" s="132"/>
      <c r="G46" s="183"/>
      <c r="H46" s="132"/>
      <c r="I46" s="183"/>
      <c r="J46" s="131"/>
      <c r="K46" s="132"/>
      <c r="L46" s="183"/>
      <c r="M46" s="132"/>
      <c r="N46" s="183"/>
      <c r="O46" s="132"/>
      <c r="P46" s="183"/>
      <c r="Q46" s="132"/>
      <c r="R46" s="91"/>
    </row>
    <row r="47" spans="2:18" x14ac:dyDescent="0.25">
      <c r="B47" s="76"/>
      <c r="C47" s="189"/>
      <c r="D47" s="141"/>
      <c r="E47" s="142"/>
      <c r="F47" s="189" t="s">
        <v>139</v>
      </c>
      <c r="G47" s="177"/>
      <c r="H47" s="132"/>
      <c r="I47" s="177"/>
      <c r="J47" s="131"/>
      <c r="K47" s="132"/>
      <c r="L47" s="177"/>
      <c r="M47" s="132"/>
      <c r="N47" s="177"/>
      <c r="O47" s="132"/>
      <c r="P47" s="189"/>
      <c r="Q47" s="132"/>
      <c r="R47" s="91"/>
    </row>
    <row r="48" spans="2:18" x14ac:dyDescent="0.25">
      <c r="B48" s="76"/>
      <c r="C48" s="145"/>
      <c r="D48" s="146"/>
      <c r="E48" s="147"/>
      <c r="F48" s="136"/>
      <c r="G48" s="185"/>
      <c r="H48" s="132"/>
      <c r="I48" s="185"/>
      <c r="J48" s="131"/>
      <c r="K48" s="132"/>
      <c r="L48" s="185"/>
      <c r="M48" s="132"/>
      <c r="N48" s="185"/>
      <c r="O48" s="132"/>
      <c r="P48" s="185"/>
      <c r="Q48" s="132"/>
      <c r="R48" s="91"/>
    </row>
    <row r="49" spans="2:18" ht="19.5" customHeight="1" x14ac:dyDescent="0.25">
      <c r="B49" s="76"/>
      <c r="C49" s="183"/>
      <c r="D49" s="131"/>
      <c r="E49" s="132"/>
      <c r="F49" s="87">
        <v>1</v>
      </c>
      <c r="G49" s="175"/>
      <c r="H49" s="132"/>
      <c r="I49" s="175"/>
      <c r="J49" s="131"/>
      <c r="K49" s="132"/>
      <c r="L49" s="175"/>
      <c r="M49" s="132"/>
      <c r="N49" s="175"/>
      <c r="O49" s="132"/>
      <c r="P49" s="175"/>
      <c r="Q49" s="132"/>
      <c r="R49" s="91"/>
    </row>
    <row r="50" spans="2:18" ht="21.75" customHeight="1" x14ac:dyDescent="0.25">
      <c r="B50" s="76"/>
      <c r="C50" s="183"/>
      <c r="D50" s="131"/>
      <c r="E50" s="132"/>
      <c r="F50" s="87">
        <v>2</v>
      </c>
      <c r="G50" s="175"/>
      <c r="H50" s="132"/>
      <c r="I50" s="175"/>
      <c r="J50" s="131"/>
      <c r="K50" s="132"/>
      <c r="L50" s="175"/>
      <c r="M50" s="132"/>
      <c r="N50" s="175"/>
      <c r="O50" s="132"/>
      <c r="P50" s="175"/>
      <c r="Q50" s="132"/>
      <c r="R50" s="91"/>
    </row>
    <row r="51" spans="2:18" ht="21" customHeight="1" x14ac:dyDescent="0.25">
      <c r="B51" s="76"/>
      <c r="C51" s="183"/>
      <c r="D51" s="131"/>
      <c r="E51" s="132"/>
      <c r="F51" s="87">
        <v>3</v>
      </c>
      <c r="G51" s="175"/>
      <c r="H51" s="132"/>
      <c r="I51" s="175"/>
      <c r="J51" s="131"/>
      <c r="K51" s="132"/>
      <c r="L51" s="175"/>
      <c r="M51" s="132"/>
      <c r="N51" s="175"/>
      <c r="O51" s="132"/>
      <c r="P51" s="175"/>
      <c r="Q51" s="132"/>
      <c r="R51" s="91"/>
    </row>
    <row r="52" spans="2:18" ht="21" customHeight="1" x14ac:dyDescent="0.25">
      <c r="B52" s="76"/>
      <c r="C52" s="183"/>
      <c r="D52" s="131"/>
      <c r="E52" s="132"/>
      <c r="F52" s="87">
        <v>4</v>
      </c>
      <c r="G52" s="175"/>
      <c r="H52" s="132"/>
      <c r="I52" s="175"/>
      <c r="J52" s="131"/>
      <c r="K52" s="132"/>
      <c r="L52" s="175"/>
      <c r="M52" s="132"/>
      <c r="N52" s="175"/>
      <c r="O52" s="132"/>
      <c r="P52" s="175"/>
      <c r="Q52" s="132"/>
      <c r="R52" s="91"/>
    </row>
    <row r="53" spans="2:18" ht="21" customHeight="1" x14ac:dyDescent="0.25">
      <c r="B53" s="76"/>
      <c r="C53" s="183"/>
      <c r="D53" s="131"/>
      <c r="E53" s="132"/>
      <c r="F53" s="87">
        <v>5</v>
      </c>
      <c r="G53" s="175"/>
      <c r="H53" s="132"/>
      <c r="I53" s="175"/>
      <c r="J53" s="131"/>
      <c r="K53" s="132"/>
      <c r="L53" s="175"/>
      <c r="M53" s="132"/>
      <c r="N53" s="175"/>
      <c r="O53" s="132"/>
      <c r="P53" s="175"/>
      <c r="Q53" s="132"/>
      <c r="R53" s="91"/>
    </row>
    <row r="54" spans="2:18" ht="13.8" customHeight="1" thickBot="1" x14ac:dyDescent="0.3">
      <c r="B54" s="59"/>
      <c r="C54" s="60"/>
      <c r="D54" s="60"/>
      <c r="E54" s="60"/>
      <c r="F54" s="60"/>
      <c r="G54" s="60"/>
      <c r="H54" s="60"/>
      <c r="I54" s="60"/>
      <c r="J54" s="60"/>
      <c r="K54" s="60"/>
      <c r="L54" s="60"/>
      <c r="M54" s="60"/>
      <c r="N54" s="60"/>
      <c r="O54" s="60"/>
      <c r="P54" s="60"/>
      <c r="Q54" s="60"/>
      <c r="R54" s="106"/>
    </row>
  </sheetData>
  <mergeCells count="130">
    <mergeCell ref="L53:M53"/>
    <mergeCell ref="N53:O53"/>
    <mergeCell ref="C51:E51"/>
    <mergeCell ref="H39:I39"/>
    <mergeCell ref="N46:O46"/>
    <mergeCell ref="I50:K50"/>
    <mergeCell ref="C49:E49"/>
    <mergeCell ref="I49:K49"/>
    <mergeCell ref="I47:K47"/>
    <mergeCell ref="I53:K53"/>
    <mergeCell ref="G53:H53"/>
    <mergeCell ref="C53:E53"/>
    <mergeCell ref="I48:K48"/>
    <mergeCell ref="B8:R8"/>
    <mergeCell ref="P48:Q48"/>
    <mergeCell ref="G34:H34"/>
    <mergeCell ref="N38:O38"/>
    <mergeCell ref="C26:F26"/>
    <mergeCell ref="H37:I37"/>
    <mergeCell ref="B10:R10"/>
    <mergeCell ref="P47:Q47"/>
    <mergeCell ref="C42:E42"/>
    <mergeCell ref="N40:O40"/>
    <mergeCell ref="G20:H20"/>
    <mergeCell ref="B9:R9"/>
    <mergeCell ref="I45:K45"/>
    <mergeCell ref="G22:H22"/>
    <mergeCell ref="C27:F27"/>
    <mergeCell ref="C36:F36"/>
    <mergeCell ref="G21:H21"/>
    <mergeCell ref="C40:E40"/>
    <mergeCell ref="G23:H23"/>
    <mergeCell ref="C32:F32"/>
    <mergeCell ref="C33:F33"/>
    <mergeCell ref="G24:H24"/>
    <mergeCell ref="G33:H33"/>
    <mergeCell ref="C47:E48"/>
    <mergeCell ref="I52:K52"/>
    <mergeCell ref="G28:H28"/>
    <mergeCell ref="P46:Q46"/>
    <mergeCell ref="C15:F15"/>
    <mergeCell ref="F47:F48"/>
    <mergeCell ref="C24:F24"/>
    <mergeCell ref="G18:H18"/>
    <mergeCell ref="L45:M45"/>
    <mergeCell ref="N39:O39"/>
    <mergeCell ref="N48:O48"/>
    <mergeCell ref="G48:H48"/>
    <mergeCell ref="C28:F28"/>
    <mergeCell ref="P52:Q52"/>
    <mergeCell ref="C52:E52"/>
    <mergeCell ref="C39:E39"/>
    <mergeCell ref="C30:F30"/>
    <mergeCell ref="N42:O42"/>
    <mergeCell ref="N52:O52"/>
    <mergeCell ref="I51:K51"/>
    <mergeCell ref="C38:E38"/>
    <mergeCell ref="G49:H49"/>
    <mergeCell ref="J41:K41"/>
    <mergeCell ref="P53:Q53"/>
    <mergeCell ref="C22:F22"/>
    <mergeCell ref="G51:H51"/>
    <mergeCell ref="C31:F31"/>
    <mergeCell ref="L52:M52"/>
    <mergeCell ref="G32:H32"/>
    <mergeCell ref="H42:I42"/>
    <mergeCell ref="J42:K42"/>
    <mergeCell ref="C46:F46"/>
    <mergeCell ref="G50:H50"/>
    <mergeCell ref="N45:O45"/>
    <mergeCell ref="P45:Q45"/>
    <mergeCell ref="J39:K39"/>
    <mergeCell ref="C23:F23"/>
    <mergeCell ref="C41:E41"/>
    <mergeCell ref="G52:H52"/>
    <mergeCell ref="N47:O47"/>
    <mergeCell ref="L46:M46"/>
    <mergeCell ref="G25:H25"/>
    <mergeCell ref="N37:P37"/>
    <mergeCell ref="L48:M48"/>
    <mergeCell ref="C50:E50"/>
    <mergeCell ref="H38:I38"/>
    <mergeCell ref="P51:Q51"/>
    <mergeCell ref="C16:F16"/>
    <mergeCell ref="G45:H45"/>
    <mergeCell ref="C25:F25"/>
    <mergeCell ref="G29:H29"/>
    <mergeCell ref="I46:K46"/>
    <mergeCell ref="G47:H47"/>
    <mergeCell ref="G15:H15"/>
    <mergeCell ref="C20:F20"/>
    <mergeCell ref="C29:F29"/>
    <mergeCell ref="C21:F21"/>
    <mergeCell ref="G16:H16"/>
    <mergeCell ref="J38:K38"/>
    <mergeCell ref="H40:I40"/>
    <mergeCell ref="J40:K40"/>
    <mergeCell ref="C18:F18"/>
    <mergeCell ref="C34:F34"/>
    <mergeCell ref="C45:F45"/>
    <mergeCell ref="C37:E37"/>
    <mergeCell ref="C44:Q44"/>
    <mergeCell ref="G27:H27"/>
    <mergeCell ref="J37:K37"/>
    <mergeCell ref="G26:H26"/>
    <mergeCell ref="H36:K36"/>
    <mergeCell ref="Q2:R4"/>
    <mergeCell ref="C2:P4"/>
    <mergeCell ref="B6:R6"/>
    <mergeCell ref="L49:M49"/>
    <mergeCell ref="G31:H31"/>
    <mergeCell ref="N49:O49"/>
    <mergeCell ref="G46:H46"/>
    <mergeCell ref="B37:B42"/>
    <mergeCell ref="L51:M51"/>
    <mergeCell ref="G30:H30"/>
    <mergeCell ref="L50:M50"/>
    <mergeCell ref="B2:B4"/>
    <mergeCell ref="B7:R7"/>
    <mergeCell ref="N41:O41"/>
    <mergeCell ref="L47:M47"/>
    <mergeCell ref="P49:Q49"/>
    <mergeCell ref="G17:H17"/>
    <mergeCell ref="G19:H19"/>
    <mergeCell ref="C17:F17"/>
    <mergeCell ref="N50:O50"/>
    <mergeCell ref="H41:I41"/>
    <mergeCell ref="P50:Q50"/>
    <mergeCell ref="N51:O51"/>
    <mergeCell ref="C19:F19"/>
  </mergeCells>
  <conditionalFormatting sqref="J16:K34 M16:Q34">
    <cfRule type="expression" dxfId="12" priority="29" stopIfTrue="1">
      <formula>"""bajo"""</formula>
    </cfRule>
  </conditionalFormatting>
  <conditionalFormatting sqref="L16:L34">
    <cfRule type="cellIs" dxfId="11" priority="24" stopIfTrue="1" operator="equal">
      <formula>"EXTREMO"</formula>
    </cfRule>
    <cfRule type="cellIs" dxfId="10" priority="25" stopIfTrue="1" operator="equal">
      <formula>"ALTO"</formula>
    </cfRule>
    <cfRule type="cellIs" dxfId="9" priority="26" stopIfTrue="1" operator="equal">
      <formula>"MEDIO"</formula>
    </cfRule>
    <cfRule type="cellIs" dxfId="8" priority="27" stopIfTrue="1" operator="equal">
      <formula>"BAJO"</formula>
    </cfRule>
  </conditionalFormatting>
  <printOptions horizontalCentered="1"/>
  <pageMargins left="0.7" right="0.7" top="0.75" bottom="0.75" header="0.3" footer="0.3"/>
  <pageSetup scale="32" orientation="portrait" horizontalDpi="4294967295" verticalDpi="4294967295"/>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58"/>
  <sheetViews>
    <sheetView showGridLines="0" tabSelected="1" topLeftCell="B28" zoomScale="70" zoomScaleNormal="70" zoomScaleSheetLayoutView="25" zoomScalePageLayoutView="70" workbookViewId="0">
      <selection activeCell="N10" sqref="N10"/>
    </sheetView>
  </sheetViews>
  <sheetFormatPr defaultColWidth="11.44140625" defaultRowHeight="13.8" x14ac:dyDescent="0.25"/>
  <cols>
    <col min="1" max="1" width="4.33203125" style="4" customWidth="1"/>
    <col min="2" max="2" width="48.88671875" style="4" customWidth="1"/>
    <col min="3" max="3" width="42" style="4" customWidth="1"/>
    <col min="4" max="4" width="17.6640625" style="4" customWidth="1"/>
    <col min="5" max="5" width="22.5546875" style="4" customWidth="1"/>
    <col min="6" max="6" width="15.109375" style="4" customWidth="1"/>
    <col min="7" max="7" width="17.44140625" style="4" customWidth="1"/>
    <col min="8" max="8" width="5.109375" style="4" customWidth="1"/>
    <col min="9" max="9" width="4.33203125" style="4" customWidth="1"/>
    <col min="10" max="10" width="5.88671875" style="4" customWidth="1"/>
    <col min="11" max="11" width="5.33203125" style="4" customWidth="1"/>
    <col min="12" max="12" width="14.109375" style="4" customWidth="1"/>
    <col min="13" max="13" width="5.33203125" style="4" customWidth="1"/>
    <col min="14" max="14" width="18" style="4" customWidth="1"/>
    <col min="15" max="15" width="5.6640625" style="4" customWidth="1"/>
    <col min="16" max="16" width="6.44140625" style="4" customWidth="1"/>
    <col min="17" max="17" width="8.44140625" style="4" customWidth="1"/>
    <col min="18" max="18" width="6" style="4" customWidth="1"/>
    <col min="19" max="19" width="9.6640625" style="4" customWidth="1"/>
    <col min="20" max="20" width="12.88671875" style="4" customWidth="1"/>
    <col min="21" max="21" width="11.44140625" style="4" customWidth="1"/>
    <col min="22" max="22" width="10.88671875" style="4" customWidth="1"/>
    <col min="23" max="23" width="15.6640625" style="4" customWidth="1"/>
    <col min="24" max="24" width="13.88671875" style="4" customWidth="1"/>
    <col min="25" max="25" width="11.44140625" style="4" customWidth="1"/>
    <col min="26" max="16384" width="11.44140625" style="4"/>
  </cols>
  <sheetData>
    <row r="1" spans="2:24" s="2" customFormat="1" x14ac:dyDescent="0.25">
      <c r="S1" s="3"/>
    </row>
    <row r="2" spans="2:24" s="2" customFormat="1" ht="54" customHeight="1" x14ac:dyDescent="0.25">
      <c r="B2" s="225"/>
      <c r="C2" s="209" t="s">
        <v>0</v>
      </c>
      <c r="D2" s="210"/>
      <c r="E2" s="210"/>
      <c r="F2" s="210"/>
      <c r="G2" s="210"/>
      <c r="H2" s="210"/>
      <c r="I2" s="210"/>
      <c r="J2" s="210"/>
      <c r="K2" s="210"/>
      <c r="L2" s="210"/>
      <c r="M2" s="210"/>
      <c r="N2" s="210"/>
      <c r="O2" s="210"/>
      <c r="P2" s="210"/>
      <c r="Q2" s="210"/>
      <c r="R2" s="210"/>
      <c r="S2" s="210"/>
      <c r="T2" s="210"/>
      <c r="U2" s="210"/>
      <c r="V2" s="211"/>
      <c r="W2" s="234" t="s">
        <v>1</v>
      </c>
      <c r="X2" s="211"/>
    </row>
    <row r="3" spans="2:24" s="2" customFormat="1" ht="31.5" customHeight="1" x14ac:dyDescent="0.25">
      <c r="B3" s="226"/>
      <c r="C3" s="212"/>
      <c r="D3" s="213"/>
      <c r="E3" s="213"/>
      <c r="F3" s="213"/>
      <c r="G3" s="213"/>
      <c r="H3" s="213"/>
      <c r="I3" s="213"/>
      <c r="J3" s="213"/>
      <c r="K3" s="213"/>
      <c r="L3" s="213"/>
      <c r="M3" s="213"/>
      <c r="N3" s="213"/>
      <c r="O3" s="213"/>
      <c r="P3" s="213"/>
      <c r="Q3" s="213"/>
      <c r="R3" s="213"/>
      <c r="S3" s="213"/>
      <c r="T3" s="213"/>
      <c r="U3" s="213"/>
      <c r="V3" s="214"/>
      <c r="W3" s="212"/>
      <c r="X3" s="214"/>
    </row>
    <row r="4" spans="2:24" s="2" customFormat="1" ht="47.25" customHeight="1" x14ac:dyDescent="0.25">
      <c r="B4" s="227"/>
      <c r="C4" s="215"/>
      <c r="D4" s="216"/>
      <c r="E4" s="216"/>
      <c r="F4" s="216"/>
      <c r="G4" s="216"/>
      <c r="H4" s="216"/>
      <c r="I4" s="216"/>
      <c r="J4" s="216"/>
      <c r="K4" s="216"/>
      <c r="L4" s="216"/>
      <c r="M4" s="216"/>
      <c r="N4" s="216"/>
      <c r="O4" s="216"/>
      <c r="P4" s="216"/>
      <c r="Q4" s="216"/>
      <c r="R4" s="216"/>
      <c r="S4" s="216"/>
      <c r="T4" s="216"/>
      <c r="U4" s="216"/>
      <c r="V4" s="217"/>
      <c r="W4" s="215"/>
      <c r="X4" s="217"/>
    </row>
    <row r="5" spans="2:24" s="2" customFormat="1" ht="32.25" customHeight="1" thickBot="1" x14ac:dyDescent="0.3">
      <c r="B5" s="10"/>
      <c r="C5" s="10"/>
      <c r="D5" s="10"/>
      <c r="E5" s="10"/>
      <c r="F5" s="10"/>
      <c r="G5" s="10"/>
      <c r="H5" s="10"/>
      <c r="I5" s="10"/>
      <c r="J5" s="10"/>
      <c r="K5" s="10"/>
      <c r="L5" s="10"/>
      <c r="M5" s="10"/>
      <c r="N5" s="10"/>
      <c r="O5" s="10"/>
      <c r="P5" s="10"/>
      <c r="Q5" s="10"/>
      <c r="R5" s="10"/>
      <c r="S5" s="11"/>
      <c r="T5" s="10"/>
      <c r="U5" s="10"/>
      <c r="V5" s="10"/>
      <c r="W5" s="10"/>
      <c r="X5" s="10"/>
    </row>
    <row r="6" spans="2:24" ht="94.2" customHeight="1" x14ac:dyDescent="0.25">
      <c r="B6" s="218" t="str">
        <f>+EVALUACION!B6</f>
        <v xml:space="preserve">Objeto Contractual: SUMINISTRO Y DISTRIBUCIÓN DE ELEMENTOS TECNOLÓGICOS, EQUIPOS DE CÓMPUTO, CONECTIVIDAD Y ROBÓTICA, PARA EL FORTALECIMIENTO DE LOS ESPACIOS Y ACTIVIDADES DE LOS PROYECTOS DE INVERSIÓN DEL FONDO DE DESARROLLO LOCAL DE KENNEDY  </v>
      </c>
      <c r="C6" s="219"/>
      <c r="D6" s="219"/>
      <c r="E6" s="219"/>
      <c r="F6" s="219"/>
      <c r="G6" s="219"/>
      <c r="H6" s="219"/>
      <c r="I6" s="219"/>
      <c r="J6" s="219"/>
      <c r="K6" s="219"/>
      <c r="L6" s="219"/>
      <c r="M6" s="219"/>
      <c r="N6" s="219"/>
      <c r="O6" s="219"/>
      <c r="P6" s="219"/>
      <c r="Q6" s="219"/>
      <c r="R6" s="219"/>
      <c r="S6" s="219"/>
      <c r="T6" s="219"/>
      <c r="U6" s="219"/>
      <c r="V6" s="219"/>
      <c r="W6" s="219"/>
      <c r="X6" s="220"/>
    </row>
    <row r="7" spans="2:24" ht="26.25" customHeight="1" x14ac:dyDescent="0.25">
      <c r="B7" s="228" t="s">
        <v>2</v>
      </c>
      <c r="C7" s="210"/>
      <c r="D7" s="210"/>
      <c r="E7" s="210"/>
      <c r="F7" s="210"/>
      <c r="G7" s="210"/>
      <c r="H7" s="210"/>
      <c r="I7" s="210"/>
      <c r="J7" s="210"/>
      <c r="K7" s="210"/>
      <c r="L7" s="210"/>
      <c r="M7" s="210"/>
      <c r="N7" s="210"/>
      <c r="O7" s="210"/>
      <c r="P7" s="210"/>
      <c r="Q7" s="210"/>
      <c r="R7" s="210"/>
      <c r="S7" s="210"/>
      <c r="T7" s="210"/>
      <c r="U7" s="210"/>
      <c r="V7" s="210"/>
      <c r="W7" s="210"/>
      <c r="X7" s="211"/>
    </row>
    <row r="8" spans="2:24" ht="20.25" customHeight="1" x14ac:dyDescent="0.25">
      <c r="B8" s="229"/>
      <c r="C8" s="216"/>
      <c r="D8" s="216"/>
      <c r="E8" s="216"/>
      <c r="F8" s="216"/>
      <c r="G8" s="216"/>
      <c r="H8" s="216"/>
      <c r="I8" s="216"/>
      <c r="J8" s="216"/>
      <c r="K8" s="216"/>
      <c r="L8" s="216"/>
      <c r="M8" s="216"/>
      <c r="N8" s="216"/>
      <c r="O8" s="216"/>
      <c r="P8" s="216"/>
      <c r="Q8" s="216"/>
      <c r="R8" s="216"/>
      <c r="S8" s="216"/>
      <c r="T8" s="216"/>
      <c r="U8" s="216"/>
      <c r="V8" s="216"/>
      <c r="W8" s="216"/>
      <c r="X8" s="217"/>
    </row>
    <row r="9" spans="2:24" ht="24.75" customHeight="1" thickBot="1" x14ac:dyDescent="0.3">
      <c r="B9" s="231"/>
      <c r="C9" s="232"/>
      <c r="D9" s="232"/>
      <c r="E9" s="232"/>
      <c r="F9" s="232"/>
      <c r="G9" s="232"/>
      <c r="H9" s="232"/>
      <c r="I9" s="232"/>
      <c r="J9" s="232"/>
      <c r="K9" s="232"/>
      <c r="L9" s="232"/>
      <c r="M9" s="232"/>
      <c r="N9" s="232"/>
      <c r="O9" s="232"/>
      <c r="P9" s="232"/>
      <c r="Q9" s="232"/>
      <c r="R9" s="232"/>
      <c r="X9" s="12"/>
    </row>
    <row r="10" spans="2:24" ht="106.5" customHeight="1" thickBot="1" x14ac:dyDescent="0.3">
      <c r="B10" s="6" t="s">
        <v>3</v>
      </c>
      <c r="C10" s="7" t="s">
        <v>4</v>
      </c>
      <c r="D10" s="8" t="s">
        <v>5</v>
      </c>
      <c r="E10" s="8" t="s">
        <v>6</v>
      </c>
      <c r="F10" s="8" t="s">
        <v>7</v>
      </c>
      <c r="G10" s="7" t="s">
        <v>8</v>
      </c>
      <c r="H10" s="8" t="s">
        <v>9</v>
      </c>
      <c r="I10" s="8" t="s">
        <v>10</v>
      </c>
      <c r="J10" s="8" t="s">
        <v>11</v>
      </c>
      <c r="K10" s="8" t="s">
        <v>12</v>
      </c>
      <c r="L10" s="8" t="s">
        <v>13</v>
      </c>
      <c r="M10" s="7" t="s">
        <v>14</v>
      </c>
      <c r="N10" s="7" t="s">
        <v>15</v>
      </c>
      <c r="O10" s="8" t="s">
        <v>9</v>
      </c>
      <c r="P10" s="8" t="s">
        <v>10</v>
      </c>
      <c r="Q10" s="8" t="s">
        <v>11</v>
      </c>
      <c r="R10" s="8" t="s">
        <v>12</v>
      </c>
      <c r="S10" s="7" t="s">
        <v>16</v>
      </c>
      <c r="T10" s="7" t="s">
        <v>17</v>
      </c>
      <c r="U10" s="7" t="s">
        <v>18</v>
      </c>
      <c r="V10" s="7" t="s">
        <v>19</v>
      </c>
      <c r="W10" s="7" t="s">
        <v>20</v>
      </c>
      <c r="X10" s="9" t="s">
        <v>21</v>
      </c>
    </row>
    <row r="11" spans="2:24" s="111" customFormat="1" ht="106.5" customHeight="1" x14ac:dyDescent="0.25">
      <c r="B11" s="107">
        <v>1</v>
      </c>
      <c r="C11" s="108" t="str">
        <f>+'EVALUACION CON CONTROLES'!C16</f>
        <v>Inconsistencia entre el objeto contractual, el Anexo Técnico, el Estudio Previo, el Estudio de Sector y la Matriz de Riesgos, generando reglas o alcances contradictorios durante el proceso.</v>
      </c>
      <c r="D11" s="109" t="str">
        <f>VLOOKUP(C11,'IDENTIFICACION Y ANALISIS'!$B$19:$F$77,3,FALSE)</f>
        <v>General</v>
      </c>
      <c r="E11" s="109" t="str">
        <f>VLOOKUP(C11,'IDENTIFICACION Y ANALISIS'!$B$19:$F$77,4,FALSE)</f>
        <v>Interno</v>
      </c>
      <c r="F11" s="109"/>
      <c r="G11" s="108"/>
      <c r="H11" s="108"/>
      <c r="I11" s="108"/>
      <c r="J11" s="108"/>
      <c r="K11" s="109" t="s">
        <v>22</v>
      </c>
      <c r="L11" s="108" t="s">
        <v>23</v>
      </c>
      <c r="M11" s="109" t="str">
        <f>+'EVALUACION CON CONTROLES'!G16</f>
        <v>Revisión cruzada de los documentos del proceso por las áreas técnica, de planeación y jurídica, verificando que el objeto, alcance, bienes, condiciones de entrega y obligaciones sean consistentes.</v>
      </c>
      <c r="N11" s="108">
        <f>+'EVALUACION CON CONTROLES'!I16</f>
        <v>1</v>
      </c>
      <c r="O11" s="108">
        <f>+'EVALUACION CON CONTROLES'!J16</f>
        <v>3</v>
      </c>
      <c r="P11" s="108">
        <f>+'EVALUACION CON CONTROLES'!K16</f>
        <v>4</v>
      </c>
      <c r="Q11" s="108" t="str">
        <f>+'EVALUACION CON CONTROLES'!L16</f>
        <v>BAJO</v>
      </c>
      <c r="R11" s="109" t="str">
        <f>+'EVALUACION CON CONTROLES'!M16</f>
        <v>NO</v>
      </c>
      <c r="S11" s="108" t="str">
        <f>+'EVALUACION CON CONTROLES'!N16</f>
        <v>FDLK</v>
      </c>
      <c r="T11" s="108" t="str">
        <f>+'EVALUACION CON CONTROLES'!O16</f>
        <v>Durante la estructuración de los documentos</v>
      </c>
      <c r="U11" s="108" t="str">
        <f>+'EVALUACION CON CONTROLES'!P16</f>
        <v>Antes de la publicación del proceso</v>
      </c>
      <c r="V11" s="108" t="str">
        <f>+'EVALUACION CON CONTROLES'!Q16</f>
        <v>Lista de chequeo y revisión cruzada de versiones finales</v>
      </c>
      <c r="W11" s="108" t="str">
        <f>+'EVALUACION CON CONTROLES'!R16</f>
        <v>Previo a publicación</v>
      </c>
      <c r="X11" s="110" t="str">
        <f>+'EVALUACION CON CONTROLES'!R16</f>
        <v>Previo a publicación</v>
      </c>
    </row>
    <row r="12" spans="2:24" s="111" customFormat="1" ht="106.5" customHeight="1" x14ac:dyDescent="0.25">
      <c r="B12" s="112">
        <v>2</v>
      </c>
      <c r="C12" s="113" t="str">
        <f>+'EVALUACION CON CONTROLES'!C17</f>
        <v>Inadecuado análisis de mercado o determinación de precios unitarios de referencia para los bienes objeto del proceso a monto agotable.</v>
      </c>
      <c r="D12" s="114" t="str">
        <f>VLOOKUP(C12,'IDENTIFICACION Y ANALISIS'!$B$19:$F$77,3,FALSE)</f>
        <v>General</v>
      </c>
      <c r="E12" s="114" t="str">
        <f>VLOOKUP(C12,'IDENTIFICACION Y ANALISIS'!$B$19:$F$77,4,FALSE)</f>
        <v>Interno</v>
      </c>
      <c r="F12" s="114"/>
      <c r="G12" s="113"/>
      <c r="H12" s="113"/>
      <c r="I12" s="113"/>
      <c r="J12" s="113"/>
      <c r="K12" s="114" t="s">
        <v>22</v>
      </c>
      <c r="L12" s="113" t="s">
        <v>23</v>
      </c>
      <c r="M12" s="114" t="str">
        <f>+'EVALUACION CON CONTROLES'!G17</f>
        <v>Verificación de la metodología de investigación de mercado, revisión de las cotizaciones unitarias de los 98 ítems y contraste de los valores de referencia con la estructura presupuestal y las cantidades de referencia de los proyectos.</v>
      </c>
      <c r="N12" s="113">
        <f>+'EVALUACION CON CONTROLES'!I17</f>
        <v>1</v>
      </c>
      <c r="O12" s="113">
        <f>+'EVALUACION CON CONTROLES'!J17</f>
        <v>3</v>
      </c>
      <c r="P12" s="113">
        <f>+'EVALUACION CON CONTROLES'!K17</f>
        <v>4</v>
      </c>
      <c r="Q12" s="113" t="str">
        <f>+'EVALUACION CON CONTROLES'!L17</f>
        <v>BAJO</v>
      </c>
      <c r="R12" s="114" t="str">
        <f>+'EVALUACION CON CONTROLES'!M17</f>
        <v>NO</v>
      </c>
      <c r="S12" s="113" t="str">
        <f>+'EVALUACION CON CONTROLES'!N17</f>
        <v>FDLK</v>
      </c>
      <c r="T12" s="113" t="str">
        <f>+'EVALUACION CON CONTROLES'!O17</f>
        <v>Durante la elaboración del Estudio de Sector</v>
      </c>
      <c r="U12" s="113" t="str">
        <f>+'EVALUACION CON CONTROLES'!P17</f>
        <v>Antes de la publicación del proceso</v>
      </c>
      <c r="V12" s="113" t="str">
        <f>+'EVALUACION CON CONTROLES'!Q17</f>
        <v>Revisión del Estudio de Sector y de la matriz de precios unitarios</v>
      </c>
      <c r="W12" s="113" t="str">
        <f>+'EVALUACION CON CONTROLES'!R17</f>
        <v>Previo a publicación</v>
      </c>
      <c r="X12" s="115" t="str">
        <f>+'EVALUACION CON CONTROLES'!R17</f>
        <v>Previo a publicación</v>
      </c>
    </row>
    <row r="13" spans="2:24" s="111" customFormat="1" ht="106.5" customHeight="1" x14ac:dyDescent="0.25">
      <c r="B13" s="112">
        <v>3</v>
      </c>
      <c r="C13" s="113" t="str">
        <f>+'EVALUACION CON CONTROLES'!C18</f>
        <v>Establecimiento de requisitos habilitantes de experiencia o capacidad que resulten desproporcionados, insuficientes o no guarden relación con el objeto del proceso.</v>
      </c>
      <c r="D13" s="114" t="str">
        <f>VLOOKUP(C13,'IDENTIFICACION Y ANALISIS'!$B$19:$F$77,3,FALSE)</f>
        <v>General</v>
      </c>
      <c r="E13" s="114" t="str">
        <f>VLOOKUP(C13,'IDENTIFICACION Y ANALISIS'!$B$19:$F$77,4,FALSE)</f>
        <v>Interno</v>
      </c>
      <c r="F13" s="114"/>
      <c r="G13" s="113"/>
      <c r="H13" s="113"/>
      <c r="I13" s="113"/>
      <c r="J13" s="113"/>
      <c r="K13" s="114" t="s">
        <v>22</v>
      </c>
      <c r="L13" s="113" t="s">
        <v>23</v>
      </c>
      <c r="M13" s="114" t="str">
        <f>+'EVALUACION CON CONTROLES'!G18</f>
        <v>Revisión jurídica, técnica y de planeación de los requisitos habilitantes, verificando su relación con el suministro de tecnología y su proporcionalidad frente al objeto, valor, riesgos y condiciones del mercado.</v>
      </c>
      <c r="N13" s="113">
        <f>+'EVALUACION CON CONTROLES'!I18</f>
        <v>1</v>
      </c>
      <c r="O13" s="113">
        <f>+'EVALUACION CON CONTROLES'!J18</f>
        <v>3</v>
      </c>
      <c r="P13" s="113">
        <f>+'EVALUACION CON CONTROLES'!K18</f>
        <v>4</v>
      </c>
      <c r="Q13" s="113" t="str">
        <f>+'EVALUACION CON CONTROLES'!L18</f>
        <v>BAJO</v>
      </c>
      <c r="R13" s="114" t="str">
        <f>+'EVALUACION CON CONTROLES'!M18</f>
        <v>NO</v>
      </c>
      <c r="S13" s="113" t="str">
        <f>+'EVALUACION CON CONTROLES'!N18</f>
        <v>FDLK</v>
      </c>
      <c r="T13" s="113" t="str">
        <f>+'EVALUACION CON CONTROLES'!O18</f>
        <v>Durante la estructuración del Estudio Previo</v>
      </c>
      <c r="U13" s="113" t="str">
        <f>+'EVALUACION CON CONTROLES'!P18</f>
        <v>Antes de la publicación del proceso</v>
      </c>
      <c r="V13" s="113" t="str">
        <f>+'EVALUACION CON CONTROLES'!Q18</f>
        <v>Revisión de requisitos habilitantes y matriz de verificación</v>
      </c>
      <c r="W13" s="113" t="str">
        <f>+'EVALUACION CON CONTROLES'!R18</f>
        <v>Previo a publicación</v>
      </c>
      <c r="X13" s="115" t="str">
        <f>+'EVALUACION CON CONTROLES'!R18</f>
        <v>Previo a publicación</v>
      </c>
    </row>
    <row r="14" spans="2:24" s="111" customFormat="1" ht="106.5" customHeight="1" x14ac:dyDescent="0.25">
      <c r="B14" s="112">
        <v>4</v>
      </c>
      <c r="C14" s="113" t="str">
        <f>+'EVALUACION CON CONTROLES'!C19</f>
        <v>Inconsistencia entre la disponibilidad presupuestal, la distribución de recursos de los proyectos 2646, 2377 y 2780 y la estructura del contrato a monto agotable.</v>
      </c>
      <c r="D14" s="114" t="str">
        <f>VLOOKUP(C14,'IDENTIFICACION Y ANALISIS'!$B$19:$F$77,3,FALSE)</f>
        <v>General</v>
      </c>
      <c r="E14" s="114" t="str">
        <f>VLOOKUP(C14,'IDENTIFICACION Y ANALISIS'!$B$19:$F$77,4,FALSE)</f>
        <v>Interno</v>
      </c>
      <c r="F14" s="114"/>
      <c r="G14" s="113"/>
      <c r="H14" s="113"/>
      <c r="I14" s="113"/>
      <c r="J14" s="113"/>
      <c r="K14" s="114" t="s">
        <v>22</v>
      </c>
      <c r="L14" s="113" t="s">
        <v>23</v>
      </c>
      <c r="M14" s="114" t="str">
        <f>+'EVALUACION CON CONTROLES'!G19</f>
        <v>Verificación de disponibilidad presupuestal, distribución por proyecto y consistencia con el POAI y los valores definidos en el Estudio Previo antes de publicar y durante la ejecución.</v>
      </c>
      <c r="N14" s="113">
        <f>+'EVALUACION CON CONTROLES'!I19</f>
        <v>1</v>
      </c>
      <c r="O14" s="113">
        <f>+'EVALUACION CON CONTROLES'!J19</f>
        <v>3</v>
      </c>
      <c r="P14" s="113">
        <f>+'EVALUACION CON CONTROLES'!K19</f>
        <v>4</v>
      </c>
      <c r="Q14" s="113" t="str">
        <f>+'EVALUACION CON CONTROLES'!L19</f>
        <v>BAJO</v>
      </c>
      <c r="R14" s="114" t="str">
        <f>+'EVALUACION CON CONTROLES'!M19</f>
        <v>NO</v>
      </c>
      <c r="S14" s="113" t="str">
        <f>+'EVALUACION CON CONTROLES'!N19</f>
        <v>FDLK</v>
      </c>
      <c r="T14" s="113" t="str">
        <f>+'EVALUACION CON CONTROLES'!O19</f>
        <v>Durante la estructuración presupuestal</v>
      </c>
      <c r="U14" s="113" t="str">
        <f>+'EVALUACION CON CONTROLES'!P19</f>
        <v>Antes de la publicación del proceso</v>
      </c>
      <c r="V14" s="113" t="str">
        <f>+'EVALUACION CON CONTROLES'!Q19</f>
        <v>Conciliación presupuestal y seguimiento a saldos por proyecto</v>
      </c>
      <c r="W14" s="113" t="str">
        <f>+'EVALUACION CON CONTROLES'!R19</f>
        <v>Mensual y previo a cada solicitud que comprometa recursos</v>
      </c>
      <c r="X14" s="115" t="str">
        <f>+'EVALUACION CON CONTROLES'!R19</f>
        <v>Mensual y previo a cada solicitud que comprometa recursos</v>
      </c>
    </row>
    <row r="15" spans="2:24" s="111" customFormat="1" ht="106.5" customHeight="1" x14ac:dyDescent="0.25">
      <c r="B15" s="112">
        <v>5</v>
      </c>
      <c r="C15" s="113" t="str">
        <f>+'EVALUACION CON CONTROLES'!C20</f>
        <v>Errores en la evaluación de las ofertas, verificación de requisitos habilitantes, subsanación o desarrollo de la subasta inversa que afecten la selección objetiva.</v>
      </c>
      <c r="D15" s="114" t="str">
        <f>VLOOKUP(C15,'IDENTIFICACION Y ANALISIS'!$B$19:$F$77,3,FALSE)</f>
        <v>General</v>
      </c>
      <c r="E15" s="114" t="str">
        <f>VLOOKUP(C15,'IDENTIFICACION Y ANALISIS'!$B$19:$F$77,4,FALSE)</f>
        <v>Interno</v>
      </c>
      <c r="F15" s="114"/>
      <c r="G15" s="113"/>
      <c r="H15" s="113"/>
      <c r="I15" s="113"/>
      <c r="J15" s="113"/>
      <c r="K15" s="114" t="s">
        <v>22</v>
      </c>
      <c r="L15" s="113" t="s">
        <v>23</v>
      </c>
      <c r="M15" s="114" t="str">
        <f>+'EVALUACION CON CONTROLES'!G20</f>
        <v>Aplicación de los requisitos y reglas establecidos en los documentos del proceso, revisión por el comité evaluador y control jurídico de las actuaciones y de la etapa de subasta.</v>
      </c>
      <c r="N15" s="113">
        <f>+'EVALUACION CON CONTROLES'!I20</f>
        <v>1</v>
      </c>
      <c r="O15" s="113">
        <f>+'EVALUACION CON CONTROLES'!J20</f>
        <v>3</v>
      </c>
      <c r="P15" s="113">
        <f>+'EVALUACION CON CONTROLES'!K20</f>
        <v>4</v>
      </c>
      <c r="Q15" s="113" t="str">
        <f>+'EVALUACION CON CONTROLES'!L20</f>
        <v>BAJO</v>
      </c>
      <c r="R15" s="114" t="str">
        <f>+'EVALUACION CON CONTROLES'!M20</f>
        <v>NO</v>
      </c>
      <c r="S15" s="113" t="str">
        <f>+'EVALUACION CON CONTROLES'!N20</f>
        <v>FDLK</v>
      </c>
      <c r="T15" s="113" t="str">
        <f>+'EVALUACION CON CONTROLES'!O20</f>
        <v>Desde la apertura del proceso</v>
      </c>
      <c r="U15" s="113" t="str">
        <f>+'EVALUACION CON CONTROLES'!P20</f>
        <v>Hasta la adjudicación</v>
      </c>
      <c r="V15" s="113" t="str">
        <f>+'EVALUACION CON CONTROLES'!Q20</f>
        <v>Actas, informes de evaluación, revisión jurídica y seguimiento a SECOP II</v>
      </c>
      <c r="W15" s="113" t="str">
        <f>+'EVALUACION CON CONTROLES'!R20</f>
        <v>Permanente durante la selección</v>
      </c>
      <c r="X15" s="115" t="str">
        <f>+'EVALUACION CON CONTROLES'!R20</f>
        <v>Permanente durante la selección</v>
      </c>
    </row>
    <row r="16" spans="2:24" s="111" customFormat="1" ht="106.5" customHeight="1" x14ac:dyDescent="0.25">
      <c r="B16" s="112">
        <v>6</v>
      </c>
      <c r="C16" s="113" t="str">
        <f>+'EVALUACION CON CONTROLES'!C21</f>
        <v>Demora en la publicación de documentos o en la respuesta a observaciones presentadas durante el proceso de selección.</v>
      </c>
      <c r="D16" s="114" t="str">
        <f>VLOOKUP(C16,'IDENTIFICACION Y ANALISIS'!$B$19:$F$77,3,FALSE)</f>
        <v>General</v>
      </c>
      <c r="E16" s="114" t="str">
        <f>VLOOKUP(C16,'IDENTIFICACION Y ANALISIS'!$B$19:$F$77,4,FALSE)</f>
        <v>Interno</v>
      </c>
      <c r="F16" s="114"/>
      <c r="G16" s="113"/>
      <c r="H16" s="113"/>
      <c r="I16" s="113"/>
      <c r="J16" s="113"/>
      <c r="K16" s="114" t="s">
        <v>22</v>
      </c>
      <c r="L16" s="113" t="s">
        <v>23</v>
      </c>
      <c r="M16" s="114" t="str">
        <f>+'EVALUACION CON CONTROLES'!G21</f>
        <v>Control del cronograma de publicación y atención de observaciones dentro de los términos aplicables, con seguimiento de las actividades pendientes en SECOP II.</v>
      </c>
      <c r="N16" s="113">
        <f>+'EVALUACION CON CONTROLES'!I21</f>
        <v>1</v>
      </c>
      <c r="O16" s="113">
        <f>+'EVALUACION CON CONTROLES'!J21</f>
        <v>2</v>
      </c>
      <c r="P16" s="113">
        <f>+'EVALUACION CON CONTROLES'!K21</f>
        <v>3</v>
      </c>
      <c r="Q16" s="113" t="str">
        <f>+'EVALUACION CON CONTROLES'!L21</f>
        <v>BAJO</v>
      </c>
      <c r="R16" s="114" t="str">
        <f>+'EVALUACION CON CONTROLES'!M21</f>
        <v>NO</v>
      </c>
      <c r="S16" s="113" t="str">
        <f>+'EVALUACION CON CONTROLES'!N21</f>
        <v>FDLK</v>
      </c>
      <c r="T16" s="113" t="str">
        <f>+'EVALUACION CON CONTROLES'!O21</f>
        <v>Desde la publicación del proyecto de documentos</v>
      </c>
      <c r="U16" s="113" t="str">
        <f>+'EVALUACION CON CONTROLES'!P21</f>
        <v>Hasta la adjudicación o declaratoria de desierto</v>
      </c>
      <c r="V16" s="113" t="str">
        <f>+'EVALUACION CON CONTROLES'!Q21</f>
        <v>Seguimiento al cronograma y a la plataforma SECOP II</v>
      </c>
      <c r="W16" s="113" t="str">
        <f>+'EVALUACION CON CONTROLES'!R21</f>
        <v>Permanente</v>
      </c>
      <c r="X16" s="115" t="str">
        <f>+'EVALUACION CON CONTROLES'!R21</f>
        <v>Permanente</v>
      </c>
    </row>
    <row r="17" spans="2:24" s="111" customFormat="1" ht="106.5" customHeight="1" x14ac:dyDescent="0.25">
      <c r="B17" s="112">
        <v>7</v>
      </c>
      <c r="C17" s="113" t="str">
        <f>+'EVALUACION CON CONTROLES'!C22</f>
        <v>Identificación y tratamiento inadecuado de ofertas o precios artificialmente bajos durante la subasta inversa, sin aplicar el procedimiento previsto para su análisis.</v>
      </c>
      <c r="D17" s="114" t="str">
        <f>VLOOKUP(C17,'IDENTIFICACION Y ANALISIS'!$B$19:$F$77,3,FALSE)</f>
        <v>General</v>
      </c>
      <c r="E17" s="114" t="str">
        <f>VLOOKUP(C17,'IDENTIFICACION Y ANALISIS'!$B$19:$F$77,4,FALSE)</f>
        <v>Interno</v>
      </c>
      <c r="F17" s="114"/>
      <c r="G17" s="113"/>
      <c r="H17" s="113"/>
      <c r="I17" s="113"/>
      <c r="J17" s="113"/>
      <c r="K17" s="114" t="s">
        <v>22</v>
      </c>
      <c r="L17" s="113" t="s">
        <v>23</v>
      </c>
      <c r="M17" s="114" t="str">
        <f>+'EVALUACION CON CONTROLES'!G22</f>
        <v>Verificación de la oferta económica y aplicación del procedimiento de análisis de precios artificialmente bajos, tomando como referencia el precio resultante de la subasta y solicitando las explicaciones y soportes que correspondan.</v>
      </c>
      <c r="N17" s="113">
        <f>+'EVALUACION CON CONTROLES'!I22</f>
        <v>1</v>
      </c>
      <c r="O17" s="113">
        <f>+'EVALUACION CON CONTROLES'!J22</f>
        <v>3</v>
      </c>
      <c r="P17" s="113">
        <f>+'EVALUACION CON CONTROLES'!K22</f>
        <v>4</v>
      </c>
      <c r="Q17" s="113" t="str">
        <f>+'EVALUACION CON CONTROLES'!L22</f>
        <v>BAJO</v>
      </c>
      <c r="R17" s="114" t="str">
        <f>+'EVALUACION CON CONTROLES'!M22</f>
        <v>NO</v>
      </c>
      <c r="S17" s="113" t="str">
        <f>+'EVALUACION CON CONTROLES'!N22</f>
        <v>FDLK</v>
      </c>
      <c r="T17" s="113" t="str">
        <f>+'EVALUACION CON CONTROLES'!O22</f>
        <v>Durante la evaluación económica y la subasta</v>
      </c>
      <c r="U17" s="113" t="str">
        <f>+'EVALUACION CON CONTROLES'!P22</f>
        <v>Hasta la adjudicación</v>
      </c>
      <c r="V17" s="113" t="str">
        <f>+'EVALUACION CON CONTROLES'!Q22</f>
        <v>Revisión de la oferta final, soportes y actuación del comité evaluador</v>
      </c>
      <c r="W17" s="113" t="str">
        <f>+'EVALUACION CON CONTROLES'!R22</f>
        <v>En la etapa de evaluación y subasta</v>
      </c>
      <c r="X17" s="115" t="str">
        <f>+'EVALUACION CON CONTROLES'!R22</f>
        <v>En la etapa de evaluación y subasta</v>
      </c>
    </row>
    <row r="18" spans="2:24" s="111" customFormat="1" ht="106.5" customHeight="1" x14ac:dyDescent="0.25">
      <c r="B18" s="112">
        <v>8</v>
      </c>
      <c r="C18" s="113" t="str">
        <f>+'EVALUACION CON CONTROLES'!C23</f>
        <v>Demora en la constitución, presentación, revisión o aprobación de las garantías exigidas para la ejecución del contrato.</v>
      </c>
      <c r="D18" s="114" t="str">
        <f>VLOOKUP(C18,'IDENTIFICACION Y ANALISIS'!$B$19:$F$77,3,FALSE)</f>
        <v>General</v>
      </c>
      <c r="E18" s="114" t="str">
        <f>VLOOKUP(C18,'IDENTIFICACION Y ANALISIS'!$B$19:$F$77,4,FALSE)</f>
        <v>Interno</v>
      </c>
      <c r="F18" s="114"/>
      <c r="G18" s="113"/>
      <c r="H18" s="113"/>
      <c r="I18" s="113"/>
      <c r="J18" s="113"/>
      <c r="K18" s="114" t="s">
        <v>22</v>
      </c>
      <c r="L18" s="113" t="s">
        <v>23</v>
      </c>
      <c r="M18" s="114" t="str">
        <f>+'EVALUACION CON CONTROLES'!G23</f>
        <v>Revisión oportuna de las garantías presentadas y comunicación al adjudicatario de las correcciones requeridas, de conformidad con las condiciones contractuales.</v>
      </c>
      <c r="N18" s="113">
        <f>+'EVALUACION CON CONTROLES'!I23</f>
        <v>1</v>
      </c>
      <c r="O18" s="113">
        <f>+'EVALUACION CON CONTROLES'!J23</f>
        <v>2</v>
      </c>
      <c r="P18" s="113">
        <f>+'EVALUACION CON CONTROLES'!K23</f>
        <v>3</v>
      </c>
      <c r="Q18" s="113" t="str">
        <f>+'EVALUACION CON CONTROLES'!L23</f>
        <v>BAJO</v>
      </c>
      <c r="R18" s="114" t="str">
        <f>+'EVALUACION CON CONTROLES'!M23</f>
        <v>NO</v>
      </c>
      <c r="S18" s="113" t="str">
        <f>+'EVALUACION CON CONTROLES'!N23</f>
        <v>FDLK</v>
      </c>
      <c r="T18" s="113" t="str">
        <f>+'EVALUACION CON CONTROLES'!O23</f>
        <v>Una vez adjudicado el proceso</v>
      </c>
      <c r="U18" s="113" t="str">
        <f>+'EVALUACION CON CONTROLES'!P23</f>
        <v>Antes del inicio de la ejecución</v>
      </c>
      <c r="V18" s="113" t="str">
        <f>+'EVALUACION CON CONTROLES'!Q23</f>
        <v>Seguimiento al estado de las garantías y comunicaciones al contratista</v>
      </c>
      <c r="W18" s="113" t="str">
        <f>+'EVALUACION CON CONTROLES'!R23</f>
        <v>Cada vez que se presente una garantía o corrección</v>
      </c>
      <c r="X18" s="115" t="str">
        <f>+'EVALUACION CON CONTROLES'!R23</f>
        <v>Cada vez que se presente una garantía o corrección</v>
      </c>
    </row>
    <row r="19" spans="2:24" s="111" customFormat="1" ht="106.5" customHeight="1" x14ac:dyDescent="0.25">
      <c r="B19" s="112">
        <v>9</v>
      </c>
      <c r="C19" s="113" t="str">
        <f>+'EVALUACION CON CONTROLES'!C24</f>
        <v>Demora en la expedición del registro presupuestal o en el cumplimiento de los requisitos administrativos necesarios para iniciar la ejecución.</v>
      </c>
      <c r="D19" s="114" t="str">
        <f>VLOOKUP(C19,'IDENTIFICACION Y ANALISIS'!$B$19:$F$77,3,FALSE)</f>
        <v>General</v>
      </c>
      <c r="E19" s="114" t="str">
        <f>VLOOKUP(C19,'IDENTIFICACION Y ANALISIS'!$B$19:$F$77,4,FALSE)</f>
        <v>Interno</v>
      </c>
      <c r="F19" s="114"/>
      <c r="G19" s="113"/>
      <c r="H19" s="113"/>
      <c r="I19" s="113"/>
      <c r="J19" s="113"/>
      <c r="K19" s="114" t="s">
        <v>22</v>
      </c>
      <c r="L19" s="113" t="s">
        <v>23</v>
      </c>
      <c r="M19" s="114" t="str">
        <f>+'EVALUACION CON CONTROLES'!G24</f>
        <v>Seguimiento coordinado entre las áreas jurídica, financiera y de contratación para completar oportunamente los requisitos de ejecución.</v>
      </c>
      <c r="N19" s="113">
        <f>+'EVALUACION CON CONTROLES'!I24</f>
        <v>1</v>
      </c>
      <c r="O19" s="113">
        <f>+'EVALUACION CON CONTROLES'!J24</f>
        <v>2</v>
      </c>
      <c r="P19" s="113">
        <f>+'EVALUACION CON CONTROLES'!K24</f>
        <v>3</v>
      </c>
      <c r="Q19" s="113" t="str">
        <f>+'EVALUACION CON CONTROLES'!L24</f>
        <v>BAJO</v>
      </c>
      <c r="R19" s="114" t="str">
        <f>+'EVALUACION CON CONTROLES'!M24</f>
        <v>NO</v>
      </c>
      <c r="S19" s="113" t="str">
        <f>+'EVALUACION CON CONTROLES'!N24</f>
        <v>FDLK</v>
      </c>
      <c r="T19" s="113" t="str">
        <f>+'EVALUACION CON CONTROLES'!O24</f>
        <v>Una vez adjudicado el proceso</v>
      </c>
      <c r="U19" s="113" t="str">
        <f>+'EVALUACION CON CONTROLES'!P24</f>
        <v>Antes del acta de inicio</v>
      </c>
      <c r="V19" s="113" t="str">
        <f>+'EVALUACION CON CONTROLES'!Q24</f>
        <v>Verificación de requisitos de ejecución y registro presupuestal</v>
      </c>
      <c r="W19" s="113" t="str">
        <f>+'EVALUACION CON CONTROLES'!R24</f>
        <v>Permanente hasta el inicio</v>
      </c>
      <c r="X19" s="115" t="str">
        <f>+'EVALUACION CON CONTROLES'!R24</f>
        <v>Permanente hasta el inicio</v>
      </c>
    </row>
    <row r="20" spans="2:24" s="111" customFormat="1" ht="106.5" customHeight="1" x14ac:dyDescent="0.25">
      <c r="B20" s="112">
        <v>10</v>
      </c>
      <c r="C20" s="113" t="str">
        <f>+'EVALUACION CON CONTROLES'!C25</f>
        <v>Entrega tardía de los bienes solicitados formalmente por la Entidad dentro del plazo máximo de quince (15) días hábiles.</v>
      </c>
      <c r="D20" s="114" t="str">
        <f>VLOOKUP(C20,'IDENTIFICACION Y ANALISIS'!$B$19:$F$77,3,FALSE)</f>
        <v>Especifico</v>
      </c>
      <c r="E20" s="114" t="str">
        <f>VLOOKUP(C20,'IDENTIFICACION Y ANALISIS'!$B$19:$F$77,4,FALSE)</f>
        <v>Externo</v>
      </c>
      <c r="F20" s="114"/>
      <c r="G20" s="113"/>
      <c r="H20" s="113"/>
      <c r="I20" s="113"/>
      <c r="J20" s="113"/>
      <c r="K20" s="114" t="s">
        <v>24</v>
      </c>
      <c r="L20" s="113" t="s">
        <v>23</v>
      </c>
      <c r="M20" s="114" t="str">
        <f>+'EVALUACION CON CONTROLES'!G25</f>
        <v>Programación de entregas por solicitud, seguimiento al plazo de quince (15) días hábiles, coordinación con los puntos de destino y requerimiento oportuno de acciones correctivas frente a retrasos.</v>
      </c>
      <c r="N20" s="113">
        <f>+'EVALUACION CON CONTROLES'!I25</f>
        <v>2</v>
      </c>
      <c r="O20" s="113">
        <f>+'EVALUACION CON CONTROLES'!J25</f>
        <v>3</v>
      </c>
      <c r="P20" s="113">
        <f>+'EVALUACION CON CONTROLES'!K25</f>
        <v>5</v>
      </c>
      <c r="Q20" s="113" t="str">
        <f>+'EVALUACION CON CONTROLES'!L25</f>
        <v>MEDIO</v>
      </c>
      <c r="R20" s="114" t="str">
        <f>+'EVALUACION CON CONTROLES'!M25</f>
        <v>NO</v>
      </c>
      <c r="S20" s="113" t="str">
        <f>+'EVALUACION CON CONTROLES'!N25</f>
        <v>CONTRATISTA</v>
      </c>
      <c r="T20" s="113" t="str">
        <f>+'EVALUACION CON CONTROLES'!O25</f>
        <v>Con cada solicitud formal de suministro</v>
      </c>
      <c r="U20" s="113" t="str">
        <f>+'EVALUACION CON CONTROLES'!P25</f>
        <v>Hasta la entrega y recibo a satisfacción</v>
      </c>
      <c r="V20" s="113" t="str">
        <f>+'EVALUACION CON CONTROLES'!Q25</f>
        <v>Control de fechas de solicitud, entrega y actas de recibo</v>
      </c>
      <c r="W20" s="113" t="str">
        <f>+'EVALUACION CON CONTROLES'!R25</f>
        <v>Por cada solicitud</v>
      </c>
      <c r="X20" s="115" t="str">
        <f>+'EVALUACION CON CONTROLES'!R25</f>
        <v>Por cada solicitud</v>
      </c>
    </row>
    <row r="21" spans="2:24" s="111" customFormat="1" ht="106.5" customHeight="1" x14ac:dyDescent="0.25">
      <c r="B21" s="112">
        <v>11</v>
      </c>
      <c r="C21" s="113" t="str">
        <f>+'EVALUACION CON CONTROLES'!C26</f>
        <v>Suministro de bienes que presenten defectos, daños, fallas de funcionamiento, incompatibilidades o incumplimiento de las especificaciones técnicas.</v>
      </c>
      <c r="D21" s="114" t="str">
        <f>VLOOKUP(C21,'IDENTIFICACION Y ANALISIS'!$B$19:$F$77,3,FALSE)</f>
        <v>Especifico</v>
      </c>
      <c r="E21" s="114" t="str">
        <f>VLOOKUP(C21,'IDENTIFICACION Y ANALISIS'!$B$19:$F$77,4,FALSE)</f>
        <v>Externo</v>
      </c>
      <c r="F21" s="114"/>
      <c r="G21" s="113"/>
      <c r="H21" s="113"/>
      <c r="I21" s="113"/>
      <c r="J21" s="113"/>
      <c r="K21" s="114" t="s">
        <v>24</v>
      </c>
      <c r="L21" s="113" t="s">
        <v>23</v>
      </c>
      <c r="M21" s="114" t="str">
        <f>+'EVALUACION CON CONTROLES'!G26</f>
        <v>Validación técnica y, cuando corresponda, aprobación de muestras; pruebas de funcionamiento; recibo condicionado a cumplimiento y reposición de bienes defectuosos dentro del plazo establecido.</v>
      </c>
      <c r="N21" s="113">
        <f>+'EVALUACION CON CONTROLES'!I26</f>
        <v>2</v>
      </c>
      <c r="O21" s="113">
        <f>+'EVALUACION CON CONTROLES'!J26</f>
        <v>3</v>
      </c>
      <c r="P21" s="113">
        <f>+'EVALUACION CON CONTROLES'!K26</f>
        <v>5</v>
      </c>
      <c r="Q21" s="113" t="str">
        <f>+'EVALUACION CON CONTROLES'!L26</f>
        <v>MEDIO</v>
      </c>
      <c r="R21" s="114" t="str">
        <f>+'EVALUACION CON CONTROLES'!M26</f>
        <v>NO</v>
      </c>
      <c r="S21" s="113" t="str">
        <f>+'EVALUACION CON CONTROLES'!N26</f>
        <v>CONTRATISTA</v>
      </c>
      <c r="T21" s="113" t="str">
        <f>+'EVALUACION CON CONTROLES'!O26</f>
        <v>Desde la primera entrega</v>
      </c>
      <c r="U21" s="113" t="str">
        <f>+'EVALUACION CON CONTROLES'!P26</f>
        <v>Durante cada entrega y durante las garantías aplicables</v>
      </c>
      <c r="V21" s="113" t="str">
        <f>+'EVALUACION CON CONTROLES'!Q26</f>
        <v>Actas de recibo, pruebas técnicas, informes de supervisión y seguimiento a reposiciones</v>
      </c>
      <c r="W21" s="113" t="str">
        <f>+'EVALUACION CON CONTROLES'!R26</f>
        <v>Por cada entrega y cuando se reporte una falla</v>
      </c>
      <c r="X21" s="115" t="str">
        <f>+'EVALUACION CON CONTROLES'!R26</f>
        <v>Por cada entrega y cuando se reporte una falla</v>
      </c>
    </row>
    <row r="22" spans="2:24" s="111" customFormat="1" ht="106.5" customHeight="1" x14ac:dyDescent="0.25">
      <c r="B22" s="112">
        <v>12</v>
      </c>
      <c r="C22" s="113" t="str">
        <f>+'EVALUACION CON CONTROLES'!C27</f>
        <v>Pérdida, daño o deterioro de los bienes durante el transporte, cargue, descargue, traslado o custodia hasta su entrega y recibo por la Entidad.</v>
      </c>
      <c r="D22" s="114" t="str">
        <f>VLOOKUP(C22,'IDENTIFICACION Y ANALISIS'!$B$19:$F$77,3,FALSE)</f>
        <v>Especifico</v>
      </c>
      <c r="E22" s="114" t="str">
        <f>VLOOKUP(C22,'IDENTIFICACION Y ANALISIS'!$B$19:$F$77,4,FALSE)</f>
        <v>Externo</v>
      </c>
      <c r="F22" s="114"/>
      <c r="G22" s="113"/>
      <c r="H22" s="113"/>
      <c r="I22" s="113"/>
      <c r="J22" s="113"/>
      <c r="K22" s="114" t="s">
        <v>24</v>
      </c>
      <c r="L22" s="113" t="s">
        <v>23</v>
      </c>
      <c r="M22" s="114" t="str">
        <f>+'EVALUACION CON CONTROLES'!G27</f>
        <v>El contratista asume transporte, cargue, descargue, distribución, custodia y riesgo hasta el destino final y debe conservar los bienes en condiciones adecuadas hasta su recibo.</v>
      </c>
      <c r="N22" s="113">
        <f>+'EVALUACION CON CONTROLES'!I27</f>
        <v>1</v>
      </c>
      <c r="O22" s="113">
        <f>+'EVALUACION CON CONTROLES'!J27</f>
        <v>3</v>
      </c>
      <c r="P22" s="113">
        <f>+'EVALUACION CON CONTROLES'!K27</f>
        <v>4</v>
      </c>
      <c r="Q22" s="113" t="str">
        <f>+'EVALUACION CON CONTROLES'!L27</f>
        <v>BAJO</v>
      </c>
      <c r="R22" s="114" t="str">
        <f>+'EVALUACION CON CONTROLES'!M27</f>
        <v>NO</v>
      </c>
      <c r="S22" s="113" t="str">
        <f>+'EVALUACION CON CONTROLES'!N27</f>
        <v>CONTRATISTA</v>
      </c>
      <c r="T22" s="113" t="str">
        <f>+'EVALUACION CON CONTROLES'!O27</f>
        <v>Con cada solicitud de suministro</v>
      </c>
      <c r="U22" s="113" t="str">
        <f>+'EVALUACION CON CONTROLES'!P27</f>
        <v>Hasta el recibo por la Entidad</v>
      </c>
      <c r="V22" s="113" t="str">
        <f>+'EVALUACION CON CONTROLES'!Q27</f>
        <v>Verificación física en entrega y revisión de actas y soportes de transporte cuando aplique</v>
      </c>
      <c r="W22" s="113" t="str">
        <f>+'EVALUACION CON CONTROLES'!R27</f>
        <v>Por cada entrega</v>
      </c>
      <c r="X22" s="115" t="str">
        <f>+'EVALUACION CON CONTROLES'!R27</f>
        <v>Por cada entrega</v>
      </c>
    </row>
    <row r="23" spans="2:24" s="111" customFormat="1" ht="106.5" customHeight="1" x14ac:dyDescent="0.25">
      <c r="B23" s="112">
        <v>13</v>
      </c>
      <c r="C23" s="113" t="str">
        <f>+'EVALUACION CON CONTROLES'!C28</f>
        <v>Fallas en la instalación, configuración, activación de licencias, conexión, calibración, pruebas o puesta en funcionamiento de los bienes cuando estas actividades sean aplicables.</v>
      </c>
      <c r="D23" s="114" t="str">
        <f>VLOOKUP(C23,'IDENTIFICACION Y ANALISIS'!$B$19:$F$77,3,FALSE)</f>
        <v>Especifico</v>
      </c>
      <c r="E23" s="114" t="str">
        <f>VLOOKUP(C23,'IDENTIFICACION Y ANALISIS'!$B$19:$F$77,4,FALSE)</f>
        <v>Externo</v>
      </c>
      <c r="F23" s="114"/>
      <c r="G23" s="113"/>
      <c r="H23" s="113"/>
      <c r="I23" s="113"/>
      <c r="J23" s="113"/>
      <c r="K23" s="114" t="s">
        <v>24</v>
      </c>
      <c r="L23" s="113" t="s">
        <v>23</v>
      </c>
      <c r="M23" s="114" t="str">
        <f>+'EVALUACION CON CONTROLES'!G28</f>
        <v>Planificación de actividades de instalación, aplicación de pruebas de funcionamiento, verificación técnica y corrección de observaciones antes del recibo a satisfacción.</v>
      </c>
      <c r="N23" s="113">
        <f>+'EVALUACION CON CONTROLES'!I28</f>
        <v>1</v>
      </c>
      <c r="O23" s="113">
        <f>+'EVALUACION CON CONTROLES'!J28</f>
        <v>3</v>
      </c>
      <c r="P23" s="113">
        <f>+'EVALUACION CON CONTROLES'!K28</f>
        <v>4</v>
      </c>
      <c r="Q23" s="113" t="str">
        <f>+'EVALUACION CON CONTROLES'!L28</f>
        <v>BAJO</v>
      </c>
      <c r="R23" s="114" t="str">
        <f>+'EVALUACION CON CONTROLES'!M28</f>
        <v>NO</v>
      </c>
      <c r="S23" s="113" t="str">
        <f>+'EVALUACION CON CONTROLES'!N28</f>
        <v>CONTRATISTA</v>
      </c>
      <c r="T23" s="113" t="str">
        <f>+'EVALUACION CON CONTROLES'!O28</f>
        <v>Con cada solicitud que incluya instalación</v>
      </c>
      <c r="U23" s="113" t="str">
        <f>+'EVALUACION CON CONTROLES'!P28</f>
        <v>Hasta la puesta en funcionamiento y aceptación</v>
      </c>
      <c r="V23" s="113" t="str">
        <f>+'EVALUACION CON CONTROLES'!Q28</f>
        <v>Protocolos de prueba, soportes de instalación e informes de supervisión</v>
      </c>
      <c r="W23" s="113" t="str">
        <f>+'EVALUACION CON CONTROLES'!R28</f>
        <v>Por cada instalación</v>
      </c>
      <c r="X23" s="115" t="str">
        <f>+'EVALUACION CON CONTROLES'!R28</f>
        <v>Por cada instalación</v>
      </c>
    </row>
    <row r="24" spans="2:24" s="111" customFormat="1" ht="106.5" customHeight="1" x14ac:dyDescent="0.25">
      <c r="B24" s="112">
        <v>14</v>
      </c>
      <c r="C24" s="113" t="str">
        <f>+'EVALUACION CON CONTROLES'!C29</f>
        <v>Desabastecimiento, discontinuación de referencias, obsolescencia tecnológica o dificultades de disponibilidad de bienes que afecten el suministro de los ítems definidos.</v>
      </c>
      <c r="D24" s="114" t="str">
        <f>VLOOKUP(C24,'IDENTIFICACION Y ANALISIS'!$B$19:$F$77,3,FALSE)</f>
        <v>Especifico</v>
      </c>
      <c r="E24" s="114" t="str">
        <f>VLOOKUP(C24,'IDENTIFICACION Y ANALISIS'!$B$19:$F$77,4,FALSE)</f>
        <v>Externo</v>
      </c>
      <c r="F24" s="114"/>
      <c r="G24" s="113"/>
      <c r="H24" s="113"/>
      <c r="I24" s="113"/>
      <c r="J24" s="113"/>
      <c r="K24" s="114" t="s">
        <v>24</v>
      </c>
      <c r="L24" s="113" t="s">
        <v>23</v>
      </c>
      <c r="M24" s="114" t="str">
        <f>+'EVALUACION CON CONTROLES'!G29</f>
        <v>Seguimiento a disponibilidad y referencias; obligación del contratista de informar oportunamente cualquier novedad y aportar soportes técnicos y comerciales; no sustitución unilateral de bienes.</v>
      </c>
      <c r="N24" s="113">
        <f>+'EVALUACION CON CONTROLES'!I29</f>
        <v>2</v>
      </c>
      <c r="O24" s="113">
        <f>+'EVALUACION CON CONTROLES'!J29</f>
        <v>3</v>
      </c>
      <c r="P24" s="113">
        <f>+'EVALUACION CON CONTROLES'!K29</f>
        <v>5</v>
      </c>
      <c r="Q24" s="113" t="str">
        <f>+'EVALUACION CON CONTROLES'!L29</f>
        <v>MEDIO</v>
      </c>
      <c r="R24" s="114" t="str">
        <f>+'EVALUACION CON CONTROLES'!M29</f>
        <v>NO</v>
      </c>
      <c r="S24" s="113" t="str">
        <f>+'EVALUACION CON CONTROLES'!N29</f>
        <v>CONTRATISTA</v>
      </c>
      <c r="T24" s="113" t="str">
        <f>+'EVALUACION CON CONTROLES'!O29</f>
        <v>Durante toda la ejecución</v>
      </c>
      <c r="U24" s="113" t="str">
        <f>+'EVALUACION CON CONTROLES'!P29</f>
        <v>Hasta la terminación del contrato</v>
      </c>
      <c r="V24" s="113" t="str">
        <f>+'EVALUACION CON CONTROLES'!Q29</f>
        <v>Reporte de disponibilidad, revisión de novedades y validación previa de cualquier alternativa jurídicamente procedente</v>
      </c>
      <c r="W24" s="113" t="str">
        <f>+'EVALUACION CON CONTROLES'!R29</f>
        <v>Cada vez que se presente la situación</v>
      </c>
      <c r="X24" s="115" t="str">
        <f>+'EVALUACION CON CONTROLES'!R29</f>
        <v>Cada vez que se presente la situación</v>
      </c>
    </row>
    <row r="25" spans="2:24" s="111" customFormat="1" ht="106.5" customHeight="1" x14ac:dyDescent="0.25">
      <c r="B25" s="112">
        <v>15</v>
      </c>
      <c r="C25" s="113" t="str">
        <f>+'EVALUACION CON CONTROLES'!C30</f>
        <v>Incumplimiento de los protocolos de acceso, recepción, seguridad o permanencia establecidos por las sedes donde se realicen entregas e instalaciones.</v>
      </c>
      <c r="D25" s="114" t="str">
        <f>VLOOKUP(C25,'IDENTIFICACION Y ANALISIS'!$B$19:$F$77,3,FALSE)</f>
        <v>Especifico</v>
      </c>
      <c r="E25" s="114" t="str">
        <f>VLOOKUP(C25,'IDENTIFICACION Y ANALISIS'!$B$19:$F$77,4,FALSE)</f>
        <v>Externo</v>
      </c>
      <c r="F25" s="114"/>
      <c r="G25" s="113"/>
      <c r="H25" s="113"/>
      <c r="I25" s="113"/>
      <c r="J25" s="113"/>
      <c r="K25" s="114" t="s">
        <v>24</v>
      </c>
      <c r="L25" s="113" t="s">
        <v>23</v>
      </c>
      <c r="M25" s="114" t="str">
        <f>+'EVALUACION CON CONTROLES'!G30</f>
        <v>Coordinación previa de fechas, horarios, responsables de recepción y requisitos de ingreso con los puntos de destino; cumplimiento de los protocolos informados por la Entidad.</v>
      </c>
      <c r="N25" s="113">
        <f>+'EVALUACION CON CONTROLES'!I30</f>
        <v>1</v>
      </c>
      <c r="O25" s="113">
        <f>+'EVALUACION CON CONTROLES'!J30</f>
        <v>2</v>
      </c>
      <c r="P25" s="113">
        <f>+'EVALUACION CON CONTROLES'!K30</f>
        <v>3</v>
      </c>
      <c r="Q25" s="113" t="str">
        <f>+'EVALUACION CON CONTROLES'!L30</f>
        <v>BAJO</v>
      </c>
      <c r="R25" s="114" t="str">
        <f>+'EVALUACION CON CONTROLES'!M30</f>
        <v>NO</v>
      </c>
      <c r="S25" s="113" t="str">
        <f>+'EVALUACION CON CONTROLES'!N30</f>
        <v>CONTRATISTA</v>
      </c>
      <c r="T25" s="113" t="str">
        <f>+'EVALUACION CON CONTROLES'!O30</f>
        <v>Con cada programación de entrega</v>
      </c>
      <c r="U25" s="113" t="str">
        <f>+'EVALUACION CON CONTROLES'!P30</f>
        <v>Hasta finalizar la entrega o instalación</v>
      </c>
      <c r="V25" s="113" t="str">
        <f>+'EVALUACION CON CONTROLES'!Q30</f>
        <v>Registro de programación, comunicaciones y actas de entrega</v>
      </c>
      <c r="W25" s="113" t="str">
        <f>+'EVALUACION CON CONTROLES'!R30</f>
        <v>Por cada entrega o instalación</v>
      </c>
      <c r="X25" s="115" t="str">
        <f>+'EVALUACION CON CONTROLES'!R30</f>
        <v>Por cada entrega o instalación</v>
      </c>
    </row>
    <row r="26" spans="2:24" s="111" customFormat="1" ht="106.5" customHeight="1" x14ac:dyDescent="0.25">
      <c r="B26" s="112">
        <v>16</v>
      </c>
      <c r="C26" s="113" t="str">
        <f>+'EVALUACION CON CONTROLES'!C31</f>
        <v>Deficiencias en la trazabilidad, identificación, serialización, inventario o documentación de los bienes efectivamente suministrados.</v>
      </c>
      <c r="D26" s="114" t="str">
        <f>VLOOKUP(C26,'IDENTIFICACION Y ANALISIS'!$B$19:$F$77,3,FALSE)</f>
        <v>Especifico</v>
      </c>
      <c r="E26" s="114" t="str">
        <f>VLOOKUP(C26,'IDENTIFICACION Y ANALISIS'!$B$19:$F$77,4,FALSE)</f>
        <v>Interno</v>
      </c>
      <c r="F26" s="114"/>
      <c r="G26" s="113"/>
      <c r="H26" s="113"/>
      <c r="I26" s="113"/>
      <c r="J26" s="113"/>
      <c r="K26" s="114" t="s">
        <v>24</v>
      </c>
      <c r="L26" s="113" t="s">
        <v>23</v>
      </c>
      <c r="M26" s="114" t="str">
        <f>+'EVALUACION CON CONTROLES'!G31</f>
        <v>Exigencia de relación actualizada de entregas, identificación de marca, referencia, modelo, serial o identificador cuando aplique, lugar de entrega y soportes para recibo e inventario.</v>
      </c>
      <c r="N26" s="113">
        <f>+'EVALUACION CON CONTROLES'!I31</f>
        <v>1</v>
      </c>
      <c r="O26" s="113">
        <f>+'EVALUACION CON CONTROLES'!J31</f>
        <v>2</v>
      </c>
      <c r="P26" s="113">
        <f>+'EVALUACION CON CONTROLES'!K31</f>
        <v>3</v>
      </c>
      <c r="Q26" s="113" t="str">
        <f>+'EVALUACION CON CONTROLES'!L31</f>
        <v>BAJO</v>
      </c>
      <c r="R26" s="114" t="str">
        <f>+'EVALUACION CON CONTROLES'!M31</f>
        <v>NO</v>
      </c>
      <c r="S26" s="113" t="str">
        <f>+'EVALUACION CON CONTROLES'!N31</f>
        <v>CONTRATISTA</v>
      </c>
      <c r="T26" s="113" t="str">
        <f>+'EVALUACION CON CONTROLES'!O31</f>
        <v>Desde la primera entrega</v>
      </c>
      <c r="U26" s="113" t="str">
        <f>+'EVALUACION CON CONTROLES'!P31</f>
        <v>Hasta la consolidación del informe final</v>
      </c>
      <c r="V26" s="113" t="str">
        <f>+'EVALUACION CON CONTROLES'!Q31</f>
        <v>Cruce de actas, relación de entregas, seriales y soportes de almacén/inventario</v>
      </c>
      <c r="W26" s="113" t="str">
        <f>+'EVALUACION CON CONTROLES'!R31</f>
        <v>Por cada entrega y al cierre</v>
      </c>
      <c r="X26" s="115" t="str">
        <f>+'EVALUACION CON CONTROLES'!R31</f>
        <v>Por cada entrega y al cierre</v>
      </c>
    </row>
    <row r="27" spans="2:24" s="111" customFormat="1" ht="106.5" customHeight="1" x14ac:dyDescent="0.25">
      <c r="B27" s="112">
        <v>17</v>
      </c>
      <c r="C27" s="113" t="str">
        <f>+'EVALUACION CON CONTROLES'!C32</f>
        <v>Realización de entregas o reconocimiento económico por bienes no solicitados formalmente, o ejecución que supere el valor máximo del contrato a monto agotable.</v>
      </c>
      <c r="D27" s="114" t="str">
        <f>VLOOKUP(C27,'IDENTIFICACION Y ANALISIS'!$B$19:$F$77,3,FALSE)</f>
        <v>Especifico</v>
      </c>
      <c r="E27" s="114" t="str">
        <f>VLOOKUP(C27,'IDENTIFICACION Y ANALISIS'!$B$19:$F$77,4,FALSE)</f>
        <v>Interno</v>
      </c>
      <c r="F27" s="114"/>
      <c r="G27" s="113"/>
      <c r="H27" s="113"/>
      <c r="I27" s="113"/>
      <c r="J27" s="113"/>
      <c r="K27" s="114" t="s">
        <v>22</v>
      </c>
      <c r="L27" s="113" t="s">
        <v>23</v>
      </c>
      <c r="M27" s="114" t="str">
        <f>+'EVALUACION CON CONTROLES'!G32</f>
        <v>Toda solicitud debe ser formal y verificable; control acumulado de cantidades y valores ejecutados; no se reconocen bienes no solicitados, no recibidos o no aprobados y no se supera el valor máximo contractual.</v>
      </c>
      <c r="N27" s="113">
        <f>+'EVALUACION CON CONTROLES'!I32</f>
        <v>1</v>
      </c>
      <c r="O27" s="113">
        <f>+'EVALUACION CON CONTROLES'!J32</f>
        <v>3</v>
      </c>
      <c r="P27" s="113">
        <f>+'EVALUACION CON CONTROLES'!K32</f>
        <v>4</v>
      </c>
      <c r="Q27" s="113" t="str">
        <f>+'EVALUACION CON CONTROLES'!L32</f>
        <v>BAJO</v>
      </c>
      <c r="R27" s="114" t="str">
        <f>+'EVALUACION CON CONTROLES'!M32</f>
        <v>NO</v>
      </c>
      <c r="S27" s="113" t="str">
        <f>+'EVALUACION CON CONTROLES'!N32</f>
        <v>FDLK</v>
      </c>
      <c r="T27" s="113" t="str">
        <f>+'EVALUACION CON CONTROLES'!O32</f>
        <v>Desde el inicio de la ejecución</v>
      </c>
      <c r="U27" s="113" t="str">
        <f>+'EVALUACION CON CONTROLES'!P32</f>
        <v>Hasta la liquidación</v>
      </c>
      <c r="V27" s="113" t="str">
        <f>+'EVALUACION CON CONTROLES'!Q32</f>
        <v>Control de solicitudes, actas de recibo, facturas y saldo acumulado del contrato por proyecto</v>
      </c>
      <c r="W27" s="113" t="str">
        <f>+'EVALUACION CON CONTROLES'!R32</f>
        <v>En cada solicitud y pago</v>
      </c>
      <c r="X27" s="115" t="str">
        <f>+'EVALUACION CON CONTROLES'!R32</f>
        <v>En cada solicitud y pago</v>
      </c>
    </row>
    <row r="28" spans="2:24" s="111" customFormat="1" ht="106.5" customHeight="1" x14ac:dyDescent="0.25">
      <c r="B28" s="112">
        <v>18</v>
      </c>
      <c r="C28" s="113" t="str">
        <f>+'EVALUACION CON CONTROLES'!C33</f>
        <v>Cambios en tributos, cargas o disposiciones regulatorias posteriores a la celebración del contrato que incidan directamente en los costos o condiciones legales de ejecución.</v>
      </c>
      <c r="D28" s="114" t="str">
        <f>VLOOKUP(C28,'IDENTIFICACION Y ANALISIS'!$B$19:$F$77,3,FALSE)</f>
        <v>Estatal</v>
      </c>
      <c r="E28" s="114" t="str">
        <f>VLOOKUP(C28,'IDENTIFICACION Y ANALISIS'!$B$19:$F$77,4,FALSE)</f>
        <v>Externo</v>
      </c>
      <c r="F28" s="114"/>
      <c r="G28" s="113"/>
      <c r="H28" s="113"/>
      <c r="I28" s="113"/>
      <c r="J28" s="113"/>
      <c r="K28" s="114" t="s">
        <v>25</v>
      </c>
      <c r="L28" s="113" t="s">
        <v>26</v>
      </c>
      <c r="M28" s="114" t="str">
        <f>+'EVALUACION CON CONTROLES'!G33</f>
        <v>Seguimiento de cambios normativos y análisis jurídico, financiero y contractual de su aplicabilidad; adopción de las medidas que correspondan conforme al marco legal, sin asumir automáticamente modificaciones económicas.</v>
      </c>
      <c r="N28" s="113">
        <f>+'EVALUACION CON CONTROLES'!I33</f>
        <v>1</v>
      </c>
      <c r="O28" s="113">
        <f>+'EVALUACION CON CONTROLES'!J33</f>
        <v>3</v>
      </c>
      <c r="P28" s="113">
        <f>+'EVALUACION CON CONTROLES'!K33</f>
        <v>4</v>
      </c>
      <c r="Q28" s="113" t="str">
        <f>+'EVALUACION CON CONTROLES'!L33</f>
        <v>BAJO</v>
      </c>
      <c r="R28" s="114" t="str">
        <f>+'EVALUACION CON CONTROLES'!M33</f>
        <v>SI</v>
      </c>
      <c r="S28" s="113" t="str">
        <f>+'EVALUACION CON CONTROLES'!N33</f>
        <v>FDLK y CONTRATISTA</v>
      </c>
      <c r="T28" s="113" t="str">
        <f>+'EVALUACION CON CONTROLES'!O33</f>
        <v>Durante toda la ejecución</v>
      </c>
      <c r="U28" s="113" t="str">
        <f>+'EVALUACION CON CONTROLES'!P33</f>
        <v>Hasta la terminación del contrato</v>
      </c>
      <c r="V28" s="113" t="str">
        <f>+'EVALUACION CON CONTROLES'!Q33</f>
        <v>Revisión normativa y concepto técnico-jurídico-financiero cuando se presente un cambio relevante</v>
      </c>
      <c r="W28" s="113" t="str">
        <f>+'EVALUACION CON CONTROLES'!R33</f>
        <v>Cada vez que se presente un cambio normativo</v>
      </c>
      <c r="X28" s="115" t="str">
        <f>+'EVALUACION CON CONTROLES'!R33</f>
        <v>Cada vez que se presente un cambio normativo</v>
      </c>
    </row>
    <row r="29" spans="2:24" s="111" customFormat="1" ht="106.5" customHeight="1" x14ac:dyDescent="0.25">
      <c r="B29" s="112">
        <v>19</v>
      </c>
      <c r="C29" s="113" t="str">
        <f>+'EVALUACION CON CONTROLES'!C34</f>
        <v>Eventos naturales, lluvias intensas, inundaciones u otras situaciones de fuerza mayor o caso fortuito que impidan temporalmente la entrega o instalación en los puntos definidos.</v>
      </c>
      <c r="D29" s="114" t="str">
        <f>VLOOKUP(C29,'IDENTIFICACION Y ANALISIS'!$B$19:$F$77,3,FALSE)</f>
        <v>General</v>
      </c>
      <c r="E29" s="114" t="str">
        <f>VLOOKUP(C29,'IDENTIFICACION Y ANALISIS'!$B$19:$F$77,4,FALSE)</f>
        <v>Externo</v>
      </c>
      <c r="F29" s="114"/>
      <c r="G29" s="113"/>
      <c r="H29" s="113"/>
      <c r="I29" s="113"/>
      <c r="J29" s="113"/>
      <c r="K29" s="114" t="s">
        <v>27</v>
      </c>
      <c r="L29" s="113" t="s">
        <v>26</v>
      </c>
      <c r="M29" s="114" t="str">
        <f>+'EVALUACION CON CONTROLES'!G34</f>
        <v>Programación flexible de entregas, coordinación con los puntos de destino, reporte oportuno de novedades y adopción de medidas de mitigación y reprogramación cuando resulte jurídicamente procedente.</v>
      </c>
      <c r="N29" s="113">
        <f>+'EVALUACION CON CONTROLES'!I34</f>
        <v>1</v>
      </c>
      <c r="O29" s="113">
        <f>+'EVALUACION CON CONTROLES'!J34</f>
        <v>3</v>
      </c>
      <c r="P29" s="113">
        <f>+'EVALUACION CON CONTROLES'!K34</f>
        <v>4</v>
      </c>
      <c r="Q29" s="113" t="str">
        <f>+'EVALUACION CON CONTROLES'!L34</f>
        <v>BAJO</v>
      </c>
      <c r="R29" s="114" t="str">
        <f>+'EVALUACION CON CONTROLES'!M34</f>
        <v>NO</v>
      </c>
      <c r="S29" s="113" t="str">
        <f>+'EVALUACION CON CONTROLES'!N34</f>
        <v>CONTRATISTA y FDLK</v>
      </c>
      <c r="T29" s="113" t="str">
        <f>+'EVALUACION CON CONTROLES'!O34</f>
        <v>Durante toda la ejecución</v>
      </c>
      <c r="U29" s="113" t="str">
        <f>+'EVALUACION CON CONTROLES'!P34</f>
        <v>Hasta superar la situación o adoptar la medida procedente</v>
      </c>
      <c r="V29" s="113" t="str">
        <f>+'EVALUACION CON CONTROLES'!Q34</f>
        <v>Reporte de novedades, verificación de condiciones del sitio y seguimiento a la reprogramación</v>
      </c>
      <c r="W29" s="113" t="str">
        <f>+'EVALUACION CON CONTROLES'!R34</f>
        <v>Cada vez que se presente la situación</v>
      </c>
      <c r="X29" s="115" t="str">
        <f>+'EVALUACION CON CONTROLES'!R34</f>
        <v>Cada vez que se presente la situación</v>
      </c>
    </row>
    <row r="30" spans="2:24" s="111" customFormat="1" ht="13.5" customHeight="1" x14ac:dyDescent="0.25">
      <c r="B30" s="116"/>
      <c r="C30" s="1"/>
      <c r="D30" s="1"/>
      <c r="E30" s="1"/>
      <c r="F30" s="1"/>
      <c r="G30" s="1"/>
      <c r="H30" s="1"/>
      <c r="I30" s="1"/>
      <c r="J30" s="1"/>
      <c r="K30" s="1"/>
      <c r="L30" s="1"/>
      <c r="M30" s="1"/>
      <c r="N30" s="1"/>
      <c r="O30" s="1"/>
      <c r="P30" s="1"/>
      <c r="Q30" s="1"/>
      <c r="R30" s="1"/>
      <c r="S30" s="1"/>
      <c r="T30" s="1"/>
      <c r="U30" s="1"/>
      <c r="V30" s="1"/>
      <c r="W30" s="1"/>
      <c r="X30" s="117"/>
    </row>
    <row r="31" spans="2:24" s="111" customFormat="1" ht="13.5" customHeight="1" x14ac:dyDescent="0.25">
      <c r="B31" s="116"/>
      <c r="C31" s="1"/>
      <c r="D31" s="1"/>
      <c r="E31" s="118"/>
      <c r="F31" s="222"/>
      <c r="G31" s="223"/>
      <c r="H31" s="118"/>
      <c r="I31" s="118"/>
      <c r="J31" s="224"/>
      <c r="K31" s="146"/>
      <c r="L31" s="146"/>
      <c r="M31" s="146"/>
      <c r="N31" s="1"/>
      <c r="O31" s="1"/>
      <c r="P31" s="1"/>
      <c r="Q31" s="1"/>
      <c r="R31" s="1"/>
      <c r="S31" s="1"/>
      <c r="T31" s="1"/>
      <c r="U31" s="1"/>
      <c r="V31" s="1"/>
      <c r="W31" s="1"/>
      <c r="X31" s="117"/>
    </row>
    <row r="32" spans="2:24" s="111" customFormat="1" ht="13.5" customHeight="1" x14ac:dyDescent="0.25">
      <c r="B32" s="116"/>
      <c r="C32" s="1"/>
      <c r="D32" s="1"/>
      <c r="E32" s="230"/>
      <c r="F32" s="119"/>
      <c r="G32" s="119"/>
      <c r="H32" s="118"/>
      <c r="I32" s="118"/>
      <c r="J32" s="208"/>
      <c r="K32" s="132"/>
      <c r="L32" s="208"/>
      <c r="M32" s="132"/>
      <c r="N32" s="1"/>
      <c r="O32" s="1"/>
      <c r="P32" s="1"/>
      <c r="Q32" s="1"/>
      <c r="R32" s="1"/>
      <c r="S32" s="1"/>
      <c r="T32" s="1"/>
      <c r="U32" s="1"/>
      <c r="V32" s="1"/>
      <c r="W32" s="1"/>
      <c r="X32" s="117"/>
    </row>
    <row r="33" spans="2:24" s="111" customFormat="1" ht="13.5" customHeight="1" x14ac:dyDescent="0.25">
      <c r="B33" s="116"/>
      <c r="C33" s="1"/>
      <c r="D33" s="1"/>
      <c r="E33" s="144"/>
      <c r="F33" s="113"/>
      <c r="G33" s="113"/>
      <c r="H33" s="118"/>
      <c r="I33" s="118"/>
      <c r="J33" s="221"/>
      <c r="K33" s="132"/>
      <c r="L33" s="221"/>
      <c r="M33" s="132"/>
      <c r="N33" s="1"/>
      <c r="O33" s="1"/>
      <c r="P33" s="1"/>
      <c r="Q33" s="1"/>
      <c r="R33" s="1"/>
      <c r="S33" s="1"/>
      <c r="T33" s="1"/>
      <c r="U33" s="1"/>
      <c r="V33" s="1"/>
      <c r="W33" s="1"/>
      <c r="X33" s="117"/>
    </row>
    <row r="34" spans="2:24" s="111" customFormat="1" ht="13.5" customHeight="1" x14ac:dyDescent="0.25">
      <c r="B34" s="116"/>
      <c r="C34" s="1"/>
      <c r="D34" s="1"/>
      <c r="E34" s="144"/>
      <c r="F34" s="113"/>
      <c r="G34" s="113"/>
      <c r="H34" s="118"/>
      <c r="I34" s="118"/>
      <c r="J34" s="221"/>
      <c r="K34" s="132"/>
      <c r="L34" s="221"/>
      <c r="M34" s="132"/>
      <c r="N34" s="1"/>
      <c r="O34" s="1"/>
      <c r="P34" s="1"/>
      <c r="Q34" s="1"/>
      <c r="R34" s="1"/>
      <c r="S34" s="1"/>
      <c r="T34" s="1"/>
      <c r="U34" s="1"/>
      <c r="V34" s="1"/>
      <c r="W34" s="1"/>
      <c r="X34" s="117"/>
    </row>
    <row r="35" spans="2:24" s="111" customFormat="1" ht="13.5" customHeight="1" x14ac:dyDescent="0.25">
      <c r="B35" s="116"/>
      <c r="C35" s="1"/>
      <c r="D35" s="1"/>
      <c r="E35" s="144"/>
      <c r="F35" s="113"/>
      <c r="G35" s="113"/>
      <c r="H35" s="118"/>
      <c r="I35" s="118"/>
      <c r="J35" s="221"/>
      <c r="K35" s="132"/>
      <c r="L35" s="221"/>
      <c r="M35" s="132"/>
      <c r="N35" s="1"/>
      <c r="O35" s="1"/>
      <c r="P35" s="1"/>
      <c r="Q35" s="1"/>
      <c r="R35" s="1"/>
      <c r="S35" s="1"/>
      <c r="T35" s="1"/>
      <c r="U35" s="1"/>
      <c r="V35" s="1"/>
      <c r="W35" s="1"/>
      <c r="X35" s="117"/>
    </row>
    <row r="36" spans="2:24" s="111" customFormat="1" ht="13.5" customHeight="1" x14ac:dyDescent="0.25">
      <c r="B36" s="116"/>
      <c r="C36" s="1"/>
      <c r="D36" s="1"/>
      <c r="E36" s="144"/>
      <c r="F36" s="113"/>
      <c r="G36" s="113"/>
      <c r="H36" s="118"/>
      <c r="I36" s="118"/>
      <c r="J36" s="221"/>
      <c r="K36" s="132"/>
      <c r="L36" s="221"/>
      <c r="M36" s="132"/>
      <c r="N36" s="1"/>
      <c r="O36" s="1"/>
      <c r="P36" s="1"/>
      <c r="Q36" s="1"/>
      <c r="R36" s="1"/>
      <c r="S36" s="1"/>
      <c r="T36" s="1"/>
      <c r="U36" s="1"/>
      <c r="V36" s="1"/>
      <c r="W36" s="1"/>
      <c r="X36" s="117"/>
    </row>
    <row r="37" spans="2:24" s="111" customFormat="1" ht="13.5" customHeight="1" x14ac:dyDescent="0.25">
      <c r="B37" s="116"/>
      <c r="C37" s="1"/>
      <c r="D37" s="1"/>
      <c r="E37" s="144"/>
      <c r="F37" s="113"/>
      <c r="G37" s="113"/>
      <c r="H37" s="118"/>
      <c r="I37" s="118"/>
      <c r="J37" s="221"/>
      <c r="K37" s="132"/>
      <c r="L37" s="221"/>
      <c r="M37" s="132"/>
      <c r="N37" s="1"/>
      <c r="O37" s="1"/>
      <c r="P37" s="1"/>
      <c r="Q37" s="1"/>
      <c r="R37" s="1"/>
      <c r="S37" s="1"/>
      <c r="T37" s="1"/>
      <c r="U37" s="1"/>
      <c r="V37" s="1"/>
      <c r="W37" s="1"/>
      <c r="X37" s="117"/>
    </row>
    <row r="38" spans="2:24" s="111" customFormat="1" ht="13.5" customHeight="1" x14ac:dyDescent="0.25">
      <c r="B38" s="116"/>
      <c r="C38" s="1"/>
      <c r="D38" s="118"/>
      <c r="E38" s="118"/>
      <c r="F38" s="118"/>
      <c r="G38" s="118"/>
      <c r="H38" s="118"/>
      <c r="I38" s="118"/>
      <c r="J38" s="118"/>
      <c r="K38" s="118"/>
      <c r="L38" s="118"/>
      <c r="M38" s="118"/>
      <c r="N38" s="1"/>
      <c r="O38" s="1"/>
      <c r="P38" s="1"/>
      <c r="Q38" s="1"/>
      <c r="R38" s="1"/>
      <c r="S38" s="1"/>
      <c r="T38" s="1"/>
      <c r="U38" s="1"/>
      <c r="V38" s="1"/>
      <c r="W38" s="1"/>
      <c r="X38" s="117"/>
    </row>
    <row r="39" spans="2:24" s="111" customFormat="1" ht="13.5" customHeight="1" x14ac:dyDescent="0.25">
      <c r="B39" s="116"/>
      <c r="C39" s="1"/>
      <c r="D39" s="224"/>
      <c r="E39" s="146"/>
      <c r="F39" s="146"/>
      <c r="G39" s="146"/>
      <c r="H39" s="146"/>
      <c r="I39" s="146"/>
      <c r="J39" s="146"/>
      <c r="K39" s="146"/>
      <c r="L39" s="1"/>
      <c r="M39" s="1"/>
      <c r="N39" s="1"/>
      <c r="O39" s="1"/>
      <c r="P39" s="1"/>
      <c r="Q39" s="1"/>
      <c r="R39" s="1"/>
      <c r="S39" s="1"/>
      <c r="T39" s="1"/>
      <c r="U39" s="1"/>
      <c r="V39" s="1"/>
      <c r="W39" s="1"/>
      <c r="X39" s="117"/>
    </row>
    <row r="40" spans="2:24" s="111" customFormat="1" ht="13.5" customHeight="1" x14ac:dyDescent="0.25">
      <c r="B40" s="116"/>
      <c r="C40" s="1"/>
      <c r="D40" s="208"/>
      <c r="E40" s="208"/>
      <c r="F40" s="233"/>
      <c r="G40" s="132"/>
      <c r="H40" s="233"/>
      <c r="I40" s="132"/>
      <c r="J40" s="120"/>
      <c r="K40" s="120"/>
      <c r="L40" s="119"/>
      <c r="M40" s="1"/>
      <c r="N40" s="1"/>
      <c r="O40" s="1"/>
      <c r="P40" s="224"/>
      <c r="Q40" s="146"/>
      <c r="R40" s="146"/>
      <c r="S40" s="146"/>
      <c r="T40" s="146"/>
      <c r="U40" s="1"/>
      <c r="V40" s="1"/>
      <c r="W40" s="1"/>
      <c r="X40" s="117"/>
    </row>
    <row r="41" spans="2:24" s="111" customFormat="1" ht="13.5" customHeight="1" x14ac:dyDescent="0.25">
      <c r="B41" s="116"/>
      <c r="C41" s="1"/>
      <c r="D41" s="136"/>
      <c r="E41" s="136"/>
      <c r="F41" s="235"/>
      <c r="G41" s="132"/>
      <c r="H41" s="235"/>
      <c r="I41" s="132"/>
      <c r="J41" s="121"/>
      <c r="K41" s="121"/>
      <c r="L41" s="121"/>
      <c r="M41" s="1"/>
      <c r="N41" s="1"/>
      <c r="O41" s="1"/>
      <c r="P41" s="233"/>
      <c r="Q41" s="131"/>
      <c r="R41" s="132"/>
      <c r="S41" s="233"/>
      <c r="T41" s="132"/>
      <c r="U41" s="1"/>
      <c r="V41" s="1"/>
      <c r="W41" s="1"/>
      <c r="X41" s="117"/>
    </row>
    <row r="42" spans="2:24" s="111" customFormat="1" ht="13.5" customHeight="1" x14ac:dyDescent="0.25">
      <c r="B42" s="116"/>
      <c r="C42" s="1"/>
      <c r="D42" s="113"/>
      <c r="E42" s="122"/>
      <c r="F42" s="207"/>
      <c r="G42" s="132"/>
      <c r="H42" s="207"/>
      <c r="I42" s="132"/>
      <c r="J42" s="123"/>
      <c r="K42" s="123"/>
      <c r="L42" s="123"/>
      <c r="M42" s="1"/>
      <c r="N42" s="1"/>
      <c r="O42" s="1"/>
      <c r="P42" s="207"/>
      <c r="Q42" s="131"/>
      <c r="R42" s="132"/>
      <c r="S42" s="207"/>
      <c r="T42" s="132"/>
      <c r="U42" s="1"/>
      <c r="V42" s="1"/>
      <c r="W42" s="1"/>
      <c r="X42" s="117"/>
    </row>
    <row r="43" spans="2:24" s="111" customFormat="1" ht="13.5" customHeight="1" x14ac:dyDescent="0.25">
      <c r="B43" s="116"/>
      <c r="C43" s="1"/>
      <c r="D43" s="113"/>
      <c r="E43" s="122"/>
      <c r="F43" s="207"/>
      <c r="G43" s="132"/>
      <c r="H43" s="207"/>
      <c r="I43" s="132"/>
      <c r="J43" s="123"/>
      <c r="K43" s="123"/>
      <c r="L43" s="123"/>
      <c r="M43" s="1"/>
      <c r="N43" s="1"/>
      <c r="O43" s="1"/>
      <c r="P43" s="207"/>
      <c r="Q43" s="131"/>
      <c r="R43" s="132"/>
      <c r="S43" s="207"/>
      <c r="T43" s="132"/>
      <c r="U43" s="1"/>
      <c r="V43" s="1"/>
      <c r="W43" s="1"/>
      <c r="X43" s="117"/>
    </row>
    <row r="44" spans="2:24" s="111" customFormat="1" ht="13.5" customHeight="1" x14ac:dyDescent="0.25">
      <c r="B44" s="116"/>
      <c r="C44" s="1"/>
      <c r="D44" s="113"/>
      <c r="E44" s="122"/>
      <c r="F44" s="207"/>
      <c r="G44" s="132"/>
      <c r="H44" s="207"/>
      <c r="I44" s="132"/>
      <c r="J44" s="123"/>
      <c r="K44" s="123"/>
      <c r="L44" s="123"/>
      <c r="M44" s="1"/>
      <c r="N44" s="1"/>
      <c r="O44" s="1"/>
      <c r="P44" s="207"/>
      <c r="Q44" s="131"/>
      <c r="R44" s="132"/>
      <c r="S44" s="207"/>
      <c r="T44" s="132"/>
      <c r="U44" s="1"/>
      <c r="V44" s="1"/>
      <c r="W44" s="1"/>
      <c r="X44" s="117"/>
    </row>
    <row r="45" spans="2:24" s="111" customFormat="1" ht="13.5" customHeight="1" x14ac:dyDescent="0.25">
      <c r="B45" s="116"/>
      <c r="C45" s="1"/>
      <c r="D45" s="113"/>
      <c r="E45" s="122"/>
      <c r="F45" s="207"/>
      <c r="G45" s="132"/>
      <c r="H45" s="207"/>
      <c r="I45" s="132"/>
      <c r="J45" s="123"/>
      <c r="K45" s="123"/>
      <c r="L45" s="123"/>
      <c r="M45" s="1"/>
      <c r="N45" s="1"/>
      <c r="O45" s="1"/>
      <c r="P45" s="207"/>
      <c r="Q45" s="131"/>
      <c r="R45" s="132"/>
      <c r="S45" s="207"/>
      <c r="T45" s="132"/>
      <c r="U45" s="1"/>
      <c r="V45" s="1"/>
      <c r="W45" s="1"/>
      <c r="X45" s="117"/>
    </row>
    <row r="46" spans="2:24" s="111" customFormat="1" ht="13.5" customHeight="1" x14ac:dyDescent="0.25">
      <c r="B46" s="116"/>
      <c r="C46" s="1"/>
      <c r="D46" s="113"/>
      <c r="E46" s="122"/>
      <c r="F46" s="207"/>
      <c r="G46" s="132"/>
      <c r="H46" s="207"/>
      <c r="I46" s="132"/>
      <c r="J46" s="123"/>
      <c r="K46" s="123"/>
      <c r="L46" s="123"/>
      <c r="M46" s="1"/>
      <c r="N46" s="1"/>
      <c r="O46" s="1"/>
      <c r="P46" s="1"/>
      <c r="Q46" s="1"/>
      <c r="R46" s="1"/>
      <c r="S46" s="1"/>
      <c r="T46" s="1"/>
      <c r="U46" s="1"/>
      <c r="V46" s="1"/>
      <c r="W46" s="1"/>
      <c r="X46" s="117"/>
    </row>
    <row r="47" spans="2:24" s="111" customFormat="1" ht="13.5" customHeight="1" thickBot="1" x14ac:dyDescent="0.3">
      <c r="B47" s="124"/>
      <c r="C47" s="125"/>
      <c r="D47" s="126"/>
      <c r="E47" s="126"/>
      <c r="F47" s="126"/>
      <c r="G47" s="126"/>
      <c r="H47" s="126"/>
      <c r="I47" s="126"/>
      <c r="J47" s="126"/>
      <c r="K47" s="126"/>
      <c r="L47" s="126"/>
      <c r="M47" s="126"/>
      <c r="N47" s="125"/>
      <c r="O47" s="125"/>
      <c r="P47" s="125"/>
      <c r="Q47" s="125"/>
      <c r="R47" s="125"/>
      <c r="S47" s="125"/>
      <c r="T47" s="125"/>
      <c r="U47" s="125"/>
      <c r="V47" s="125"/>
      <c r="W47" s="125"/>
      <c r="X47" s="127"/>
    </row>
    <row r="48" spans="2:24" ht="16.5" customHeight="1" x14ac:dyDescent="0.25">
      <c r="D48" s="2"/>
      <c r="F48" s="2"/>
      <c r="G48" s="2"/>
      <c r="H48" s="2"/>
      <c r="I48" s="2"/>
      <c r="J48" s="2"/>
      <c r="K48" s="2"/>
      <c r="L48" s="2"/>
      <c r="M48" s="2"/>
      <c r="N48" s="2"/>
      <c r="O48" s="2"/>
      <c r="P48" s="2"/>
      <c r="Q48" s="2"/>
      <c r="R48" s="2"/>
    </row>
    <row r="49" spans="2:18" ht="16.5" customHeight="1" x14ac:dyDescent="0.25">
      <c r="D49" s="2"/>
      <c r="F49" s="2"/>
      <c r="G49" s="2"/>
      <c r="H49" s="2"/>
      <c r="I49" s="2"/>
      <c r="J49" s="2"/>
      <c r="K49" s="2"/>
      <c r="L49" s="2"/>
      <c r="M49" s="2"/>
      <c r="N49" s="2"/>
      <c r="O49" s="2"/>
      <c r="P49" s="2"/>
      <c r="Q49" s="2"/>
      <c r="R49" s="2"/>
    </row>
    <row r="50" spans="2:18" ht="12.75" customHeight="1" x14ac:dyDescent="0.25">
      <c r="D50" s="2"/>
      <c r="F50" s="2"/>
      <c r="G50" s="2"/>
      <c r="H50" s="2"/>
      <c r="I50" s="2"/>
      <c r="J50" s="2"/>
      <c r="K50" s="2"/>
      <c r="L50" s="2"/>
      <c r="M50" s="2"/>
      <c r="N50" s="2"/>
      <c r="O50" s="2"/>
      <c r="P50" s="2"/>
      <c r="Q50" s="2"/>
      <c r="R50" s="2"/>
    </row>
    <row r="51" spans="2:18" hidden="1" x14ac:dyDescent="0.25">
      <c r="B51" s="4" t="s">
        <v>24</v>
      </c>
      <c r="D51" s="2"/>
      <c r="F51" s="2"/>
      <c r="G51" s="2"/>
      <c r="H51" s="2"/>
      <c r="I51" s="2"/>
      <c r="J51" s="2"/>
      <c r="K51" s="2"/>
      <c r="L51" s="2"/>
      <c r="M51" s="2"/>
      <c r="N51" s="2"/>
      <c r="O51" s="2"/>
      <c r="P51" s="2"/>
      <c r="Q51" s="2"/>
      <c r="R51" s="2"/>
    </row>
    <row r="52" spans="2:18" hidden="1" x14ac:dyDescent="0.25">
      <c r="B52" s="4" t="s">
        <v>28</v>
      </c>
      <c r="D52" s="5"/>
      <c r="F52" s="2"/>
      <c r="G52" s="5"/>
      <c r="H52" s="5"/>
      <c r="I52" s="5"/>
      <c r="J52" s="5"/>
      <c r="K52" s="5"/>
      <c r="L52" s="5"/>
      <c r="M52" s="5"/>
      <c r="N52" s="5"/>
      <c r="O52" s="5"/>
      <c r="P52" s="5"/>
      <c r="Q52" s="5"/>
      <c r="R52" s="5"/>
    </row>
    <row r="53" spans="2:18" hidden="1" x14ac:dyDescent="0.25">
      <c r="B53" s="4" t="s">
        <v>29</v>
      </c>
      <c r="D53" s="2"/>
      <c r="F53" s="2"/>
      <c r="G53" s="2"/>
      <c r="H53" s="2"/>
      <c r="I53" s="2"/>
      <c r="J53" s="2"/>
      <c r="K53" s="2"/>
      <c r="L53" s="2"/>
      <c r="M53" s="2"/>
      <c r="N53" s="2"/>
      <c r="O53" s="2"/>
      <c r="P53" s="2"/>
      <c r="Q53" s="2"/>
      <c r="R53" s="2"/>
    </row>
    <row r="54" spans="2:18" x14ac:dyDescent="0.25">
      <c r="D54" s="2"/>
      <c r="F54" s="2"/>
      <c r="G54" s="2"/>
      <c r="H54" s="2"/>
      <c r="I54" s="2"/>
      <c r="J54" s="2"/>
      <c r="K54" s="2"/>
      <c r="L54" s="2"/>
      <c r="M54" s="2"/>
      <c r="N54" s="2"/>
      <c r="O54" s="2"/>
      <c r="P54" s="2"/>
      <c r="Q54" s="2"/>
      <c r="R54" s="2"/>
    </row>
    <row r="55" spans="2:18" x14ac:dyDescent="0.25">
      <c r="D55" s="2"/>
      <c r="F55" s="2"/>
      <c r="G55" s="2"/>
      <c r="H55" s="2"/>
      <c r="I55" s="2"/>
      <c r="J55" s="2"/>
      <c r="K55" s="2"/>
      <c r="L55" s="2"/>
      <c r="M55" s="2"/>
      <c r="N55" s="2"/>
      <c r="O55" s="2"/>
      <c r="P55" s="2"/>
      <c r="Q55" s="2"/>
      <c r="R55" s="2"/>
    </row>
    <row r="56" spans="2:18" x14ac:dyDescent="0.25">
      <c r="D56" s="2"/>
      <c r="F56" s="2"/>
      <c r="G56" s="2"/>
      <c r="H56" s="2"/>
      <c r="I56" s="2"/>
      <c r="J56" s="2"/>
      <c r="K56" s="2"/>
      <c r="L56" s="2"/>
      <c r="M56" s="2"/>
      <c r="N56" s="2"/>
      <c r="O56" s="2"/>
      <c r="P56" s="2"/>
      <c r="Q56" s="2"/>
      <c r="R56" s="2"/>
    </row>
    <row r="57" spans="2:18" ht="12.75" customHeight="1" x14ac:dyDescent="0.25">
      <c r="D57" s="2"/>
    </row>
    <row r="58" spans="2:18" x14ac:dyDescent="0.25">
      <c r="D58" s="2"/>
    </row>
  </sheetData>
  <mergeCells count="49">
    <mergeCell ref="H45:I45"/>
    <mergeCell ref="H46:I46"/>
    <mergeCell ref="F45:G45"/>
    <mergeCell ref="L33:M33"/>
    <mergeCell ref="F42:G42"/>
    <mergeCell ref="J36:K36"/>
    <mergeCell ref="F41:G41"/>
    <mergeCell ref="H44:I44"/>
    <mergeCell ref="F40:G40"/>
    <mergeCell ref="H40:I40"/>
    <mergeCell ref="J34:K34"/>
    <mergeCell ref="H43:I43"/>
    <mergeCell ref="H41:I41"/>
    <mergeCell ref="J37:K37"/>
    <mergeCell ref="F46:G46"/>
    <mergeCell ref="P45:R45"/>
    <mergeCell ref="B2:B4"/>
    <mergeCell ref="B7:X8"/>
    <mergeCell ref="S45:T45"/>
    <mergeCell ref="F43:G43"/>
    <mergeCell ref="E32:E37"/>
    <mergeCell ref="L34:M34"/>
    <mergeCell ref="B9:R9"/>
    <mergeCell ref="S41:T41"/>
    <mergeCell ref="D39:K39"/>
    <mergeCell ref="P41:R41"/>
    <mergeCell ref="W2:X4"/>
    <mergeCell ref="H42:I42"/>
    <mergeCell ref="P44:R44"/>
    <mergeCell ref="S42:T42"/>
    <mergeCell ref="S44:T44"/>
    <mergeCell ref="L36:M36"/>
    <mergeCell ref="F44:G44"/>
    <mergeCell ref="D40:D41"/>
    <mergeCell ref="F31:G31"/>
    <mergeCell ref="J35:K35"/>
    <mergeCell ref="L35:M35"/>
    <mergeCell ref="P42:R42"/>
    <mergeCell ref="P43:R43"/>
    <mergeCell ref="P40:T40"/>
    <mergeCell ref="J31:M31"/>
    <mergeCell ref="L32:M32"/>
    <mergeCell ref="L37:M37"/>
    <mergeCell ref="J32:K32"/>
    <mergeCell ref="S43:T43"/>
    <mergeCell ref="E40:E41"/>
    <mergeCell ref="C2:V4"/>
    <mergeCell ref="B6:X6"/>
    <mergeCell ref="J33:K33"/>
  </mergeCells>
  <conditionalFormatting sqref="K11:K29">
    <cfRule type="cellIs" dxfId="7" priority="41" stopIfTrue="1" operator="equal">
      <formula>"EXTREMO"</formula>
    </cfRule>
    <cfRule type="cellIs" dxfId="6" priority="42" stopIfTrue="1" operator="equal">
      <formula>"ALTO"</formula>
    </cfRule>
    <cfRule type="cellIs" dxfId="5" priority="43" stopIfTrue="1" operator="equal">
      <formula>"MEDIO"</formula>
    </cfRule>
    <cfRule type="cellIs" dxfId="4" priority="44" stopIfTrue="1" operator="equal">
      <formula>"BAJO"</formula>
    </cfRule>
  </conditionalFormatting>
  <conditionalFormatting sqref="R11:R29">
    <cfRule type="cellIs" dxfId="3" priority="81" stopIfTrue="1" operator="equal">
      <formula>"EXTREMO"</formula>
    </cfRule>
    <cfRule type="cellIs" dxfId="2" priority="82" stopIfTrue="1" operator="equal">
      <formula>"ALTO"</formula>
    </cfRule>
    <cfRule type="cellIs" dxfId="1" priority="83" stopIfTrue="1" operator="equal">
      <formula>"MEDIO"</formula>
    </cfRule>
    <cfRule type="cellIs" dxfId="0" priority="84" stopIfTrue="1" operator="equal">
      <formula>"BAJO"</formula>
    </cfRule>
  </conditionalFormatting>
  <dataValidations count="1">
    <dataValidation type="list" allowBlank="1" showInputMessage="1" showErrorMessage="1" sqref="L11:L29" xr:uid="{00000000-0002-0000-0400-000000000000}">
      <formula1>OPCIONES</formula1>
    </dataValidation>
  </dataValidations>
  <printOptions horizontalCentered="1" verticalCentered="1"/>
  <pageMargins left="0.25" right="0.25" top="0.75" bottom="0.75" header="0.3" footer="0.3"/>
  <pageSetup scale="45" orientation="landscape" verticalDpi="4294967295"/>
  <rowBreaks count="1" manualBreakCount="1">
    <brk id="17" min="1" max="23" man="1"/>
  </rowBreaks>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contratación</vt:lpstr>
      <vt:lpstr>ejecución</vt:lpstr>
      <vt:lpstr>OPCIONES</vt:lpstr>
      <vt:lpstr>planeación</vt:lpstr>
      <vt:lpstr>'ASIGNACION Y TRATAMIENTO'!Print_Area</vt:lpstr>
      <vt:lpstr>CONTEXTO!Print_Area</vt:lpstr>
      <vt:lpstr>EVALUACION!Print_Area</vt:lpstr>
      <vt:lpstr>'EVALUACION CON CONTROLES'!Print_Area</vt:lpstr>
      <vt:lpstr>'IDENTIFICACION Y ANALISIS'!Print_Area</vt:lpstr>
      <vt:lpstr>'ASIGNACION Y TRATAMIENTO'!Print_Titles</vt:lpstr>
      <vt:lpstr>selección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Parra</dc:creator>
  <cp:lastModifiedBy>Brandon Barrientos</cp:lastModifiedBy>
  <dcterms:created xsi:type="dcterms:W3CDTF">2007-06-14T01:55:06Z</dcterms:created>
  <dcterms:modified xsi:type="dcterms:W3CDTF">2026-10-05T20:27:34Z</dcterms:modified>
</cp:coreProperties>
</file>