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ownloads\TRASLADO DE EQUIPOS\"/>
    </mc:Choice>
  </mc:AlternateContent>
  <xr:revisionPtr revIDLastSave="0" documentId="13_ncr:1_{79597971-1BD5-4C4C-86F6-F8130327DA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12" r:id="rId1"/>
    <sheet name="CONSOLIDADO" sheetId="2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2" l="1"/>
  <c r="D4" i="24"/>
  <c r="L4" i="12"/>
  <c r="M4" i="12" s="1"/>
  <c r="M5" i="12" s="1"/>
  <c r="D5" i="24" s="1"/>
  <c r="I4" i="12"/>
  <c r="J4" i="12" s="1"/>
  <c r="J5" i="12" s="1"/>
  <c r="F4" i="12" l="1"/>
  <c r="G4" i="12" s="1"/>
  <c r="G5" i="12" l="1"/>
  <c r="D3" i="24" s="1"/>
  <c r="D6" i="24" s="1"/>
</calcChain>
</file>

<file path=xl/sharedStrings.xml><?xml version="1.0" encoding="utf-8"?>
<sst xmlns="http://schemas.openxmlformats.org/spreadsheetml/2006/main" count="26" uniqueCount="15">
  <si>
    <t>Valor Unitario</t>
  </si>
  <si>
    <t>IVA</t>
  </si>
  <si>
    <t>Valor Total</t>
  </si>
  <si>
    <t>DESCRIPCION</t>
  </si>
  <si>
    <t>VALOR</t>
  </si>
  <si>
    <t>CDP</t>
  </si>
  <si>
    <t>RUBRO PRESUPUESTAL</t>
  </si>
  <si>
    <t>Traslado seguro de aproximadamente ciento noventa y nueve (199) equipos de proceso desde las instalaciones del Laboratorio Departamental de Salud Pública hasta las instalaciones de LA UNIVERSIDAD ICESI/CIDEIM, incluyendo recursos humanos, equipos de movilización, embalajes, protección, seguros, transporte especializado y acompañamiento técnico durante toda la operación.</t>
  </si>
  <si>
    <t>NECESIDAD</t>
  </si>
  <si>
    <t>DCPROING S.A.S.</t>
  </si>
  <si>
    <t>A-GROUP</t>
  </si>
  <si>
    <t>LABORATORIO BIOMETRICAL SAS</t>
  </si>
  <si>
    <t>PROMEDIO</t>
  </si>
  <si>
    <t>2-120202006</t>
  </si>
  <si>
    <t>OFERENTES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</si>
</sst>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4" fillId="0" borderId="0"/>
    <xf numFmtId="0" fontId="2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3"/>
    <xf numFmtId="0" fontId="5" fillId="0" borderId="0" xfId="3" applyFont="1"/>
    <xf numFmtId="164" fontId="5" fillId="0" borderId="0" xfId="3" applyNumberFormat="1" applyFont="1"/>
    <xf numFmtId="0" fontId="4" fillId="0" borderId="0" xfId="3" applyAlignment="1">
      <alignment horizontal="center"/>
    </xf>
    <xf numFmtId="0" fontId="5" fillId="0" borderId="0" xfId="3" applyFont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14" fontId="4" fillId="0" borderId="0" xfId="3" applyNumberFormat="1"/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5" fontId="7" fillId="0" borderId="2" xfId="2" applyNumberFormat="1" applyFont="1" applyFill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65" fontId="0" fillId="0" borderId="0" xfId="0" applyNumberFormat="1"/>
    <xf numFmtId="0" fontId="7" fillId="0" borderId="0" xfId="0" applyFont="1" applyAlignment="1">
      <alignment vertical="center"/>
    </xf>
    <xf numFmtId="0" fontId="12" fillId="0" borderId="0" xfId="0" applyFont="1"/>
    <xf numFmtId="44" fontId="11" fillId="0" borderId="0" xfId="0" applyNumberFormat="1" applyFont="1"/>
    <xf numFmtId="6" fontId="8" fillId="0" borderId="0" xfId="0" applyNumberFormat="1" applyFont="1"/>
    <xf numFmtId="8" fontId="8" fillId="0" borderId="0" xfId="0" applyNumberFormat="1" applyFont="1"/>
    <xf numFmtId="1" fontId="8" fillId="0" borderId="0" xfId="0" applyNumberFormat="1" applyFont="1"/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7" fillId="0" borderId="4" xfId="2" applyNumberFormat="1" applyFont="1" applyFill="1" applyBorder="1" applyAlignment="1">
      <alignment horizontal="center" vertical="center" wrapText="1"/>
    </xf>
    <xf numFmtId="165" fontId="7" fillId="0" borderId="0" xfId="3" applyNumberFormat="1" applyFont="1" applyAlignment="1">
      <alignment horizontal="center" vertical="center" wrapText="1"/>
    </xf>
    <xf numFmtId="165" fontId="7" fillId="0" borderId="5" xfId="3" applyNumberFormat="1" applyFont="1" applyBorder="1" applyAlignment="1">
      <alignment horizontal="center" vertical="center" wrapText="1"/>
    </xf>
    <xf numFmtId="165" fontId="7" fillId="2" borderId="4" xfId="2" applyNumberFormat="1" applyFont="1" applyFill="1" applyBorder="1" applyAlignment="1">
      <alignment horizontal="center" vertical="center" wrapText="1"/>
    </xf>
    <xf numFmtId="165" fontId="7" fillId="2" borderId="2" xfId="2" applyNumberFormat="1" applyFont="1" applyFill="1" applyBorder="1" applyAlignment="1">
      <alignment horizontal="center" vertical="center" wrapText="1"/>
    </xf>
    <xf numFmtId="165" fontId="7" fillId="2" borderId="2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65" fontId="0" fillId="0" borderId="22" xfId="0" applyNumberFormat="1" applyBorder="1"/>
    <xf numFmtId="165" fontId="0" fillId="0" borderId="2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7" fillId="2" borderId="16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 wrapText="1"/>
    </xf>
    <xf numFmtId="0" fontId="7" fillId="2" borderId="13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wrapText="1"/>
    </xf>
    <xf numFmtId="0" fontId="9" fillId="2" borderId="4" xfId="3" applyFont="1" applyFill="1" applyBorder="1" applyAlignment="1">
      <alignment horizontal="center" wrapText="1"/>
    </xf>
    <xf numFmtId="0" fontId="9" fillId="0" borderId="3" xfId="3" applyFont="1" applyBorder="1" applyAlignment="1">
      <alignment horizontal="center" wrapText="1"/>
    </xf>
    <xf numFmtId="0" fontId="9" fillId="0" borderId="4" xfId="3" applyFont="1" applyBorder="1" applyAlignment="1">
      <alignment horizontal="center" wrapText="1"/>
    </xf>
    <xf numFmtId="0" fontId="9" fillId="3" borderId="7" xfId="3" applyFont="1" applyFill="1" applyBorder="1" applyAlignment="1">
      <alignment horizontal="center" wrapText="1"/>
    </xf>
    <xf numFmtId="0" fontId="9" fillId="3" borderId="8" xfId="3" applyFont="1" applyFill="1" applyBorder="1" applyAlignment="1">
      <alignment horizontal="center" wrapText="1"/>
    </xf>
    <xf numFmtId="0" fontId="9" fillId="3" borderId="9" xfId="3" applyFont="1" applyFill="1" applyBorder="1" applyAlignment="1">
      <alignment horizont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/>
    </xf>
    <xf numFmtId="165" fontId="4" fillId="0" borderId="2" xfId="3" applyNumberFormat="1" applyBorder="1" applyAlignment="1">
      <alignment horizontal="center" vertical="center"/>
    </xf>
  </cellXfs>
  <cellStyles count="6">
    <cellStyle name="Moneda" xfId="2" builtinId="4"/>
    <cellStyle name="Moneda 2" xfId="5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  <cellStyle name="Normal 3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958"/>
  <sheetViews>
    <sheetView tabSelected="1" zoomScaleNormal="100" workbookViewId="0">
      <selection activeCell="B3" sqref="B3:D4"/>
    </sheetView>
  </sheetViews>
  <sheetFormatPr baseColWidth="10" defaultColWidth="14.42578125" defaultRowHeight="15" customHeight="1" x14ac:dyDescent="0.25"/>
  <cols>
    <col min="1" max="1" width="10.7109375" style="1" customWidth="1"/>
    <col min="2" max="2" width="8.140625" style="4" customWidth="1"/>
    <col min="3" max="3" width="21.140625" style="1" bestFit="1" customWidth="1"/>
    <col min="4" max="4" width="17.7109375" style="1" bestFit="1" customWidth="1"/>
    <col min="5" max="5" width="18.5703125" style="1" customWidth="1"/>
    <col min="6" max="6" width="17.140625" style="1" bestFit="1" customWidth="1"/>
    <col min="7" max="7" width="19.5703125" style="1" customWidth="1"/>
    <col min="8" max="11" width="17.140625" style="1" bestFit="1" customWidth="1"/>
    <col min="12" max="12" width="17.42578125" style="1" customWidth="1"/>
    <col min="13" max="13" width="19.5703125" style="1" customWidth="1"/>
    <col min="14" max="16384" width="14.42578125" style="1"/>
  </cols>
  <sheetData>
    <row r="1" spans="2:14" ht="15" customHeight="1" thickBot="1" x14ac:dyDescent="0.3"/>
    <row r="2" spans="2:14" ht="20.25" customHeight="1" x14ac:dyDescent="0.3">
      <c r="B2" s="45" t="s">
        <v>8</v>
      </c>
      <c r="C2" s="46"/>
      <c r="D2" s="47"/>
      <c r="E2" s="43" t="s">
        <v>9</v>
      </c>
      <c r="F2" s="43"/>
      <c r="G2" s="44"/>
      <c r="H2" s="41" t="s">
        <v>10</v>
      </c>
      <c r="I2" s="41"/>
      <c r="J2" s="42"/>
      <c r="K2" s="43" t="s">
        <v>11</v>
      </c>
      <c r="L2" s="43"/>
      <c r="M2" s="44"/>
    </row>
    <row r="3" spans="2:14" ht="75.75" customHeight="1" x14ac:dyDescent="0.25">
      <c r="B3" s="35" t="s">
        <v>7</v>
      </c>
      <c r="C3" s="36"/>
      <c r="D3" s="37"/>
      <c r="E3" s="10" t="s">
        <v>0</v>
      </c>
      <c r="F3" s="9" t="s">
        <v>1</v>
      </c>
      <c r="G3" s="9" t="s">
        <v>2</v>
      </c>
      <c r="H3" s="13" t="s">
        <v>0</v>
      </c>
      <c r="I3" s="6" t="s">
        <v>1</v>
      </c>
      <c r="J3" s="6" t="s">
        <v>2</v>
      </c>
      <c r="K3" s="10" t="s">
        <v>0</v>
      </c>
      <c r="L3" s="9" t="s">
        <v>1</v>
      </c>
      <c r="M3" s="9" t="s">
        <v>2</v>
      </c>
      <c r="N3" s="59" t="s">
        <v>12</v>
      </c>
    </row>
    <row r="4" spans="2:14" ht="99.75" customHeight="1" thickBot="1" x14ac:dyDescent="0.3">
      <c r="B4" s="38"/>
      <c r="C4" s="39"/>
      <c r="D4" s="40"/>
      <c r="E4" s="24">
        <v>79831933</v>
      </c>
      <c r="F4" s="11">
        <f t="shared" ref="F4" si="0">+E4*0.19</f>
        <v>15168067.27</v>
      </c>
      <c r="G4" s="12">
        <f t="shared" ref="G4" si="1">+E4+F4</f>
        <v>95000000.269999996</v>
      </c>
      <c r="H4" s="27">
        <v>84033613.099999994</v>
      </c>
      <c r="I4" s="28">
        <f t="shared" ref="I4" si="2">+H4*0.19</f>
        <v>15966386.488999998</v>
      </c>
      <c r="J4" s="29">
        <f t="shared" ref="J4" si="3">+H4+I4</f>
        <v>99999999.588999987</v>
      </c>
      <c r="K4" s="24">
        <v>75630252</v>
      </c>
      <c r="L4" s="11">
        <f t="shared" ref="L4" si="4">+K4*0.19</f>
        <v>14369747.880000001</v>
      </c>
      <c r="M4" s="12">
        <f t="shared" ref="M4" si="5">+K4+L4</f>
        <v>89999999.879999995</v>
      </c>
      <c r="N4" s="60">
        <f>+AVERAGE(G4,J4,M4)</f>
        <v>94999999.912999988</v>
      </c>
    </row>
    <row r="5" spans="2:14" ht="15.75" customHeight="1" x14ac:dyDescent="0.25">
      <c r="B5" s="7"/>
      <c r="C5" s="7"/>
      <c r="D5" s="7"/>
      <c r="E5" s="25"/>
      <c r="F5" s="25"/>
      <c r="G5" s="26">
        <f>SUM(G4:G4)</f>
        <v>95000000.269999996</v>
      </c>
      <c r="H5" s="25"/>
      <c r="I5" s="25"/>
      <c r="J5" s="26">
        <f>SUM(J4:J4)</f>
        <v>99999999.588999987</v>
      </c>
      <c r="K5" s="25"/>
      <c r="L5" s="25"/>
      <c r="M5" s="26">
        <f>SUM(M4:M4)</f>
        <v>89999999.879999995</v>
      </c>
    </row>
    <row r="6" spans="2:14" ht="15.75" customHeight="1" x14ac:dyDescent="0.25">
      <c r="B6" s="5"/>
      <c r="C6" s="2"/>
      <c r="D6" s="2"/>
      <c r="E6" s="3"/>
      <c r="F6" s="2"/>
      <c r="G6" s="2"/>
    </row>
    <row r="7" spans="2:14" ht="15.75" customHeight="1" x14ac:dyDescent="0.25"/>
    <row r="8" spans="2:14" ht="15.75" customHeight="1" x14ac:dyDescent="0.25"/>
    <row r="9" spans="2:14" ht="15.75" customHeight="1" x14ac:dyDescent="0.25"/>
    <row r="10" spans="2:14" ht="15.75" customHeight="1" x14ac:dyDescent="0.25"/>
    <row r="11" spans="2:14" ht="15.75" customHeight="1" x14ac:dyDescent="0.25"/>
    <row r="12" spans="2:14" ht="15.75" customHeight="1" x14ac:dyDescent="0.25"/>
    <row r="13" spans="2:14" ht="15.75" customHeight="1" x14ac:dyDescent="0.25"/>
    <row r="14" spans="2:14" ht="15.75" customHeight="1" x14ac:dyDescent="0.25"/>
    <row r="15" spans="2:14" ht="15.75" customHeight="1" x14ac:dyDescent="0.25"/>
    <row r="16" spans="2:14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spans="13:13" ht="15.75" customHeight="1" x14ac:dyDescent="0.25"/>
    <row r="34" spans="13:13" ht="15.75" customHeight="1" x14ac:dyDescent="0.25"/>
    <row r="35" spans="13:13" ht="15.75" customHeight="1" x14ac:dyDescent="0.25"/>
    <row r="36" spans="13:13" ht="15.75" customHeight="1" x14ac:dyDescent="0.25"/>
    <row r="37" spans="13:13" ht="15.75" customHeight="1" x14ac:dyDescent="0.25"/>
    <row r="38" spans="13:13" ht="15.75" customHeight="1" x14ac:dyDescent="0.25"/>
    <row r="39" spans="13:13" ht="15.75" customHeight="1" x14ac:dyDescent="0.25"/>
    <row r="40" spans="13:13" ht="15.75" customHeight="1" x14ac:dyDescent="0.25">
      <c r="M40" s="8">
        <v>45618</v>
      </c>
    </row>
    <row r="41" spans="13:13" ht="15.75" customHeight="1" x14ac:dyDescent="0.25"/>
    <row r="42" spans="13:13" ht="15.75" customHeight="1" x14ac:dyDescent="0.25"/>
    <row r="43" spans="13:13" ht="15.75" customHeight="1" x14ac:dyDescent="0.25"/>
    <row r="44" spans="13:13" ht="15.75" customHeight="1" x14ac:dyDescent="0.25"/>
    <row r="45" spans="13:13" ht="15.75" customHeight="1" x14ac:dyDescent="0.25"/>
    <row r="46" spans="13:13" ht="15.75" customHeight="1" x14ac:dyDescent="0.25"/>
    <row r="47" spans="13:13" ht="15.75" customHeight="1" x14ac:dyDescent="0.25"/>
    <row r="48" spans="13:1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</sheetData>
  <mergeCells count="5">
    <mergeCell ref="B3:D4"/>
    <mergeCell ref="H2:J2"/>
    <mergeCell ref="K2:M2"/>
    <mergeCell ref="E2:G2"/>
    <mergeCell ref="B2:D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30"/>
  <sheetViews>
    <sheetView workbookViewId="0">
      <selection activeCell="B2" sqref="B2"/>
    </sheetView>
  </sheetViews>
  <sheetFormatPr baseColWidth="10" defaultRowHeight="15" x14ac:dyDescent="0.25"/>
  <cols>
    <col min="2" max="2" width="40.42578125" customWidth="1"/>
    <col min="3" max="3" width="50.140625" bestFit="1" customWidth="1"/>
    <col min="4" max="4" width="17.140625" bestFit="1" customWidth="1"/>
    <col min="5" max="5" width="11" bestFit="1" customWidth="1"/>
    <col min="6" max="6" width="14.140625" customWidth="1"/>
    <col min="7" max="8" width="16.7109375" bestFit="1" customWidth="1"/>
    <col min="9" max="9" width="14" bestFit="1" customWidth="1"/>
  </cols>
  <sheetData>
    <row r="1" spans="2:6" ht="15.75" thickBot="1" x14ac:dyDescent="0.3"/>
    <row r="2" spans="2:6" ht="33.75" customHeight="1" x14ac:dyDescent="0.25">
      <c r="B2" s="22" t="s">
        <v>3</v>
      </c>
      <c r="C2" s="30" t="s">
        <v>14</v>
      </c>
      <c r="D2" s="21" t="s">
        <v>4</v>
      </c>
      <c r="E2" s="30" t="s">
        <v>5</v>
      </c>
      <c r="F2" s="21" t="s">
        <v>6</v>
      </c>
    </row>
    <row r="3" spans="2:6" ht="48" customHeight="1" x14ac:dyDescent="0.25">
      <c r="B3" s="56" t="s">
        <v>7</v>
      </c>
      <c r="C3" s="33" t="s">
        <v>9</v>
      </c>
      <c r="D3" s="23">
        <f>+'ESTUDIO DE MERCADO'!G5</f>
        <v>95000000.269999996</v>
      </c>
      <c r="E3" s="48">
        <v>3700003505</v>
      </c>
      <c r="F3" s="51" t="s">
        <v>13</v>
      </c>
    </row>
    <row r="4" spans="2:6" ht="47.25" customHeight="1" x14ac:dyDescent="0.25">
      <c r="B4" s="57"/>
      <c r="C4" s="33" t="s">
        <v>10</v>
      </c>
      <c r="D4" s="23">
        <f>+'ESTUDIO DE MERCADO'!J5</f>
        <v>99999999.588999987</v>
      </c>
      <c r="E4" s="49"/>
      <c r="F4" s="52"/>
    </row>
    <row r="5" spans="2:6" ht="58.5" customHeight="1" thickBot="1" x14ac:dyDescent="0.3">
      <c r="B5" s="58"/>
      <c r="C5" s="34" t="s">
        <v>11</v>
      </c>
      <c r="D5" s="32">
        <f>+'ESTUDIO DE MERCADO'!M5</f>
        <v>89999999.879999995</v>
      </c>
      <c r="E5" s="50"/>
      <c r="F5" s="53"/>
    </row>
    <row r="6" spans="2:6" ht="15.75" thickBot="1" x14ac:dyDescent="0.3">
      <c r="B6" s="54" t="s">
        <v>12</v>
      </c>
      <c r="C6" s="55"/>
      <c r="D6" s="31">
        <f>AVERAGE(D3,D4,D5)</f>
        <v>94999999.912999988</v>
      </c>
    </row>
    <row r="8" spans="2:6" x14ac:dyDescent="0.25">
      <c r="D8" s="14"/>
    </row>
    <row r="9" spans="2:6" x14ac:dyDescent="0.25">
      <c r="D9" s="14"/>
    </row>
    <row r="10" spans="2:6" x14ac:dyDescent="0.25">
      <c r="D10" s="14"/>
    </row>
    <row r="13" spans="2:6" x14ac:dyDescent="0.25">
      <c r="D13" s="14"/>
    </row>
    <row r="14" spans="2:6" x14ac:dyDescent="0.25">
      <c r="C14" s="15"/>
      <c r="D14" s="16"/>
      <c r="F14" s="17"/>
    </row>
    <row r="15" spans="2:6" x14ac:dyDescent="0.25">
      <c r="C15" s="15"/>
      <c r="D15" s="18"/>
    </row>
    <row r="16" spans="2:6" x14ac:dyDescent="0.25">
      <c r="C16" s="15"/>
      <c r="D16" s="18"/>
    </row>
    <row r="17" spans="3:4" x14ac:dyDescent="0.25">
      <c r="C17" s="15"/>
      <c r="D17" s="18"/>
    </row>
    <row r="18" spans="3:4" x14ac:dyDescent="0.25">
      <c r="C18" s="15"/>
      <c r="D18" s="18"/>
    </row>
    <row r="19" spans="3:4" x14ac:dyDescent="0.25">
      <c r="C19" s="15"/>
      <c r="D19" s="18"/>
    </row>
    <row r="20" spans="3:4" x14ac:dyDescent="0.25">
      <c r="C20" s="15"/>
      <c r="D20" s="18"/>
    </row>
    <row r="21" spans="3:4" x14ac:dyDescent="0.25">
      <c r="C21" s="15"/>
      <c r="D21" s="18"/>
    </row>
    <row r="22" spans="3:4" x14ac:dyDescent="0.25">
      <c r="C22" s="15"/>
      <c r="D22" s="18"/>
    </row>
    <row r="23" spans="3:4" x14ac:dyDescent="0.25">
      <c r="C23" s="15"/>
      <c r="D23" s="19"/>
    </row>
    <row r="24" spans="3:4" x14ac:dyDescent="0.25">
      <c r="C24" s="15"/>
      <c r="D24" s="19"/>
    </row>
    <row r="25" spans="3:4" x14ac:dyDescent="0.25">
      <c r="C25" s="15"/>
      <c r="D25" s="19"/>
    </row>
    <row r="26" spans="3:4" x14ac:dyDescent="0.25">
      <c r="C26" s="15"/>
      <c r="D26" s="19"/>
    </row>
    <row r="27" spans="3:4" x14ac:dyDescent="0.25">
      <c r="C27" s="15"/>
      <c r="D27" s="18"/>
    </row>
    <row r="28" spans="3:4" x14ac:dyDescent="0.25">
      <c r="C28" s="15"/>
      <c r="D28" s="18"/>
    </row>
    <row r="29" spans="3:4" x14ac:dyDescent="0.25">
      <c r="C29" s="15"/>
      <c r="D29" s="18"/>
    </row>
    <row r="30" spans="3:4" x14ac:dyDescent="0.25">
      <c r="C30" s="15"/>
      <c r="D30" s="20"/>
    </row>
  </sheetData>
  <mergeCells count="4">
    <mergeCell ref="E3:E5"/>
    <mergeCell ref="F3:F5"/>
    <mergeCell ref="B6:C6"/>
    <mergeCell ref="B3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Andrés Erira Maya</dc:creator>
  <cp:lastModifiedBy>admin</cp:lastModifiedBy>
  <dcterms:created xsi:type="dcterms:W3CDTF">2024-06-20T16:30:23Z</dcterms:created>
  <dcterms:modified xsi:type="dcterms:W3CDTF">2026-10-15T20:22:06Z</dcterms:modified>
</cp:coreProperties>
</file>