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d.docs.live.net/4583537510707990/Documentos/FDLCHAPINERO/2. CONTRATO 046-2026/2. CONTRATACION PUBLICA/4. MENOR CUANTÍA/2 CONVIVENCIA/2026.08.25 Documentos SEGURIDAD Y CONVIVENCIA 2519-2026/"/>
    </mc:Choice>
  </mc:AlternateContent>
  <xr:revisionPtr revIDLastSave="2" documentId="11_4F8656B4B9C7609AA974E0959740314F23EE4149" xr6:coauthVersionLast="47" xr6:coauthVersionMax="47" xr10:uidLastSave="{91EEA638-A5BB-41A9-AAAB-DF01BB12410D}"/>
  <bookViews>
    <workbookView showHorizontalScroll="0" showVerticalScroll="0" xWindow="28680" yWindow="-120" windowWidth="24240" windowHeight="13020" tabRatio="684" xr2:uid="{00000000-000D-0000-FFFF-FFFF00000000}"/>
  </bookViews>
  <sheets>
    <sheet name="CONTEXTO" sheetId="1" r:id="rId1"/>
    <sheet name="IDENTIFICACION Y ANALISIS" sheetId="2" r:id="rId2"/>
    <sheet name="EVALUACION" sheetId="3" r:id="rId3"/>
    <sheet name="EVALUACION CON CONTROLES" sheetId="4" r:id="rId4"/>
    <sheet name="ASIGNACION Y TRATAMIENTO" sheetId="5" r:id="rId5"/>
  </sheets>
  <definedNames>
    <definedName name="_xlnm.Print_Area" localSheetId="4">'ASIGNACION Y TRATAMIENTO'!$B$2:$X$43</definedName>
    <definedName name="_xlnm.Print_Area" localSheetId="0">CONTEXTO!$B$1:$F$18</definedName>
    <definedName name="_xlnm.Print_Area" localSheetId="2">EVALUACION!$B$1:$L$57</definedName>
    <definedName name="_xlnm.Print_Area" localSheetId="3">'EVALUACION CON CONTROLES'!$A$2:$Q$50</definedName>
    <definedName name="_xlnm.Print_Area" localSheetId="1">'IDENTIFICACION Y ANALISIS'!$B$2:$F$69</definedName>
    <definedName name="contratación">'IDENTIFICACION Y ANALISIS'!$B$40:$B$44</definedName>
    <definedName name="ejecución">'IDENTIFICACION Y ANALISIS'!$B$46:$B$65</definedName>
    <definedName name="OPCIONES">'ASIGNACION Y TRATAMIENTO'!$B$47:$B$49</definedName>
    <definedName name="planeación">'IDENTIFICACION Y ANALISIS'!$B$19:$B$29</definedName>
    <definedName name="selección">'IDENTIFICACION Y ANALISIS'!$B$31:$B$37</definedName>
    <definedName name="_xlnm.Print_Titles" localSheetId="4">'ASIGNACION Y TRATAMIENTO'!$2:$5</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J19" i="4" l="1"/>
  <c r="K34" i="4"/>
  <c r="R29" i="5" s="1"/>
  <c r="K33" i="4"/>
  <c r="R28" i="5" s="1"/>
  <c r="K32" i="4"/>
  <c r="R27" i="5" s="1"/>
  <c r="K31" i="4"/>
  <c r="R26" i="5"/>
  <c r="P29" i="5"/>
  <c r="O29" i="5"/>
  <c r="J29" i="5"/>
  <c r="P28" i="5"/>
  <c r="O28" i="5"/>
  <c r="J28" i="5"/>
  <c r="P27" i="5"/>
  <c r="O27" i="5"/>
  <c r="J27" i="5"/>
  <c r="P26" i="5"/>
  <c r="O26" i="5"/>
  <c r="J26" i="5"/>
  <c r="X25" i="5"/>
  <c r="V25" i="5"/>
  <c r="U25" i="5"/>
  <c r="T25" i="5"/>
  <c r="P25" i="5"/>
  <c r="O25" i="5"/>
  <c r="J25" i="5"/>
  <c r="G25" i="5"/>
  <c r="X24" i="5"/>
  <c r="V24" i="5"/>
  <c r="U24" i="5"/>
  <c r="T24" i="5"/>
  <c r="P24" i="5"/>
  <c r="O24" i="5"/>
  <c r="N24" i="5"/>
  <c r="J24" i="5"/>
  <c r="G24" i="5"/>
  <c r="X23" i="5"/>
  <c r="V23" i="5"/>
  <c r="U23" i="5"/>
  <c r="T23" i="5"/>
  <c r="P23" i="5"/>
  <c r="O23" i="5"/>
  <c r="N23" i="5"/>
  <c r="I23" i="5"/>
  <c r="H23" i="5"/>
  <c r="J23" i="5" s="1"/>
  <c r="G23" i="5"/>
  <c r="X22" i="5"/>
  <c r="V22" i="5"/>
  <c r="U22" i="5"/>
  <c r="T22" i="5"/>
  <c r="S22" i="5"/>
  <c r="P22" i="5"/>
  <c r="O22" i="5"/>
  <c r="N22" i="5"/>
  <c r="I22" i="5"/>
  <c r="H22" i="5"/>
  <c r="J22" i="5" s="1"/>
  <c r="G22" i="5"/>
  <c r="X21" i="5"/>
  <c r="W21" i="5"/>
  <c r="V21" i="5"/>
  <c r="U21" i="5"/>
  <c r="T21" i="5"/>
  <c r="S21" i="5"/>
  <c r="O21" i="5"/>
  <c r="N21" i="5"/>
  <c r="I21" i="5"/>
  <c r="H21" i="5"/>
  <c r="J21" i="5" s="1"/>
  <c r="G21" i="5"/>
  <c r="F21" i="5"/>
  <c r="D21" i="5"/>
  <c r="X20" i="5"/>
  <c r="W20" i="5"/>
  <c r="V20" i="5"/>
  <c r="U20" i="5"/>
  <c r="T20" i="5"/>
  <c r="S20" i="5"/>
  <c r="P20" i="5"/>
  <c r="O20" i="5"/>
  <c r="N20" i="5"/>
  <c r="I20" i="5"/>
  <c r="H20" i="5"/>
  <c r="J20" i="5" s="1"/>
  <c r="G20" i="5"/>
  <c r="F20" i="5"/>
  <c r="E20" i="5"/>
  <c r="D20" i="5"/>
  <c r="X19" i="5"/>
  <c r="W19" i="5"/>
  <c r="V19" i="5"/>
  <c r="U19" i="5"/>
  <c r="T19" i="5"/>
  <c r="S19" i="5"/>
  <c r="P19" i="5"/>
  <c r="O19" i="5"/>
  <c r="N19" i="5"/>
  <c r="I19" i="5"/>
  <c r="H19" i="5"/>
  <c r="J19" i="5" s="1"/>
  <c r="G19" i="5"/>
  <c r="F19" i="5"/>
  <c r="E19" i="5"/>
  <c r="D19" i="5"/>
  <c r="X18" i="5"/>
  <c r="W18" i="5"/>
  <c r="V18" i="5"/>
  <c r="U18" i="5"/>
  <c r="T18" i="5"/>
  <c r="S18" i="5"/>
  <c r="P18" i="5"/>
  <c r="O18" i="5"/>
  <c r="N18" i="5"/>
  <c r="I18" i="5"/>
  <c r="H18" i="5"/>
  <c r="J18" i="5" s="1"/>
  <c r="G18" i="5"/>
  <c r="F18" i="5"/>
  <c r="E18" i="5"/>
  <c r="D18" i="5"/>
  <c r="X17" i="5"/>
  <c r="W17" i="5"/>
  <c r="V17" i="5"/>
  <c r="U17" i="5"/>
  <c r="T17" i="5"/>
  <c r="S17" i="5"/>
  <c r="P17" i="5"/>
  <c r="O17" i="5"/>
  <c r="N17" i="5"/>
  <c r="I17" i="5"/>
  <c r="H17" i="5"/>
  <c r="J17" i="5" s="1"/>
  <c r="G17" i="5"/>
  <c r="F17" i="5"/>
  <c r="E17" i="5"/>
  <c r="D17" i="5"/>
  <c r="X16" i="5"/>
  <c r="W16" i="5"/>
  <c r="V16" i="5"/>
  <c r="U16" i="5"/>
  <c r="T16" i="5"/>
  <c r="S16" i="5"/>
  <c r="P16" i="5"/>
  <c r="O16" i="5"/>
  <c r="N16" i="5"/>
  <c r="I16" i="5"/>
  <c r="H16" i="5"/>
  <c r="J16" i="5" s="1"/>
  <c r="G16" i="5"/>
  <c r="F16" i="5"/>
  <c r="E16" i="5"/>
  <c r="D16" i="5"/>
  <c r="X15" i="5"/>
  <c r="W15" i="5"/>
  <c r="V15" i="5"/>
  <c r="U15" i="5"/>
  <c r="T15" i="5"/>
  <c r="S15" i="5"/>
  <c r="P15" i="5"/>
  <c r="O15" i="5"/>
  <c r="N15" i="5"/>
  <c r="I15" i="5"/>
  <c r="H15" i="5"/>
  <c r="J15" i="5" s="1"/>
  <c r="G15" i="5"/>
  <c r="F15" i="5"/>
  <c r="E15" i="5"/>
  <c r="D15" i="5"/>
  <c r="X14" i="5"/>
  <c r="W14" i="5"/>
  <c r="V14" i="5"/>
  <c r="U14" i="5"/>
  <c r="T14" i="5"/>
  <c r="S14" i="5"/>
  <c r="P14" i="5"/>
  <c r="O14" i="5"/>
  <c r="N14" i="5"/>
  <c r="I14" i="5"/>
  <c r="H14" i="5"/>
  <c r="J14" i="5" s="1"/>
  <c r="G14" i="5"/>
  <c r="F14" i="5"/>
  <c r="E14" i="5"/>
  <c r="D14" i="5"/>
  <c r="X13" i="5"/>
  <c r="W13" i="5"/>
  <c r="V13" i="5"/>
  <c r="U13" i="5"/>
  <c r="T13" i="5"/>
  <c r="S13" i="5"/>
  <c r="O13" i="5"/>
  <c r="N13" i="5"/>
  <c r="I13" i="5"/>
  <c r="H13" i="5"/>
  <c r="J13" i="5" s="1"/>
  <c r="G13" i="5"/>
  <c r="F13" i="5"/>
  <c r="E13" i="5"/>
  <c r="D13" i="5"/>
  <c r="X12" i="5"/>
  <c r="W12" i="5"/>
  <c r="V12" i="5"/>
  <c r="U12" i="5"/>
  <c r="T12" i="5"/>
  <c r="S12" i="5"/>
  <c r="P12" i="5"/>
  <c r="O12" i="5"/>
  <c r="N12" i="5"/>
  <c r="I12" i="5"/>
  <c r="H12" i="5"/>
  <c r="J12" i="5" s="1"/>
  <c r="G12" i="5"/>
  <c r="F12" i="5"/>
  <c r="E12" i="5"/>
  <c r="D12" i="5"/>
  <c r="X11" i="5"/>
  <c r="W11" i="5"/>
  <c r="V11" i="5"/>
  <c r="U11" i="5"/>
  <c r="T11" i="5"/>
  <c r="S11" i="5"/>
  <c r="P11" i="5"/>
  <c r="O11" i="5"/>
  <c r="N11" i="5"/>
  <c r="I11" i="5"/>
  <c r="H11" i="5"/>
  <c r="J11" i="5" s="1"/>
  <c r="G11" i="5"/>
  <c r="F11" i="5"/>
  <c r="E11" i="5"/>
  <c r="D11" i="5"/>
  <c r="B6" i="5"/>
  <c r="J34" i="4"/>
  <c r="B34" i="4"/>
  <c r="C29" i="5" s="1"/>
  <c r="A34" i="4"/>
  <c r="J33" i="4"/>
  <c r="Q28" i="5" s="1"/>
  <c r="B33" i="4"/>
  <c r="C28" i="5" s="1"/>
  <c r="A33" i="4"/>
  <c r="J32" i="4"/>
  <c r="B32" i="4"/>
  <c r="C27" i="5" s="1"/>
  <c r="A32" i="4"/>
  <c r="J31" i="4"/>
  <c r="B31" i="4"/>
  <c r="C26" i="5" s="1"/>
  <c r="A31" i="4"/>
  <c r="J30" i="4"/>
  <c r="K30" i="4" s="1"/>
  <c r="R25" i="5" s="1"/>
  <c r="B30" i="4"/>
  <c r="C25" i="5" s="1"/>
  <c r="A30" i="4"/>
  <c r="J29" i="4"/>
  <c r="K29" i="4" s="1"/>
  <c r="R24" i="5" s="1"/>
  <c r="B29" i="4"/>
  <c r="C24" i="5" s="1"/>
  <c r="A29" i="4"/>
  <c r="J28" i="4"/>
  <c r="K28" i="4" s="1"/>
  <c r="R23" i="5" s="1"/>
  <c r="B28" i="4"/>
  <c r="C23" i="5" s="1"/>
  <c r="A28" i="4"/>
  <c r="J27" i="4"/>
  <c r="Q22" i="5" s="1"/>
  <c r="B27" i="4"/>
  <c r="C22" i="5" s="1"/>
  <c r="A27" i="4"/>
  <c r="I26" i="4"/>
  <c r="B26" i="4"/>
  <c r="C21" i="5" s="1"/>
  <c r="A26" i="4"/>
  <c r="J25" i="4"/>
  <c r="B25" i="4"/>
  <c r="C20" i="5" s="1"/>
  <c r="A25" i="4"/>
  <c r="J24" i="4"/>
  <c r="Q19" i="5" s="1"/>
  <c r="B24" i="4"/>
  <c r="C19" i="5" s="1"/>
  <c r="A24" i="4"/>
  <c r="J23" i="4"/>
  <c r="B23" i="4"/>
  <c r="C18" i="5" s="1"/>
  <c r="A23" i="4"/>
  <c r="J22" i="4"/>
  <c r="B22" i="4"/>
  <c r="C17" i="5" s="1"/>
  <c r="A22" i="4"/>
  <c r="J21" i="4"/>
  <c r="B21" i="4"/>
  <c r="C16" i="5" s="1"/>
  <c r="A21" i="4"/>
  <c r="J20" i="4"/>
  <c r="B20" i="4"/>
  <c r="C15" i="5" s="1"/>
  <c r="A20" i="4"/>
  <c r="Q14" i="5"/>
  <c r="B19" i="4"/>
  <c r="C14" i="5" s="1"/>
  <c r="A19" i="4"/>
  <c r="J18" i="4"/>
  <c r="B18" i="4"/>
  <c r="C13" i="5" s="1"/>
  <c r="A18" i="4"/>
  <c r="J17" i="4"/>
  <c r="Q12" i="5" s="1"/>
  <c r="B17" i="4"/>
  <c r="C12" i="5" s="1"/>
  <c r="A17" i="4"/>
  <c r="J16" i="4"/>
  <c r="Q11" i="5" s="1"/>
  <c r="B16" i="4"/>
  <c r="C11" i="5" s="1"/>
  <c r="A16" i="4"/>
  <c r="A6" i="4"/>
  <c r="K34" i="3"/>
  <c r="L34" i="3" s="1"/>
  <c r="K29" i="5" s="1"/>
  <c r="K33" i="3"/>
  <c r="L33" i="3" s="1"/>
  <c r="K28" i="5" s="1"/>
  <c r="K32" i="3"/>
  <c r="L32" i="3" s="1"/>
  <c r="K27" i="5" s="1"/>
  <c r="K31" i="3"/>
  <c r="L31" i="3" s="1"/>
  <c r="K26" i="5" s="1"/>
  <c r="K30" i="3"/>
  <c r="L30" i="3" s="1"/>
  <c r="K25" i="5" s="1"/>
  <c r="K29" i="3"/>
  <c r="L29" i="3" s="1"/>
  <c r="K24" i="5" s="1"/>
  <c r="K28" i="3"/>
  <c r="L28" i="3" s="1"/>
  <c r="K23" i="5" s="1"/>
  <c r="K27" i="3"/>
  <c r="L27" i="3" s="1"/>
  <c r="K22" i="5" s="1"/>
  <c r="K26" i="3"/>
  <c r="L26" i="3" s="1"/>
  <c r="K21" i="5" s="1"/>
  <c r="K25" i="3"/>
  <c r="L25" i="3" s="1"/>
  <c r="K20" i="5" s="1"/>
  <c r="K24" i="3"/>
  <c r="L24" i="3" s="1"/>
  <c r="K19" i="5" s="1"/>
  <c r="K23" i="3"/>
  <c r="L23" i="3" s="1"/>
  <c r="K18" i="5" s="1"/>
  <c r="K22" i="3"/>
  <c r="L22" i="3" s="1"/>
  <c r="K17" i="5" s="1"/>
  <c r="K21" i="3"/>
  <c r="L21" i="3" s="1"/>
  <c r="K16" i="5" s="1"/>
  <c r="K20" i="3"/>
  <c r="L20" i="3" s="1"/>
  <c r="K15" i="5" s="1"/>
  <c r="K19" i="3"/>
  <c r="L19" i="3" s="1"/>
  <c r="K14" i="5" s="1"/>
  <c r="K18" i="3"/>
  <c r="L18" i="3" s="1"/>
  <c r="K13" i="5" s="1"/>
  <c r="K17" i="3"/>
  <c r="L17" i="3" s="1"/>
  <c r="K12" i="5" s="1"/>
  <c r="K16" i="3"/>
  <c r="L16" i="3" s="1"/>
  <c r="K11" i="5" s="1"/>
  <c r="P21" i="5" l="1"/>
  <c r="J26" i="4"/>
  <c r="K26" i="4" s="1"/>
  <c r="R21" i="5" s="1"/>
  <c r="Q20" i="5"/>
  <c r="K25" i="4"/>
  <c r="R20" i="5" s="1"/>
  <c r="Q18" i="5"/>
  <c r="K23" i="4"/>
  <c r="R18" i="5" s="1"/>
  <c r="Q17" i="5"/>
  <c r="K22" i="4"/>
  <c r="R17" i="5" s="1"/>
  <c r="Q16" i="5"/>
  <c r="K21" i="4"/>
  <c r="R16" i="5" s="1"/>
  <c r="Q15" i="5"/>
  <c r="K20" i="4"/>
  <c r="R15" i="5" s="1"/>
  <c r="K19" i="4"/>
  <c r="R14" i="5" s="1"/>
  <c r="K24" i="4"/>
  <c r="R19" i="5" s="1"/>
  <c r="Q13" i="5"/>
  <c r="K18" i="4"/>
  <c r="R13" i="5" s="1"/>
  <c r="Q27" i="5"/>
  <c r="K17" i="4"/>
  <c r="R12" i="5" s="1"/>
  <c r="Q26" i="5"/>
  <c r="Q24" i="5"/>
  <c r="K27" i="4"/>
  <c r="R22" i="5" s="1"/>
  <c r="P13" i="5"/>
  <c r="Q21" i="5"/>
  <c r="K16" i="4"/>
  <c r="R11" i="5" s="1"/>
  <c r="Q23" i="5"/>
  <c r="Q29" i="5"/>
  <c r="Q25" i="5"/>
</calcChain>
</file>

<file path=xl/sharedStrings.xml><?xml version="1.0" encoding="utf-8"?>
<sst xmlns="http://schemas.openxmlformats.org/spreadsheetml/2006/main" count="710" uniqueCount="259">
  <si>
    <t>MATRIZ DE RIESGOS EN CONTRATACIÓN</t>
  </si>
  <si>
    <t>Código: GCO-GCI-F164
Versión: 02
Vigencia: 01 de diciembre de 2022
Caso HOLA: 2519</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</si>
  <si>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</si>
  <si>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</si>
  <si>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t xml:space="preserve">Partícipes del Proceso de Contratación: Agentes externos (Organismos de control, veedurías ciudadanas), agentes internos (supervisores, funcionarios y demás usuarios). </t>
  </si>
  <si>
    <t>Capacidad de la Entidad Estatal entendida como la disponibilidad de recursos y conocimientos para el Proceso de Contratación: La disponibilidad de la Entidad de sus recursos y el conocimiento de su equipo humano se refleja en los diferentes funcionarios que participarán en las diversas etapas del proceso de selección: participan las áreas que requieren los procesos de contratación (Etapa de Estudios previos), el área de Contratos de la Secretaría General (Etapa contractual), los evaluadores designados, idóneos y con experiencia en el tema.</t>
  </si>
  <si>
    <t>Suficiencia del presupuesto oficial del Proceso de Contratación: De acuerdo al Plan de contratación para la vigencia 2026, se estimaron los recursos necesarios para el desarrollo del proceso de la contratación, el cual tendrá el soporte presupuestal suficiente para su desarrollo.</t>
  </si>
  <si>
    <t>Entorno socio ambiental: Si aplican</t>
  </si>
  <si>
    <t>Condiciones políticas: Si aplican</t>
  </si>
  <si>
    <t>El contratista debe observar las normas ambientales aplicables a la gestión de residuos generados durante las actividades pedagógicas, logísticas y de intervención en espacio público del proyecto, incluyendo el desmontaje de instalaciones temporales del Corredor Cero Acoso y los Puntos de Activación y Pedagogía.</t>
  </si>
  <si>
    <t>Sector social y comunitario. El proyecto se enmarca en la política pública de convivencia ciudadana, seguridad urbana con enfoque de género y prevención del delito del Distrito Capital, atendiendo a la comunidad general de la Localidad de Chapinero (Componente 1) y a jóvenes entre 14 y 17 años para la prevención del acoso sexual en el espacio público mediante la metodología Bogotaneidad Local 2026 del GoLab (Componente 2).</t>
  </si>
  <si>
    <t>La Alcaldía Local de Chapinero — Fondo de Desarrollo Local — ha adelantado procesos de contratación de servicios sociales, pedagógicos y comunitarios en vigencias anteriores en el marco de los proyectos del Plan de Desarrollo Local. La experiencia acumulada en la gestión contractual de proyectos similares permite identificar los riesgos previsibles y establecer controles adecuados para su mitigación.</t>
  </si>
  <si>
    <t>MATRIZ DE RIESGOS DE CONTRATACIÓN</t>
  </si>
  <si>
    <t>DEFINICIONES</t>
  </si>
  <si>
    <t>RIESGO: evento que puede generar efectos adversos y de distinta magnitud en el logro de los objetivos del Proceso de Contratación o en la ejecución de un contrato</t>
  </si>
  <si>
    <t>RIESGOS PREVISIBLES: Son los posibles hechos o circunstancias que por la naturaleza del contrato y de la actividad a ejecutar es factible su ocurrencia.</t>
  </si>
  <si>
    <t>ETAPA DE PLANEACIÓN: Está comprendida entre la elaboración del Plan Anual de Adquisiciones y la fecha en la cual decide continuar o no con el Proceso de Contratación</t>
  </si>
  <si>
    <t>ETAPA DE SELECCIÓN: Está comprendida entre el acto de Apertura del Proceso de Contratación y la Adjudicación o la declaración de desierto del Proceso de Contratación</t>
  </si>
  <si>
    <t xml:space="preserve">ETAPA DE CONTRATACIÓN: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
  </si>
  <si>
    <t>ETAPA DE EJECUCIÓN: Inicia una vez cumplidos los requisitos previstos para iniciar la ejecución del contrato respectivo y termina con el vencimiento del plazo del contrato o la fecha de liquidación si hay lugar a ella.</t>
  </si>
  <si>
    <t>RIESGO GENERAL: Es un riesgo de todos los procesos de contratación adelantados por la Entidad Estatal, por lo cual está presente en toda su actividad contractual.</t>
  </si>
  <si>
    <t>RIEGO ESPECIFICO: Es un riesgo propio del proceso de contratación objeto de análisis.</t>
  </si>
  <si>
    <t>INSTRUCCIONES PARA LA IDENTIFICACIÓN,  ANALISIS, EVALUACIÓN , ASIGNACIÓN Y TRATAMIENTO DE RIESGOS EN LA CONTRATACIÓN</t>
  </si>
  <si>
    <t xml:space="preserve">1) Identifique los riesgos previsibles que le apliquen al objeto contractual que se adelante; En caso de identificar otro riesgo inclúyalo en la proforma e informe al Área de Contratos de la Secretaría General para que sea actualizada en el SIG. </t>
  </si>
  <si>
    <t>ETAPAS</t>
  </si>
  <si>
    <t>CLASE</t>
  </si>
  <si>
    <t>FUENTE</t>
  </si>
  <si>
    <t>TIPO</t>
  </si>
  <si>
    <t>PLANEACIÓN</t>
  </si>
  <si>
    <t>Inadecuada escogencia de la modalidad de contratación</t>
  </si>
  <si>
    <t>General</t>
  </si>
  <si>
    <t>Interno</t>
  </si>
  <si>
    <t>Operacionales</t>
  </si>
  <si>
    <t xml:space="preserve">Requisitos habilitantes inapropiados para el proceso de selección </t>
  </si>
  <si>
    <t>Especifico</t>
  </si>
  <si>
    <t>Inadecuado análisis  económico estimativo del valor del contrato</t>
  </si>
  <si>
    <t>Económicos</t>
  </si>
  <si>
    <t xml:space="preserve">Inadecuada  descripción del bien o servicio requerido </t>
  </si>
  <si>
    <t>Externo</t>
  </si>
  <si>
    <t>Inadecuada elaboración de estudios y diseños</t>
  </si>
  <si>
    <t>Requisitos habilitantes que impidan la selección objetiva</t>
  </si>
  <si>
    <t xml:space="preserve">Falta de profundidad en el estudio de sector no identificándose claramente aspectos de oferta y demanda </t>
  </si>
  <si>
    <t>Ausencia de fundamentación de la justificación y conveniencia de la contratación</t>
  </si>
  <si>
    <t>Inadecuada identificación de las condiciones contractuales</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</si>
  <si>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</si>
  <si>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</si>
  <si>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</si>
  <si>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</si>
  <si>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</si>
  <si>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</si>
  <si>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</si>
  <si>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Confabulación de los proponentes (Colusión)</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</si>
  <si>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</si>
  <si>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</si>
  <si>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</si>
  <si>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</si>
  <si>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</si>
  <si>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</si>
  <si>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</si>
  <si>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Cambio de precios en factores de producción.</t>
  </si>
  <si>
    <t>Variación de los precios del mercado</t>
  </si>
  <si>
    <t>Factores políticos o macroeconómicos.</t>
  </si>
  <si>
    <t>Sociales o Políticos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</si>
  <si>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</si>
  <si>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</si>
  <si>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</si>
  <si>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Imposición de nuevos tributos</t>
  </si>
  <si>
    <t>Regulatorios</t>
  </si>
  <si>
    <t>Imposición de nuevos trámites o permisos</t>
  </si>
  <si>
    <t>Cambios en el marco regulatorio o normatividad aplicable al proyecto.</t>
  </si>
  <si>
    <t>Presentar reclamaciones del personal del contratista por falta de pago de salarios y prestaciones</t>
  </si>
  <si>
    <t>Financieros</t>
  </si>
  <si>
    <t>Tecnológicos</t>
  </si>
  <si>
    <t xml:space="preserve">Omisiones y/o errores o en la inforamción de las personas, los bienes y cargos asegurados por parte del corredor de seguros a la compañía de seguros </t>
  </si>
  <si>
    <t>Peligro biológico</t>
  </si>
  <si>
    <t>De la naturaleza</t>
  </si>
  <si>
    <t>Eventos naturales tales como lluvias, inundaciones y sequias entre otros</t>
  </si>
  <si>
    <t xml:space="preserve">Incumplir las funciones de control por parte del supervisor </t>
  </si>
  <si>
    <t>Incumplimiento derivado del trámite de los permisos con autoridades ambientales, la obtención de los mismos, paz y salvos</t>
  </si>
  <si>
    <t>Ambientales</t>
  </si>
  <si>
    <t>Fallas, retrasos injustificados o alteraciones en el cronograma de jornadas pedagógicas, ferias de convivencia, encuentros formativos con jóvenes y activaciones territoriales en espacio público (Corredor Cero Acoso y Puntos de Activación y Pedagogía) por parte del contratista.</t>
  </si>
  <si>
    <t>Negación o retraso en la obtención de permisos de uso del espacio público por parte de terceros (DADEP, Secretaría Distrital de Movilidad, administradores del suelo, TransMilenio, Metro de Bogotá, Estación de Policía de Chapinero) para la ejecución del Corredor Cero Acoso, los Puntos de Activación y Pedagogía y las jornadas comunitarias del Componente 1.</t>
  </si>
  <si>
    <t>Ocurrencia de altercados, agresiones, situaciones de violencia de género, acoso o problemas de convivencia entre asistentes, participantes, actores del territorio o transeúntes durante el desarrollo de jornadas pedagógicas, ferias de convivencia, activaciones en espacio público (Corredor Cero Acoso, Puntos de Activación y Pedagogía) y encuentros formativos con jóvenes entre 14 y 17 años.</t>
  </si>
  <si>
    <t>Intervención, presión o injerencia indebida de terceros en la selección, asignación de cupos o entrega de beneficios a los participantes y/u organizaciones beneficiarias del proyecto, alterando los criterios objetivos del programa.</t>
  </si>
  <si>
    <t>Estatal</t>
  </si>
  <si>
    <t>1) Seleccione el tipo de calificación (Cualitativa ó Monetaria)</t>
  </si>
  <si>
    <t>2) Seleccione la(s) etapas  y los riesgos que aplican al objeto contractual</t>
  </si>
  <si>
    <t xml:space="preserve">3) Asigne la probabilidad de ocurrencia del riesgo, de conformidad con la tabla de probabilidad  </t>
  </si>
  <si>
    <t xml:space="preserve">4) Asigne el impacto que generaría la materialización del riesgo, de conformidad con la tabla de impacto </t>
  </si>
  <si>
    <t xml:space="preserve">5) Al realizar las anteriores actividades se obtendrá la calificación total y la valoración del riesgo (prioridad) , traslade al formato evaluación con controles, los que tengan un nivel de criticidad diferente a bajo. </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</si>
  <si>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</si>
  <si>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</si>
  <si>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</si>
  <si>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</si>
  <si>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</si>
  <si>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</si>
  <si>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</si>
  <si>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</si>
  <si>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</si>
  <si>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</si>
  <si>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 xml:space="preserve">Adquisición de un   servicio que no cumple con los verdaderos requerimientos y especificaciones  de la entidad, o a precios que no son de mercado </t>
  </si>
  <si>
    <t>Indebida determinacion de  las especificaciones técnicas, criterios habilitantes, criterios de ponderación de las necesidades de contratación por parte del área responsable de definir las especificaciones.</t>
  </si>
  <si>
    <t>Declarar desierto el proceso de contratación</t>
  </si>
  <si>
    <t xml:space="preserve">Detectar practicas de Colusión </t>
  </si>
  <si>
    <t>El contratista no cumple los plazos establecidos para la entrega de garantías</t>
  </si>
  <si>
    <t>1, Calidad deficiente:  No cumplir con los requerimientos previstos en el contrato, el pliego de condiciones y el Anexo Técnico
2, Personal no competente: no contar con el personal calificado para adelantar la prestación del servicio contratado 
3, Mora en la entrega de los Bienes o Servicios
4, Renuncia de uno o varios integrantes del equipo humano del contrato: por razones de Fuerza mayor, una mejor oferta laboral y/o falta de cohesión del equipo.</t>
  </si>
  <si>
    <t>Seguimiento inadecuado y control de la ejecución contractual por parte del superviso
Recibo a satisfacción de bienes o servicios defectuosos, incompletos o que no cumplen con las fichas técnicas del pliego</t>
  </si>
  <si>
    <t xml:space="preserve">Factores del mercado y variación de los costos de insumos necesarios para los productos a entregar en la propuesta económica, el proveedor no estima adecuadamente los costos de los conceptos necesarios para el cumplimiento del objeto del contrato </t>
  </si>
  <si>
    <t>Presentacion de fuerets lluvias o desastres naturales que afecten la cadena de suministro de insumos.</t>
  </si>
  <si>
    <t xml:space="preserve">Cambio de regulación normativa que afecte el contrato  </t>
  </si>
  <si>
    <t xml:space="preserve">Incumplimiento del contratista con las obligaciones laborales </t>
  </si>
  <si>
    <t>(i) Incumplimiento directo de las metas e indicadores del Plan de Desarrollo Local de la Alcaldía en materia de convivencia ciudadana y seguridad, generando reportes negativos ante entes de control. (ii) Malestar y quejas ciudadanas por parte de las comunidades y los jóvenes inscritos en el proceso formativo del Componente 2. (iii) Desfase de la planeación logística (vencimiento de permisos de espacio público y pérdida de jornadas de personal ya comprometido). (iv) Riesgo de imposibilidad de ejecutar la totalidad de los componentes dentro del plazo contractual, obligando a saldos pendientes de ejecución o liquidaciones unilaterales.</t>
  </si>
  <si>
    <t>Parálisis operativa de las activaciones en espacio público y jornadas comunitarias al no contar con los permisos legalmente formalizados. Suspensión temporal del contrato por imposibilidad de ejecutar actividades en territorio. Imposición de sanciones o multas administrativas a la Alcaldía Local o al contratista si se realizan actividades en espacio público sin la debida autorización. Desfase e ineficiencia en el uso del presupuesto oficial por ampliaciones de plazos contractuales no previstas. El incumplimiento en la gestión oportuna de permisos no será causal de prórrogas ni ajustes contractuales.</t>
  </si>
  <si>
    <t>Lesiones personales o afectaciones a la integridad física o emocional de los participantes —incluyendo menores de edad—, asistentes o personal logístico de la Alcaldía y el contratista. Daños materiales a los elementos de intervención en espacio público (tótems, vinilos, señalética, stands). Intervención de la Fuerza Pública y suspensión inmediata de las actividades por orden de las autoridades de seguridad. Daño reputacional a la Alcaldía Local y afectación al tejido social que promueve la política pública de convivencia ciudadana y prevención de violencias basadas en género.</t>
  </si>
  <si>
    <t>Direccionamiento de los recursos públicos hacia participantes o grupos específicos por razones ajenas al mérito o a los criterios objetivos de selección, violando el principio de igualdad. Investigaciones y sanciones disciplinarias o penales para los funcionarios y supervisores de la Alcaldía Local ante denuncias por presunto favorecimiento. Pérdida de credibilidad institucional, incremento de tutelas, quejas e impugnaciones por parte de los participantes legítimamente postulados que queden excluidos.</t>
  </si>
  <si>
    <t>Inadecuado tratamiento o protección de datos personales de participantes menores de edad, incluyendo recolección de listados con nombre, identificación y contacto de jóvenes entre 14 y 17 años sin cumplir las obligaciones de la Ley 1581 de 2012 (habeas data).</t>
  </si>
  <si>
    <t>Vulneración de derechos fundamentales de los menores participantes. Sanciones administrativas de la SIC. Responsabilidad disciplinaria y penal para el contratista y funcionarios del FDLCH. Daño reputacional y posibles tutelas de padres o acudientes.</t>
  </si>
  <si>
    <t>Vinculación de personal del contratista que trabaje directamente con menores de edad (jóvenes entre 14 y 17 años del Componente 2) sin verificación previa de antecedentes e inhabilidades por delitos sexuales contra NNA, en contravención de la Ley 1918 de 2018.</t>
  </si>
  <si>
    <t>Exposición de menores a personal con antecedentes por delitos sexuales contra NNA. Responsabilidad penal y disciplinaria para el contratista y supervisores del FDLCH. Nulidad de actuaciones administrativas. Intervención del ICBF o la Fiscalía.</t>
  </si>
  <si>
    <t>Deserción o baja permanencia del grupo base de jóvenes a lo largo de los nueve (9) encuentros formativos del Componente 2, poniendo en riesgo el cumplimiento de la meta "Fortalecer 1 actor comunitario".</t>
  </si>
  <si>
    <t>Incumplimiento de la meta del PDL del Componente 2. Reportes negativos ante entes de control. Posible calificación insatisfactoria del contrato. Pérdida de la inversión pública en encuentros realizados sin cierre del ciclo.</t>
  </si>
  <si>
    <t>Incumplimiento o demora del GoLab (Laboratorio de Innovación de la Secretaría Distrital de Gobierno) en la entrega de kits, instrumentos, guías metodológicas y acompañamiento técnico requeridos para el Componente 2, paralizando la metodología Bogotaneidad Local 2026.</t>
  </si>
  <si>
    <t>Parálisis total del Componente 2. Incumplimiento de meta del PDL por causa atribuible a tercero institucional. Desfase del cronograma. Posible modificación contractual para ajustar el alcance del Componente 2.</t>
  </si>
  <si>
    <t>Categoría</t>
  </si>
  <si>
    <t>Valoración</t>
  </si>
  <si>
    <t>Raro (puede ocurrir excepcionalmente)</t>
  </si>
  <si>
    <t>Insignificante</t>
  </si>
  <si>
    <t>Improbable (puede ocurrir ocasionalmente)</t>
  </si>
  <si>
    <t>Menor</t>
  </si>
  <si>
    <t>Posible (puede ocurrir en cualquier momento futuro)</t>
  </si>
  <si>
    <t>Probable (probablemente va a ocurrir)</t>
  </si>
  <si>
    <t>Mayor</t>
  </si>
  <si>
    <t>Casi cierto (ocurre en la mayoría de circunstancias)</t>
  </si>
  <si>
    <t>Catastrófico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</si>
  <si>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</si>
  <si>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</si>
  <si>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</si>
  <si>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</si>
  <si>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</si>
  <si>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</si>
  <si>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</si>
  <si>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</si>
  <si>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</si>
  <si>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</si>
  <si>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</si>
  <si>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</si>
  <si>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Moderado</t>
  </si>
  <si>
    <t>Categoría del Riesgo</t>
  </si>
  <si>
    <t>Valoración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</si>
  <si>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</si>
  <si>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</si>
  <si>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</si>
  <si>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</si>
  <si>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</si>
  <si>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</si>
  <si>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</si>
  <si>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</si>
  <si>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</si>
  <si>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 xml:space="preserve">2) Teniendo en cuenta el tratamiento descrito, asigne la probabilidad de ocurrencia del riesgo, de conformidad con la tabla de probabilidad </t>
  </si>
  <si>
    <t xml:space="preserve">3) Teniendo en cuenta el tratamiento descrito, asigne el impacto que generaría la materialización del riesgo, de conformidad con la tabla de impacto </t>
  </si>
  <si>
    <t>4) Al realizar las anteriores actividades se obtendrá la calificación total y la valoración del riesgo (prioridad)</t>
  </si>
  <si>
    <t>5) Diligencie la información de las demás columnas</t>
  </si>
  <si>
    <t>7) Continúe en la hoja de asignación  y tratamiento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</si>
  <si>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</si>
  <si>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</si>
  <si>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</si>
  <si>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</si>
  <si>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</si>
  <si>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</si>
  <si>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</si>
  <si>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Establecer con claridad la necesidad, el objeto, alcance, especificaciones tecnicas, experiencia del proponente, plazo, etc. requeridos para ejecutar el objeto del contrato</t>
  </si>
  <si>
    <t>NO</t>
  </si>
  <si>
    <t>Entidad</t>
  </si>
  <si>
    <t>Desde la Etapa de Planeación</t>
  </si>
  <si>
    <t>Previo a la adjudicación del contrato</t>
  </si>
  <si>
    <t>Verificación cumplimiento condiciones definidas en los pliegos de condiciones y documentos que hacen parte del proceso</t>
  </si>
  <si>
    <t>Frecuente en las etapas previas a la adjudicación del contrato</t>
  </si>
  <si>
    <t>Revisar que los criterios habilitantes y de ponderación se definan correctamente en el formato que se defina.</t>
  </si>
  <si>
    <t>Etapa Contractual</t>
  </si>
  <si>
    <t>Previo a la suscripción del acta de inicio</t>
  </si>
  <si>
    <t>En la suscripción del acta de inicio</t>
  </si>
  <si>
    <t>Durante la etapa contractual y ejecución</t>
  </si>
  <si>
    <t>No aprobar la inclusión de requisitos ponderables de dificil cumplimiento</t>
  </si>
  <si>
    <t>Se solicita a los proponentes presentar junto con su oferta el formato "COMPROMISO ANTICORRUPCIÓN"  en el cual se compromenten a no efectuar acuerdos, o realizar actos o conductas que tengan por objeto o efecto la colusión enel proceso de selección</t>
  </si>
  <si>
    <t>SI</t>
  </si>
  <si>
    <t>Supervisor del contrato y Contratista</t>
  </si>
  <si>
    <t>Suscripción contrato</t>
  </si>
  <si>
    <t>Suscripción del contrato</t>
  </si>
  <si>
    <t>Revisiones frecuentes, seguimiento ejecución</t>
  </si>
  <si>
    <t>Durante ejecución del contrato</t>
  </si>
  <si>
    <t>Indicar al contratista que debe allegar los documentos respectivos para la legalización del contrato, en un plazo determinado</t>
  </si>
  <si>
    <t>Revisiones frecuentes, seguimiento ejecución de los servicios realizados</t>
  </si>
  <si>
    <t>El supervisor del contrato realiza los requerimientos a que haya lugar al contratista y evalúa si es necesario dar aplicación al artículo 86 de la ley 1474 de 2011 en lo referente al procedimiento para la aplicación de multas y sanciones
Exigencia al contratista de presentar, junto con su plan operativo inicial, el cronograma de contratación y flujo de caja estimado para la atención oportuna de su personal en territorio y proveedores críticos.</t>
  </si>
  <si>
    <t>ejecucion contrato</t>
  </si>
  <si>
    <t>Prestación del servicio</t>
  </si>
  <si>
    <t>Revisiones frecuentes, seguimiento ejecución de los servicios realizados
El supervisor verificará de forma aleatoria en territorio que el personal logístico y de juzgamiento cuente con sus contratos u órdenes de servicio vigentes y reportará de inmediato al área jurídica cualquier alerta de impago.</t>
  </si>
  <si>
    <t>El ordenador del gasto en la solicitud de inicio de planeación contractual designa la persona idónea para ejercer la supervisión del contrato, para lo cual manifiesta de manera expresa que el mismo tiene la competencia funcional e idoneidad para ejercer la citada supervisión.</t>
  </si>
  <si>
    <t>Revisiones frecuentes, seguimiento ejecución de los servicios realizados
Exigencia al supervisor de radicar en la plataforma SECOOP II los informes mensuales de ejecución, los cuales deben incluir de forma obligatoria las actas de los comités técnicos y los soportes de verificación (muestras aprobadas de uniformes, actas de juzgamiento cruzadas).</t>
  </si>
  <si>
    <t xml:space="preserve">Obligaciones especiales del contratista, en donde se establece que debe mantener los precios fijos durante la ejecución y liquidación del contrato. </t>
  </si>
  <si>
    <t xml:space="preserve">Realizar seguimiento a los boletines metereologicos expedidos por IDEAM e IDIGER en periodos de ola invernal   </t>
  </si>
  <si>
    <t xml:space="preserve">Una vez sea expedida una disposición legal que afecte el valor del contrato, el supervisor debe evaluar si es necesario tramitar una modificacion contractual </t>
  </si>
  <si>
    <t>Entidad  - Contratista</t>
  </si>
  <si>
    <t>El supervisor verifica la ejecución de las Obligaciones especiales del contratista en donde se establece que debe cumplir con el pago oportuno de los salarios y prestaciones sociales del personal puesto a disposición para la ejecución del contrato.</t>
  </si>
  <si>
    <t>Contratista</t>
  </si>
  <si>
    <t>Seguimientos  frecuentes y a la ejecución de los servicios requeridos</t>
  </si>
  <si>
    <t>(i) Obligatoriedad del contratista de presentar y obtener la aprobación del supervisor del contrato sobre el plan de trabajo y cronograma de actividades de los componentes 1 y 2, incluyendo las activaciones en espacio público. (ii) Exigencia contractual de un Plan de Contingencia que incluya la reprogramación de jornadas en caso de fuerza mayor, a propio costo. (iii) Obligación de mantener facilitadores sociales y apoyos logísticos disponibles para verificar la habilitación de los espacios antes de cada jornada o activación territorial.</t>
  </si>
  <si>
    <t>Realización de comités técnicos mensuales entre el Supervisor de la Alcaldía y el contratista para revisar el porcentaje de ejecución real frente al cronograma aprobado, con verificación de avance en número de participantes, jornadas realizadas, encuentros formativos con jóvenes y activaciones en espacio público ejecutadas.</t>
  </si>
  <si>
    <t>Obligatoriedad contractual del contratista de iniciar los trámites de permisos ante el DADEP, la Secretaría Distrital de Movilidad, los administradores del suelo (JAC, TransMilenio, Metro de Bogotá) y demás entidades competentes desde las primeras semanas de ejecución, con entrega de copia de cada permiso obtenido como soporte obligatorio. La Alcaldía Local emitirá cartas de respaldo institucional para agilizar los trámites ante los terceros distritales.</t>
  </si>
  <si>
    <t>Exigencia al contratista de entregar a la supervisión, en el primer comité técnico, el cronograma de radicación de permisos y los primeros soportes de solicitud ante los terceros competentes. El supervisor no autorizará bajo ninguna circunstancia el inicio de actividades en espacio público que no cuenten con el acto administrativo o documento formal de permiso aprobado y firmado por la entidad competente.</t>
  </si>
  <si>
    <t>Obligatoriedad del contratista de formular, presentar y ejecutar un Plan de Gestión del Riesgo y Convivencia para cada jornada y activación territorial, articulado con la Estación de Policía de Chapinero. Para las actividades del Componente 2 con jóvenes entre 14 y 17 años, el contratista deberá contar de forma permanente con el profesional psicosocial previsto en el anexo técnico, capaz de atender afectaciones emocionales derivadas de los contenidos trabajados (acoso sexual, violencias) y de activar rutas de atención en salud mental disponibles en Chapinero.</t>
  </si>
  <si>
    <t>El contratista deberá anexar a sus informes mensuales un Reporte de Novedades y Convivencia firmado por el facilitador social o profesional responsable de cada jornada. Ante la ocurrencia de una situación de violencia, acoso o afectación emocional sin que el contratista haya activado el Plan de Gestión del Riesgo o el protocolo psicosocial, el supervisor suspenderá los pagos correspondientes a esa jornada y remitirá el caso al área jurídica para el inicio del proceso sancionatorio.</t>
  </si>
  <si>
    <t>Creación de un comité evaluador conformado exclusivamente por personal calificado de la Alcaldía Local, cuyas deliberaciones y puntajes queden consignados en actas detalladas e inmodificables. Convocatoria formal, previa al inicio del proceso de selección, a la ciudadanía y a los órganos de control comunitario (Veedurías Ciudadanas registradas ante la Personería Distrital) para que realicen control social y acompañamiento en las mesas de evaluación.</t>
  </si>
  <si>
    <t>si</t>
  </si>
  <si>
    <t>El supervisor de la Alcaldía constatará que la lista preliminar de participantes elegibles con sus respectivos puntajes sea publicada en las páginas y redes sociales oficiales del FDLCH. Se exigirá que en el acta final de selección de participantes beneficiarios conste la firma de asistencia o el informe de observaciones de los delegados de la Veeduría Ciudadana asignada al proceso.</t>
  </si>
  <si>
    <t>El contratista incorporará en todos los formularios de inscripción y listados de asistencia de menores la autorización expresa de tratamiento de datos personales de padres o acudientes, conforme a la Ley 1581 de 2012 y el Decreto 1377 de 2013. Queda prohibido publicar imágenes, nombres o datos de los jóvenes sin autorización escrita del acudiente. El supervisor verificará el cumplimiento en cada informe mensual.</t>
  </si>
  <si>
    <t>El supervisor verificará en cada informe mensual que los soportes de participación incluyan la autorización de tratamiento de datos firmada por el acudiente. La ausencia de autorización implica suspensión inmediata del uso de los datos y remisión al área jurídica.</t>
  </si>
  <si>
    <t>El contratista acreditará, previo al inicio de actividades del Componente 2, la consulta y resultado negativo del Registro de Inhabilidades para trabajar con menores (Ley 1918 de 2018) de todo el personal que interactúe con los jóvenes. Esta verificación se renovará ante cualquier cambio de personal. Los soportes se entregarán al supervisor antes del primer encuentro formativo.</t>
  </si>
  <si>
    <t>Previo al primer encuentro C2</t>
  </si>
  <si>
    <t>Ante cada cambio de personal</t>
  </si>
  <si>
    <t>El supervisor no autorizará el inicio de ninguna actividad del Componente 2 con menores sin verificar los soportes del Registro de Inhabilidades de todo el personal. En caso de cambio de personal, se suspenden actividades con menores hasta recibir la verificación del nuevo integrante.</t>
  </si>
  <si>
    <t>Previo al inicio C2 y ante cada cambio de personal</t>
  </si>
  <si>
    <t>El contratista implementará una estrategia de convocatoria y fidelización: (i) inscripción de 25-35 jóvenes para absorber deserciones sin afectar el quórum mínimo de 20; (ii) comunicación con acudientes con 72 horas de anticipación; (iii) herramientas de motivación Bogotaneidad (escarapelas, diplomas); (iv) protocolo de reingreso conforme a guías del GoLab.</t>
  </si>
  <si>
    <t>El supervisor verificará en cada informe mensual el registro de asistencia vs. mínimo de 20 jóvenes. Si cae por debajo, requerirá activación inmediata del protocolo de reingreso, sin que ello implique prórroga del plazo contractual.</t>
  </si>
  <si>
    <t>La Alcaldía Local formalizará la articulación con el GoLab mediante comunicación oficial antes del inicio del contrato, confirmando cronograma de entrega de kits, guías e instrumentos. El supervisor realizará seguimiento directo e informará al ordenador del gasto ante cualquier retraso. En caso de demora, la Alcaldía gestionará ante la Secretaría Distrital de Gobierno la solución oportuna.</t>
  </si>
  <si>
    <t>Previo al inicio del contrato</t>
  </si>
  <si>
    <t>El supervisor verificará en el primer comité técnico la confirmación del cronograma de entrega del GoLab. Ante cualquier retraso, informará al ordenador del gasto para gestión institucional directa con la Secretaría Distrital de Gobierno.</t>
  </si>
  <si>
    <t>Impacto del Riesgo</t>
  </si>
  <si>
    <t>IDENTIFICACIÓN,  ANALISIS, EVALUACIÓN , ASIGNACIÓN Y TRATAMIENTO DE RIESGOS EN LA CONTRATACIÓN</t>
  </si>
  <si>
    <t>Esta matriz es un documento anexo del Estudio Previo</t>
  </si>
  <si>
    <t>No</t>
  </si>
  <si>
    <t>Etapa</t>
  </si>
  <si>
    <t>Clase</t>
  </si>
  <si>
    <t>Fuente</t>
  </si>
  <si>
    <t>Probabilidad</t>
  </si>
  <si>
    <t>Calificación total</t>
  </si>
  <si>
    <t>¿A quien se le asigna?</t>
  </si>
  <si>
    <t>%</t>
  </si>
  <si>
    <t>¿Cómo se realiza el monitoreo</t>
  </si>
  <si>
    <t>FDLCH</t>
  </si>
  <si>
    <t>CONTRATISTA</t>
  </si>
  <si>
    <t>Realización de comités técnicos mensuales entre el Supervisor de la Alcaldía y el contratista para revisar el porcentaje de ejecución real frente al cronograma aprobado.</t>
  </si>
  <si>
    <t>Exigencia al contratista de entregar a la supervisión el cronograma de radicación de permisos en el primer comité técnico. El supervisor no autorizará el inicio de actividades en espacio público sin el permiso formal aprobado y firmado por la entidad competente.</t>
  </si>
  <si>
    <t>El contratista deberá anexar a sus informes mensuales un Reporte de Novedades y Convivencia firmado por el facilitador social o profesional responsable de cada jornada. Ante situaciones de violencia o afectación sin activar el protocolo, el supervisor suspenderá los pagos y remitirá el caso al área jurídica.</t>
  </si>
  <si>
    <t>El supervisor de la Alcaldía constatará que la lista preliminar de participantes elegibles sea publicada en las páginas y redes sociales oficiales del FDLCH. Se exigirá que en el acta final conste la firma de asistencia de los delegados de la Veeduría Ciudadana.</t>
  </si>
  <si>
    <t>El contratista incorporará en todos los formularios de inscripción y listados de asistencia de menores la autorización expresa de tratamiento de datos personales de padres o acudientes, conforme a la Ley 1581 de 2012 y el Decreto 1377 de 2013. Queda prohibido publicar imágenes, nombres o datos de los jóvenes sin autorización escrita del acudiente.</t>
  </si>
  <si>
    <t>El supervisor verificará en cada informe mensual que los soportes de participación de menores incluyan la autorización de tratamiento de datos firmada por el acudiente. La ausencia de autorización implica suspensión inmediata del uso de los datos y remisión al área jurídica.</t>
  </si>
  <si>
    <t>El contratista acreditará, previo al inicio del Componente 2, la consulta y resultado negativo del Registro de Inhabilidades (Ley 1918 de 2018) de todo el personal que interactúe con los jóvenes. Los soportes se entregarán al supervisor antes del primer encuentro formativo. Se renovará ante cualquier cambio de personal.</t>
  </si>
  <si>
    <t>El supervisor no autorizará el inicio de ninguna actividad del Componente 2 con menores sin verificar los soportes del Registro de Inhabilidades. En caso de cambio de personal, se suspenden actividades con menores hasta recibir la verificación del nuevo integrante.</t>
  </si>
  <si>
    <t>Incumplimiento de la meta del PDL del Componente 2 al no completarse el ciclo formativo con el grupo base mínimo. Reportes negativos ante entes de control. Posible calificación insatisfactoria del contrato. Pérdida de la inversión pública en encuentros realizados sin cierre del ciclo.</t>
  </si>
  <si>
    <t>El contratista implementará una estrategia de fidelización: (i) inscripción de 25-35 jóvenes para absorber deserciones sin afectar el quórum mínimo de 20; (ii) comunicación con acudientes con 72h de anticipación por encuentro; (iii) herramientas de motivación Bogotaneidad (escarapelas, diplomas); (iv) protocolo de reingreso conforme a guías del GoLab.</t>
  </si>
  <si>
    <t>El supervisor verificará en cada informe mensual el registro de asistencia vs. el mínimo de 20 jóvenes. Si cae por debajo de 20, requerirá activación inmediata del protocolo de reingreso, sin que ello implique prórroga.</t>
  </si>
  <si>
    <t>Parálisis total del Componente 2 al no contar con los insumos metodológicos del GoLab. Incumplimiento de la meta del PDL por causa atribuible a un tercero institucional. Desfase del cronograma. Posible modificación contractual para ajustar el alcance del Componente 2.</t>
  </si>
  <si>
    <t>La Alcaldía Local formalizará la articulación con el GoLab mediante comunicación oficial antes del inicio del contrato, confirmando cronograma de entrega de kits, guías e instrumentos. En caso de demora, la Alcaldía gestionará ante la Secretaría Distrital de Gobierno la solución oportuna, documentando todas las actuaciones.</t>
  </si>
  <si>
    <t xml:space="preserve">Categoría </t>
  </si>
  <si>
    <t>Normativa aplicable al objeto del Proceso de Contratación: Ley 80 de 1993; Ley 1150 de 2007; Decreto 1082 de 2015 (régimen de contratación pública). Ley 1801 de 2016 (Código Nacional de Seguridad y Convivencia Ciudadana). Ley 1257 de 2008 (violencias basadas en género). Acuerdo 998 de 2025 del Concejo de Bogotá. Ley 1581 de 2012 y Decreto 1377 de 2013 (protección de datos personales). Ley 1918 de 2018 (inhabilidades por delitos sexuales contra NNA). Plan de Desarrollo Local de Chapinero 2025-2028.</t>
  </si>
  <si>
    <t>Objeto Contractual:   "PRESTAR LOS SERVICIOS PARA LA IMPLEMENTACIÓN DE UN PROYECTO INTEGRAL DE CONVIVENCIA CIUDADANA EN LA LOCALIDAD DE CHAPINERO, MEDIANTE EL DESARROLLO DE ACTIVIDADES ORIENTADAS AL FORTALECIMIENTO DE CAPACIDADES CIUDADANAS Y COMUNITARIAS PARA LA APROPIACIÓN DEL CÓDIGO NACIONAL DE SEGURIDAD Y CONVIVENCIA CIUDADANA, ESTABLECIDO MEDIANTE LA LEY 1801 DE 2016, ASÍ COMO AL FORTALECIMIENTO DE UN ACTOR COMUNITARIO JUVENIL PARA LA IDENTIFICACIÓN, RECHAZO Y PREVENCIÓN DE LA NORMALIZACIÓN DEL ACOSO SEXUAL EN EL ESPACIO PÚBLICO, EN EL MARCO DE LA METODOLOGÍA “BOGOTANEIDAD LOCAL 2026” DEL LABORATORIO DE INNOVACIÓN DE LA SECRETARÍA DISTRITAL DE GOBIERNO (GOLAB)"</t>
  </si>
  <si>
    <t>Ciudadanía que se beneficia del Proceso de Contratación: La comunidad general de la Localidad de Chapinero (Componente 1 — jornadas de convivencia ciudadana y apropiación del Código Nacional de Seguridad y Convivencia Ciudadana) y los jóvenes entre 14 y 17 años residentes o estudiantes en la localidad (Componente 2 — Metodología Bogotaneidad Local 2026 para la prevención del acoso sexual en el espacio público).</t>
  </si>
  <si>
    <t>Condiciones geográficas y de acceso del lugar en el cual se debe cumplir el objeto del Proceso de Contratación: El proyecto se ejecuta en el territorio de la Localidad de Chapinero, en espacios comunitarios, salones comunales, instituciones educativas y espacio público habilitado. El Componente 2 incluye intervenciones territoriales en Corredores Cero Acoso y Puntos de Activación y Pedagogía definidos conjuntamente con el GoLab y la Alcaldía Local.</t>
  </si>
  <si>
    <t>Objeto del Proceso de Contratación: "PRESTAR LOS SERVICIOS PARA LA IMPLEMENTACIÓN DE UN PROYECTO INTEGRAL DE CONVIVENCIA CIUDADANA EN LA LOCALIDAD DE CHAPINERO, ORIENTADO AL FORTALECIMIENTO DE CAPACIDADES CIUDADANAS Y COMUNITARIAS PARA LA APROPIACIÓN DEL CÓDIGO NACIONAL DE SEGURIDAD Y CONVIVENCIA CIUDADANA Y AL FORTALECIMIENTO DE ACTORES COMUNITARIOS JUVENILES PARA LA PREVENCIÓN Y NO NORMALIZACIÓN DEL ACOSO SEXUAL EN EL ESPACIO PÚBLICO, MEDIANTE LA METODOLOGÍA “BOGOTANEIDAD LOCAL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</si>
</sst>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0"/>
      <name val="Arial"/>
      <charset val="1"/>
    </font>
    <font>
      <b/>
      <sz val="20"/>
      <name val="Garamond"/>
      <family val="1"/>
      <charset val="1"/>
    </font>
    <font>
      <sz val="12"/>
      <name val="Garamond"/>
      <family val="1"/>
      <charset val="1"/>
    </font>
    <font>
      <sz val="12"/>
      <name val="Arial"/>
      <family val="2"/>
      <charset val="1"/>
    </font>
    <font>
      <b/>
      <sz val="12"/>
      <name val="Arial"/>
      <family val="2"/>
      <charset val="1"/>
    </font>
    <font>
      <b/>
      <sz val="12"/>
      <name val="Garamond"/>
      <family val="1"/>
      <charset val="1"/>
    </font>
    <font>
      <b/>
      <u/>
      <sz val="12"/>
      <name val="Garamond"/>
      <family val="1"/>
      <charset val="1"/>
    </font>
    <font>
      <sz val="10"/>
      <name val="Arial"/>
      <family val="2"/>
      <charset val="1"/>
    </font>
    <font>
      <sz val="11"/>
      <name val="Arial Narrow"/>
      <family val="2"/>
      <charset val="1"/>
    </font>
    <font>
      <b/>
      <sz val="10"/>
      <name val="Garamond"/>
      <family val="1"/>
      <charset val="1"/>
    </font>
    <font>
      <sz val="11"/>
      <name val="Garamond"/>
      <family val="1"/>
      <charset val="1"/>
    </font>
    <font>
      <sz val="10"/>
      <name val="Garamond"/>
      <family val="1"/>
      <charset val="1"/>
    </font>
    <font>
      <sz val="10"/>
      <name val="Arial Narrow"/>
      <family val="2"/>
      <charset val="1"/>
    </font>
    <font>
      <b/>
      <sz val="16"/>
      <name val="Garamond"/>
      <family val="1"/>
      <charset val="1"/>
    </font>
    <font>
      <b/>
      <sz val="10"/>
      <name val="Arial"/>
      <family val="2"/>
      <charset val="1"/>
    </font>
    <font>
      <b/>
      <sz val="12"/>
      <color rgb="FFFFFFFF"/>
      <name val="Garamond"/>
      <family val="1"/>
      <charset val="1"/>
    </font>
    <font>
      <b/>
      <sz val="10"/>
      <color rgb="FFFFFFFF"/>
      <name val="Garamond"/>
      <family val="1"/>
      <charset val="1"/>
    </font>
    <font>
      <sz val="11"/>
      <color rgb="FF000000"/>
      <name val="Garamond"/>
      <family val="1"/>
      <charset val="1"/>
    </font>
    <font>
      <b/>
      <sz val="14"/>
      <name val="Arial"/>
      <family val="2"/>
      <charset val="1"/>
    </font>
    <font>
      <sz val="9"/>
      <name val="Garamond"/>
      <family val="1"/>
      <charset val="1"/>
    </font>
    <font>
      <sz val="9"/>
      <name val="Arial"/>
      <family val="2"/>
      <charset val="1"/>
    </font>
    <font>
      <b/>
      <sz val="20"/>
      <name val="Arial"/>
      <family val="2"/>
      <charset val="1"/>
    </font>
    <font>
      <b/>
      <sz val="16"/>
      <name val="Arial"/>
      <family val="2"/>
      <charset val="1"/>
    </font>
    <font>
      <b/>
      <sz val="9"/>
      <name val="Arial"/>
      <family val="2"/>
      <charset val="1"/>
    </font>
    <font>
      <b/>
      <sz val="9"/>
      <color rgb="FFFFFFFF"/>
      <name val="Arial"/>
      <family val="2"/>
      <charset val="1"/>
    </font>
    <font>
      <sz val="9"/>
      <color rgb="FF000000"/>
      <name val="Arial"/>
      <family val="2"/>
      <charset val="1"/>
    </font>
    <font>
      <sz val="9"/>
      <name val="Garamond"/>
      <family val="1"/>
    </font>
    <font>
      <sz val="12"/>
      <name val="Garamond"/>
      <family val="1"/>
    </font>
  </fonts>
  <fills count="10">
    <fill>
      <patternFill patternType="none"/>
    </fill>
    <fill>
      <patternFill patternType="gray125"/>
    </fill>
    <fill>
      <patternFill patternType="solid">
        <fgColor theme="0" tint="-0.14999847407452621"/>
        <bgColor rgb="FFC0C0C0"/>
      </patternFill>
    </fill>
    <fill>
      <patternFill patternType="solid">
        <fgColor rgb="FFFFFFFF"/>
        <bgColor rgb="FFFFFFCC"/>
      </patternFill>
    </fill>
    <fill>
      <patternFill patternType="solid">
        <fgColor rgb="FF900000"/>
        <bgColor rgb="FF9C0006"/>
      </patternFill>
    </fill>
    <fill>
      <patternFill patternType="solid">
        <fgColor rgb="FFC0C0C0"/>
        <bgColor rgb="FFD9D9D9"/>
      </patternFill>
    </fill>
    <fill>
      <patternFill patternType="solid">
        <fgColor rgb="FF92D050"/>
        <bgColor rgb="FFC0C0C0"/>
      </patternFill>
    </fill>
    <fill>
      <patternFill patternType="solid">
        <fgColor rgb="FFFFFF00"/>
        <bgColor rgb="FFFFC000"/>
      </patternFill>
    </fill>
    <fill>
      <patternFill patternType="solid">
        <fgColor rgb="FFFFC000"/>
        <bgColor rgb="FFF3BA2D"/>
      </patternFill>
    </fill>
    <fill>
      <patternFill patternType="solid">
        <fgColor rgb="FFFF0000"/>
        <bgColor rgb="FF9C0006"/>
      </patternFill>
    </fill>
  </fills>
  <borders count="61">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medium">
        <color auto="1"/>
      </bottom>
      <diagonal/>
    </border>
    <border>
      <left style="medium">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hair">
        <color auto="1"/>
      </bottom>
      <diagonal/>
    </border>
    <border>
      <left/>
      <right style="thin">
        <color auto="1"/>
      </right>
      <top style="thin">
        <color auto="1"/>
      </top>
      <bottom style="hair">
        <color auto="1"/>
      </bottom>
      <diagonal/>
    </border>
    <border>
      <left style="thin">
        <color auto="1"/>
      </left>
      <right style="thin">
        <color auto="1"/>
      </right>
      <top style="thin">
        <color auto="1"/>
      </top>
      <bottom style="hair">
        <color auto="1"/>
      </bottom>
      <diagonal/>
    </border>
    <border>
      <left/>
      <right style="medium">
        <color auto="1"/>
      </right>
      <top style="thin">
        <color auto="1"/>
      </top>
      <bottom style="hair">
        <color auto="1"/>
      </bottom>
      <diagonal/>
    </border>
    <border>
      <left style="medium">
        <color auto="1"/>
      </left>
      <right/>
      <top style="hair">
        <color auto="1"/>
      </top>
      <bottom style="hair">
        <color auto="1"/>
      </bottom>
      <diagonal/>
    </border>
    <border>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right style="medium">
        <color auto="1"/>
      </right>
      <top style="hair">
        <color auto="1"/>
      </top>
      <bottom style="hair">
        <color auto="1"/>
      </bottom>
      <diagonal/>
    </border>
    <border>
      <left style="thin">
        <color auto="1"/>
      </left>
      <right style="medium">
        <color auto="1"/>
      </right>
      <top style="hair">
        <color auto="1"/>
      </top>
      <bottom style="hair">
        <color auto="1"/>
      </bottom>
      <diagonal/>
    </border>
    <border>
      <left style="medium">
        <color auto="1"/>
      </left>
      <right/>
      <top style="hair">
        <color auto="1"/>
      </top>
      <bottom style="thin">
        <color auto="1"/>
      </bottom>
      <diagonal/>
    </border>
    <border>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right style="medium">
        <color auto="1"/>
      </right>
      <top style="hair">
        <color auto="1"/>
      </top>
      <bottom style="thin">
        <color auto="1"/>
      </bottom>
      <diagonal/>
    </border>
    <border>
      <left style="medium">
        <color auto="1"/>
      </left>
      <right/>
      <top/>
      <bottom/>
      <diagonal/>
    </border>
    <border>
      <left/>
      <right style="thin">
        <color auto="1"/>
      </right>
      <top/>
      <bottom/>
      <diagonal/>
    </border>
    <border>
      <left/>
      <right style="thin">
        <color auto="1"/>
      </right>
      <top/>
      <bottom style="thin">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thin">
        <color auto="1"/>
      </left>
      <right style="thin">
        <color auto="1"/>
      </right>
      <top style="hair">
        <color auto="1"/>
      </top>
      <bottom/>
      <diagonal/>
    </border>
    <border>
      <left/>
      <right style="medium">
        <color auto="1"/>
      </right>
      <top style="hair">
        <color auto="1"/>
      </top>
      <bottom style="medium">
        <color auto="1"/>
      </bottom>
      <diagonal/>
    </border>
    <border>
      <left style="medium">
        <color auto="1"/>
      </left>
      <right style="thin">
        <color auto="1"/>
      </right>
      <top style="hair">
        <color auto="1"/>
      </top>
      <bottom style="hair">
        <color auto="1"/>
      </bottom>
      <diagonal/>
    </border>
    <border>
      <left style="medium">
        <color auto="1"/>
      </left>
      <right/>
      <top style="hair">
        <color auto="1"/>
      </top>
      <bottom/>
      <diagonal/>
    </border>
    <border>
      <left/>
      <right style="thin">
        <color auto="1"/>
      </right>
      <top style="hair">
        <color auto="1"/>
      </top>
      <bottom/>
      <diagonal/>
    </border>
    <border>
      <left style="medium">
        <color auto="1"/>
      </left>
      <right style="thin">
        <color auto="1"/>
      </right>
      <top/>
      <bottom/>
      <diagonal/>
    </border>
    <border>
      <left style="medium">
        <color auto="1"/>
      </left>
      <right style="medium">
        <color auto="1"/>
      </right>
      <top style="medium">
        <color auto="1"/>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medium">
        <color auto="1"/>
      </right>
      <top style="medium">
        <color auto="1"/>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top/>
      <bottom style="thin">
        <color auto="1"/>
      </bottom>
      <diagonal/>
    </border>
    <border>
      <left style="thin">
        <color auto="1"/>
      </left>
      <right style="thin">
        <color auto="1"/>
      </right>
      <top/>
      <bottom style="thin">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bottom style="thin">
        <color auto="1"/>
      </bottom>
      <diagonal/>
    </border>
    <border>
      <left style="thin">
        <color auto="1"/>
      </left>
      <right/>
      <top style="thin">
        <color auto="1"/>
      </top>
      <bottom/>
      <diagonal/>
    </border>
    <border>
      <left/>
      <right/>
      <top style="thin">
        <color auto="1"/>
      </top>
      <bottom style="thin">
        <color auto="1"/>
      </bottom>
      <diagonal/>
    </border>
    <border>
      <left style="thin">
        <color auto="1"/>
      </left>
      <right style="thin">
        <color auto="1"/>
      </right>
      <top style="thin">
        <color auto="1"/>
      </top>
      <bottom style="medium">
        <color auto="1"/>
      </bottom>
      <diagonal/>
    </border>
    <border>
      <left/>
      <right/>
      <top style="thin">
        <color auto="1"/>
      </top>
      <bottom style="medium">
        <color auto="1"/>
      </bottom>
      <diagonal/>
    </border>
    <border>
      <left style="thin">
        <color auto="1"/>
      </left>
      <right style="thin">
        <color auto="1"/>
      </right>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s>
  <cellStyleXfs count="1">
    <xf numFmtId="0" fontId="0" fillId="0" borderId="0"/>
  </cellStyleXfs>
  <cellXfs count="252">
    <xf numFmtId="0" fontId="0" fillId="0" borderId="0" xfId="0"/>
    <xf numFmtId="0" fontId="2" fillId="0" borderId="1" xfId="0" applyFont="1" applyBorder="1" applyAlignment="1">
      <alignment horizontal="left" vertical="center" wrapText="1"/>
    </xf>
    <xf numFmtId="0" fontId="3" fillId="0" borderId="0" xfId="0" applyFont="1"/>
    <xf numFmtId="0" fontId="4" fillId="0" borderId="0" xfId="0" applyFont="1" applyAlignment="1">
      <alignment horizontal="center" vertical="center"/>
    </xf>
    <xf numFmtId="0" fontId="7" fillId="0" borderId="0" xfId="0" applyFont="1" applyAlignment="1">
      <alignment wrapText="1"/>
    </xf>
    <xf numFmtId="0" fontId="7" fillId="0" borderId="0" xfId="0" applyFont="1"/>
    <xf numFmtId="0" fontId="2" fillId="0" borderId="0" xfId="0" applyFont="1"/>
    <xf numFmtId="0" fontId="5" fillId="0" borderId="0" xfId="0" applyFont="1" applyAlignment="1">
      <alignment horizontal="center" vertical="center"/>
    </xf>
    <xf numFmtId="0" fontId="5" fillId="3" borderId="9" xfId="0" applyFont="1" applyFill="1" applyBorder="1" applyAlignment="1">
      <alignment vertical="center" wrapText="1"/>
    </xf>
    <xf numFmtId="0" fontId="5" fillId="3" borderId="10" xfId="0" applyFont="1" applyFill="1" applyBorder="1" applyAlignment="1">
      <alignment horizontal="center" vertical="center" wrapText="1"/>
    </xf>
    <xf numFmtId="0" fontId="10" fillId="0" borderId="12" xfId="0" applyFont="1" applyBorder="1" applyAlignment="1">
      <alignment vertical="center"/>
    </xf>
    <xf numFmtId="0" fontId="10" fillId="0" borderId="13" xfId="0" applyFont="1" applyBorder="1" applyAlignment="1">
      <alignment vertical="center"/>
    </xf>
    <xf numFmtId="0" fontId="11" fillId="3" borderId="14" xfId="0" applyFont="1" applyFill="1" applyBorder="1" applyAlignment="1">
      <alignment vertical="center" wrapText="1"/>
    </xf>
    <xf numFmtId="0" fontId="11" fillId="0" borderId="14" xfId="0" applyFont="1" applyBorder="1"/>
    <xf numFmtId="0" fontId="2" fillId="3" borderId="15" xfId="0" applyFont="1" applyFill="1" applyBorder="1" applyAlignment="1">
      <alignment vertical="center" wrapText="1"/>
    </xf>
    <xf numFmtId="0" fontId="10" fillId="0" borderId="16" xfId="0" applyFont="1" applyBorder="1" applyAlignment="1">
      <alignment vertical="center"/>
    </xf>
    <xf numFmtId="0" fontId="10" fillId="0" borderId="17" xfId="0" applyFont="1" applyBorder="1" applyAlignment="1">
      <alignment vertical="center"/>
    </xf>
    <xf numFmtId="0" fontId="11" fillId="3" borderId="18" xfId="0" applyFont="1" applyFill="1" applyBorder="1" applyAlignment="1">
      <alignment vertical="center" wrapText="1"/>
    </xf>
    <xf numFmtId="0" fontId="2" fillId="3" borderId="19" xfId="0" applyFont="1" applyFill="1" applyBorder="1" applyAlignment="1">
      <alignment vertical="center" wrapText="1"/>
    </xf>
    <xf numFmtId="0" fontId="11" fillId="0" borderId="18" xfId="0" applyFont="1" applyBorder="1"/>
    <xf numFmtId="0" fontId="2" fillId="3" borderId="20" xfId="0" applyFont="1" applyFill="1" applyBorder="1" applyAlignment="1">
      <alignment vertical="center" wrapText="1"/>
    </xf>
    <xf numFmtId="0" fontId="10" fillId="0" borderId="21" xfId="0" applyFont="1" applyBorder="1" applyAlignment="1">
      <alignment vertical="center"/>
    </xf>
    <xf numFmtId="0" fontId="10" fillId="0" borderId="22" xfId="0" applyFont="1" applyBorder="1" applyAlignment="1">
      <alignment vertical="center"/>
    </xf>
    <xf numFmtId="0" fontId="11" fillId="0" borderId="23" xfId="0" applyFont="1" applyBorder="1"/>
    <xf numFmtId="0" fontId="2" fillId="3" borderId="24" xfId="0" applyFont="1" applyFill="1" applyBorder="1" applyAlignment="1">
      <alignment vertical="center" wrapText="1"/>
    </xf>
    <xf numFmtId="0" fontId="11" fillId="3" borderId="1" xfId="0" applyFont="1" applyFill="1" applyBorder="1" applyAlignment="1">
      <alignment vertical="center" wrapText="1"/>
    </xf>
    <xf numFmtId="0" fontId="2" fillId="3" borderId="11" xfId="0" applyFont="1" applyFill="1" applyBorder="1" applyAlignment="1">
      <alignment vertical="center" wrapText="1"/>
    </xf>
    <xf numFmtId="0" fontId="10" fillId="0" borderId="14" xfId="0" applyFont="1" applyBorder="1" applyAlignment="1">
      <alignment vertical="center"/>
    </xf>
    <xf numFmtId="0" fontId="10" fillId="0" borderId="16" xfId="0" applyFont="1" applyBorder="1" applyAlignment="1">
      <alignment horizontal="left" vertical="center"/>
    </xf>
    <xf numFmtId="0" fontId="10" fillId="0" borderId="17" xfId="0" applyFont="1" applyBorder="1" applyAlignment="1">
      <alignment horizontal="left" vertical="center"/>
    </xf>
    <xf numFmtId="0" fontId="11" fillId="3" borderId="23" xfId="0" applyFont="1" applyFill="1" applyBorder="1" applyAlignment="1">
      <alignment vertical="center" wrapText="1"/>
    </xf>
    <xf numFmtId="0" fontId="10" fillId="0" borderId="25" xfId="0" applyFont="1" applyBorder="1" applyAlignment="1">
      <alignment horizontal="left" vertical="center"/>
    </xf>
    <xf numFmtId="0" fontId="10" fillId="0" borderId="26" xfId="0" applyFont="1" applyBorder="1" applyAlignment="1">
      <alignment horizontal="left" vertical="center"/>
    </xf>
    <xf numFmtId="0" fontId="11" fillId="3" borderId="27" xfId="0" applyFont="1" applyFill="1" applyBorder="1" applyAlignment="1">
      <alignment vertical="center" wrapText="1"/>
    </xf>
    <xf numFmtId="0" fontId="11" fillId="0" borderId="27" xfId="0" applyFont="1" applyBorder="1"/>
    <xf numFmtId="0" fontId="2" fillId="3" borderId="28" xfId="0" applyFont="1" applyFill="1" applyBorder="1" applyAlignment="1">
      <alignment vertical="center" wrapText="1"/>
    </xf>
    <xf numFmtId="0" fontId="11" fillId="3" borderId="10" xfId="0" applyFont="1" applyFill="1" applyBorder="1" applyAlignment="1">
      <alignment vertical="center" wrapText="1"/>
    </xf>
    <xf numFmtId="0" fontId="2" fillId="3" borderId="29" xfId="0" applyFont="1" applyFill="1" applyBorder="1" applyAlignment="1">
      <alignment vertical="center" wrapText="1"/>
    </xf>
    <xf numFmtId="0" fontId="11" fillId="0" borderId="10" xfId="0" applyFont="1" applyBorder="1" applyAlignment="1">
      <alignment vertical="center" wrapText="1"/>
    </xf>
    <xf numFmtId="0" fontId="2" fillId="0" borderId="29" xfId="0" applyFont="1" applyBorder="1" applyAlignment="1">
      <alignment vertical="center" wrapText="1"/>
    </xf>
    <xf numFmtId="0" fontId="2" fillId="0" borderId="15" xfId="0" applyFont="1" applyBorder="1" applyAlignment="1">
      <alignment vertical="center" wrapText="1"/>
    </xf>
    <xf numFmtId="0" fontId="2" fillId="0" borderId="19" xfId="0" applyFont="1" applyBorder="1" applyAlignment="1">
      <alignment vertical="center" wrapText="1"/>
    </xf>
    <xf numFmtId="0" fontId="11" fillId="0" borderId="30" xfId="0" applyFont="1" applyBorder="1"/>
    <xf numFmtId="0" fontId="2" fillId="0" borderId="31" xfId="0" applyFont="1" applyBorder="1" applyAlignment="1">
      <alignment vertical="center" wrapText="1"/>
    </xf>
    <xf numFmtId="0" fontId="10" fillId="0" borderId="33" xfId="0" applyFont="1" applyBorder="1" applyAlignment="1">
      <alignment horizontal="left" vertical="center"/>
    </xf>
    <xf numFmtId="0" fontId="10" fillId="0" borderId="34" xfId="0" applyFont="1" applyBorder="1" applyAlignment="1">
      <alignment horizontal="left" vertical="center"/>
    </xf>
    <xf numFmtId="0" fontId="11" fillId="3" borderId="30" xfId="0" applyFont="1" applyFill="1" applyBorder="1" applyAlignment="1">
      <alignment vertical="center" wrapText="1"/>
    </xf>
    <xf numFmtId="0" fontId="11" fillId="0" borderId="1" xfId="0" applyFont="1" applyBorder="1"/>
    <xf numFmtId="0" fontId="12" fillId="0" borderId="0" xfId="0" applyFont="1"/>
    <xf numFmtId="0" fontId="0" fillId="0" borderId="0" xfId="0" applyAlignment="1">
      <alignment horizontal="center"/>
    </xf>
    <xf numFmtId="0" fontId="11" fillId="0" borderId="0" xfId="0" applyFont="1"/>
    <xf numFmtId="0" fontId="14" fillId="3" borderId="0" xfId="0" applyFont="1" applyFill="1" applyAlignment="1">
      <alignment vertical="top" wrapText="1" readingOrder="1"/>
    </xf>
    <xf numFmtId="0" fontId="11" fillId="0" borderId="25" xfId="0" applyFont="1" applyBorder="1"/>
    <xf numFmtId="0" fontId="9" fillId="0" borderId="0" xfId="0" applyFont="1" applyAlignment="1">
      <alignment horizontal="center" vertical="center"/>
    </xf>
    <xf numFmtId="0" fontId="9" fillId="0" borderId="37" xfId="0" applyFont="1" applyBorder="1" applyAlignment="1">
      <alignment horizontal="center" vertical="center"/>
    </xf>
    <xf numFmtId="0" fontId="11" fillId="0" borderId="0" xfId="0" applyFont="1" applyAlignment="1">
      <alignment horizontal="left"/>
    </xf>
    <xf numFmtId="0" fontId="11" fillId="0" borderId="37" xfId="0" applyFont="1" applyBorder="1" applyAlignment="1">
      <alignment horizontal="center"/>
    </xf>
    <xf numFmtId="0" fontId="11" fillId="0" borderId="38" xfId="0" applyFont="1" applyBorder="1"/>
    <xf numFmtId="0" fontId="11" fillId="0" borderId="39" xfId="0" applyFont="1" applyBorder="1"/>
    <xf numFmtId="0" fontId="11" fillId="0" borderId="40" xfId="0" applyFont="1" applyBorder="1" applyAlignment="1">
      <alignment horizontal="center"/>
    </xf>
    <xf numFmtId="0" fontId="15" fillId="4" borderId="42" xfId="0" applyFont="1" applyFill="1" applyBorder="1" applyAlignment="1">
      <alignment horizontal="center" vertical="center" wrapText="1"/>
    </xf>
    <xf numFmtId="0" fontId="16" fillId="4" borderId="43" xfId="0" applyFont="1" applyFill="1" applyBorder="1" applyAlignment="1">
      <alignment horizontal="center" vertical="center" wrapText="1"/>
    </xf>
    <xf numFmtId="0" fontId="16" fillId="4" borderId="41" xfId="0" applyFont="1" applyFill="1" applyBorder="1" applyAlignment="1">
      <alignment horizontal="center" vertical="center" wrapText="1"/>
    </xf>
    <xf numFmtId="0" fontId="17" fillId="0" borderId="1" xfId="0" applyFont="1" applyBorder="1" applyAlignment="1">
      <alignment horizontal="justify"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45" xfId="0" applyFont="1" applyBorder="1" applyAlignment="1">
      <alignment horizontal="left" vertical="center" wrapText="1"/>
    </xf>
    <xf numFmtId="0" fontId="9" fillId="0" borderId="46" xfId="0" applyFont="1" applyBorder="1" applyAlignment="1">
      <alignment horizontal="center"/>
    </xf>
    <xf numFmtId="0" fontId="0" fillId="0" borderId="46" xfId="0" applyBorder="1"/>
    <xf numFmtId="0" fontId="9" fillId="2"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1" fillId="0" borderId="1" xfId="0" applyFont="1" applyBorder="1" applyAlignment="1">
      <alignment horizontal="center"/>
    </xf>
    <xf numFmtId="0" fontId="0" fillId="0" borderId="35" xfId="0" applyBorder="1"/>
    <xf numFmtId="0" fontId="0" fillId="0" borderId="10" xfId="0" applyBorder="1"/>
    <xf numFmtId="0" fontId="0" fillId="3" borderId="0" xfId="0" applyFill="1"/>
    <xf numFmtId="0" fontId="11" fillId="0" borderId="44" xfId="0" applyFont="1" applyBorder="1" applyAlignment="1">
      <alignment horizontal="center" vertical="center" wrapText="1"/>
    </xf>
    <xf numFmtId="0" fontId="11" fillId="0" borderId="37" xfId="0" applyFont="1" applyBorder="1"/>
    <xf numFmtId="0" fontId="5" fillId="0" borderId="25" xfId="0" applyFont="1" applyBorder="1" applyAlignment="1">
      <alignment horizontal="right" vertical="center" textRotation="90"/>
    </xf>
    <xf numFmtId="0" fontId="11" fillId="0" borderId="0" xfId="0" applyFont="1" applyAlignment="1">
      <alignment horizontal="center" vertical="center" wrapText="1"/>
    </xf>
    <xf numFmtId="0" fontId="9" fillId="2" borderId="1" xfId="0" applyFont="1" applyFill="1" applyBorder="1" applyAlignment="1">
      <alignment horizontal="center" vertical="center"/>
    </xf>
    <xf numFmtId="0" fontId="9" fillId="2" borderId="47" xfId="0" applyFont="1" applyFill="1" applyBorder="1" applyAlignment="1">
      <alignment horizontal="center" vertical="center"/>
    </xf>
    <xf numFmtId="0" fontId="11" fillId="6" borderId="1" xfId="0" applyFont="1" applyFill="1" applyBorder="1" applyAlignment="1">
      <alignment horizontal="center" vertical="center"/>
    </xf>
    <xf numFmtId="0" fontId="11" fillId="7" borderId="1" xfId="0" applyFont="1" applyFill="1" applyBorder="1" applyAlignment="1">
      <alignment horizontal="center" vertical="center"/>
    </xf>
    <xf numFmtId="0" fontId="11" fillId="8" borderId="1" xfId="0" applyFont="1" applyFill="1" applyBorder="1" applyAlignment="1">
      <alignment horizontal="center" vertical="center"/>
    </xf>
    <xf numFmtId="0" fontId="11" fillId="9" borderId="1" xfId="0" applyFont="1" applyFill="1" applyBorder="1" applyAlignment="1">
      <alignment horizontal="center" vertical="center"/>
    </xf>
    <xf numFmtId="0" fontId="9" fillId="2" borderId="1" xfId="0" applyFont="1" applyFill="1" applyBorder="1" applyAlignment="1">
      <alignment vertical="center"/>
    </xf>
    <xf numFmtId="0" fontId="11" fillId="0" borderId="1" xfId="0" applyFont="1" applyBorder="1" applyAlignment="1">
      <alignment vertical="center"/>
    </xf>
    <xf numFmtId="0" fontId="18" fillId="0" borderId="0" xfId="0" applyFont="1" applyAlignment="1">
      <alignment vertical="center"/>
    </xf>
    <xf numFmtId="0" fontId="11" fillId="0" borderId="0" xfId="0" applyFont="1" applyAlignment="1">
      <alignment horizontal="center"/>
    </xf>
    <xf numFmtId="0" fontId="14" fillId="3" borderId="0" xfId="0" applyFont="1" applyFill="1" applyAlignment="1">
      <alignment horizontal="center" vertical="top" wrapText="1" readingOrder="1"/>
    </xf>
    <xf numFmtId="0" fontId="11" fillId="0" borderId="0" xfId="0" applyFont="1" applyAlignment="1">
      <alignment horizontal="left" vertical="center" wrapText="1"/>
    </xf>
    <xf numFmtId="0" fontId="16" fillId="4" borderId="42" xfId="0" applyFont="1" applyFill="1" applyBorder="1" applyAlignment="1">
      <alignment horizontal="center" vertical="center" wrapText="1"/>
    </xf>
    <xf numFmtId="0" fontId="16" fillId="4" borderId="48" xfId="0" applyFont="1" applyFill="1" applyBorder="1" applyAlignment="1">
      <alignment horizontal="center" vertical="center" wrapText="1"/>
    </xf>
    <xf numFmtId="0" fontId="16" fillId="4" borderId="49"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50" xfId="0" applyFont="1" applyBorder="1" applyAlignment="1">
      <alignment horizontal="center" vertical="center" wrapText="1"/>
    </xf>
    <xf numFmtId="0" fontId="19" fillId="0" borderId="50" xfId="0" applyFont="1" applyBorder="1" applyAlignment="1">
      <alignment horizontal="center" vertical="center" wrapText="1"/>
    </xf>
    <xf numFmtId="0" fontId="19" fillId="0" borderId="51" xfId="0" applyFont="1" applyBorder="1" applyAlignment="1">
      <alignment horizontal="center" vertical="center" wrapText="1"/>
    </xf>
    <xf numFmtId="0" fontId="0" fillId="0" borderId="0" xfId="0" applyAlignment="1">
      <alignment wrapText="1"/>
    </xf>
    <xf numFmtId="0" fontId="2" fillId="0" borderId="47" xfId="0" applyFont="1" applyBorder="1" applyAlignment="1">
      <alignment horizontal="center" vertical="center" wrapText="1"/>
    </xf>
    <xf numFmtId="0" fontId="19" fillId="0" borderId="47" xfId="0" applyFont="1" applyBorder="1" applyAlignment="1">
      <alignment horizontal="center" vertical="center" wrapText="1"/>
    </xf>
    <xf numFmtId="0" fontId="19" fillId="0" borderId="52"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0" xfId="0" applyFont="1" applyAlignment="1">
      <alignment horizontal="center" vertical="center" wrapText="1"/>
    </xf>
    <xf numFmtId="0" fontId="9" fillId="0" borderId="0" xfId="0" applyFont="1" applyAlignment="1">
      <alignment horizontal="center"/>
    </xf>
    <xf numFmtId="0" fontId="11" fillId="0" borderId="26" xfId="0" applyFont="1" applyBorder="1"/>
    <xf numFmtId="0" fontId="20" fillId="0" borderId="0" xfId="0" applyFont="1" applyAlignment="1">
      <alignment horizontal="center" vertical="center" wrapText="1"/>
    </xf>
    <xf numFmtId="0" fontId="20" fillId="0" borderId="0" xfId="0" applyFont="1"/>
    <xf numFmtId="0" fontId="20" fillId="0" borderId="0" xfId="0" applyFont="1" applyAlignment="1">
      <alignment horizontal="center"/>
    </xf>
    <xf numFmtId="0" fontId="20" fillId="0" borderId="56" xfId="0" applyFont="1" applyBorder="1"/>
    <xf numFmtId="0" fontId="20" fillId="0" borderId="56" xfId="0" applyFont="1" applyBorder="1" applyAlignment="1">
      <alignment horizontal="center"/>
    </xf>
    <xf numFmtId="0" fontId="20" fillId="0" borderId="37" xfId="0" applyFont="1" applyBorder="1" applyAlignment="1">
      <alignment horizontal="center" vertical="center" wrapText="1"/>
    </xf>
    <xf numFmtId="0" fontId="24" fillId="4" borderId="1" xfId="0" applyFont="1" applyFill="1" applyBorder="1" applyAlignment="1">
      <alignment horizontal="center" vertical="center" wrapText="1"/>
    </xf>
    <xf numFmtId="0" fontId="24" fillId="4" borderId="1" xfId="0" applyFont="1" applyFill="1" applyBorder="1" applyAlignment="1">
      <alignment horizontal="center" vertical="center" textRotation="90" wrapText="1"/>
    </xf>
    <xf numFmtId="0" fontId="20"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25" fillId="0" borderId="1" xfId="0" applyFont="1" applyBorder="1" applyAlignment="1">
      <alignment horizontal="center" vertical="center" textRotation="90" wrapText="1"/>
    </xf>
    <xf numFmtId="0" fontId="20" fillId="0" borderId="1" xfId="0" applyFont="1" applyBorder="1" applyAlignment="1">
      <alignment horizontal="center" vertical="center" textRotation="90" wrapText="1"/>
    </xf>
    <xf numFmtId="0" fontId="20" fillId="0" borderId="25" xfId="0" applyFont="1" applyBorder="1" applyAlignment="1">
      <alignment horizontal="center" vertical="center" wrapText="1"/>
    </xf>
    <xf numFmtId="0" fontId="20" fillId="0" borderId="47" xfId="0" applyFont="1" applyBorder="1" applyAlignment="1">
      <alignment horizontal="center" vertical="center" wrapText="1"/>
    </xf>
    <xf numFmtId="0" fontId="23" fillId="2" borderId="1" xfId="0" applyFont="1" applyFill="1" applyBorder="1" applyAlignment="1">
      <alignment horizontal="center" vertical="center" wrapText="1"/>
    </xf>
    <xf numFmtId="0" fontId="23" fillId="2" borderId="1" xfId="0" applyFont="1" applyFill="1" applyBorder="1" applyAlignment="1">
      <alignment horizontal="center" vertical="center"/>
    </xf>
    <xf numFmtId="0" fontId="20" fillId="2" borderId="1" xfId="0" applyFont="1" applyFill="1" applyBorder="1" applyAlignment="1">
      <alignment horizontal="center"/>
    </xf>
    <xf numFmtId="0" fontId="20" fillId="0" borderId="44" xfId="0" applyFont="1" applyBorder="1" applyAlignment="1">
      <alignment horizontal="center" vertical="center" wrapText="1"/>
    </xf>
    <xf numFmtId="0" fontId="20" fillId="6" borderId="1" xfId="0" applyFont="1" applyFill="1" applyBorder="1" applyAlignment="1">
      <alignment horizontal="center" vertical="center"/>
    </xf>
    <xf numFmtId="0" fontId="20" fillId="7" borderId="1" xfId="0" applyFont="1" applyFill="1" applyBorder="1" applyAlignment="1">
      <alignment horizontal="center" vertical="center"/>
    </xf>
    <xf numFmtId="0" fontId="20" fillId="8" borderId="1" xfId="0" applyFont="1" applyFill="1" applyBorder="1" applyAlignment="1">
      <alignment horizontal="center" vertical="center"/>
    </xf>
    <xf numFmtId="0" fontId="20" fillId="9" borderId="1" xfId="0" applyFont="1" applyFill="1" applyBorder="1" applyAlignment="1">
      <alignment horizontal="center" vertical="center"/>
    </xf>
    <xf numFmtId="0" fontId="20" fillId="0" borderId="38" xfId="0" applyFont="1" applyBorder="1" applyAlignment="1">
      <alignment horizontal="center" vertical="center" wrapText="1"/>
    </xf>
    <xf numFmtId="0" fontId="20" fillId="0" borderId="39" xfId="0" applyFont="1" applyBorder="1" applyAlignment="1">
      <alignment horizontal="center" vertical="center" wrapText="1"/>
    </xf>
    <xf numFmtId="0" fontId="20" fillId="0" borderId="39" xfId="0" applyFont="1" applyBorder="1"/>
    <xf numFmtId="0" fontId="20" fillId="0" borderId="40" xfId="0" applyFont="1" applyBorder="1" applyAlignment="1">
      <alignment horizontal="center" vertical="center" wrapText="1"/>
    </xf>
    <xf numFmtId="0" fontId="23" fillId="0" borderId="0" xfId="0" applyFont="1"/>
    <xf numFmtId="0" fontId="20" fillId="0" borderId="57" xfId="0" applyFont="1" applyBorder="1" applyAlignment="1">
      <alignment horizontal="center" vertical="center" wrapText="1"/>
    </xf>
    <xf numFmtId="0" fontId="25" fillId="0" borderId="45" xfId="0" applyFont="1" applyBorder="1" applyAlignment="1">
      <alignment vertical="center" textRotation="90" wrapText="1"/>
    </xf>
    <xf numFmtId="0" fontId="20" fillId="0" borderId="26" xfId="0" applyFont="1" applyBorder="1" applyAlignment="1">
      <alignment vertical="center" wrapText="1"/>
    </xf>
    <xf numFmtId="0" fontId="0" fillId="0" borderId="1" xfId="0" applyBorder="1" applyAlignment="1">
      <alignment horizontal="center" vertical="center"/>
    </xf>
    <xf numFmtId="0" fontId="26" fillId="0" borderId="1" xfId="0" applyFont="1" applyBorder="1" applyAlignment="1">
      <alignment horizontal="center" vertical="center" wrapText="1"/>
    </xf>
    <xf numFmtId="0" fontId="26" fillId="0" borderId="1" xfId="0" applyFont="1" applyBorder="1" applyAlignment="1">
      <alignment vertical="center" wrapText="1"/>
    </xf>
    <xf numFmtId="0" fontId="11" fillId="0" borderId="0" xfId="0" applyFont="1" applyAlignment="1">
      <alignment vertical="center" wrapText="1"/>
    </xf>
    <xf numFmtId="0" fontId="11" fillId="0" borderId="0" xfId="0" applyFont="1" applyAlignment="1">
      <alignment vertical="center"/>
    </xf>
    <xf numFmtId="0" fontId="11" fillId="0" borderId="39" xfId="0" applyFont="1" applyBorder="1" applyAlignment="1">
      <alignment vertical="center"/>
    </xf>
    <xf numFmtId="0" fontId="27" fillId="0" borderId="1" xfId="0" applyFont="1" applyBorder="1" applyAlignment="1">
      <alignment horizontal="center" vertical="center"/>
    </xf>
    <xf numFmtId="0" fontId="27" fillId="0" borderId="0" xfId="0" applyFont="1" applyAlignment="1">
      <alignment horizontal="center" vertical="center"/>
    </xf>
    <xf numFmtId="0" fontId="11" fillId="2" borderId="1" xfId="0" applyFont="1" applyFill="1" applyBorder="1" applyAlignment="1">
      <alignment horizontal="center" vertical="center"/>
    </xf>
    <xf numFmtId="0" fontId="0" fillId="0" borderId="1" xfId="0" applyBorder="1" applyAlignment="1">
      <alignment horizontal="center"/>
    </xf>
    <xf numFmtId="0" fontId="1" fillId="0" borderId="1" xfId="0" applyFont="1" applyBorder="1" applyAlignment="1">
      <alignment horizontal="center" vertical="center"/>
    </xf>
    <xf numFmtId="0" fontId="2" fillId="0" borderId="1" xfId="0" applyFont="1" applyBorder="1" applyAlignment="1">
      <alignment horizontal="left" vertical="center" wrapText="1"/>
    </xf>
    <xf numFmtId="0" fontId="5" fillId="2" borderId="2" xfId="0" applyFont="1" applyFill="1" applyBorder="1" applyAlignment="1">
      <alignment horizontal="center"/>
    </xf>
    <xf numFmtId="0" fontId="2" fillId="0" borderId="3" xfId="0" applyFont="1" applyBorder="1" applyAlignment="1">
      <alignment horizontal="left" vertical="center" wrapText="1"/>
    </xf>
    <xf numFmtId="0" fontId="6" fillId="0" borderId="4" xfId="0" applyFont="1" applyBorder="1" applyAlignment="1">
      <alignment horizontal="left" vertical="top" wrapText="1"/>
    </xf>
    <xf numFmtId="0" fontId="5" fillId="0" borderId="4" xfId="0" applyFont="1" applyBorder="1" applyAlignment="1">
      <alignment horizontal="left" vertical="top" wrapText="1"/>
    </xf>
    <xf numFmtId="0" fontId="5" fillId="0" borderId="5" xfId="0" applyFont="1" applyBorder="1" applyAlignment="1">
      <alignment horizontal="left" vertical="top" wrapText="1"/>
    </xf>
    <xf numFmtId="0" fontId="8" fillId="0" borderId="0" xfId="0" applyFont="1" applyAlignment="1">
      <alignment horizontal="left" vertical="center" wrapText="1"/>
    </xf>
    <xf numFmtId="0" fontId="2" fillId="0" borderId="1" xfId="0" applyFont="1" applyBorder="1" applyAlignment="1">
      <alignment horizontal="center"/>
    </xf>
    <xf numFmtId="0" fontId="9" fillId="0" borderId="6" xfId="0" applyFont="1" applyBorder="1" applyAlignment="1">
      <alignment horizontal="center" vertical="center"/>
    </xf>
    <xf numFmtId="0" fontId="9" fillId="0" borderId="7" xfId="0" applyFont="1" applyBorder="1" applyAlignment="1">
      <alignment horizontal="left" vertical="center" wrapText="1"/>
    </xf>
    <xf numFmtId="0" fontId="5" fillId="0" borderId="7" xfId="0" applyFont="1" applyBorder="1" applyAlignment="1">
      <alignment horizontal="left" vertical="center"/>
    </xf>
    <xf numFmtId="0" fontId="5" fillId="0" borderId="7" xfId="0" applyFont="1" applyBorder="1" applyAlignment="1">
      <alignment horizontal="left" vertical="center" wrapText="1"/>
    </xf>
    <xf numFmtId="0" fontId="10" fillId="0" borderId="32" xfId="0" applyFont="1" applyBorder="1" applyAlignment="1">
      <alignment horizontal="left" vertical="center"/>
    </xf>
    <xf numFmtId="0" fontId="10" fillId="0" borderId="35" xfId="0" applyFont="1" applyBorder="1" applyAlignment="1">
      <alignment horizontal="left" vertical="center"/>
    </xf>
    <xf numFmtId="0" fontId="5" fillId="0" borderId="8" xfId="0" applyFont="1" applyBorder="1" applyAlignment="1">
      <alignment horizontal="left" vertical="center" wrapText="1"/>
    </xf>
    <xf numFmtId="0" fontId="9" fillId="0" borderId="6" xfId="0" applyFont="1" applyBorder="1" applyAlignment="1">
      <alignment horizontal="center" vertical="center" wrapText="1"/>
    </xf>
    <xf numFmtId="0" fontId="10" fillId="0" borderId="7" xfId="0" applyFont="1" applyBorder="1" applyAlignment="1">
      <alignment horizontal="left" vertical="center" wrapText="1"/>
    </xf>
    <xf numFmtId="0" fontId="5" fillId="3" borderId="1"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13" fillId="3" borderId="6" xfId="0" applyFont="1" applyFill="1" applyBorder="1" applyAlignment="1">
      <alignment horizontal="left" vertical="top" wrapText="1" readingOrder="1"/>
    </xf>
    <xf numFmtId="0" fontId="9" fillId="0" borderId="36" xfId="0" applyFont="1" applyBorder="1" applyAlignment="1">
      <alignment horizontal="center" vertical="center"/>
    </xf>
    <xf numFmtId="0" fontId="11" fillId="0" borderId="7" xfId="0" applyFont="1" applyBorder="1" applyAlignment="1">
      <alignment horizontal="left" vertical="center" wrapText="1"/>
    </xf>
    <xf numFmtId="0" fontId="15" fillId="4" borderId="2" xfId="0" applyFont="1" applyFill="1" applyBorder="1" applyAlignment="1">
      <alignment horizontal="center" vertical="center" wrapText="1"/>
    </xf>
    <xf numFmtId="0" fontId="9" fillId="0" borderId="41" xfId="0" applyFont="1" applyBorder="1" applyAlignment="1">
      <alignment horizontal="center" vertical="center"/>
    </xf>
    <xf numFmtId="0" fontId="15" fillId="4" borderId="43" xfId="0" applyFont="1" applyFill="1" applyBorder="1" applyAlignment="1">
      <alignment horizontal="center" vertical="center" wrapText="1"/>
    </xf>
    <xf numFmtId="0" fontId="10" fillId="0" borderId="1" xfId="0" applyFont="1" applyBorder="1" applyAlignment="1">
      <alignment horizontal="left" vertical="center" wrapText="1"/>
    </xf>
    <xf numFmtId="0" fontId="10" fillId="0" borderId="1" xfId="0" applyFont="1" applyBorder="1" applyAlignment="1">
      <alignment horizontal="center" vertical="center" wrapText="1"/>
    </xf>
    <xf numFmtId="0" fontId="5" fillId="0" borderId="0" xfId="0" applyFont="1" applyAlignment="1">
      <alignment horizontal="right" vertical="center" textRotation="90"/>
    </xf>
    <xf numFmtId="0" fontId="11" fillId="0" borderId="1" xfId="0" applyFont="1" applyBorder="1" applyAlignment="1">
      <alignment horizontal="left" vertical="center"/>
    </xf>
    <xf numFmtId="0" fontId="10" fillId="0" borderId="1" xfId="0" applyFont="1" applyBorder="1" applyAlignment="1">
      <alignment horizontal="left" vertical="center"/>
    </xf>
    <xf numFmtId="0" fontId="11" fillId="0" borderId="0" xfId="0" applyFont="1" applyAlignment="1">
      <alignment horizontal="center" vertical="center" wrapText="1"/>
    </xf>
    <xf numFmtId="0" fontId="11" fillId="0" borderId="37" xfId="0" applyFont="1" applyBorder="1" applyAlignment="1">
      <alignment horizontal="center" vertical="center" wrapText="1"/>
    </xf>
    <xf numFmtId="0" fontId="0" fillId="0" borderId="46" xfId="0" applyBorder="1"/>
    <xf numFmtId="0" fontId="0" fillId="0" borderId="28" xfId="0" applyBorder="1"/>
    <xf numFmtId="0" fontId="11" fillId="0" borderId="0" xfId="0" applyFont="1"/>
    <xf numFmtId="0" fontId="9" fillId="3" borderId="0" xfId="0" applyFont="1" applyFill="1" applyAlignment="1">
      <alignment horizontal="center"/>
    </xf>
    <xf numFmtId="0" fontId="9" fillId="2" borderId="1" xfId="0" applyFont="1" applyFill="1" applyBorder="1" applyAlignment="1">
      <alignment horizontal="center" vertical="center" wrapText="1"/>
    </xf>
    <xf numFmtId="0" fontId="11" fillId="8" borderId="11" xfId="0" applyFont="1" applyFill="1" applyBorder="1" applyAlignment="1">
      <alignment horizontal="center" vertical="center"/>
    </xf>
    <xf numFmtId="0" fontId="11" fillId="9" borderId="1" xfId="0" applyFont="1" applyFill="1" applyBorder="1" applyAlignment="1">
      <alignment horizontal="center" vertical="center"/>
    </xf>
    <xf numFmtId="0" fontId="9" fillId="2" borderId="1" xfId="0" applyFont="1" applyFill="1" applyBorder="1" applyAlignment="1">
      <alignment horizontal="center" vertical="center"/>
    </xf>
    <xf numFmtId="0" fontId="11" fillId="2" borderId="1" xfId="0" applyFont="1" applyFill="1" applyBorder="1" applyAlignment="1">
      <alignment horizontal="center" vertical="center"/>
    </xf>
    <xf numFmtId="0" fontId="11" fillId="7" borderId="1" xfId="0" applyFont="1" applyFill="1" applyBorder="1" applyAlignment="1">
      <alignment horizontal="center" vertical="center"/>
    </xf>
    <xf numFmtId="0" fontId="11" fillId="8" borderId="1" xfId="0" applyFont="1" applyFill="1" applyBorder="1" applyAlignment="1">
      <alignment horizontal="center" vertical="center"/>
    </xf>
    <xf numFmtId="0" fontId="11" fillId="0" borderId="1" xfId="0" applyFont="1" applyBorder="1" applyAlignment="1">
      <alignment horizontal="center" vertical="center" wrapText="1"/>
    </xf>
    <xf numFmtId="0" fontId="11" fillId="0" borderId="44" xfId="0" applyFont="1" applyBorder="1" applyAlignment="1">
      <alignment horizontal="center" vertical="center" wrapText="1"/>
    </xf>
    <xf numFmtId="0" fontId="9" fillId="0" borderId="46" xfId="0" applyFont="1" applyBorder="1" applyAlignment="1">
      <alignment horizontal="center"/>
    </xf>
    <xf numFmtId="0" fontId="11" fillId="0" borderId="46" xfId="0" applyFont="1" applyBorder="1" applyAlignment="1">
      <alignment horizontal="center" vertical="center" wrapText="1"/>
    </xf>
    <xf numFmtId="0" fontId="5" fillId="0" borderId="35" xfId="0" applyFont="1" applyBorder="1" applyAlignment="1">
      <alignment horizontal="right" vertical="center" textRotation="90"/>
    </xf>
    <xf numFmtId="0" fontId="9" fillId="2" borderId="45" xfId="0" applyFont="1" applyFill="1" applyBorder="1" applyAlignment="1">
      <alignment horizontal="center" vertical="center" wrapText="1"/>
    </xf>
    <xf numFmtId="0" fontId="9" fillId="2" borderId="47" xfId="0" applyFont="1" applyFill="1" applyBorder="1" applyAlignment="1">
      <alignment horizontal="center" vertical="center" wrapText="1"/>
    </xf>
    <xf numFmtId="0" fontId="1" fillId="0" borderId="10" xfId="0" applyFont="1" applyBorder="1" applyAlignment="1">
      <alignment horizontal="center" vertical="center"/>
    </xf>
    <xf numFmtId="0" fontId="16" fillId="4" borderId="43" xfId="0" applyFont="1" applyFill="1" applyBorder="1" applyAlignment="1">
      <alignment horizontal="center" vertical="center" wrapText="1"/>
    </xf>
    <xf numFmtId="0" fontId="15" fillId="4" borderId="48" xfId="0" applyFont="1" applyFill="1" applyBorder="1" applyAlignment="1">
      <alignment horizontal="center" vertical="center" wrapText="1"/>
    </xf>
    <xf numFmtId="0" fontId="11" fillId="0" borderId="50" xfId="0" applyFont="1" applyBorder="1" applyAlignment="1">
      <alignment horizontal="center" vertical="center" wrapText="1"/>
    </xf>
    <xf numFmtId="0" fontId="9" fillId="0" borderId="0" xfId="0" applyFont="1" applyAlignment="1">
      <alignment horizontal="center"/>
    </xf>
    <xf numFmtId="0" fontId="9" fillId="3" borderId="46" xfId="0" applyFont="1" applyFill="1" applyBorder="1" applyAlignment="1">
      <alignment horizontal="center"/>
    </xf>
    <xf numFmtId="0" fontId="11" fillId="6" borderId="55" xfId="0" applyFont="1" applyFill="1" applyBorder="1" applyAlignment="1">
      <alignment horizontal="center" vertical="center"/>
    </xf>
    <xf numFmtId="0" fontId="11" fillId="8" borderId="10" xfId="0" applyFont="1" applyFill="1" applyBorder="1" applyAlignment="1">
      <alignment horizontal="center" vertical="center"/>
    </xf>
    <xf numFmtId="0" fontId="11" fillId="0" borderId="46" xfId="0" applyFont="1" applyBorder="1"/>
    <xf numFmtId="0" fontId="9" fillId="2" borderId="53" xfId="0" applyFont="1" applyFill="1" applyBorder="1" applyAlignment="1">
      <alignment horizontal="center" vertical="center" wrapText="1"/>
    </xf>
    <xf numFmtId="0" fontId="9" fillId="2" borderId="58" xfId="0" applyFont="1" applyFill="1" applyBorder="1" applyAlignment="1">
      <alignment horizontal="center" vertical="center" wrapText="1"/>
    </xf>
    <xf numFmtId="0" fontId="9" fillId="2" borderId="59" xfId="0" applyFont="1" applyFill="1" applyBorder="1" applyAlignment="1">
      <alignment horizontal="center" vertical="center" wrapText="1"/>
    </xf>
    <xf numFmtId="0" fontId="9" fillId="2" borderId="60" xfId="0" applyFont="1" applyFill="1" applyBorder="1" applyAlignment="1">
      <alignment horizontal="center" vertical="center" wrapText="1"/>
    </xf>
    <xf numFmtId="0" fontId="9" fillId="2" borderId="46" xfId="0" applyFont="1" applyFill="1" applyBorder="1" applyAlignment="1">
      <alignment horizontal="center" vertical="center" wrapText="1"/>
    </xf>
    <xf numFmtId="0" fontId="9" fillId="2" borderId="27" xfId="0" applyFont="1" applyFill="1" applyBorder="1" applyAlignment="1">
      <alignment horizontal="center" vertical="center" wrapText="1"/>
    </xf>
    <xf numFmtId="0" fontId="11" fillId="2" borderId="1" xfId="0" applyFont="1" applyFill="1" applyBorder="1" applyAlignment="1">
      <alignment horizontal="center"/>
    </xf>
    <xf numFmtId="0" fontId="11" fillId="6" borderId="1" xfId="0" applyFont="1" applyFill="1" applyBorder="1" applyAlignment="1">
      <alignment horizontal="center" vertical="center"/>
    </xf>
    <xf numFmtId="0" fontId="10" fillId="0" borderId="44" xfId="0" applyFont="1" applyBorder="1" applyAlignment="1">
      <alignment horizontal="center" vertical="center" wrapText="1"/>
    </xf>
    <xf numFmtId="0" fontId="10" fillId="0" borderId="54" xfId="0" applyFont="1" applyBorder="1" applyAlignment="1">
      <alignment horizontal="center" vertical="center" wrapText="1"/>
    </xf>
    <xf numFmtId="0" fontId="10" fillId="0" borderId="10"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54" xfId="0" applyFont="1" applyBorder="1" applyAlignment="1">
      <alignment horizontal="center" vertical="center" wrapText="1"/>
    </xf>
    <xf numFmtId="0" fontId="11" fillId="6" borderId="44" xfId="0" applyFont="1" applyFill="1" applyBorder="1" applyAlignment="1">
      <alignment horizontal="center" vertical="center"/>
    </xf>
    <xf numFmtId="0" fontId="11" fillId="6" borderId="10" xfId="0" applyFont="1" applyFill="1" applyBorder="1" applyAlignment="1">
      <alignment horizontal="center" vertical="center"/>
    </xf>
    <xf numFmtId="0" fontId="11" fillId="7" borderId="44" xfId="0" applyFont="1" applyFill="1" applyBorder="1" applyAlignment="1">
      <alignment horizontal="center" vertical="center"/>
    </xf>
    <xf numFmtId="0" fontId="11" fillId="7" borderId="10" xfId="0" applyFont="1" applyFill="1" applyBorder="1" applyAlignment="1">
      <alignment horizontal="center" vertical="center"/>
    </xf>
    <xf numFmtId="0" fontId="11" fillId="8" borderId="44" xfId="0" applyFont="1" applyFill="1" applyBorder="1" applyAlignment="1">
      <alignment horizontal="center" vertical="center"/>
    </xf>
    <xf numFmtId="0" fontId="11" fillId="6" borderId="54" xfId="0" applyFont="1" applyFill="1" applyBorder="1" applyAlignment="1">
      <alignment horizontal="center" vertical="center"/>
    </xf>
    <xf numFmtId="0" fontId="11" fillId="7" borderId="54" xfId="0" applyFont="1" applyFill="1" applyBorder="1" applyAlignment="1">
      <alignment horizontal="center" vertical="center"/>
    </xf>
    <xf numFmtId="0" fontId="11" fillId="8" borderId="54" xfId="0" applyFont="1" applyFill="1" applyBorder="1" applyAlignment="1">
      <alignment horizontal="center" vertical="center"/>
    </xf>
    <xf numFmtId="0" fontId="11" fillId="9" borderId="44" xfId="0" applyFont="1" applyFill="1" applyBorder="1" applyAlignment="1">
      <alignment horizontal="center" vertical="center"/>
    </xf>
    <xf numFmtId="0" fontId="11" fillId="9" borderId="10" xfId="0" applyFont="1" applyFill="1" applyBorder="1" applyAlignment="1">
      <alignment horizontal="center" vertical="center"/>
    </xf>
    <xf numFmtId="0" fontId="20" fillId="0" borderId="1" xfId="0" applyFont="1" applyBorder="1" applyAlignment="1">
      <alignment horizontal="center"/>
    </xf>
    <xf numFmtId="0" fontId="21" fillId="0" borderId="1" xfId="0" applyFont="1" applyBorder="1" applyAlignment="1">
      <alignment horizontal="center" vertical="center"/>
    </xf>
    <xf numFmtId="0" fontId="20" fillId="0" borderId="1" xfId="0" applyFont="1" applyBorder="1" applyAlignment="1">
      <alignment horizontal="left" vertical="center" wrapText="1"/>
    </xf>
    <xf numFmtId="0" fontId="22" fillId="0" borderId="6" xfId="0" applyFont="1" applyBorder="1" applyAlignment="1">
      <alignment horizontal="left" vertical="top" wrapText="1"/>
    </xf>
    <xf numFmtId="0" fontId="23" fillId="0" borderId="36" xfId="0" applyFont="1" applyBorder="1" applyAlignment="1">
      <alignment horizontal="center" vertical="center"/>
    </xf>
    <xf numFmtId="0" fontId="20" fillId="0" borderId="0" xfId="0" applyFont="1" applyAlignment="1">
      <alignment horizontal="center" vertical="center" wrapText="1"/>
    </xf>
    <xf numFmtId="0" fontId="20" fillId="0" borderId="0" xfId="0" applyFont="1"/>
    <xf numFmtId="0" fontId="23" fillId="0" borderId="26" xfId="0" applyFont="1" applyBorder="1" applyAlignment="1">
      <alignment horizontal="right" vertical="center" textRotation="90"/>
    </xf>
    <xf numFmtId="0" fontId="20" fillId="0" borderId="1" xfId="0" applyFont="1" applyBorder="1" applyAlignment="1">
      <alignment horizontal="center" vertical="center" wrapText="1"/>
    </xf>
    <xf numFmtId="0" fontId="20" fillId="0" borderId="7" xfId="0" applyFont="1" applyBorder="1" applyAlignment="1">
      <alignment horizontal="center" vertical="center" wrapText="1"/>
    </xf>
    <xf numFmtId="0" fontId="23" fillId="0" borderId="25" xfId="0" applyFont="1" applyBorder="1" applyAlignment="1">
      <alignment horizontal="center" vertical="top" wrapText="1"/>
    </xf>
    <xf numFmtId="0" fontId="23" fillId="2" borderId="1" xfId="0" applyFont="1" applyFill="1" applyBorder="1" applyAlignment="1">
      <alignment horizontal="center" vertical="center" wrapText="1"/>
    </xf>
    <xf numFmtId="0" fontId="23" fillId="3" borderId="0" xfId="0" applyFont="1" applyFill="1" applyAlignment="1">
      <alignment horizontal="center"/>
    </xf>
    <xf numFmtId="0" fontId="23" fillId="0" borderId="46" xfId="0" applyFont="1" applyBorder="1" applyAlignment="1">
      <alignment horizontal="center"/>
    </xf>
    <xf numFmtId="0" fontId="23" fillId="2" borderId="1" xfId="0" applyFont="1" applyFill="1" applyBorder="1" applyAlignment="1">
      <alignment horizontal="center" vertical="center"/>
    </xf>
    <xf numFmtId="0" fontId="20" fillId="2" borderId="1" xfId="0" applyFont="1" applyFill="1" applyBorder="1" applyAlignment="1">
      <alignment horizontal="center"/>
    </xf>
    <xf numFmtId="0" fontId="20" fillId="8" borderId="1" xfId="0" applyFont="1" applyFill="1" applyBorder="1" applyAlignment="1">
      <alignment horizontal="center" vertical="center"/>
    </xf>
    <xf numFmtId="0" fontId="20" fillId="6" borderId="1" xfId="0" applyFont="1" applyFill="1" applyBorder="1" applyAlignment="1">
      <alignment horizontal="center" vertical="center"/>
    </xf>
    <xf numFmtId="0" fontId="20" fillId="7" borderId="1" xfId="0" applyFont="1" applyFill="1" applyBorder="1" applyAlignment="1">
      <alignment horizontal="center" vertical="center"/>
    </xf>
    <xf numFmtId="0" fontId="20" fillId="9" borderId="1" xfId="0" applyFont="1" applyFill="1" applyBorder="1" applyAlignment="1">
      <alignment horizontal="center" vertical="center"/>
    </xf>
    <xf numFmtId="0" fontId="20" fillId="0" borderId="1" xfId="0" applyFont="1" applyBorder="1" applyAlignment="1">
      <alignment horizontal="center" vertical="center"/>
    </xf>
  </cellXfs>
  <cellStyles count="1">
    <cellStyle name="Normal" xfId="0" builtinId="0"/>
  </cellStyles>
  <dxfs count="20">
    <dxf>
      <font>
        <color rgb="FF1FB714"/>
      </font>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lor rgb="FF1FB714"/>
      </font>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lor rgb="FF1FB714"/>
      </font>
    </dxf>
    <dxf>
      <fill>
        <patternFill>
          <bgColor rgb="FF92D050"/>
        </patternFill>
      </fill>
    </dxf>
    <dxf>
      <fill>
        <patternFill>
          <bgColor rgb="FFFFFF00"/>
        </patternFill>
      </fill>
    </dxf>
    <dxf>
      <fill>
        <patternFill>
          <bgColor rgb="FFF3BA2D"/>
        </patternFill>
      </fill>
    </dxf>
    <dxf>
      <font>
        <color rgb="FFFFFFFF"/>
        <name val="Cambria"/>
      </font>
      <fill>
        <patternFill>
          <bgColor rgb="FFFF0000"/>
        </patternFill>
      </fill>
    </dxf>
    <dxf>
      <font>
        <color rgb="FF1FB714"/>
      </font>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00000"/>
      <rgbColor rgb="FF008000"/>
      <rgbColor rgb="FF000080"/>
      <rgbColor rgb="FF808000"/>
      <rgbColor rgb="FF800080"/>
      <rgbColor rgb="FF008080"/>
      <rgbColor rgb="FFC0C0C0"/>
      <rgbColor rgb="FF808080"/>
      <rgbColor rgb="FF9999FF"/>
      <rgbColor rgb="FF993366"/>
      <rgbColor rgb="FFFFFFCC"/>
      <rgbColor rgb="FFCCFFFF"/>
      <rgbColor rgb="FF660066"/>
      <rgbColor rgb="FFF3BA2D"/>
      <rgbColor rgb="FF0066CC"/>
      <rgbColor rgb="FFD9D9D9"/>
      <rgbColor rgb="FF000080"/>
      <rgbColor rgb="FFFF00FF"/>
      <rgbColor rgb="FFEEBF3A"/>
      <rgbColor rgb="FF00FFFF"/>
      <rgbColor rgb="FF800080"/>
      <rgbColor rgb="FF9C0006"/>
      <rgbColor rgb="FF008080"/>
      <rgbColor rgb="FF0000FF"/>
      <rgbColor rgb="FF00CCFF"/>
      <rgbColor rgb="FFCCFFFF"/>
      <rgbColor rgb="FFCCFFCC"/>
      <rgbColor rgb="FFFFFF99"/>
      <rgbColor rgb="FF99CCFF"/>
      <rgbColor rgb="FFFF99CC"/>
      <rgbColor rgb="FFCC99FF"/>
      <rgbColor rgb="FFF9C645"/>
      <rgbColor rgb="FF3366FF"/>
      <rgbColor rgb="FF33CCCC"/>
      <rgbColor rgb="FF92D050"/>
      <rgbColor rgb="FFFFC000"/>
      <rgbColor rgb="FFEFAE2D"/>
      <rgbColor rgb="FFFF6600"/>
      <rgbColor rgb="FF666699"/>
      <rgbColor rgb="FF969696"/>
      <rgbColor rgb="FF003366"/>
      <rgbColor rgb="FF1FB714"/>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56160</xdr:colOff>
      <xdr:row>0</xdr:row>
      <xdr:rowOff>291240</xdr:rowOff>
    </xdr:from>
    <xdr:to>
      <xdr:col>1</xdr:col>
      <xdr:colOff>2562840</xdr:colOff>
      <xdr:row>2</xdr:row>
      <xdr:rowOff>298800</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56160" y="291240"/>
          <a:ext cx="2694600" cy="89352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336960</xdr:colOff>
      <xdr:row>1</xdr:row>
      <xdr:rowOff>113760</xdr:rowOff>
    </xdr:from>
    <xdr:to>
      <xdr:col>1</xdr:col>
      <xdr:colOff>3457080</xdr:colOff>
      <xdr:row>3</xdr:row>
      <xdr:rowOff>472320</xdr:rowOff>
    </xdr:to>
    <xdr:pic>
      <xdr:nvPicPr>
        <xdr:cNvPr id="2" name="Imagen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tretch/>
      </xdr:blipFill>
      <xdr:spPr>
        <a:xfrm>
          <a:off x="712800" y="275760"/>
          <a:ext cx="3120120" cy="124416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277560</xdr:colOff>
      <xdr:row>0</xdr:row>
      <xdr:rowOff>113040</xdr:rowOff>
    </xdr:from>
    <xdr:to>
      <xdr:col>2</xdr:col>
      <xdr:colOff>1396440</xdr:colOff>
      <xdr:row>1</xdr:row>
      <xdr:rowOff>279360</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xdr:blipFill>
      <xdr:spPr>
        <a:xfrm>
          <a:off x="688320" y="113040"/>
          <a:ext cx="2634840" cy="78552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163440</xdr:colOff>
      <xdr:row>1</xdr:row>
      <xdr:rowOff>27360</xdr:rowOff>
    </xdr:from>
    <xdr:to>
      <xdr:col>2</xdr:col>
      <xdr:colOff>687960</xdr:colOff>
      <xdr:row>3</xdr:row>
      <xdr:rowOff>119160</xdr:rowOff>
    </xdr:to>
    <xdr:pic>
      <xdr:nvPicPr>
        <xdr:cNvPr id="3" name="Imagen 1">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a:stretch/>
      </xdr:blipFill>
      <xdr:spPr>
        <a:xfrm>
          <a:off x="163440" y="189360"/>
          <a:ext cx="2896920" cy="1025280"/>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190440</xdr:colOff>
      <xdr:row>1</xdr:row>
      <xdr:rowOff>285840</xdr:rowOff>
    </xdr:from>
    <xdr:to>
      <xdr:col>2</xdr:col>
      <xdr:colOff>2676960</xdr:colOff>
      <xdr:row>3</xdr:row>
      <xdr:rowOff>418320</xdr:rowOff>
    </xdr:to>
    <xdr:pic>
      <xdr:nvPicPr>
        <xdr:cNvPr id="4" name="Imagen 1">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a:stretch/>
      </xdr:blipFill>
      <xdr:spPr>
        <a:xfrm>
          <a:off x="495720" y="438120"/>
          <a:ext cx="3086280" cy="1065960"/>
        </a:xfrm>
        <a:prstGeom prst="rect">
          <a:avLst/>
        </a:prstGeom>
        <a:ln w="0">
          <a:noFill/>
        </a:ln>
      </xdr:spPr>
    </xdr:pic>
    <xdr:clientData/>
  </xdr:twoCellAnchor>
</xdr:wsDr>
</file>

<file path=xl/theme/theme1.xml><?xml version="1.0" encoding="utf-8"?>
<a:theme xmlns:a="http://schemas.openxmlformats.org/drawingml/2006/main" name="Tema de 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1"/>
  <sheetViews>
    <sheetView showGridLines="0" tabSelected="1" zoomScaleNormal="100" workbookViewId="0">
      <selection activeCell="B8" sqref="B8:F8"/>
    </sheetView>
  </sheetViews>
  <sheetFormatPr baseColWidth="10" defaultColWidth="11.54296875" defaultRowHeight="12.5" x14ac:dyDescent="0.25"/>
  <cols>
    <col min="1" max="1" width="2.6328125" customWidth="1"/>
    <col min="2" max="2" width="39.54296875" customWidth="1"/>
    <col min="3" max="3" width="71.453125" customWidth="1"/>
    <col min="4" max="4" width="36.6328125" customWidth="1"/>
    <col min="5" max="5" width="23.453125" customWidth="1"/>
    <col min="6" max="6" width="29.08984375" customWidth="1"/>
    <col min="7" max="7" width="2.6328125" customWidth="1"/>
  </cols>
  <sheetData>
    <row r="1" spans="1:6" ht="48.75" customHeight="1" x14ac:dyDescent="0.25">
      <c r="A1" s="147"/>
      <c r="B1" s="147"/>
      <c r="C1" s="148" t="s">
        <v>0</v>
      </c>
      <c r="D1" s="148"/>
      <c r="E1" s="148"/>
      <c r="F1" s="149" t="s">
        <v>1</v>
      </c>
    </row>
    <row r="2" spans="1:6" ht="21" customHeight="1" x14ac:dyDescent="0.25">
      <c r="A2" s="147"/>
      <c r="B2" s="147"/>
      <c r="C2" s="148"/>
      <c r="D2" s="148"/>
      <c r="E2" s="148"/>
      <c r="F2" s="149"/>
    </row>
    <row r="3" spans="1:6" ht="69" customHeight="1" x14ac:dyDescent="0.25">
      <c r="A3" s="147"/>
      <c r="B3" s="147"/>
      <c r="C3" s="148"/>
      <c r="D3" s="148"/>
      <c r="E3" s="148"/>
      <c r="F3" s="149"/>
    </row>
    <row r="4" spans="1:6" ht="16.5" customHeight="1" x14ac:dyDescent="0.35">
      <c r="B4" s="2"/>
      <c r="C4" s="3"/>
      <c r="D4" s="3"/>
      <c r="E4" s="3"/>
      <c r="F4" s="3"/>
    </row>
    <row r="5" spans="1:6" ht="21" customHeight="1" x14ac:dyDescent="0.35">
      <c r="B5" s="150" t="s">
        <v>2</v>
      </c>
      <c r="C5" s="150"/>
      <c r="D5" s="150"/>
      <c r="E5" s="150"/>
      <c r="F5" s="150"/>
    </row>
    <row r="6" spans="1:6" ht="78.75" customHeight="1" x14ac:dyDescent="0.25">
      <c r="B6" s="151" t="s">
        <v>3</v>
      </c>
      <c r="C6" s="151"/>
      <c r="D6" s="151"/>
      <c r="E6" s="151"/>
      <c r="F6" s="151"/>
    </row>
    <row r="7" spans="1:6" ht="67.75" customHeight="1" x14ac:dyDescent="0.25">
      <c r="B7" s="152" t="s">
        <v>258</v>
      </c>
      <c r="C7" s="152"/>
      <c r="D7" s="152"/>
      <c r="E7" s="152"/>
      <c r="F7" s="152"/>
    </row>
    <row r="8" spans="1:6" ht="34.5" customHeight="1" x14ac:dyDescent="0.25">
      <c r="B8" s="153" t="s">
        <v>4</v>
      </c>
      <c r="C8" s="153"/>
      <c r="D8" s="153"/>
      <c r="E8" s="153"/>
      <c r="F8" s="153"/>
    </row>
    <row r="9" spans="1:6" ht="36" customHeight="1" x14ac:dyDescent="0.25">
      <c r="B9" s="153" t="s">
        <v>256</v>
      </c>
      <c r="C9" s="153"/>
      <c r="D9" s="153"/>
      <c r="E9" s="153"/>
      <c r="F9" s="153"/>
    </row>
    <row r="10" spans="1:6" ht="72" customHeight="1" x14ac:dyDescent="0.25">
      <c r="B10" s="153" t="s">
        <v>5</v>
      </c>
      <c r="C10" s="153"/>
      <c r="D10" s="153"/>
      <c r="E10" s="153"/>
      <c r="F10" s="153"/>
    </row>
    <row r="11" spans="1:6" ht="34.5" customHeight="1" x14ac:dyDescent="0.25">
      <c r="B11" s="153" t="s">
        <v>6</v>
      </c>
      <c r="C11" s="153"/>
      <c r="D11" s="153"/>
      <c r="E11" s="153"/>
      <c r="F11" s="153"/>
    </row>
    <row r="12" spans="1:6" ht="44.25" customHeight="1" x14ac:dyDescent="0.25">
      <c r="B12" s="153" t="s">
        <v>257</v>
      </c>
      <c r="C12" s="153"/>
      <c r="D12" s="153"/>
      <c r="E12" s="153"/>
      <c r="F12" s="153"/>
    </row>
    <row r="13" spans="1:6" ht="26.25" customHeight="1" x14ac:dyDescent="0.25">
      <c r="B13" s="153" t="s">
        <v>7</v>
      </c>
      <c r="C13" s="153"/>
      <c r="D13" s="153"/>
      <c r="E13" s="153"/>
      <c r="F13" s="153"/>
    </row>
    <row r="14" spans="1:6" ht="22.5" customHeight="1" x14ac:dyDescent="0.25">
      <c r="B14" s="153" t="s">
        <v>8</v>
      </c>
      <c r="C14" s="153"/>
      <c r="D14" s="153"/>
      <c r="E14" s="153"/>
      <c r="F14" s="153"/>
    </row>
    <row r="15" spans="1:6" ht="33" customHeight="1" x14ac:dyDescent="0.25">
      <c r="B15" s="153" t="s">
        <v>9</v>
      </c>
      <c r="C15" s="153"/>
      <c r="D15" s="153"/>
      <c r="E15" s="153"/>
      <c r="F15" s="153"/>
    </row>
    <row r="16" spans="1:6" ht="36.75" customHeight="1" x14ac:dyDescent="0.25">
      <c r="B16" s="153" t="s">
        <v>10</v>
      </c>
      <c r="C16" s="153"/>
      <c r="D16" s="153"/>
      <c r="E16" s="153"/>
      <c r="F16" s="153"/>
    </row>
    <row r="17" spans="2:6" ht="81" customHeight="1" x14ac:dyDescent="0.25">
      <c r="B17" s="153" t="s">
        <v>254</v>
      </c>
      <c r="C17" s="153"/>
      <c r="D17" s="153"/>
      <c r="E17" s="153"/>
      <c r="F17" s="153"/>
    </row>
    <row r="18" spans="2:6" ht="82.5" customHeight="1" x14ac:dyDescent="0.25">
      <c r="B18" s="154" t="s">
        <v>11</v>
      </c>
      <c r="C18" s="154"/>
      <c r="D18" s="154"/>
      <c r="E18" s="154"/>
      <c r="F18" s="154"/>
    </row>
    <row r="19" spans="2:6" ht="14.25" customHeight="1" x14ac:dyDescent="0.25">
      <c r="B19" s="4"/>
    </row>
    <row r="20" spans="2:6" ht="12.75" customHeight="1" x14ac:dyDescent="0.25">
      <c r="B20" s="5"/>
    </row>
    <row r="21" spans="2:6" ht="17.25" customHeight="1" x14ac:dyDescent="0.25">
      <c r="B21" s="155"/>
      <c r="C21" s="155"/>
      <c r="D21" s="155"/>
      <c r="E21" s="155"/>
      <c r="F21" s="155"/>
    </row>
  </sheetData>
  <mergeCells count="18">
    <mergeCell ref="B17:F17"/>
    <mergeCell ref="B18:F18"/>
    <mergeCell ref="B21:F21"/>
    <mergeCell ref="B12:F12"/>
    <mergeCell ref="B13:F13"/>
    <mergeCell ref="B14:F14"/>
    <mergeCell ref="B15:F15"/>
    <mergeCell ref="B16:F16"/>
    <mergeCell ref="B7:F7"/>
    <mergeCell ref="B8:F8"/>
    <mergeCell ref="B9:F9"/>
    <mergeCell ref="B10:F10"/>
    <mergeCell ref="B11:F11"/>
    <mergeCell ref="A1:B3"/>
    <mergeCell ref="C1:E3"/>
    <mergeCell ref="F1:F3"/>
    <mergeCell ref="B5:F5"/>
    <mergeCell ref="B6:F6"/>
  </mergeCells>
  <printOptions horizontalCentered="1"/>
  <pageMargins left="0.7" right="0.7" top="0.75" bottom="0.75" header="0.511811023622047" footer="0.3"/>
  <pageSetup scale="52" orientation="portrait" horizontalDpi="300" verticalDpi="300"/>
  <headerFooter>
    <oddFooter>&amp;L&amp;12 Calle 26 No. 57-41 Torre 8, Pisos 7 y 8 CEMSA – C.P. 111321_x005F_x000a_PBX. 3779555  - Información: Línea 195_x005F_x000a_www.umv.gov.co&amp;C_x005F_x000a_CON-FM-089_x005F_x000a_&amp;P de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F76"/>
  <sheetViews>
    <sheetView showGridLines="0" zoomScale="70" zoomScaleNormal="70" workbookViewId="0">
      <selection activeCell="B80" sqref="B80"/>
    </sheetView>
  </sheetViews>
  <sheetFormatPr baseColWidth="10" defaultColWidth="11.54296875" defaultRowHeight="12.5" x14ac:dyDescent="0.25"/>
  <cols>
    <col min="1" max="1" width="5.36328125" customWidth="1"/>
    <col min="2" max="2" width="57" customWidth="1"/>
    <col min="3" max="3" width="65.36328125" customWidth="1"/>
    <col min="4" max="4" width="20" customWidth="1"/>
    <col min="5" max="5" width="23.453125" customWidth="1"/>
    <col min="6" max="6" width="33.08984375" customWidth="1"/>
  </cols>
  <sheetData>
    <row r="2" spans="2:6" ht="48.75" customHeight="1" x14ac:dyDescent="0.25">
      <c r="B2" s="156"/>
      <c r="C2" s="148" t="s">
        <v>12</v>
      </c>
      <c r="D2" s="148"/>
      <c r="E2" s="148"/>
      <c r="F2" s="149" t="s">
        <v>1</v>
      </c>
    </row>
    <row r="3" spans="2:6" ht="21" customHeight="1" x14ac:dyDescent="0.25">
      <c r="B3" s="156"/>
      <c r="C3" s="148"/>
      <c r="D3" s="148"/>
      <c r="E3" s="148"/>
      <c r="F3" s="149"/>
    </row>
    <row r="4" spans="2:6" ht="56.25" customHeight="1" x14ac:dyDescent="0.25">
      <c r="B4" s="156"/>
      <c r="C4" s="148"/>
      <c r="D4" s="148"/>
      <c r="E4" s="148"/>
      <c r="F4" s="149"/>
    </row>
    <row r="5" spans="2:6" ht="24.75" customHeight="1" x14ac:dyDescent="0.35">
      <c r="B5" s="6"/>
      <c r="C5" s="7"/>
      <c r="D5" s="7"/>
      <c r="E5" s="7"/>
      <c r="F5" s="7"/>
    </row>
    <row r="6" spans="2:6" ht="18" customHeight="1" x14ac:dyDescent="0.25">
      <c r="B6" s="157" t="s">
        <v>13</v>
      </c>
      <c r="C6" s="157"/>
      <c r="D6" s="157"/>
      <c r="E6" s="157"/>
      <c r="F6" s="157"/>
    </row>
    <row r="7" spans="2:6" ht="21" customHeight="1" x14ac:dyDescent="0.25">
      <c r="B7" s="158" t="s">
        <v>14</v>
      </c>
      <c r="C7" s="158"/>
      <c r="D7" s="158"/>
      <c r="E7" s="158"/>
      <c r="F7" s="158"/>
    </row>
    <row r="8" spans="2:6" ht="20.25" customHeight="1" x14ac:dyDescent="0.25">
      <c r="B8" s="159" t="s">
        <v>15</v>
      </c>
      <c r="C8" s="159"/>
      <c r="D8" s="159"/>
      <c r="E8" s="159"/>
      <c r="F8" s="159"/>
    </row>
    <row r="9" spans="2:6" ht="22.5" customHeight="1" x14ac:dyDescent="0.25">
      <c r="B9" s="159" t="s">
        <v>16</v>
      </c>
      <c r="C9" s="159"/>
      <c r="D9" s="159"/>
      <c r="E9" s="159"/>
      <c r="F9" s="159"/>
    </row>
    <row r="10" spans="2:6" ht="24.75" customHeight="1" x14ac:dyDescent="0.25">
      <c r="B10" s="160" t="s">
        <v>17</v>
      </c>
      <c r="C10" s="160"/>
      <c r="D10" s="160"/>
      <c r="E10" s="160"/>
      <c r="F10" s="160"/>
    </row>
    <row r="11" spans="2:6" ht="36" customHeight="1" x14ac:dyDescent="0.25">
      <c r="B11" s="160" t="s">
        <v>18</v>
      </c>
      <c r="C11" s="160"/>
      <c r="D11" s="160"/>
      <c r="E11" s="160"/>
      <c r="F11" s="160"/>
    </row>
    <row r="12" spans="2:6" ht="37.5" customHeight="1" x14ac:dyDescent="0.25">
      <c r="B12" s="160" t="s">
        <v>19</v>
      </c>
      <c r="C12" s="160"/>
      <c r="D12" s="160"/>
      <c r="E12" s="160"/>
      <c r="F12" s="160"/>
    </row>
    <row r="13" spans="2:6" ht="20.25" customHeight="1" x14ac:dyDescent="0.25">
      <c r="B13" s="160" t="s">
        <v>20</v>
      </c>
      <c r="C13" s="160"/>
      <c r="D13" s="160"/>
      <c r="E13" s="160"/>
      <c r="F13" s="160"/>
    </row>
    <row r="14" spans="2:6" ht="18.75" customHeight="1" x14ac:dyDescent="0.25">
      <c r="B14" s="163" t="s">
        <v>21</v>
      </c>
      <c r="C14" s="163"/>
      <c r="D14" s="163"/>
      <c r="E14" s="163"/>
      <c r="F14" s="163"/>
    </row>
    <row r="15" spans="2:6" ht="16.5" customHeight="1" x14ac:dyDescent="0.25">
      <c r="B15" s="164" t="s">
        <v>22</v>
      </c>
      <c r="C15" s="164"/>
      <c r="D15" s="164"/>
      <c r="E15" s="164"/>
      <c r="F15" s="164"/>
    </row>
    <row r="16" spans="2:6" ht="37.5" customHeight="1" x14ac:dyDescent="0.25">
      <c r="B16" s="165" t="s">
        <v>23</v>
      </c>
      <c r="C16" s="165"/>
      <c r="D16" s="165"/>
      <c r="E16" s="165"/>
      <c r="F16" s="165"/>
    </row>
    <row r="17" spans="2:6" ht="19.5" customHeight="1" x14ac:dyDescent="0.25">
      <c r="B17" s="8"/>
      <c r="C17" s="9" t="s">
        <v>24</v>
      </c>
      <c r="D17" s="166" t="s">
        <v>25</v>
      </c>
      <c r="E17" s="166" t="s">
        <v>26</v>
      </c>
      <c r="F17" s="167" t="s">
        <v>27</v>
      </c>
    </row>
    <row r="18" spans="2:6" ht="21" customHeight="1" x14ac:dyDescent="0.25">
      <c r="B18" s="8"/>
      <c r="C18" s="9" t="s">
        <v>28</v>
      </c>
      <c r="D18" s="166"/>
      <c r="E18" s="166"/>
      <c r="F18" s="167"/>
    </row>
    <row r="19" spans="2:6" ht="18.75" customHeight="1" x14ac:dyDescent="0.3">
      <c r="B19" s="10" t="s">
        <v>29</v>
      </c>
      <c r="C19" s="11"/>
      <c r="D19" s="12" t="s">
        <v>30</v>
      </c>
      <c r="E19" s="13" t="s">
        <v>31</v>
      </c>
      <c r="F19" s="14" t="s">
        <v>32</v>
      </c>
    </row>
    <row r="20" spans="2:6" ht="18.75" customHeight="1" x14ac:dyDescent="0.3">
      <c r="B20" s="15" t="s">
        <v>33</v>
      </c>
      <c r="C20" s="16"/>
      <c r="D20" s="17" t="s">
        <v>34</v>
      </c>
      <c r="E20" s="13" t="s">
        <v>31</v>
      </c>
      <c r="F20" s="18" t="s">
        <v>32</v>
      </c>
    </row>
    <row r="21" spans="2:6" ht="18.75" customHeight="1" x14ac:dyDescent="0.3">
      <c r="B21" s="15" t="s">
        <v>35</v>
      </c>
      <c r="C21" s="16"/>
      <c r="D21" s="17" t="s">
        <v>30</v>
      </c>
      <c r="E21" s="19" t="s">
        <v>31</v>
      </c>
      <c r="F21" s="18" t="s">
        <v>36</v>
      </c>
    </row>
    <row r="22" spans="2:6" ht="18.75" customHeight="1" x14ac:dyDescent="0.3">
      <c r="B22" s="15" t="s">
        <v>37</v>
      </c>
      <c r="C22" s="16"/>
      <c r="D22" s="17" t="s">
        <v>30</v>
      </c>
      <c r="E22" s="19" t="s">
        <v>38</v>
      </c>
      <c r="F22" s="18" t="s">
        <v>32</v>
      </c>
    </row>
    <row r="23" spans="2:6" ht="18.75" customHeight="1" x14ac:dyDescent="0.3">
      <c r="B23" s="15" t="s">
        <v>39</v>
      </c>
      <c r="C23" s="16"/>
      <c r="D23" s="17" t="s">
        <v>30</v>
      </c>
      <c r="E23" s="19" t="s">
        <v>31</v>
      </c>
      <c r="F23" s="18" t="s">
        <v>32</v>
      </c>
    </row>
    <row r="24" spans="2:6" ht="18.75" customHeight="1" x14ac:dyDescent="0.3">
      <c r="B24" s="15" t="s">
        <v>40</v>
      </c>
      <c r="C24" s="16"/>
      <c r="D24" s="17" t="s">
        <v>34</v>
      </c>
      <c r="E24" s="19" t="s">
        <v>31</v>
      </c>
      <c r="F24" s="18" t="s">
        <v>32</v>
      </c>
    </row>
    <row r="25" spans="2:6" ht="18.75" customHeight="1" x14ac:dyDescent="0.3">
      <c r="B25" s="15" t="s">
        <v>41</v>
      </c>
      <c r="C25" s="16"/>
      <c r="D25" s="17" t="s">
        <v>30</v>
      </c>
      <c r="E25" s="19" t="s">
        <v>38</v>
      </c>
      <c r="F25" s="20" t="s">
        <v>36</v>
      </c>
    </row>
    <row r="26" spans="2:6" ht="18.75" customHeight="1" x14ac:dyDescent="0.3">
      <c r="B26" s="15" t="s">
        <v>42</v>
      </c>
      <c r="C26" s="16"/>
      <c r="D26" s="17" t="s">
        <v>30</v>
      </c>
      <c r="E26" s="19" t="s">
        <v>31</v>
      </c>
      <c r="F26" s="18" t="s">
        <v>32</v>
      </c>
    </row>
    <row r="27" spans="2:6" ht="18.75" customHeight="1" x14ac:dyDescent="0.3">
      <c r="B27" s="15" t="s">
        <v>43</v>
      </c>
      <c r="C27" s="16"/>
      <c r="D27" s="17" t="s">
        <v>30</v>
      </c>
      <c r="E27" s="19" t="s">
        <v>31</v>
      </c>
      <c r="F27" s="18" t="s">
        <v>32</v>
      </c>
    </row>
    <row r="28" spans="2:6" ht="18.75" customHeight="1" x14ac:dyDescent="0.3">
      <c r="B28" s="15"/>
      <c r="C28" s="16"/>
      <c r="D28" s="17" t="s">
        <v>30</v>
      </c>
      <c r="E28" s="19" t="s">
        <v>38</v>
      </c>
      <c r="F28" s="18" t="s">
        <v>32</v>
      </c>
    </row>
    <row r="29" spans="2:6" ht="18.75" customHeight="1" x14ac:dyDescent="0.3">
      <c r="B29" s="21" t="s">
        <v>44</v>
      </c>
      <c r="C29" s="22"/>
      <c r="D29" s="17" t="s">
        <v>30</v>
      </c>
      <c r="E29" s="23" t="s">
        <v>31</v>
      </c>
      <c r="F29" s="24" t="s">
        <v>32</v>
      </c>
    </row>
    <row r="30" spans="2:6" ht="24" customHeight="1" x14ac:dyDescent="0.25">
      <c r="B30" s="8"/>
      <c r="C30" s="9" t="s">
        <v>45</v>
      </c>
      <c r="D30" s="25"/>
      <c r="E30" s="25"/>
      <c r="F30" s="26"/>
    </row>
    <row r="31" spans="2:6" ht="19.5" customHeight="1" x14ac:dyDescent="0.3">
      <c r="B31" s="10" t="s">
        <v>46</v>
      </c>
      <c r="C31" s="27"/>
      <c r="D31" s="12" t="s">
        <v>34</v>
      </c>
      <c r="E31" s="13" t="s">
        <v>31</v>
      </c>
      <c r="F31" s="14" t="s">
        <v>32</v>
      </c>
    </row>
    <row r="32" spans="2:6" ht="19.5" customHeight="1" x14ac:dyDescent="0.3">
      <c r="B32" s="28" t="s">
        <v>47</v>
      </c>
      <c r="C32" s="29"/>
      <c r="D32" s="17" t="s">
        <v>30</v>
      </c>
      <c r="E32" s="19" t="s">
        <v>31</v>
      </c>
      <c r="F32" s="18" t="s">
        <v>32</v>
      </c>
    </row>
    <row r="33" spans="2:6" ht="19.5" customHeight="1" x14ac:dyDescent="0.3">
      <c r="B33" s="28" t="s">
        <v>48</v>
      </c>
      <c r="C33" s="29"/>
      <c r="D33" s="17" t="s">
        <v>30</v>
      </c>
      <c r="E33" s="19" t="s">
        <v>38</v>
      </c>
      <c r="F33" s="18" t="s">
        <v>32</v>
      </c>
    </row>
    <row r="34" spans="2:6" ht="19.5" customHeight="1" x14ac:dyDescent="0.3">
      <c r="B34" s="28" t="s">
        <v>49</v>
      </c>
      <c r="C34" s="29"/>
      <c r="D34" s="17" t="s">
        <v>30</v>
      </c>
      <c r="E34" s="19" t="s">
        <v>31</v>
      </c>
      <c r="F34" s="18" t="s">
        <v>32</v>
      </c>
    </row>
    <row r="35" spans="2:6" ht="19.5" customHeight="1" x14ac:dyDescent="0.3">
      <c r="B35" s="28" t="s">
        <v>50</v>
      </c>
      <c r="C35" s="29"/>
      <c r="D35" s="17" t="s">
        <v>30</v>
      </c>
      <c r="E35" s="19" t="s">
        <v>38</v>
      </c>
      <c r="F35" s="18" t="s">
        <v>32</v>
      </c>
    </row>
    <row r="36" spans="2:6" ht="19.5" customHeight="1" x14ac:dyDescent="0.3">
      <c r="B36" s="28" t="s">
        <v>51</v>
      </c>
      <c r="C36" s="29"/>
      <c r="D36" s="17" t="s">
        <v>34</v>
      </c>
      <c r="E36" s="19" t="s">
        <v>38</v>
      </c>
      <c r="F36" s="18" t="s">
        <v>32</v>
      </c>
    </row>
    <row r="37" spans="2:6" ht="19.5" customHeight="1" x14ac:dyDescent="0.3">
      <c r="B37" s="28" t="s">
        <v>52</v>
      </c>
      <c r="C37" s="29"/>
      <c r="D37" s="30" t="s">
        <v>30</v>
      </c>
      <c r="E37" s="23" t="s">
        <v>38</v>
      </c>
      <c r="F37" s="24" t="s">
        <v>32</v>
      </c>
    </row>
    <row r="38" spans="2:6" ht="19.5" customHeight="1" x14ac:dyDescent="0.3">
      <c r="B38" s="31"/>
      <c r="C38" s="32"/>
      <c r="D38" s="33"/>
      <c r="E38" s="34"/>
      <c r="F38" s="35"/>
    </row>
    <row r="39" spans="2:6" ht="23.25" customHeight="1" x14ac:dyDescent="0.25">
      <c r="B39" s="8"/>
      <c r="C39" s="9" t="s">
        <v>53</v>
      </c>
      <c r="D39" s="36"/>
      <c r="E39" s="36"/>
      <c r="F39" s="37"/>
    </row>
    <row r="40" spans="2:6" ht="19.5" customHeight="1" x14ac:dyDescent="0.3">
      <c r="B40" s="28" t="s">
        <v>54</v>
      </c>
      <c r="C40" s="29"/>
      <c r="D40" s="12" t="s">
        <v>30</v>
      </c>
      <c r="E40" s="13" t="s">
        <v>31</v>
      </c>
      <c r="F40" s="14" t="s">
        <v>32</v>
      </c>
    </row>
    <row r="41" spans="2:6" ht="19.5" customHeight="1" x14ac:dyDescent="0.3">
      <c r="B41" s="28" t="s">
        <v>55</v>
      </c>
      <c r="C41" s="29"/>
      <c r="D41" s="17" t="s">
        <v>34</v>
      </c>
      <c r="E41" s="19" t="s">
        <v>38</v>
      </c>
      <c r="F41" s="18" t="s">
        <v>32</v>
      </c>
    </row>
    <row r="42" spans="2:6" ht="19.5" customHeight="1" x14ac:dyDescent="0.3">
      <c r="B42" s="28" t="s">
        <v>56</v>
      </c>
      <c r="C42" s="29"/>
      <c r="D42" s="17" t="s">
        <v>30</v>
      </c>
      <c r="E42" s="19" t="s">
        <v>31</v>
      </c>
      <c r="F42" s="18" t="s">
        <v>32</v>
      </c>
    </row>
    <row r="43" spans="2:6" ht="19.5" customHeight="1" x14ac:dyDescent="0.3">
      <c r="B43" s="28" t="s">
        <v>50</v>
      </c>
      <c r="C43" s="29"/>
      <c r="D43" s="17" t="s">
        <v>30</v>
      </c>
      <c r="E43" s="19" t="s">
        <v>31</v>
      </c>
      <c r="F43" s="18" t="s">
        <v>32</v>
      </c>
    </row>
    <row r="44" spans="2:6" ht="19.5" customHeight="1" x14ac:dyDescent="0.3">
      <c r="B44" s="28" t="s">
        <v>57</v>
      </c>
      <c r="C44" s="29"/>
      <c r="D44" s="30" t="s">
        <v>30</v>
      </c>
      <c r="E44" s="23" t="s">
        <v>38</v>
      </c>
      <c r="F44" s="24" t="s">
        <v>32</v>
      </c>
    </row>
    <row r="45" spans="2:6" ht="23.25" customHeight="1" x14ac:dyDescent="0.25">
      <c r="B45" s="8"/>
      <c r="C45" s="9" t="s">
        <v>58</v>
      </c>
      <c r="D45" s="38"/>
      <c r="E45" s="38"/>
      <c r="F45" s="39"/>
    </row>
    <row r="46" spans="2:6" ht="19.5" customHeight="1" x14ac:dyDescent="0.3">
      <c r="B46" s="28"/>
      <c r="C46" s="29"/>
      <c r="D46" s="17" t="s">
        <v>30</v>
      </c>
      <c r="E46" s="13" t="s">
        <v>38</v>
      </c>
      <c r="F46" s="40" t="s">
        <v>36</v>
      </c>
    </row>
    <row r="47" spans="2:6" ht="19.5" customHeight="1" x14ac:dyDescent="0.3">
      <c r="B47" s="28" t="s">
        <v>59</v>
      </c>
      <c r="C47" s="29"/>
      <c r="D47" s="17" t="s">
        <v>34</v>
      </c>
      <c r="E47" s="19" t="s">
        <v>38</v>
      </c>
      <c r="F47" s="41" t="s">
        <v>36</v>
      </c>
    </row>
    <row r="48" spans="2:6" ht="19.5" customHeight="1" x14ac:dyDescent="0.3">
      <c r="B48" s="28" t="s">
        <v>60</v>
      </c>
      <c r="C48" s="29"/>
      <c r="D48" s="17" t="s">
        <v>30</v>
      </c>
      <c r="E48" s="19" t="s">
        <v>38</v>
      </c>
      <c r="F48" s="41" t="s">
        <v>36</v>
      </c>
    </row>
    <row r="49" spans="2:6" ht="19.5" customHeight="1" x14ac:dyDescent="0.3">
      <c r="B49" s="28" t="s">
        <v>61</v>
      </c>
      <c r="C49" s="29"/>
      <c r="D49" s="17" t="s">
        <v>30</v>
      </c>
      <c r="E49" s="19" t="s">
        <v>38</v>
      </c>
      <c r="F49" s="41" t="s">
        <v>62</v>
      </c>
    </row>
    <row r="50" spans="2:6" ht="19.5" customHeight="1" x14ac:dyDescent="0.3">
      <c r="B50" s="28"/>
      <c r="C50" s="29"/>
      <c r="D50" s="17" t="s">
        <v>30</v>
      </c>
      <c r="E50" s="19" t="s">
        <v>31</v>
      </c>
      <c r="F50" s="41" t="s">
        <v>36</v>
      </c>
    </row>
    <row r="51" spans="2:6" ht="19.5" customHeight="1" x14ac:dyDescent="0.3">
      <c r="B51" s="28" t="s">
        <v>63</v>
      </c>
      <c r="C51" s="29"/>
      <c r="D51" s="17" t="s">
        <v>30</v>
      </c>
      <c r="E51" s="19" t="s">
        <v>38</v>
      </c>
      <c r="F51" s="41" t="s">
        <v>36</v>
      </c>
    </row>
    <row r="52" spans="2:6" ht="21" customHeight="1" x14ac:dyDescent="0.3">
      <c r="B52" s="28" t="s">
        <v>64</v>
      </c>
      <c r="C52" s="29"/>
      <c r="D52" s="17" t="s">
        <v>34</v>
      </c>
      <c r="E52" s="19" t="s">
        <v>38</v>
      </c>
      <c r="F52" s="41" t="s">
        <v>36</v>
      </c>
    </row>
    <row r="53" spans="2:6" ht="19.5" customHeight="1" x14ac:dyDescent="0.3">
      <c r="B53" s="28" t="s">
        <v>65</v>
      </c>
      <c r="C53" s="29"/>
      <c r="D53" s="17" t="s">
        <v>30</v>
      </c>
      <c r="E53" s="19" t="s">
        <v>31</v>
      </c>
      <c r="F53" s="41" t="s">
        <v>36</v>
      </c>
    </row>
    <row r="54" spans="2:6" ht="19.5" customHeight="1" x14ac:dyDescent="0.3">
      <c r="B54" s="28"/>
      <c r="C54" s="29"/>
      <c r="D54" s="17" t="s">
        <v>30</v>
      </c>
      <c r="E54" s="19" t="s">
        <v>38</v>
      </c>
      <c r="F54" s="41" t="s">
        <v>32</v>
      </c>
    </row>
    <row r="55" spans="2:6" ht="19.5" customHeight="1" x14ac:dyDescent="0.3">
      <c r="B55" s="28"/>
      <c r="C55" s="29"/>
      <c r="D55" s="17" t="s">
        <v>30</v>
      </c>
      <c r="E55" s="19" t="s">
        <v>38</v>
      </c>
      <c r="F55" s="41" t="s">
        <v>32</v>
      </c>
    </row>
    <row r="56" spans="2:6" ht="19.5" customHeight="1" x14ac:dyDescent="0.3">
      <c r="B56" s="28" t="s">
        <v>66</v>
      </c>
      <c r="C56" s="29"/>
      <c r="D56" s="17" t="s">
        <v>30</v>
      </c>
      <c r="E56" s="19" t="s">
        <v>38</v>
      </c>
      <c r="F56" s="41" t="s">
        <v>67</v>
      </c>
    </row>
    <row r="57" spans="2:6" ht="19.5" customHeight="1" x14ac:dyDescent="0.3">
      <c r="B57" s="28" t="s">
        <v>68</v>
      </c>
      <c r="C57" s="29"/>
      <c r="D57" s="17" t="s">
        <v>30</v>
      </c>
      <c r="E57" s="19" t="s">
        <v>38</v>
      </c>
      <c r="F57" s="41" t="s">
        <v>67</v>
      </c>
    </row>
    <row r="58" spans="2:6" ht="19.5" customHeight="1" x14ac:dyDescent="0.3">
      <c r="B58" s="28" t="s">
        <v>69</v>
      </c>
      <c r="C58" s="29"/>
      <c r="D58" s="17" t="s">
        <v>34</v>
      </c>
      <c r="E58" s="19" t="s">
        <v>38</v>
      </c>
      <c r="F58" s="41" t="s">
        <v>67</v>
      </c>
    </row>
    <row r="59" spans="2:6" ht="19.5" customHeight="1" x14ac:dyDescent="0.3">
      <c r="B59" s="28" t="s">
        <v>70</v>
      </c>
      <c r="C59" s="29"/>
      <c r="D59" s="17" t="s">
        <v>34</v>
      </c>
      <c r="E59" s="19" t="s">
        <v>38</v>
      </c>
      <c r="F59" s="41" t="s">
        <v>71</v>
      </c>
    </row>
    <row r="60" spans="2:6" ht="19.5" customHeight="1" x14ac:dyDescent="0.3">
      <c r="B60" s="28"/>
      <c r="C60" s="29"/>
      <c r="D60" s="17" t="s">
        <v>30</v>
      </c>
      <c r="E60" s="19" t="s">
        <v>38</v>
      </c>
      <c r="F60" s="18" t="s">
        <v>72</v>
      </c>
    </row>
    <row r="61" spans="2:6" ht="19.5" customHeight="1" x14ac:dyDescent="0.3">
      <c r="B61" s="28" t="s">
        <v>73</v>
      </c>
      <c r="C61" s="29"/>
      <c r="D61" s="17" t="s">
        <v>30</v>
      </c>
      <c r="E61" s="19" t="s">
        <v>38</v>
      </c>
      <c r="F61" s="18" t="s">
        <v>72</v>
      </c>
    </row>
    <row r="62" spans="2:6" ht="19.5" customHeight="1" x14ac:dyDescent="0.3">
      <c r="B62" s="28" t="s">
        <v>74</v>
      </c>
      <c r="C62" s="29"/>
      <c r="D62" s="17" t="s">
        <v>30</v>
      </c>
      <c r="E62" s="19" t="s">
        <v>38</v>
      </c>
      <c r="F62" s="41" t="s">
        <v>75</v>
      </c>
    </row>
    <row r="63" spans="2:6" ht="19.5" customHeight="1" x14ac:dyDescent="0.3">
      <c r="B63" s="28" t="s">
        <v>76</v>
      </c>
      <c r="C63" s="29"/>
      <c r="D63" s="17" t="s">
        <v>34</v>
      </c>
      <c r="E63" s="19" t="s">
        <v>38</v>
      </c>
      <c r="F63" s="41" t="s">
        <v>75</v>
      </c>
    </row>
    <row r="64" spans="2:6" ht="19.5" customHeight="1" x14ac:dyDescent="0.3">
      <c r="B64" s="28" t="s">
        <v>77</v>
      </c>
      <c r="C64" s="29"/>
      <c r="D64" s="17" t="s">
        <v>34</v>
      </c>
      <c r="E64" s="42" t="s">
        <v>38</v>
      </c>
      <c r="F64" s="41" t="s">
        <v>32</v>
      </c>
    </row>
    <row r="65" spans="2:6" ht="19.5" customHeight="1" x14ac:dyDescent="0.3">
      <c r="B65" s="28" t="s">
        <v>78</v>
      </c>
      <c r="C65" s="29"/>
      <c r="D65" s="17" t="s">
        <v>30</v>
      </c>
      <c r="E65" s="42" t="s">
        <v>38</v>
      </c>
      <c r="F65" s="43" t="s">
        <v>79</v>
      </c>
    </row>
    <row r="66" spans="2:6" ht="19.5" customHeight="1" x14ac:dyDescent="0.3">
      <c r="B66" s="161" t="s">
        <v>80</v>
      </c>
      <c r="C66" s="161"/>
      <c r="D66" s="17" t="s">
        <v>34</v>
      </c>
      <c r="E66" s="42" t="s">
        <v>31</v>
      </c>
      <c r="F66" s="41" t="s">
        <v>32</v>
      </c>
    </row>
    <row r="67" spans="2:6" ht="19.5" customHeight="1" x14ac:dyDescent="0.3">
      <c r="B67" s="44" t="s">
        <v>81</v>
      </c>
      <c r="C67" s="45"/>
      <c r="D67" s="46" t="s">
        <v>34</v>
      </c>
      <c r="E67" s="42" t="s">
        <v>38</v>
      </c>
      <c r="F67" s="41" t="s">
        <v>32</v>
      </c>
    </row>
    <row r="68" spans="2:6" ht="19.5" customHeight="1" x14ac:dyDescent="0.3">
      <c r="B68" s="162" t="s">
        <v>82</v>
      </c>
      <c r="C68" s="162"/>
      <c r="D68" s="25" t="s">
        <v>34</v>
      </c>
      <c r="E68" s="47" t="s">
        <v>38</v>
      </c>
      <c r="F68" s="41" t="s">
        <v>32</v>
      </c>
    </row>
    <row r="69" spans="2:6" ht="16.5" customHeight="1" x14ac:dyDescent="0.3">
      <c r="B69" s="162" t="s">
        <v>83</v>
      </c>
      <c r="C69" s="162"/>
      <c r="D69" s="25" t="s">
        <v>34</v>
      </c>
      <c r="E69" s="47" t="s">
        <v>38</v>
      </c>
      <c r="F69" s="41" t="s">
        <v>32</v>
      </c>
    </row>
    <row r="71" spans="2:6" ht="13.5" hidden="1" customHeight="1" x14ac:dyDescent="0.25">
      <c r="B71" s="4" t="s">
        <v>30</v>
      </c>
    </row>
    <row r="72" spans="2:6" ht="12.75" hidden="1" customHeight="1" x14ac:dyDescent="0.25">
      <c r="B72" s="5" t="s">
        <v>84</v>
      </c>
    </row>
    <row r="73" spans="2:6" ht="12.75" hidden="1" customHeight="1" x14ac:dyDescent="0.25">
      <c r="B73" s="5" t="s">
        <v>34</v>
      </c>
    </row>
    <row r="74" spans="2:6" ht="12.75" hidden="1" customHeight="1" x14ac:dyDescent="0.25"/>
    <row r="75" spans="2:6" ht="12.75" hidden="1" customHeight="1" x14ac:dyDescent="0.25">
      <c r="B75" t="s">
        <v>31</v>
      </c>
    </row>
    <row r="76" spans="2:6" ht="12.75" hidden="1" customHeight="1" x14ac:dyDescent="0.25">
      <c r="B76" t="s">
        <v>38</v>
      </c>
    </row>
  </sheetData>
  <mergeCells count="20">
    <mergeCell ref="B66:C66"/>
    <mergeCell ref="B68:C68"/>
    <mergeCell ref="B69:C69"/>
    <mergeCell ref="B13:F13"/>
    <mergeCell ref="B14:F14"/>
    <mergeCell ref="B15:F15"/>
    <mergeCell ref="B16:F16"/>
    <mergeCell ref="D17:D18"/>
    <mergeCell ref="E17:E18"/>
    <mergeCell ref="F17:F18"/>
    <mergeCell ref="B8:F8"/>
    <mergeCell ref="B9:F9"/>
    <mergeCell ref="B10:F10"/>
    <mergeCell ref="B11:F11"/>
    <mergeCell ref="B12:F12"/>
    <mergeCell ref="B2:B4"/>
    <mergeCell ref="C2:E4"/>
    <mergeCell ref="F2:F4"/>
    <mergeCell ref="B6:F6"/>
    <mergeCell ref="B7:F7"/>
  </mergeCells>
  <dataValidations count="2">
    <dataValidation type="list" allowBlank="1" showInputMessage="1" showErrorMessage="1" sqref="D19:D29 D31:D38 D40:D44 D46:D69" xr:uid="{00000000-0002-0000-0100-000000000000}">
      <formula1>$B$71:$B$73</formula1>
      <formula2>0</formula2>
    </dataValidation>
    <dataValidation type="list" allowBlank="1" showInputMessage="1" showErrorMessage="1" sqref="E19:E29 E31:E38 E40:E44 E46:E69" xr:uid="{00000000-0002-0000-0100-000001000000}">
      <formula1>$B$75:$B$76</formula1>
      <formula2>0</formula2>
    </dataValidation>
  </dataValidations>
  <printOptions horizontalCentered="1"/>
  <pageMargins left="0.7" right="0.7" top="0.75" bottom="0.75" header="0.511811023622047" footer="0.511811023622047"/>
  <pageSetup scale="38" orientation="portrait" horizontalDpi="300" verticalDpi="30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P66"/>
  <sheetViews>
    <sheetView showGridLines="0" topLeftCell="C21" zoomScale="110" zoomScaleNormal="110" workbookViewId="0">
      <selection activeCell="J22" sqref="J22"/>
    </sheetView>
  </sheetViews>
  <sheetFormatPr baseColWidth="10" defaultColWidth="11.54296875" defaultRowHeight="13" x14ac:dyDescent="0.3"/>
  <cols>
    <col min="1" max="1" width="5.81640625" customWidth="1"/>
    <col min="2" max="2" width="21.453125" customWidth="1"/>
    <col min="3" max="3" width="25.08984375" customWidth="1"/>
    <col min="4" max="4" width="14.6328125" customWidth="1"/>
    <col min="5" max="5" width="12.453125" customWidth="1"/>
    <col min="6" max="6" width="18.36328125" customWidth="1"/>
    <col min="7" max="7" width="22" customWidth="1"/>
    <col min="8" max="8" width="45.6328125" style="48" customWidth="1"/>
    <col min="9" max="9" width="14.6328125" customWidth="1"/>
    <col min="10" max="10" width="11.81640625" customWidth="1"/>
    <col min="11" max="11" width="14" customWidth="1"/>
    <col min="12" max="12" width="15.36328125" style="49" customWidth="1"/>
    <col min="13" max="13" width="4.81640625" customWidth="1"/>
  </cols>
  <sheetData>
    <row r="1" spans="2:16" ht="48.75" customHeight="1" x14ac:dyDescent="0.25">
      <c r="B1" s="156"/>
      <c r="C1" s="156"/>
      <c r="D1" s="148" t="s">
        <v>12</v>
      </c>
      <c r="E1" s="148"/>
      <c r="F1" s="148"/>
      <c r="G1" s="148"/>
      <c r="H1" s="148"/>
      <c r="I1" s="148"/>
      <c r="J1" s="148"/>
      <c r="K1" s="149" t="s">
        <v>1</v>
      </c>
      <c r="L1" s="149"/>
    </row>
    <row r="2" spans="2:16" ht="33" customHeight="1" x14ac:dyDescent="0.25">
      <c r="B2" s="156"/>
      <c r="C2" s="156"/>
      <c r="D2" s="148"/>
      <c r="E2" s="148"/>
      <c r="F2" s="148"/>
      <c r="G2" s="148"/>
      <c r="H2" s="148"/>
      <c r="I2" s="148"/>
      <c r="J2" s="148"/>
      <c r="K2" s="149"/>
      <c r="L2" s="149"/>
    </row>
    <row r="3" spans="2:16" ht="43.5" customHeight="1" x14ac:dyDescent="0.25">
      <c r="B3" s="156"/>
      <c r="C3" s="156"/>
      <c r="D3" s="148"/>
      <c r="E3" s="148"/>
      <c r="F3" s="148"/>
      <c r="G3" s="148"/>
      <c r="H3" s="148"/>
      <c r="I3" s="148"/>
      <c r="J3" s="148"/>
      <c r="K3" s="149"/>
      <c r="L3" s="149"/>
    </row>
    <row r="4" spans="2:16" ht="27.75" customHeight="1" x14ac:dyDescent="0.35">
      <c r="B4" s="50"/>
      <c r="C4" s="6"/>
      <c r="D4" s="7"/>
      <c r="E4" s="7"/>
      <c r="F4" s="7"/>
      <c r="G4" s="7"/>
      <c r="H4" s="50"/>
      <c r="I4" s="50"/>
      <c r="J4" s="50"/>
      <c r="K4" s="50"/>
      <c r="L4" s="50"/>
    </row>
    <row r="5" spans="2:16" ht="66" customHeight="1" x14ac:dyDescent="0.25">
      <c r="B5" s="168" t="s">
        <v>255</v>
      </c>
      <c r="C5" s="168"/>
      <c r="D5" s="168"/>
      <c r="E5" s="168"/>
      <c r="F5" s="168"/>
      <c r="G5" s="168"/>
      <c r="H5" s="168"/>
      <c r="I5" s="168"/>
      <c r="J5" s="168"/>
      <c r="K5" s="168"/>
      <c r="L5" s="168"/>
      <c r="M5" s="51"/>
      <c r="N5" s="51"/>
      <c r="O5" s="51"/>
      <c r="P5" s="51"/>
    </row>
    <row r="6" spans="2:16" ht="24.75" customHeight="1" x14ac:dyDescent="0.25">
      <c r="B6" s="169" t="s">
        <v>22</v>
      </c>
      <c r="C6" s="169"/>
      <c r="D6" s="169"/>
      <c r="E6" s="169"/>
      <c r="F6" s="169"/>
      <c r="G6" s="169"/>
      <c r="H6" s="169"/>
      <c r="I6" s="169"/>
      <c r="J6" s="169"/>
      <c r="K6" s="169"/>
      <c r="L6" s="169"/>
    </row>
    <row r="7" spans="2:16" ht="18" customHeight="1" x14ac:dyDescent="0.3">
      <c r="B7" s="52" t="s">
        <v>85</v>
      </c>
      <c r="C7" s="53"/>
      <c r="D7" s="53"/>
      <c r="E7" s="53"/>
      <c r="F7" s="53"/>
      <c r="G7" s="53"/>
      <c r="H7" s="53"/>
      <c r="I7" s="53"/>
      <c r="J7" s="53"/>
      <c r="K7" s="53"/>
      <c r="L7" s="54"/>
    </row>
    <row r="8" spans="2:16" ht="13.5" customHeight="1" x14ac:dyDescent="0.3">
      <c r="B8" s="52" t="s">
        <v>86</v>
      </c>
      <c r="C8" s="50"/>
      <c r="D8" s="50"/>
      <c r="E8" s="50"/>
      <c r="F8" s="50"/>
      <c r="G8" s="50"/>
      <c r="H8" s="50"/>
      <c r="I8" s="55"/>
      <c r="J8" s="50"/>
      <c r="K8" s="50"/>
      <c r="L8" s="56"/>
    </row>
    <row r="9" spans="2:16" ht="13.5" customHeight="1" x14ac:dyDescent="0.3">
      <c r="B9" s="52" t="s">
        <v>87</v>
      </c>
      <c r="C9" s="50"/>
      <c r="D9" s="50"/>
      <c r="E9" s="50"/>
      <c r="F9" s="50"/>
      <c r="G9" s="50"/>
      <c r="H9" s="50"/>
      <c r="I9" s="50"/>
      <c r="J9" s="50"/>
      <c r="K9" s="50"/>
      <c r="L9" s="56"/>
    </row>
    <row r="10" spans="2:16" ht="13.5" customHeight="1" x14ac:dyDescent="0.3">
      <c r="B10" s="52" t="s">
        <v>88</v>
      </c>
      <c r="C10" s="50"/>
      <c r="D10" s="50"/>
      <c r="E10" s="50"/>
      <c r="F10" s="50"/>
      <c r="G10" s="50"/>
      <c r="H10" s="50"/>
      <c r="I10" s="50"/>
      <c r="J10" s="50"/>
      <c r="K10" s="50"/>
      <c r="L10" s="56"/>
    </row>
    <row r="11" spans="2:16" ht="18" customHeight="1" x14ac:dyDescent="0.25">
      <c r="B11" s="170" t="s">
        <v>89</v>
      </c>
      <c r="C11" s="170"/>
      <c r="D11" s="170"/>
      <c r="E11" s="170"/>
      <c r="F11" s="170"/>
      <c r="G11" s="170"/>
      <c r="H11" s="170"/>
      <c r="I11" s="170"/>
      <c r="J11" s="170"/>
      <c r="K11" s="170"/>
      <c r="L11" s="170"/>
    </row>
    <row r="12" spans="2:16" ht="13.5" customHeight="1" x14ac:dyDescent="0.3">
      <c r="B12" s="52" t="s">
        <v>90</v>
      </c>
      <c r="C12" s="50"/>
      <c r="D12" s="50"/>
      <c r="E12" s="50"/>
      <c r="F12" s="50"/>
      <c r="G12" s="50"/>
      <c r="H12" s="50"/>
      <c r="I12" s="50"/>
      <c r="J12" s="50"/>
      <c r="K12" s="50"/>
      <c r="L12" s="56"/>
    </row>
    <row r="13" spans="2:16" ht="7.5" customHeight="1" x14ac:dyDescent="0.3">
      <c r="B13" s="57"/>
      <c r="C13" s="58"/>
      <c r="D13" s="58"/>
      <c r="E13" s="58"/>
      <c r="F13" s="58"/>
      <c r="G13" s="58"/>
      <c r="H13" s="58"/>
      <c r="I13" s="58"/>
      <c r="J13" s="58"/>
      <c r="K13" s="58"/>
      <c r="L13" s="59"/>
    </row>
    <row r="14" spans="2:16" ht="33.75" customHeight="1" x14ac:dyDescent="0.25">
      <c r="B14" s="171" t="s">
        <v>91</v>
      </c>
      <c r="C14" s="171"/>
      <c r="D14" s="171"/>
      <c r="E14" s="171"/>
      <c r="F14" s="171"/>
      <c r="G14" s="171"/>
      <c r="H14" s="172" t="s">
        <v>92</v>
      </c>
      <c r="I14" s="172"/>
      <c r="J14" s="172"/>
      <c r="K14" s="172"/>
      <c r="L14" s="172"/>
    </row>
    <row r="15" spans="2:16" ht="40.5" customHeight="1" x14ac:dyDescent="0.25">
      <c r="B15" s="60" t="s">
        <v>93</v>
      </c>
      <c r="C15" s="173" t="s">
        <v>94</v>
      </c>
      <c r="D15" s="173"/>
      <c r="E15" s="173"/>
      <c r="F15" s="173"/>
      <c r="G15" s="173"/>
      <c r="H15" s="61" t="s">
        <v>95</v>
      </c>
      <c r="I15" s="61" t="s">
        <v>96</v>
      </c>
      <c r="J15" s="61" t="s">
        <v>97</v>
      </c>
      <c r="K15" s="61" t="s">
        <v>98</v>
      </c>
      <c r="L15" s="62" t="s">
        <v>99</v>
      </c>
    </row>
    <row r="16" spans="2:16" ht="48" customHeight="1" x14ac:dyDescent="0.25">
      <c r="B16" s="1" t="s">
        <v>28</v>
      </c>
      <c r="C16" s="174" t="s">
        <v>47</v>
      </c>
      <c r="D16" s="174"/>
      <c r="E16" s="174"/>
      <c r="F16" s="174"/>
      <c r="G16" s="174"/>
      <c r="H16" s="63" t="s">
        <v>100</v>
      </c>
      <c r="I16" s="64">
        <v>2</v>
      </c>
      <c r="J16" s="65">
        <v>2</v>
      </c>
      <c r="K16" s="65">
        <f t="shared" ref="K16:K34" si="0">+I16+J16</f>
        <v>4</v>
      </c>
      <c r="L16" s="64" t="str">
        <f t="shared" ref="L16:L34" si="1">IF(K16&lt;=4,"BAJO",IF(K16=5,"MEDIO",IF(K16=6,"ALTO",IF(K16=7,"ALTO","EXTREMO"))))</f>
        <v>BAJO</v>
      </c>
    </row>
    <row r="17" spans="2:12" ht="63.75" customHeight="1" x14ac:dyDescent="0.25">
      <c r="B17" s="1" t="s">
        <v>28</v>
      </c>
      <c r="C17" s="174" t="s">
        <v>33</v>
      </c>
      <c r="D17" s="174"/>
      <c r="E17" s="174"/>
      <c r="F17" s="174"/>
      <c r="G17" s="174"/>
      <c r="H17" s="63" t="s">
        <v>101</v>
      </c>
      <c r="I17" s="64">
        <v>2</v>
      </c>
      <c r="J17" s="65">
        <v>2</v>
      </c>
      <c r="K17" s="65">
        <f t="shared" si="0"/>
        <v>4</v>
      </c>
      <c r="L17" s="64" t="str">
        <f t="shared" si="1"/>
        <v>BAJO</v>
      </c>
    </row>
    <row r="18" spans="2:12" ht="16.5" customHeight="1" x14ac:dyDescent="0.25">
      <c r="B18" s="1" t="s">
        <v>45</v>
      </c>
      <c r="C18" s="174" t="s">
        <v>46</v>
      </c>
      <c r="D18" s="174"/>
      <c r="E18" s="174"/>
      <c r="F18" s="174"/>
      <c r="G18" s="174"/>
      <c r="H18" s="63" t="s">
        <v>102</v>
      </c>
      <c r="I18" s="64">
        <v>1</v>
      </c>
      <c r="J18" s="65">
        <v>2</v>
      </c>
      <c r="K18" s="65">
        <f t="shared" si="0"/>
        <v>3</v>
      </c>
      <c r="L18" s="64" t="str">
        <f t="shared" si="1"/>
        <v>BAJO</v>
      </c>
    </row>
    <row r="19" spans="2:12" ht="16.5" customHeight="1" x14ac:dyDescent="0.25">
      <c r="B19" s="1" t="s">
        <v>45</v>
      </c>
      <c r="C19" s="174" t="s">
        <v>51</v>
      </c>
      <c r="D19" s="174"/>
      <c r="E19" s="174"/>
      <c r="F19" s="174"/>
      <c r="G19" s="174"/>
      <c r="H19" s="63" t="s">
        <v>103</v>
      </c>
      <c r="I19" s="64">
        <v>1</v>
      </c>
      <c r="J19" s="65">
        <v>4</v>
      </c>
      <c r="K19" s="65">
        <f t="shared" si="0"/>
        <v>5</v>
      </c>
      <c r="L19" s="64" t="str">
        <f t="shared" si="1"/>
        <v>MEDIO</v>
      </c>
    </row>
    <row r="20" spans="2:12" ht="31.5" customHeight="1" x14ac:dyDescent="0.25">
      <c r="B20" s="1" t="s">
        <v>53</v>
      </c>
      <c r="C20" s="174" t="s">
        <v>55</v>
      </c>
      <c r="D20" s="174"/>
      <c r="E20" s="174"/>
      <c r="F20" s="174"/>
      <c r="G20" s="174"/>
      <c r="H20" s="63" t="s">
        <v>104</v>
      </c>
      <c r="I20" s="64">
        <v>2</v>
      </c>
      <c r="J20" s="65">
        <v>3</v>
      </c>
      <c r="K20" s="65">
        <f t="shared" si="0"/>
        <v>5</v>
      </c>
      <c r="L20" s="64" t="str">
        <f t="shared" si="1"/>
        <v>MEDIO</v>
      </c>
    </row>
    <row r="21" spans="2:12" ht="207.75" customHeight="1" x14ac:dyDescent="0.25">
      <c r="B21" s="1" t="s">
        <v>58</v>
      </c>
      <c r="C21" s="174" t="s">
        <v>64</v>
      </c>
      <c r="D21" s="174"/>
      <c r="E21" s="174"/>
      <c r="F21" s="174"/>
      <c r="G21" s="174"/>
      <c r="H21" s="63" t="s">
        <v>105</v>
      </c>
      <c r="I21" s="64">
        <v>2</v>
      </c>
      <c r="J21" s="65">
        <v>3</v>
      </c>
      <c r="K21" s="65">
        <f t="shared" si="0"/>
        <v>5</v>
      </c>
      <c r="L21" s="64" t="str">
        <f t="shared" si="1"/>
        <v>MEDIO</v>
      </c>
    </row>
    <row r="22" spans="2:12" ht="79.5" customHeight="1" x14ac:dyDescent="0.25">
      <c r="B22" s="1" t="s">
        <v>58</v>
      </c>
      <c r="C22" s="174" t="s">
        <v>77</v>
      </c>
      <c r="D22" s="174"/>
      <c r="E22" s="174"/>
      <c r="F22" s="174"/>
      <c r="G22" s="174"/>
      <c r="H22" s="63" t="s">
        <v>106</v>
      </c>
      <c r="I22" s="64">
        <v>1</v>
      </c>
      <c r="J22" s="65">
        <v>2</v>
      </c>
      <c r="K22" s="65">
        <f t="shared" si="0"/>
        <v>3</v>
      </c>
      <c r="L22" s="64" t="str">
        <f t="shared" si="1"/>
        <v>BAJO</v>
      </c>
    </row>
    <row r="23" spans="2:12" ht="79.5" customHeight="1" x14ac:dyDescent="0.25">
      <c r="B23" s="1" t="s">
        <v>58</v>
      </c>
      <c r="C23" s="174" t="s">
        <v>59</v>
      </c>
      <c r="D23" s="174"/>
      <c r="E23" s="174"/>
      <c r="F23" s="174"/>
      <c r="G23" s="174"/>
      <c r="H23" s="63" t="s">
        <v>107</v>
      </c>
      <c r="I23" s="64">
        <v>2</v>
      </c>
      <c r="J23" s="65">
        <v>2</v>
      </c>
      <c r="K23" s="65">
        <f t="shared" si="0"/>
        <v>4</v>
      </c>
      <c r="L23" s="64" t="str">
        <f t="shared" si="1"/>
        <v>BAJO</v>
      </c>
    </row>
    <row r="24" spans="2:12" ht="31.5" customHeight="1" x14ac:dyDescent="0.25">
      <c r="B24" s="1" t="s">
        <v>58</v>
      </c>
      <c r="C24" s="174" t="s">
        <v>76</v>
      </c>
      <c r="D24" s="174"/>
      <c r="E24" s="174"/>
      <c r="F24" s="174"/>
      <c r="G24" s="174"/>
      <c r="H24" s="63" t="s">
        <v>108</v>
      </c>
      <c r="I24" s="64">
        <v>3</v>
      </c>
      <c r="J24" s="65">
        <v>3</v>
      </c>
      <c r="K24" s="65">
        <f t="shared" si="0"/>
        <v>6</v>
      </c>
      <c r="L24" s="64" t="str">
        <f t="shared" si="1"/>
        <v>ALTO</v>
      </c>
    </row>
    <row r="25" spans="2:12" ht="16.5" customHeight="1" x14ac:dyDescent="0.25">
      <c r="B25" s="1" t="s">
        <v>58</v>
      </c>
      <c r="C25" s="174" t="s">
        <v>69</v>
      </c>
      <c r="D25" s="174"/>
      <c r="E25" s="174"/>
      <c r="F25" s="174"/>
      <c r="G25" s="174"/>
      <c r="H25" s="63" t="s">
        <v>109</v>
      </c>
      <c r="I25" s="64">
        <v>2</v>
      </c>
      <c r="J25" s="65">
        <v>2</v>
      </c>
      <c r="K25" s="65">
        <f t="shared" si="0"/>
        <v>4</v>
      </c>
      <c r="L25" s="64" t="str">
        <f t="shared" si="1"/>
        <v>BAJO</v>
      </c>
    </row>
    <row r="26" spans="2:12" ht="31.5" customHeight="1" x14ac:dyDescent="0.25">
      <c r="B26" s="1" t="s">
        <v>58</v>
      </c>
      <c r="C26" s="174" t="s">
        <v>70</v>
      </c>
      <c r="D26" s="174"/>
      <c r="E26" s="174"/>
      <c r="F26" s="174"/>
      <c r="G26" s="174"/>
      <c r="H26" s="63" t="s">
        <v>110</v>
      </c>
      <c r="I26" s="64">
        <v>3</v>
      </c>
      <c r="J26" s="65">
        <v>2</v>
      </c>
      <c r="K26" s="65">
        <f t="shared" si="0"/>
        <v>5</v>
      </c>
      <c r="L26" s="64" t="str">
        <f t="shared" si="1"/>
        <v>MEDIO</v>
      </c>
    </row>
    <row r="27" spans="2:12" ht="207.75" customHeight="1" x14ac:dyDescent="0.25">
      <c r="B27" s="1" t="s">
        <v>58</v>
      </c>
      <c r="C27" s="177" t="s">
        <v>80</v>
      </c>
      <c r="D27" s="177"/>
      <c r="E27" s="177"/>
      <c r="F27" s="177"/>
      <c r="G27" s="177"/>
      <c r="H27" s="63" t="s">
        <v>111</v>
      </c>
      <c r="I27" s="64">
        <v>4</v>
      </c>
      <c r="J27" s="65">
        <v>3</v>
      </c>
      <c r="K27" s="65">
        <f t="shared" si="0"/>
        <v>7</v>
      </c>
      <c r="L27" s="64" t="str">
        <f t="shared" si="1"/>
        <v>ALTO</v>
      </c>
    </row>
    <row r="28" spans="2:12" ht="159.75" customHeight="1" x14ac:dyDescent="0.25">
      <c r="B28" s="1" t="s">
        <v>58</v>
      </c>
      <c r="C28" s="178" t="s">
        <v>81</v>
      </c>
      <c r="D28" s="178"/>
      <c r="E28" s="178"/>
      <c r="F28" s="178"/>
      <c r="G28" s="178"/>
      <c r="H28" s="63" t="s">
        <v>112</v>
      </c>
      <c r="I28" s="64">
        <v>3</v>
      </c>
      <c r="J28" s="65">
        <v>3</v>
      </c>
      <c r="K28" s="65">
        <f t="shared" si="0"/>
        <v>6</v>
      </c>
      <c r="L28" s="64" t="str">
        <f t="shared" si="1"/>
        <v>ALTO</v>
      </c>
    </row>
    <row r="29" spans="2:12" ht="223.5" customHeight="1" x14ac:dyDescent="0.25">
      <c r="B29" s="1" t="s">
        <v>58</v>
      </c>
      <c r="C29" s="174" t="s">
        <v>82</v>
      </c>
      <c r="D29" s="174"/>
      <c r="E29" s="174"/>
      <c r="F29" s="174"/>
      <c r="G29" s="174"/>
      <c r="H29" s="63" t="s">
        <v>113</v>
      </c>
      <c r="I29" s="64">
        <v>2</v>
      </c>
      <c r="J29" s="65">
        <v>2</v>
      </c>
      <c r="K29" s="65">
        <f t="shared" si="0"/>
        <v>4</v>
      </c>
      <c r="L29" s="64" t="str">
        <f t="shared" si="1"/>
        <v>BAJO</v>
      </c>
    </row>
    <row r="30" spans="2:12" ht="159.75" customHeight="1" x14ac:dyDescent="0.25">
      <c r="B30" s="1" t="s">
        <v>58</v>
      </c>
      <c r="C30" s="174" t="s">
        <v>83</v>
      </c>
      <c r="D30" s="174"/>
      <c r="E30" s="174"/>
      <c r="F30" s="174"/>
      <c r="G30" s="174"/>
      <c r="H30" s="63" t="s">
        <v>114</v>
      </c>
      <c r="I30" s="64">
        <v>3</v>
      </c>
      <c r="J30" s="65">
        <v>2</v>
      </c>
      <c r="K30" s="65">
        <f t="shared" si="0"/>
        <v>5</v>
      </c>
      <c r="L30" s="64" t="str">
        <f t="shared" si="1"/>
        <v>MEDIO</v>
      </c>
    </row>
    <row r="31" spans="2:12" ht="159.75" customHeight="1" x14ac:dyDescent="0.25">
      <c r="B31" s="1" t="s">
        <v>58</v>
      </c>
      <c r="C31" s="175" t="s">
        <v>115</v>
      </c>
      <c r="D31" s="175"/>
      <c r="E31" s="175"/>
      <c r="F31" s="175"/>
      <c r="G31" s="175"/>
      <c r="H31" s="63" t="s">
        <v>116</v>
      </c>
      <c r="I31" s="64">
        <v>2</v>
      </c>
      <c r="J31" s="65">
        <v>4</v>
      </c>
      <c r="K31" s="138">
        <f t="shared" si="0"/>
        <v>6</v>
      </c>
      <c r="L31" s="64" t="str">
        <f t="shared" si="1"/>
        <v>ALTO</v>
      </c>
    </row>
    <row r="32" spans="2:12" ht="159.75" customHeight="1" x14ac:dyDescent="0.25">
      <c r="B32" s="1" t="s">
        <v>58</v>
      </c>
      <c r="C32" s="175" t="s">
        <v>117</v>
      </c>
      <c r="D32" s="175"/>
      <c r="E32" s="175"/>
      <c r="F32" s="175"/>
      <c r="G32" s="175"/>
      <c r="H32" s="63" t="s">
        <v>118</v>
      </c>
      <c r="I32" s="145">
        <v>2</v>
      </c>
      <c r="J32" s="144">
        <v>5</v>
      </c>
      <c r="K32" s="144">
        <f t="shared" si="0"/>
        <v>7</v>
      </c>
      <c r="L32" s="64" t="str">
        <f t="shared" si="1"/>
        <v>ALTO</v>
      </c>
    </row>
    <row r="33" spans="2:14" ht="159.75" customHeight="1" x14ac:dyDescent="0.25">
      <c r="B33" s="66" t="s">
        <v>58</v>
      </c>
      <c r="C33" s="175" t="s">
        <v>119</v>
      </c>
      <c r="D33" s="175"/>
      <c r="E33" s="175"/>
      <c r="F33" s="175"/>
      <c r="G33" s="175"/>
      <c r="H33" s="63" t="s">
        <v>120</v>
      </c>
      <c r="I33" s="64">
        <v>3</v>
      </c>
      <c r="J33" s="65">
        <v>3</v>
      </c>
      <c r="K33" s="144">
        <f t="shared" si="0"/>
        <v>6</v>
      </c>
      <c r="L33" s="64" t="str">
        <f t="shared" si="1"/>
        <v>ALTO</v>
      </c>
    </row>
    <row r="34" spans="2:14" ht="159.75" customHeight="1" x14ac:dyDescent="0.25">
      <c r="B34" s="1" t="s">
        <v>58</v>
      </c>
      <c r="C34" s="175" t="s">
        <v>121</v>
      </c>
      <c r="D34" s="175"/>
      <c r="E34" s="175"/>
      <c r="F34" s="175"/>
      <c r="G34" s="175"/>
      <c r="H34" s="63" t="s">
        <v>122</v>
      </c>
      <c r="I34" s="64">
        <v>2</v>
      </c>
      <c r="J34" s="65">
        <v>4</v>
      </c>
      <c r="K34" s="144">
        <f t="shared" si="0"/>
        <v>6</v>
      </c>
      <c r="L34" s="64" t="str">
        <f t="shared" si="1"/>
        <v>ALTO</v>
      </c>
    </row>
    <row r="35" spans="2:14" ht="15.75" customHeight="1" x14ac:dyDescent="0.3">
      <c r="C35" s="183"/>
      <c r="D35" s="183"/>
      <c r="E35" s="50"/>
      <c r="F35" s="50"/>
      <c r="H35" s="50"/>
      <c r="I35" s="50"/>
      <c r="J35" s="50"/>
      <c r="K35" s="50"/>
      <c r="L35" s="56"/>
    </row>
    <row r="36" spans="2:14" ht="24.75" customHeight="1" x14ac:dyDescent="0.3">
      <c r="C36" s="184"/>
      <c r="D36" s="184"/>
      <c r="F36" s="50"/>
      <c r="H36" s="67"/>
      <c r="I36" s="68"/>
      <c r="J36" s="50"/>
      <c r="K36" s="50"/>
      <c r="L36" s="56"/>
    </row>
    <row r="37" spans="2:14" ht="18" customHeight="1" x14ac:dyDescent="0.3">
      <c r="B37" s="196" t="s">
        <v>233</v>
      </c>
      <c r="C37" s="185" t="s">
        <v>123</v>
      </c>
      <c r="D37" s="185"/>
      <c r="E37" s="70" t="s">
        <v>124</v>
      </c>
      <c r="F37" s="50"/>
      <c r="G37" s="176" t="s">
        <v>97</v>
      </c>
      <c r="H37" s="69" t="s">
        <v>123</v>
      </c>
      <c r="I37" s="69" t="s">
        <v>124</v>
      </c>
      <c r="J37" s="50"/>
      <c r="K37" s="50"/>
      <c r="L37" s="56"/>
    </row>
    <row r="38" spans="2:14" ht="29.25" customHeight="1" x14ac:dyDescent="0.3">
      <c r="B38" s="196"/>
      <c r="C38" s="192" t="s">
        <v>125</v>
      </c>
      <c r="D38" s="192"/>
      <c r="E38" s="71">
        <v>1</v>
      </c>
      <c r="F38" s="50"/>
      <c r="G38" s="176"/>
      <c r="H38" s="71" t="s">
        <v>126</v>
      </c>
      <c r="I38" s="72">
        <v>1</v>
      </c>
      <c r="J38" s="50"/>
      <c r="K38" s="50"/>
      <c r="L38" s="56"/>
    </row>
    <row r="39" spans="2:14" ht="16.5" customHeight="1" x14ac:dyDescent="0.3">
      <c r="B39" s="196"/>
      <c r="C39" s="192" t="s">
        <v>127</v>
      </c>
      <c r="D39" s="192"/>
      <c r="E39" s="71">
        <v>2</v>
      </c>
      <c r="F39" s="50"/>
      <c r="G39" s="176"/>
      <c r="H39" s="71" t="s">
        <v>128</v>
      </c>
      <c r="I39" s="72">
        <v>2</v>
      </c>
      <c r="J39" s="50"/>
      <c r="K39" s="50"/>
      <c r="L39" s="56"/>
      <c r="N39" s="75"/>
    </row>
    <row r="40" spans="2:14" ht="16.5" customHeight="1" x14ac:dyDescent="0.3">
      <c r="B40" s="196"/>
      <c r="C40" s="192" t="s">
        <v>129</v>
      </c>
      <c r="D40" s="192"/>
      <c r="E40" s="71">
        <v>3</v>
      </c>
      <c r="F40" s="141"/>
      <c r="G40" s="176"/>
      <c r="H40" s="71" t="s">
        <v>146</v>
      </c>
      <c r="I40" s="72">
        <v>3</v>
      </c>
      <c r="J40" s="141"/>
      <c r="K40" s="141"/>
      <c r="L40" s="56"/>
    </row>
    <row r="41" spans="2:14" ht="69.75" customHeight="1" x14ac:dyDescent="0.3">
      <c r="B41" s="196"/>
      <c r="C41" s="192" t="s">
        <v>130</v>
      </c>
      <c r="D41" s="192"/>
      <c r="E41" s="71">
        <v>4</v>
      </c>
      <c r="F41" s="50"/>
      <c r="G41" s="176"/>
      <c r="H41" s="71" t="s">
        <v>131</v>
      </c>
      <c r="I41" s="72">
        <v>4</v>
      </c>
      <c r="J41" s="50"/>
      <c r="K41" s="50"/>
      <c r="L41" s="77"/>
    </row>
    <row r="42" spans="2:14" ht="69.75" customHeight="1" x14ac:dyDescent="0.3">
      <c r="B42" s="196"/>
      <c r="C42" s="192" t="s">
        <v>132</v>
      </c>
      <c r="D42" s="192"/>
      <c r="E42" s="71">
        <v>5</v>
      </c>
      <c r="F42" s="50"/>
      <c r="G42" s="176"/>
      <c r="H42" s="71" t="s">
        <v>133</v>
      </c>
      <c r="I42" s="72">
        <v>5</v>
      </c>
      <c r="J42" s="50"/>
      <c r="K42" s="50"/>
      <c r="L42" s="77"/>
    </row>
    <row r="43" spans="2:14" ht="13.5" customHeight="1" x14ac:dyDescent="0.3">
      <c r="B43" s="78"/>
      <c r="C43" s="195"/>
      <c r="D43" s="195"/>
      <c r="E43" s="195"/>
      <c r="F43" s="50"/>
      <c r="G43" s="79"/>
      <c r="H43" s="79"/>
      <c r="I43" s="179"/>
      <c r="J43" s="179"/>
      <c r="K43" s="180"/>
      <c r="L43" s="180"/>
    </row>
    <row r="44" spans="2:14" ht="13.5" customHeight="1" x14ac:dyDescent="0.25">
      <c r="B44" s="78"/>
      <c r="C44" s="195"/>
      <c r="D44" s="195"/>
      <c r="E44" s="195"/>
      <c r="F44" s="68"/>
      <c r="G44" s="68"/>
      <c r="H44" s="68"/>
      <c r="I44" s="181"/>
      <c r="J44" s="181"/>
      <c r="K44" s="182"/>
      <c r="L44" s="182"/>
    </row>
    <row r="45" spans="2:14" ht="52.75" customHeight="1" x14ac:dyDescent="0.25">
      <c r="B45" s="78"/>
      <c r="C45" s="193" t="s">
        <v>134</v>
      </c>
      <c r="D45" s="193"/>
      <c r="E45" s="74"/>
      <c r="F45" s="71" t="s">
        <v>135</v>
      </c>
      <c r="G45" s="71" t="s">
        <v>136</v>
      </c>
      <c r="H45" s="71" t="s">
        <v>137</v>
      </c>
      <c r="I45" s="192" t="s">
        <v>138</v>
      </c>
      <c r="J45" s="192"/>
      <c r="K45" s="192" t="s">
        <v>139</v>
      </c>
      <c r="L45" s="192"/>
    </row>
    <row r="46" spans="2:14" ht="68.400000000000006" customHeight="1" x14ac:dyDescent="0.25">
      <c r="B46" s="78"/>
      <c r="C46" s="193" t="s">
        <v>140</v>
      </c>
      <c r="D46" s="193"/>
      <c r="E46" s="74"/>
      <c r="F46" s="71" t="s">
        <v>141</v>
      </c>
      <c r="G46" s="71" t="s">
        <v>142</v>
      </c>
      <c r="H46" s="71" t="s">
        <v>143</v>
      </c>
      <c r="I46" s="192" t="s">
        <v>144</v>
      </c>
      <c r="J46" s="192"/>
      <c r="K46" s="192" t="s">
        <v>145</v>
      </c>
      <c r="L46" s="192"/>
    </row>
    <row r="47" spans="2:14" ht="26.25" customHeight="1" x14ac:dyDescent="0.3">
      <c r="B47" s="52"/>
      <c r="C47" s="185" t="s">
        <v>123</v>
      </c>
      <c r="D47" s="185"/>
      <c r="E47" s="197" t="s">
        <v>124</v>
      </c>
      <c r="F47" s="80" t="s">
        <v>126</v>
      </c>
      <c r="G47" s="80" t="s">
        <v>128</v>
      </c>
      <c r="H47" s="81" t="s">
        <v>146</v>
      </c>
      <c r="I47" s="188" t="s">
        <v>131</v>
      </c>
      <c r="J47" s="188"/>
      <c r="K47" s="185" t="s">
        <v>133</v>
      </c>
      <c r="L47" s="185"/>
    </row>
    <row r="48" spans="2:14" ht="21" customHeight="1" x14ac:dyDescent="0.3">
      <c r="B48" s="52"/>
      <c r="C48" s="185"/>
      <c r="D48" s="185"/>
      <c r="E48" s="198"/>
      <c r="F48" s="146">
        <v>1</v>
      </c>
      <c r="G48" s="146">
        <v>2</v>
      </c>
      <c r="H48" s="146">
        <v>3</v>
      </c>
      <c r="I48" s="189">
        <v>4</v>
      </c>
      <c r="J48" s="189"/>
      <c r="K48" s="189">
        <v>5</v>
      </c>
      <c r="L48" s="189"/>
    </row>
    <row r="49" spans="2:12" ht="27" customHeight="1" x14ac:dyDescent="0.3">
      <c r="B49" s="52"/>
      <c r="C49" s="192" t="s">
        <v>125</v>
      </c>
      <c r="D49" s="192"/>
      <c r="E49" s="76">
        <v>1</v>
      </c>
      <c r="F49" s="82">
        <v>2</v>
      </c>
      <c r="G49" s="82">
        <v>3</v>
      </c>
      <c r="H49" s="82">
        <v>4</v>
      </c>
      <c r="I49" s="190">
        <v>5</v>
      </c>
      <c r="J49" s="190"/>
      <c r="K49" s="191">
        <v>6</v>
      </c>
      <c r="L49" s="191"/>
    </row>
    <row r="50" spans="2:12" ht="13.5" customHeight="1" x14ac:dyDescent="0.3">
      <c r="B50" s="52"/>
      <c r="C50" s="192" t="s">
        <v>127</v>
      </c>
      <c r="D50" s="192"/>
      <c r="E50" s="76">
        <v>2</v>
      </c>
      <c r="F50" s="82">
        <v>3</v>
      </c>
      <c r="G50" s="82">
        <v>4</v>
      </c>
      <c r="H50" s="83">
        <v>5</v>
      </c>
      <c r="I50" s="191">
        <v>6</v>
      </c>
      <c r="J50" s="191"/>
      <c r="K50" s="186">
        <v>7</v>
      </c>
      <c r="L50" s="186"/>
    </row>
    <row r="51" spans="2:12" ht="19.5" customHeight="1" x14ac:dyDescent="0.3">
      <c r="B51" s="52"/>
      <c r="C51" s="192" t="s">
        <v>129</v>
      </c>
      <c r="D51" s="192"/>
      <c r="E51" s="76">
        <v>3</v>
      </c>
      <c r="F51" s="82">
        <v>4</v>
      </c>
      <c r="G51" s="83">
        <v>5</v>
      </c>
      <c r="H51" s="84">
        <v>6</v>
      </c>
      <c r="I51" s="191">
        <v>7</v>
      </c>
      <c r="J51" s="191"/>
      <c r="K51" s="187">
        <v>8</v>
      </c>
      <c r="L51" s="187"/>
    </row>
    <row r="52" spans="2:12" ht="18" customHeight="1" x14ac:dyDescent="0.3">
      <c r="B52" s="52"/>
      <c r="C52" s="192" t="s">
        <v>130</v>
      </c>
      <c r="D52" s="192"/>
      <c r="E52" s="76">
        <v>4</v>
      </c>
      <c r="F52" s="83">
        <v>5</v>
      </c>
      <c r="G52" s="84">
        <v>6</v>
      </c>
      <c r="H52" s="84">
        <v>7</v>
      </c>
      <c r="I52" s="187">
        <v>8</v>
      </c>
      <c r="J52" s="187"/>
      <c r="K52" s="187">
        <v>9</v>
      </c>
      <c r="L52" s="187"/>
    </row>
    <row r="53" spans="2:12" ht="18" customHeight="1" x14ac:dyDescent="0.3">
      <c r="B53" s="52"/>
      <c r="C53" s="192" t="s">
        <v>132</v>
      </c>
      <c r="D53" s="192"/>
      <c r="E53" s="76">
        <v>5</v>
      </c>
      <c r="F53" s="84">
        <v>6</v>
      </c>
      <c r="G53" s="84">
        <v>7</v>
      </c>
      <c r="H53" s="85">
        <v>8</v>
      </c>
      <c r="I53" s="187">
        <v>9</v>
      </c>
      <c r="J53" s="187"/>
      <c r="K53" s="187">
        <v>10</v>
      </c>
      <c r="L53" s="187"/>
    </row>
    <row r="54" spans="2:12" ht="18" customHeight="1" x14ac:dyDescent="0.3">
      <c r="B54" s="52"/>
      <c r="C54" s="50"/>
      <c r="D54" s="50"/>
      <c r="E54" s="50"/>
      <c r="F54" s="50"/>
      <c r="G54" s="50"/>
      <c r="H54" s="50"/>
      <c r="I54" s="50"/>
      <c r="J54" s="50"/>
      <c r="K54" s="50"/>
      <c r="L54" s="56"/>
    </row>
    <row r="55" spans="2:12" ht="18" customHeight="1" x14ac:dyDescent="0.3">
      <c r="B55" s="52"/>
      <c r="C55" s="50"/>
      <c r="D55" s="50"/>
      <c r="E55" s="50"/>
      <c r="F55" s="50"/>
      <c r="G55" s="194" t="s">
        <v>147</v>
      </c>
      <c r="H55" s="194"/>
      <c r="I55" s="50"/>
      <c r="J55" s="50"/>
      <c r="K55" s="50"/>
      <c r="L55" s="56"/>
    </row>
    <row r="56" spans="2:12" ht="18" customHeight="1" x14ac:dyDescent="0.3">
      <c r="B56" s="52"/>
      <c r="C56" s="50"/>
      <c r="D56" s="50"/>
      <c r="E56" s="50"/>
      <c r="F56" s="50"/>
      <c r="G56" s="80" t="s">
        <v>148</v>
      </c>
      <c r="H56" s="86" t="s">
        <v>123</v>
      </c>
      <c r="I56" s="50"/>
      <c r="J56" s="50"/>
      <c r="K56" s="50"/>
      <c r="L56" s="56"/>
    </row>
    <row r="57" spans="2:12" ht="15" customHeight="1" x14ac:dyDescent="0.3">
      <c r="B57" s="52"/>
      <c r="C57" s="50"/>
      <c r="D57" s="50"/>
      <c r="E57" s="50"/>
      <c r="F57" s="50"/>
      <c r="G57" s="85" t="s">
        <v>149</v>
      </c>
      <c r="H57" s="87" t="s">
        <v>150</v>
      </c>
      <c r="I57" s="50"/>
      <c r="J57" s="50"/>
      <c r="K57" s="50"/>
      <c r="L57" s="56"/>
    </row>
    <row r="58" spans="2:12" ht="12.75" customHeight="1" x14ac:dyDescent="0.3">
      <c r="B58" s="52"/>
      <c r="C58" s="50"/>
      <c r="D58" s="50"/>
      <c r="E58" s="50"/>
      <c r="F58" s="50"/>
      <c r="G58" s="84" t="s">
        <v>151</v>
      </c>
      <c r="H58" s="87" t="s">
        <v>152</v>
      </c>
      <c r="I58" s="50"/>
      <c r="J58" s="50"/>
      <c r="K58" s="50"/>
      <c r="L58" s="56"/>
    </row>
    <row r="59" spans="2:12" ht="12.75" customHeight="1" x14ac:dyDescent="0.3">
      <c r="B59" s="52"/>
      <c r="C59" s="50"/>
      <c r="D59" s="50"/>
      <c r="E59" s="50"/>
      <c r="F59" s="50"/>
      <c r="G59" s="83">
        <v>5</v>
      </c>
      <c r="H59" s="87" t="s">
        <v>153</v>
      </c>
      <c r="I59" s="50"/>
      <c r="J59" s="50"/>
      <c r="K59" s="50"/>
      <c r="L59" s="56"/>
    </row>
    <row r="60" spans="2:12" ht="12.75" customHeight="1" x14ac:dyDescent="0.3">
      <c r="B60" s="52"/>
      <c r="C60" s="50"/>
      <c r="D60" s="50"/>
      <c r="E60" s="50"/>
      <c r="F60" s="50"/>
      <c r="G60" s="82" t="s">
        <v>154</v>
      </c>
      <c r="H60" s="87" t="s">
        <v>155</v>
      </c>
      <c r="I60" s="50"/>
      <c r="J60" s="50"/>
      <c r="K60" s="50"/>
      <c r="L60" s="56"/>
    </row>
    <row r="61" spans="2:12" ht="12.75" hidden="1" customHeight="1" x14ac:dyDescent="0.3">
      <c r="B61" s="57"/>
      <c r="C61" s="58"/>
      <c r="D61" s="58"/>
      <c r="E61" s="58"/>
      <c r="F61" s="58"/>
      <c r="G61" s="58"/>
      <c r="H61" s="58"/>
      <c r="I61" s="58"/>
      <c r="J61" s="58"/>
      <c r="K61" s="58"/>
      <c r="L61" s="59"/>
    </row>
    <row r="62" spans="2:12" ht="12.75" hidden="1" customHeight="1" x14ac:dyDescent="0.3"/>
    <row r="65" spans="2:2" ht="12.75" customHeight="1" x14ac:dyDescent="0.3">
      <c r="B65" s="5" t="s">
        <v>92</v>
      </c>
    </row>
    <row r="66" spans="2:2" ht="12.75" customHeight="1" x14ac:dyDescent="0.3">
      <c r="B66" s="5" t="s">
        <v>156</v>
      </c>
    </row>
  </sheetData>
  <mergeCells count="72">
    <mergeCell ref="C53:D53"/>
    <mergeCell ref="I52:J52"/>
    <mergeCell ref="I53:J53"/>
    <mergeCell ref="K52:L52"/>
    <mergeCell ref="K53:L53"/>
    <mergeCell ref="G55:H55"/>
    <mergeCell ref="C43:D44"/>
    <mergeCell ref="B37:B42"/>
    <mergeCell ref="C39:D39"/>
    <mergeCell ref="C40:D40"/>
    <mergeCell ref="C41:D41"/>
    <mergeCell ref="C42:D42"/>
    <mergeCell ref="C38:D38"/>
    <mergeCell ref="C45:D45"/>
    <mergeCell ref="C50:D50"/>
    <mergeCell ref="C51:D51"/>
    <mergeCell ref="C49:D49"/>
    <mergeCell ref="C47:D48"/>
    <mergeCell ref="E47:E48"/>
    <mergeCell ref="E43:E44"/>
    <mergeCell ref="C52:D52"/>
    <mergeCell ref="I45:J45"/>
    <mergeCell ref="K45:L45"/>
    <mergeCell ref="C46:D46"/>
    <mergeCell ref="I46:J46"/>
    <mergeCell ref="K46:L46"/>
    <mergeCell ref="K50:L50"/>
    <mergeCell ref="K51:L51"/>
    <mergeCell ref="I47:J47"/>
    <mergeCell ref="K47:L47"/>
    <mergeCell ref="I48:J48"/>
    <mergeCell ref="K48:L48"/>
    <mergeCell ref="I49:J49"/>
    <mergeCell ref="K49:L49"/>
    <mergeCell ref="I50:J50"/>
    <mergeCell ref="I51:J51"/>
    <mergeCell ref="I43:J43"/>
    <mergeCell ref="K43:L43"/>
    <mergeCell ref="I44:J44"/>
    <mergeCell ref="K44:L44"/>
    <mergeCell ref="C35:D35"/>
    <mergeCell ref="C36:D36"/>
    <mergeCell ref="C37:D37"/>
    <mergeCell ref="C32:G32"/>
    <mergeCell ref="C33:G33"/>
    <mergeCell ref="C34:G34"/>
    <mergeCell ref="G37:G42"/>
    <mergeCell ref="C22:G22"/>
    <mergeCell ref="C23:G23"/>
    <mergeCell ref="C24:G24"/>
    <mergeCell ref="C25:G25"/>
    <mergeCell ref="C26:G26"/>
    <mergeCell ref="C27:G27"/>
    <mergeCell ref="C28:G28"/>
    <mergeCell ref="C29:G29"/>
    <mergeCell ref="C30:G30"/>
    <mergeCell ref="C31:G31"/>
    <mergeCell ref="C17:G17"/>
    <mergeCell ref="C18:G18"/>
    <mergeCell ref="C19:G19"/>
    <mergeCell ref="C20:G20"/>
    <mergeCell ref="C21:G21"/>
    <mergeCell ref="B11:L11"/>
    <mergeCell ref="B14:G14"/>
    <mergeCell ref="H14:L14"/>
    <mergeCell ref="C15:G15"/>
    <mergeCell ref="C16:G16"/>
    <mergeCell ref="B1:C3"/>
    <mergeCell ref="D1:J3"/>
    <mergeCell ref="K1:L3"/>
    <mergeCell ref="B5:L5"/>
    <mergeCell ref="B6:L6"/>
  </mergeCells>
  <conditionalFormatting sqref="J16:K30">
    <cfRule type="expression" dxfId="19" priority="18">
      <formula>"""bajo"""</formula>
    </cfRule>
  </conditionalFormatting>
  <conditionalFormatting sqref="L16:L34">
    <cfRule type="cellIs" dxfId="18" priority="1" operator="equal">
      <formula>"EXTREMO"</formula>
    </cfRule>
    <cfRule type="cellIs" dxfId="17" priority="2" operator="equal">
      <formula>"ALTO"</formula>
    </cfRule>
    <cfRule type="cellIs" dxfId="16" priority="3" operator="equal">
      <formula>"MEDIO"</formula>
    </cfRule>
    <cfRule type="cellIs" dxfId="15" priority="4" operator="equal">
      <formula>"BAJO"</formula>
    </cfRule>
  </conditionalFormatting>
  <dataValidations count="6">
    <dataValidation type="list" allowBlank="1" showInputMessage="1" showErrorMessage="1" sqref="H14" xr:uid="{00000000-0002-0000-0200-000000000000}">
      <formula1>$B$61:$B$62</formula1>
      <formula2>0</formula2>
    </dataValidation>
    <dataValidation type="list" allowBlank="1" showInputMessage="1" showErrorMessage="1" sqref="C16:G18 C21:G25" xr:uid="{00000000-0002-0000-0200-000001000000}">
      <formula1>INDIRECT($B$17)</formula1>
      <formula2>0</formula2>
    </dataValidation>
    <dataValidation type="list" allowBlank="1" showInputMessage="1" showErrorMessage="1" sqref="C19:G20 C26:G26 C27" xr:uid="{00000000-0002-0000-0200-000002000000}">
      <formula1>INDIRECT(#REF!)</formula1>
      <formula2>0</formula2>
    </dataValidation>
    <dataValidation type="list" allowBlank="1" showInputMessage="1" showErrorMessage="1" sqref="I16:I30" xr:uid="{00000000-0002-0000-0200-000003000000}">
      <formula1>$E$34:$E$38</formula1>
      <formula2>0</formula2>
    </dataValidation>
    <dataValidation type="list" allowBlank="1" showInputMessage="1" showErrorMessage="1" sqref="J16:J30" xr:uid="{00000000-0002-0000-0200-000004000000}">
      <formula1>$I$34:$I$38</formula1>
      <formula2>0</formula2>
    </dataValidation>
    <dataValidation type="list" allowBlank="1" showInputMessage="1" showErrorMessage="1" sqref="B16:B30" xr:uid="{00000000-0002-0000-0200-000005000000}">
      <formula1>"PLANEACIÓN,SELECCIÓN,CONTRATACIÓN,EJECUCIÓN"</formula1>
      <formula2>0</formula2>
    </dataValidation>
  </dataValidations>
  <printOptions horizontalCentered="1"/>
  <pageMargins left="0.7" right="0.7" top="0.75" bottom="0.75" header="0.511811023622047" footer="0.3"/>
  <pageSetup orientation="portrait" horizontalDpi="300" verticalDpi="300"/>
  <headerFooter>
    <oddFooter>&amp;C_x005F_x000a_</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Y54"/>
  <sheetViews>
    <sheetView showGridLines="0" topLeftCell="A23" zoomScale="130" zoomScaleNormal="130" workbookViewId="0">
      <selection activeCell="I24" sqref="I24"/>
    </sheetView>
  </sheetViews>
  <sheetFormatPr baseColWidth="10" defaultColWidth="11.54296875" defaultRowHeight="12.5" x14ac:dyDescent="0.25"/>
  <cols>
    <col min="1" max="1" width="17.81640625" customWidth="1"/>
    <col min="2" max="2" width="15.81640625" customWidth="1"/>
    <col min="3" max="3" width="13.08984375" customWidth="1"/>
    <col min="4" max="4" width="16.453125" customWidth="1"/>
    <col min="5" max="5" width="14.81640625" customWidth="1"/>
    <col min="6" max="6" width="17.453125" customWidth="1"/>
    <col min="7" max="7" width="14.54296875" customWidth="1"/>
    <col min="8" max="8" width="15.81640625" customWidth="1"/>
    <col min="9" max="9" width="13.453125" customWidth="1"/>
    <col min="10" max="12" width="14" customWidth="1"/>
    <col min="13" max="13" width="16.81640625" customWidth="1"/>
    <col min="14" max="15" width="14" customWidth="1"/>
    <col min="16" max="16" width="56.08984375" customWidth="1"/>
    <col min="17" max="17" width="20.81640625" style="49" customWidth="1"/>
  </cols>
  <sheetData>
    <row r="2" spans="1:25" ht="48.75" customHeight="1" x14ac:dyDescent="0.25">
      <c r="A2" s="156"/>
      <c r="B2" s="156"/>
      <c r="C2" s="156"/>
      <c r="D2" s="199" t="s">
        <v>12</v>
      </c>
      <c r="E2" s="199"/>
      <c r="F2" s="199"/>
      <c r="G2" s="199"/>
      <c r="H2" s="199"/>
      <c r="I2" s="199"/>
      <c r="J2" s="199"/>
      <c r="K2" s="199"/>
      <c r="L2" s="199"/>
      <c r="M2" s="199"/>
      <c r="N2" s="199"/>
      <c r="O2" s="199"/>
      <c r="P2" s="149" t="s">
        <v>1</v>
      </c>
      <c r="Q2" s="149"/>
      <c r="R2" s="88"/>
      <c r="S2" s="88"/>
      <c r="T2" s="88"/>
      <c r="U2" s="88"/>
      <c r="V2" s="88"/>
    </row>
    <row r="3" spans="1:25" ht="24.75" customHeight="1" x14ac:dyDescent="0.25">
      <c r="A3" s="156"/>
      <c r="B3" s="156"/>
      <c r="C3" s="156"/>
      <c r="D3" s="199"/>
      <c r="E3" s="199"/>
      <c r="F3" s="199"/>
      <c r="G3" s="199"/>
      <c r="H3" s="199"/>
      <c r="I3" s="199"/>
      <c r="J3" s="199"/>
      <c r="K3" s="199"/>
      <c r="L3" s="199"/>
      <c r="M3" s="199"/>
      <c r="N3" s="199"/>
      <c r="O3" s="199"/>
      <c r="P3" s="149"/>
      <c r="Q3" s="149"/>
      <c r="R3" s="88"/>
      <c r="S3" s="88"/>
      <c r="T3" s="88"/>
      <c r="U3" s="88"/>
      <c r="V3" s="88"/>
    </row>
    <row r="4" spans="1:25" ht="33" customHeight="1" x14ac:dyDescent="0.25">
      <c r="A4" s="156"/>
      <c r="B4" s="156"/>
      <c r="C4" s="156"/>
      <c r="D4" s="199"/>
      <c r="E4" s="199"/>
      <c r="F4" s="199"/>
      <c r="G4" s="199"/>
      <c r="H4" s="199"/>
      <c r="I4" s="199"/>
      <c r="J4" s="199"/>
      <c r="K4" s="199"/>
      <c r="L4" s="199"/>
      <c r="M4" s="199"/>
      <c r="N4" s="199"/>
      <c r="O4" s="199"/>
      <c r="P4" s="149"/>
      <c r="Q4" s="149"/>
      <c r="R4" s="88"/>
      <c r="S4" s="88"/>
      <c r="T4" s="88"/>
      <c r="U4" s="88"/>
      <c r="V4" s="88"/>
    </row>
    <row r="5" spans="1:25" ht="15" customHeight="1" x14ac:dyDescent="0.3">
      <c r="A5" s="50"/>
      <c r="B5" s="50"/>
      <c r="C5" s="50"/>
      <c r="D5" s="50"/>
      <c r="E5" s="50"/>
      <c r="F5" s="50"/>
      <c r="G5" s="50"/>
      <c r="H5" s="50"/>
      <c r="I5" s="50"/>
      <c r="J5" s="50"/>
      <c r="K5" s="50"/>
      <c r="L5" s="50"/>
      <c r="M5" s="50"/>
      <c r="N5" s="50"/>
      <c r="O5" s="50"/>
      <c r="P5" s="50"/>
      <c r="Q5" s="89"/>
    </row>
    <row r="6" spans="1:25" ht="67.5" customHeight="1" x14ac:dyDescent="0.25">
      <c r="A6" s="168" t="str">
        <f>+EVALUACION!B5</f>
        <v>Objeto Contractual:   "PRESTAR LOS SERVICIOS PARA LA IMPLEMENTACIÓN DE UN PROYECTO INTEGRAL DE CONVIVENCIA CIUDADANA EN LA LOCALIDAD DE CHAPINERO, MEDIANTE EL DESARROLLO DE ACTIVIDADES ORIENTADAS AL FORTALECIMIENTO DE CAPACIDADES CIUDADANAS Y COMUNITARIAS PARA LA APROPIACIÓN DEL CÓDIGO NACIONAL DE SEGURIDAD Y CONVIVENCIA CIUDADANA, ESTABLECIDO MEDIANTE LA LEY 1801 DE 2016, ASÍ COMO AL FORTALECIMIENTO DE UN ACTOR COMUNITARIO JUVENIL PARA LA IDENTIFICACIÓN, RECHAZO Y PREVENCIÓN DE LA NORMALIZACIÓN DEL ACOSO SEXUAL EN EL ESPACIO PÚBLICO, EN EL MARCO DE LA METODOLOGÍA “BOGOTANEIDAD LOCAL 2026” DEL LABORATORIO DE INNOVACIÓN DE LA SECRETARÍA DISTRITAL DE GOBIERNO (GOLAB)"</v>
      </c>
      <c r="B6" s="168"/>
      <c r="C6" s="168"/>
      <c r="D6" s="168"/>
      <c r="E6" s="168"/>
      <c r="F6" s="168"/>
      <c r="G6" s="168"/>
      <c r="H6" s="168"/>
      <c r="I6" s="168"/>
      <c r="J6" s="168"/>
      <c r="K6" s="168"/>
      <c r="L6" s="168"/>
      <c r="M6" s="168"/>
      <c r="N6" s="168"/>
      <c r="O6" s="168"/>
      <c r="P6" s="168"/>
      <c r="Q6" s="168"/>
      <c r="R6" s="51"/>
      <c r="S6" s="51"/>
      <c r="T6" s="51"/>
      <c r="U6" s="51"/>
      <c r="V6" s="51"/>
      <c r="W6" s="90"/>
      <c r="X6" s="51"/>
      <c r="Y6" s="51"/>
    </row>
    <row r="7" spans="1:25" ht="24.75" customHeight="1" x14ac:dyDescent="0.25">
      <c r="A7" s="169" t="s">
        <v>22</v>
      </c>
      <c r="B7" s="169"/>
      <c r="C7" s="169"/>
      <c r="D7" s="169"/>
      <c r="E7" s="169"/>
      <c r="F7" s="169"/>
      <c r="G7" s="169"/>
      <c r="H7" s="169"/>
      <c r="I7" s="169"/>
      <c r="J7" s="169"/>
      <c r="K7" s="169"/>
      <c r="L7" s="169"/>
      <c r="M7" s="169"/>
      <c r="N7" s="169"/>
      <c r="O7" s="169"/>
      <c r="P7" s="169"/>
      <c r="Q7" s="169"/>
    </row>
    <row r="8" spans="1:25" ht="13.5" customHeight="1" x14ac:dyDescent="0.3">
      <c r="A8" s="52" t="s">
        <v>157</v>
      </c>
      <c r="B8" s="50"/>
      <c r="C8" s="50"/>
      <c r="D8" s="50"/>
      <c r="E8" s="50"/>
      <c r="F8" s="50"/>
      <c r="G8" s="50"/>
      <c r="H8" s="91"/>
      <c r="I8" s="50"/>
      <c r="J8" s="50"/>
      <c r="K8" s="50"/>
      <c r="L8" s="50"/>
      <c r="M8" s="50"/>
      <c r="N8" s="50"/>
      <c r="O8" s="50"/>
      <c r="P8" s="50"/>
      <c r="Q8" s="56"/>
    </row>
    <row r="9" spans="1:25" ht="13.5" customHeight="1" x14ac:dyDescent="0.3">
      <c r="A9" s="52" t="s">
        <v>158</v>
      </c>
      <c r="B9" s="50"/>
      <c r="C9" s="50"/>
      <c r="D9" s="50"/>
      <c r="E9" s="50"/>
      <c r="F9" s="50"/>
      <c r="G9" s="50"/>
      <c r="H9" s="50"/>
      <c r="I9" s="50"/>
      <c r="J9" s="50"/>
      <c r="K9" s="50"/>
      <c r="L9" s="50"/>
      <c r="M9" s="50"/>
      <c r="N9" s="50"/>
      <c r="O9" s="50"/>
      <c r="P9" s="50"/>
      <c r="Q9" s="56"/>
    </row>
    <row r="10" spans="1:25" ht="13.5" customHeight="1" x14ac:dyDescent="0.3">
      <c r="A10" s="52" t="s">
        <v>159</v>
      </c>
      <c r="B10" s="50"/>
      <c r="C10" s="50"/>
      <c r="D10" s="50"/>
      <c r="E10" s="50"/>
      <c r="F10" s="50"/>
      <c r="G10" s="50"/>
      <c r="H10" s="50"/>
      <c r="I10" s="50"/>
      <c r="J10" s="50"/>
      <c r="K10" s="50"/>
      <c r="L10" s="50"/>
      <c r="M10" s="50"/>
      <c r="N10" s="50"/>
      <c r="O10" s="50"/>
      <c r="P10" s="50"/>
      <c r="Q10" s="56"/>
    </row>
    <row r="11" spans="1:25" ht="13.5" customHeight="1" x14ac:dyDescent="0.3">
      <c r="A11" s="52" t="s">
        <v>160</v>
      </c>
      <c r="B11" s="50"/>
      <c r="C11" s="50"/>
      <c r="D11" s="50"/>
      <c r="E11" s="50"/>
      <c r="F11" s="50"/>
      <c r="G11" s="50"/>
      <c r="H11" s="50"/>
      <c r="I11" s="50"/>
      <c r="J11" s="50"/>
      <c r="K11" s="50"/>
      <c r="L11" s="50"/>
      <c r="M11" s="50"/>
      <c r="N11" s="50"/>
      <c r="O11" s="50"/>
      <c r="P11" s="50"/>
      <c r="Q11" s="56"/>
    </row>
    <row r="12" spans="1:25" ht="13.5" customHeight="1" x14ac:dyDescent="0.3">
      <c r="A12" s="52" t="s">
        <v>161</v>
      </c>
      <c r="B12" s="50"/>
      <c r="C12" s="50"/>
      <c r="D12" s="50"/>
      <c r="E12" s="50"/>
      <c r="F12" s="50"/>
      <c r="G12" s="50"/>
      <c r="H12" s="50"/>
      <c r="I12" s="50"/>
      <c r="J12" s="50"/>
      <c r="K12" s="50"/>
      <c r="L12" s="50"/>
      <c r="M12" s="50"/>
      <c r="N12" s="50"/>
      <c r="O12" s="50"/>
      <c r="P12" s="50"/>
      <c r="Q12" s="56"/>
    </row>
    <row r="13" spans="1:25" ht="13.5" customHeight="1" x14ac:dyDescent="0.3">
      <c r="A13" s="52" t="s">
        <v>162</v>
      </c>
      <c r="B13" s="50"/>
      <c r="C13" s="50"/>
      <c r="D13" s="50"/>
      <c r="E13" s="50"/>
      <c r="F13" s="50"/>
      <c r="G13" s="50"/>
      <c r="H13" s="50"/>
      <c r="I13" s="50"/>
      <c r="J13" s="50"/>
      <c r="K13" s="50"/>
      <c r="L13" s="50"/>
      <c r="M13" s="50"/>
      <c r="N13" s="50"/>
      <c r="O13" s="50"/>
      <c r="P13" s="50"/>
      <c r="Q13" s="56"/>
    </row>
    <row r="14" spans="1:25" ht="7.5" customHeight="1" x14ac:dyDescent="0.3">
      <c r="A14" s="52"/>
      <c r="B14" s="50"/>
      <c r="C14" s="50"/>
      <c r="D14" s="50"/>
      <c r="E14" s="50"/>
      <c r="F14" s="50"/>
      <c r="G14" s="50"/>
      <c r="H14" s="50"/>
      <c r="I14" s="50"/>
      <c r="J14" s="50"/>
      <c r="K14" s="50"/>
      <c r="L14" s="50"/>
      <c r="M14" s="50"/>
      <c r="N14" s="50"/>
      <c r="O14" s="50"/>
      <c r="P14" s="50"/>
      <c r="Q14" s="56"/>
    </row>
    <row r="15" spans="1:25" ht="93.75" customHeight="1" x14ac:dyDescent="0.25">
      <c r="A15" s="92" t="s">
        <v>93</v>
      </c>
      <c r="B15" s="200" t="s">
        <v>94</v>
      </c>
      <c r="C15" s="200"/>
      <c r="D15" s="200"/>
      <c r="E15" s="200"/>
      <c r="F15" s="201" t="s">
        <v>163</v>
      </c>
      <c r="G15" s="201"/>
      <c r="H15" s="61" t="s">
        <v>96</v>
      </c>
      <c r="I15" s="61" t="s">
        <v>97</v>
      </c>
      <c r="J15" s="61" t="s">
        <v>98</v>
      </c>
      <c r="K15" s="93" t="s">
        <v>99</v>
      </c>
      <c r="L15" s="93" t="s">
        <v>164</v>
      </c>
      <c r="M15" s="93" t="s">
        <v>165</v>
      </c>
      <c r="N15" s="93" t="s">
        <v>166</v>
      </c>
      <c r="O15" s="93" t="s">
        <v>167</v>
      </c>
      <c r="P15" s="93" t="s">
        <v>168</v>
      </c>
      <c r="Q15" s="94" t="s">
        <v>169</v>
      </c>
    </row>
    <row r="16" spans="1:25" s="99" customFormat="1" ht="135.75" customHeight="1" x14ac:dyDescent="0.25">
      <c r="A16" s="95" t="str">
        <f>+EVALUACION!B16</f>
        <v>PLANEACIÓN</v>
      </c>
      <c r="B16" s="175" t="str">
        <f>+EVALUACION!C16</f>
        <v>Inadecuado manejo administrativo del proceso contractual</v>
      </c>
      <c r="C16" s="175"/>
      <c r="D16" s="175"/>
      <c r="E16" s="175"/>
      <c r="F16" s="202" t="s">
        <v>170</v>
      </c>
      <c r="G16" s="202"/>
      <c r="H16" s="64">
        <v>1</v>
      </c>
      <c r="I16" s="64">
        <v>1</v>
      </c>
      <c r="J16" s="65">
        <f t="shared" ref="J16:J34" si="0">+H16+I16</f>
        <v>2</v>
      </c>
      <c r="K16" s="96" t="str">
        <f t="shared" ref="K16:K34" si="1">IF(J16&lt;=4,"BAJO",IF(J16=5,"MEDIO",IF(J16=6,"ALTO",IF(J16=7,"ALTO","EXTREMO"))))</f>
        <v>BAJO</v>
      </c>
      <c r="L16" s="96" t="s">
        <v>171</v>
      </c>
      <c r="M16" s="97" t="s">
        <v>172</v>
      </c>
      <c r="N16" s="97" t="s">
        <v>173</v>
      </c>
      <c r="O16" s="97" t="s">
        <v>174</v>
      </c>
      <c r="P16" s="97" t="s">
        <v>175</v>
      </c>
      <c r="Q16" s="98" t="s">
        <v>176</v>
      </c>
    </row>
    <row r="17" spans="1:17" s="99" customFormat="1" ht="78" customHeight="1" x14ac:dyDescent="0.25">
      <c r="A17" s="95" t="str">
        <f>+EVALUACION!B17</f>
        <v>PLANEACIÓN</v>
      </c>
      <c r="B17" s="175" t="str">
        <f>+EVALUACION!C17</f>
        <v xml:space="preserve">Requisitos habilitantes inapropiados para el proceso de selección </v>
      </c>
      <c r="C17" s="175"/>
      <c r="D17" s="175"/>
      <c r="E17" s="175"/>
      <c r="F17" s="192" t="s">
        <v>177</v>
      </c>
      <c r="G17" s="192"/>
      <c r="H17" s="100">
        <v>1</v>
      </c>
      <c r="I17" s="100">
        <v>1</v>
      </c>
      <c r="J17" s="65">
        <f t="shared" si="0"/>
        <v>2</v>
      </c>
      <c r="K17" s="100" t="str">
        <f t="shared" si="1"/>
        <v>BAJO</v>
      </c>
      <c r="L17" s="100" t="s">
        <v>171</v>
      </c>
      <c r="M17" s="101" t="s">
        <v>172</v>
      </c>
      <c r="N17" s="101" t="s">
        <v>178</v>
      </c>
      <c r="O17" s="101" t="s">
        <v>179</v>
      </c>
      <c r="P17" s="101" t="s">
        <v>180</v>
      </c>
      <c r="Q17" s="102" t="s">
        <v>181</v>
      </c>
    </row>
    <row r="18" spans="1:17" s="99" customFormat="1" ht="83.25" customHeight="1" x14ac:dyDescent="0.25">
      <c r="A18" s="95" t="str">
        <f>+EVALUACION!B18</f>
        <v>SELECCIÓN</v>
      </c>
      <c r="B18" s="175" t="str">
        <f>+EVALUACION!C18</f>
        <v>Inadecuada evaluación de las ofertas y/o verificación de requisitos habilitantes</v>
      </c>
      <c r="C18" s="175"/>
      <c r="D18" s="175"/>
      <c r="E18" s="175"/>
      <c r="F18" s="192" t="s">
        <v>182</v>
      </c>
      <c r="G18" s="192"/>
      <c r="H18" s="64">
        <v>1</v>
      </c>
      <c r="I18" s="64">
        <v>1</v>
      </c>
      <c r="J18" s="65">
        <f t="shared" si="0"/>
        <v>2</v>
      </c>
      <c r="K18" s="64" t="str">
        <f t="shared" si="1"/>
        <v>BAJO</v>
      </c>
      <c r="L18" s="64" t="s">
        <v>171</v>
      </c>
      <c r="M18" s="103" t="s">
        <v>172</v>
      </c>
      <c r="N18" s="103" t="s">
        <v>178</v>
      </c>
      <c r="O18" s="103" t="s">
        <v>179</v>
      </c>
      <c r="P18" s="103" t="s">
        <v>180</v>
      </c>
      <c r="Q18" s="104" t="s">
        <v>181</v>
      </c>
    </row>
    <row r="19" spans="1:17" s="99" customFormat="1" ht="90" customHeight="1" x14ac:dyDescent="0.25">
      <c r="A19" s="95" t="str">
        <f>+EVALUACION!B19</f>
        <v>SELECCIÓN</v>
      </c>
      <c r="B19" s="175" t="str">
        <f>+EVALUACION!C19</f>
        <v>Confabulación de los proponentes (Colusión)</v>
      </c>
      <c r="C19" s="175"/>
      <c r="D19" s="175"/>
      <c r="E19" s="175"/>
      <c r="F19" s="192" t="s">
        <v>183</v>
      </c>
      <c r="G19" s="192"/>
      <c r="H19" s="64">
        <v>1</v>
      </c>
      <c r="I19" s="64">
        <v>1</v>
      </c>
      <c r="J19" s="65">
        <f t="shared" si="0"/>
        <v>2</v>
      </c>
      <c r="K19" s="64" t="str">
        <f t="shared" si="1"/>
        <v>BAJO</v>
      </c>
      <c r="L19" s="64" t="s">
        <v>184</v>
      </c>
      <c r="M19" s="103" t="s">
        <v>185</v>
      </c>
      <c r="N19" s="103" t="s">
        <v>186</v>
      </c>
      <c r="O19" s="103" t="s">
        <v>187</v>
      </c>
      <c r="P19" s="103" t="s">
        <v>188</v>
      </c>
      <c r="Q19" s="104" t="s">
        <v>189</v>
      </c>
    </row>
    <row r="20" spans="1:17" s="99" customFormat="1" ht="82.5" customHeight="1" x14ac:dyDescent="0.25">
      <c r="A20" s="95" t="str">
        <f>+EVALUACION!B20</f>
        <v>CONTRATACIÓN</v>
      </c>
      <c r="B20" s="175" t="str">
        <f>+EVALUACION!C20</f>
        <v>Falta de constitución o constitución tardía de la garantía única. Aceptación de garantías que no se ajustan a lo contemplado en el contrato</v>
      </c>
      <c r="C20" s="175"/>
      <c r="D20" s="175"/>
      <c r="E20" s="175"/>
      <c r="F20" s="192" t="s">
        <v>190</v>
      </c>
      <c r="G20" s="192"/>
      <c r="H20" s="64">
        <v>1</v>
      </c>
      <c r="I20" s="64">
        <v>1</v>
      </c>
      <c r="J20" s="65">
        <f t="shared" si="0"/>
        <v>2</v>
      </c>
      <c r="K20" s="64" t="str">
        <f t="shared" si="1"/>
        <v>BAJO</v>
      </c>
      <c r="L20" s="64" t="s">
        <v>184</v>
      </c>
      <c r="M20" s="103" t="s">
        <v>185</v>
      </c>
      <c r="N20" s="103" t="s">
        <v>186</v>
      </c>
      <c r="O20" s="103" t="s">
        <v>187</v>
      </c>
      <c r="P20" s="103" t="s">
        <v>191</v>
      </c>
      <c r="Q20" s="104" t="s">
        <v>189</v>
      </c>
    </row>
    <row r="21" spans="1:17" s="99" customFormat="1" ht="168.75" customHeight="1" x14ac:dyDescent="0.25">
      <c r="A21" s="95" t="str">
        <f>+EVALUACION!B21</f>
        <v>EJECUCIÓN</v>
      </c>
      <c r="B21" s="175" t="str">
        <f>+EVALUACION!C21</f>
        <v>Incumplimiento de compromisos adquiridos por el contratista seleccionado con sus subcontratistas, suministradores de bienes y servicios.</v>
      </c>
      <c r="C21" s="175"/>
      <c r="D21" s="175"/>
      <c r="E21" s="175"/>
      <c r="F21" s="192" t="s">
        <v>192</v>
      </c>
      <c r="G21" s="192"/>
      <c r="H21" s="64">
        <v>1</v>
      </c>
      <c r="I21" s="64">
        <v>1</v>
      </c>
      <c r="J21" s="65">
        <f t="shared" si="0"/>
        <v>2</v>
      </c>
      <c r="K21" s="64" t="str">
        <f t="shared" si="1"/>
        <v>BAJO</v>
      </c>
      <c r="L21" s="64" t="s">
        <v>184</v>
      </c>
      <c r="M21" s="103" t="s">
        <v>185</v>
      </c>
      <c r="N21" s="103" t="s">
        <v>193</v>
      </c>
      <c r="O21" s="103" t="s">
        <v>194</v>
      </c>
      <c r="P21" s="103" t="s">
        <v>195</v>
      </c>
      <c r="Q21" s="104" t="s">
        <v>189</v>
      </c>
    </row>
    <row r="22" spans="1:17" s="99" customFormat="1" ht="96" customHeight="1" x14ac:dyDescent="0.25">
      <c r="A22" s="95" t="str">
        <f>+EVALUACION!B22</f>
        <v>EJECUCIÓN</v>
      </c>
      <c r="B22" s="175" t="str">
        <f>+EVALUACION!C22</f>
        <v xml:space="preserve">Incumplir las funciones de control por parte del supervisor </v>
      </c>
      <c r="C22" s="175"/>
      <c r="D22" s="175"/>
      <c r="E22" s="175"/>
      <c r="F22" s="192" t="s">
        <v>196</v>
      </c>
      <c r="G22" s="192"/>
      <c r="H22" s="64">
        <v>1</v>
      </c>
      <c r="I22" s="64">
        <v>1</v>
      </c>
      <c r="J22" s="65">
        <f t="shared" si="0"/>
        <v>2</v>
      </c>
      <c r="K22" s="64" t="str">
        <f t="shared" si="1"/>
        <v>BAJO</v>
      </c>
      <c r="L22" s="64" t="s">
        <v>184</v>
      </c>
      <c r="M22" s="103" t="s">
        <v>185</v>
      </c>
      <c r="N22" s="103" t="s">
        <v>193</v>
      </c>
      <c r="O22" s="103" t="s">
        <v>194</v>
      </c>
      <c r="P22" s="103" t="s">
        <v>197</v>
      </c>
      <c r="Q22" s="104" t="s">
        <v>189</v>
      </c>
    </row>
    <row r="23" spans="1:17" s="99" customFormat="1" ht="82.5" customHeight="1" x14ac:dyDescent="0.25">
      <c r="A23" s="95" t="str">
        <f>+EVALUACION!B23</f>
        <v>EJECUCIÓN</v>
      </c>
      <c r="B23" s="175" t="str">
        <f>+EVALUACION!C23</f>
        <v>Cambio de precios en factores de producción.</v>
      </c>
      <c r="C23" s="175"/>
      <c r="D23" s="175"/>
      <c r="E23" s="175"/>
      <c r="F23" s="192" t="s">
        <v>198</v>
      </c>
      <c r="G23" s="192"/>
      <c r="H23" s="64">
        <v>1</v>
      </c>
      <c r="I23" s="64">
        <v>1</v>
      </c>
      <c r="J23" s="65">
        <f t="shared" si="0"/>
        <v>2</v>
      </c>
      <c r="K23" s="64" t="str">
        <f t="shared" si="1"/>
        <v>BAJO</v>
      </c>
      <c r="L23" s="64" t="s">
        <v>184</v>
      </c>
      <c r="M23" s="103" t="s">
        <v>185</v>
      </c>
      <c r="N23" s="103" t="s">
        <v>193</v>
      </c>
      <c r="O23" s="103" t="s">
        <v>194</v>
      </c>
      <c r="P23" s="103" t="s">
        <v>191</v>
      </c>
      <c r="Q23" s="104" t="s">
        <v>189</v>
      </c>
    </row>
    <row r="24" spans="1:17" s="99" customFormat="1" ht="82.5" customHeight="1" x14ac:dyDescent="0.25">
      <c r="A24" s="95" t="str">
        <f>+EVALUACION!B24</f>
        <v>EJECUCIÓN</v>
      </c>
      <c r="B24" s="175" t="str">
        <f>+EVALUACION!C24</f>
        <v>Eventos naturales tales como lluvias, inundaciones y sequias entre otros</v>
      </c>
      <c r="C24" s="175"/>
      <c r="D24" s="175"/>
      <c r="E24" s="175"/>
      <c r="F24" s="192" t="s">
        <v>199</v>
      </c>
      <c r="G24" s="192"/>
      <c r="H24" s="64">
        <v>3</v>
      </c>
      <c r="I24" s="64">
        <v>1</v>
      </c>
      <c r="J24" s="65">
        <f t="shared" si="0"/>
        <v>4</v>
      </c>
      <c r="K24" s="64" t="str">
        <f t="shared" si="1"/>
        <v>BAJO</v>
      </c>
      <c r="L24" s="64" t="s">
        <v>184</v>
      </c>
      <c r="M24" s="103" t="s">
        <v>185</v>
      </c>
      <c r="N24" s="103" t="s">
        <v>193</v>
      </c>
      <c r="O24" s="103" t="s">
        <v>194</v>
      </c>
      <c r="P24" s="103" t="s">
        <v>191</v>
      </c>
      <c r="Q24" s="104" t="s">
        <v>189</v>
      </c>
    </row>
    <row r="25" spans="1:17" s="99" customFormat="1" ht="82.5" customHeight="1" x14ac:dyDescent="0.25">
      <c r="A25" s="95" t="str">
        <f>+EVALUACION!B25</f>
        <v>EJECUCIÓN</v>
      </c>
      <c r="B25" s="175" t="str">
        <f>+EVALUACION!C25</f>
        <v>Cambios en el marco regulatorio o normatividad aplicable al proyecto.</v>
      </c>
      <c r="C25" s="175"/>
      <c r="D25" s="175"/>
      <c r="E25" s="175"/>
      <c r="F25" s="192" t="s">
        <v>200</v>
      </c>
      <c r="G25" s="192"/>
      <c r="H25" s="64">
        <v>1</v>
      </c>
      <c r="I25" s="64">
        <v>1</v>
      </c>
      <c r="J25" s="65">
        <f t="shared" si="0"/>
        <v>2</v>
      </c>
      <c r="K25" s="64" t="str">
        <f t="shared" si="1"/>
        <v>BAJO</v>
      </c>
      <c r="L25" s="64" t="s">
        <v>184</v>
      </c>
      <c r="M25" s="103" t="s">
        <v>201</v>
      </c>
      <c r="N25" s="103" t="s">
        <v>193</v>
      </c>
      <c r="O25" s="103" t="s">
        <v>194</v>
      </c>
      <c r="P25" s="103" t="s">
        <v>191</v>
      </c>
      <c r="Q25" s="104" t="s">
        <v>189</v>
      </c>
    </row>
    <row r="26" spans="1:17" s="99" customFormat="1" ht="77.25" customHeight="1" x14ac:dyDescent="0.25">
      <c r="A26" s="95" t="str">
        <f>+EVALUACION!B26</f>
        <v>EJECUCIÓN</v>
      </c>
      <c r="B26" s="175" t="str">
        <f>+EVALUACION!C26</f>
        <v>Presentar reclamaciones del personal del contratista por falta de pago de salarios y prestaciones</v>
      </c>
      <c r="C26" s="175"/>
      <c r="D26" s="175"/>
      <c r="E26" s="175"/>
      <c r="F26" s="192" t="s">
        <v>202</v>
      </c>
      <c r="G26" s="192"/>
      <c r="H26" s="64">
        <v>1</v>
      </c>
      <c r="I26" s="64">
        <f>+EVALUACION!J26</f>
        <v>2</v>
      </c>
      <c r="J26" s="65">
        <f t="shared" si="0"/>
        <v>3</v>
      </c>
      <c r="K26" s="64" t="str">
        <f t="shared" si="1"/>
        <v>BAJO</v>
      </c>
      <c r="L26" s="64" t="s">
        <v>184</v>
      </c>
      <c r="M26" s="103" t="s">
        <v>203</v>
      </c>
      <c r="N26" s="103" t="s">
        <v>193</v>
      </c>
      <c r="O26" s="103" t="s">
        <v>194</v>
      </c>
      <c r="P26" s="103" t="s">
        <v>204</v>
      </c>
      <c r="Q26" s="104" t="s">
        <v>189</v>
      </c>
    </row>
    <row r="27" spans="1:17" s="99" customFormat="1" ht="77.25" customHeight="1" x14ac:dyDescent="0.25">
      <c r="A27" s="95" t="str">
        <f>+EVALUACION!B27</f>
        <v>EJECUCIÓN</v>
      </c>
      <c r="B27" s="175" t="str">
        <f>+EVALUACION!C27</f>
        <v>Fallas, retrasos injustificados o alteraciones en el cronograma de jornadas pedagógicas, ferias de convivencia, encuentros formativos con jóvenes y activaciones territoriales en espacio público (Corredor Cero Acoso y Puntos de Activación y Pedagogía) por parte del contratista.</v>
      </c>
      <c r="C27" s="175"/>
      <c r="D27" s="175"/>
      <c r="E27" s="175"/>
      <c r="F27" s="192" t="s">
        <v>205</v>
      </c>
      <c r="G27" s="192"/>
      <c r="H27" s="64">
        <v>2</v>
      </c>
      <c r="I27" s="65">
        <v>3</v>
      </c>
      <c r="J27" s="65">
        <f t="shared" si="0"/>
        <v>5</v>
      </c>
      <c r="K27" s="64" t="str">
        <f t="shared" si="1"/>
        <v>MEDIO</v>
      </c>
      <c r="L27" s="64" t="s">
        <v>184</v>
      </c>
      <c r="M27" s="103" t="s">
        <v>203</v>
      </c>
      <c r="N27" s="103" t="s">
        <v>193</v>
      </c>
      <c r="O27" s="103" t="s">
        <v>194</v>
      </c>
      <c r="P27" s="103" t="s">
        <v>206</v>
      </c>
      <c r="Q27" s="104" t="s">
        <v>189</v>
      </c>
    </row>
    <row r="28" spans="1:17" s="99" customFormat="1" ht="77.25" customHeight="1" x14ac:dyDescent="0.25">
      <c r="A28" s="95" t="str">
        <f>+EVALUACION!B28</f>
        <v>EJECUCIÓN</v>
      </c>
      <c r="B28" s="175" t="str">
        <f>+EVALUACION!C28</f>
        <v>Negación o retraso en la obtención de permisos de uso del espacio público por parte de terceros (DADEP, Secretaría Distrital de Movilidad, administradores del suelo, TransMilenio, Metro de Bogotá, Estación de Policía de Chapinero) para la ejecución del Corredor Cero Acoso, los Puntos de Activación y Pedagogía y las jornadas comunitarias del Componente 1.</v>
      </c>
      <c r="C28" s="175"/>
      <c r="D28" s="175"/>
      <c r="E28" s="175"/>
      <c r="F28" s="192" t="s">
        <v>207</v>
      </c>
      <c r="G28" s="192"/>
      <c r="H28" s="64">
        <v>2</v>
      </c>
      <c r="I28" s="64">
        <v>3</v>
      </c>
      <c r="J28" s="65">
        <f t="shared" si="0"/>
        <v>5</v>
      </c>
      <c r="K28" s="64" t="str">
        <f t="shared" si="1"/>
        <v>MEDIO</v>
      </c>
      <c r="L28" s="64" t="s">
        <v>184</v>
      </c>
      <c r="M28" s="103" t="s">
        <v>203</v>
      </c>
      <c r="N28" s="103" t="s">
        <v>193</v>
      </c>
      <c r="O28" s="103" t="s">
        <v>194</v>
      </c>
      <c r="P28" s="105" t="s">
        <v>208</v>
      </c>
      <c r="Q28" s="104" t="s">
        <v>189</v>
      </c>
    </row>
    <row r="29" spans="1:17" s="99" customFormat="1" ht="166.5" customHeight="1" x14ac:dyDescent="0.25">
      <c r="A29" s="95" t="str">
        <f>+EVALUACION!B29</f>
        <v>EJECUCIÓN</v>
      </c>
      <c r="B29" s="175" t="str">
        <f>+EVALUACION!C29</f>
        <v>Ocurrencia de altercados, agresiones, situaciones de violencia de género, acoso o problemas de convivencia entre asistentes, participantes, actores del territorio o transeúntes durante el desarrollo de jornadas pedagógicas, ferias de convivencia, activaciones en espacio público (Corredor Cero Acoso, Puntos de Activación y Pedagogía) y encuentros formativos con jóvenes entre 14 y 17 años.</v>
      </c>
      <c r="C29" s="175"/>
      <c r="D29" s="175"/>
      <c r="E29" s="175"/>
      <c r="F29" s="192" t="s">
        <v>209</v>
      </c>
      <c r="G29" s="192"/>
      <c r="H29" s="64">
        <v>1</v>
      </c>
      <c r="I29" s="64">
        <v>2</v>
      </c>
      <c r="J29" s="65">
        <f t="shared" si="0"/>
        <v>3</v>
      </c>
      <c r="K29" s="64" t="str">
        <f t="shared" si="1"/>
        <v>BAJO</v>
      </c>
      <c r="L29" s="64" t="s">
        <v>184</v>
      </c>
      <c r="M29" s="103" t="s">
        <v>203</v>
      </c>
      <c r="N29" s="103" t="s">
        <v>193</v>
      </c>
      <c r="O29" s="103" t="s">
        <v>194</v>
      </c>
      <c r="P29" s="103" t="s">
        <v>210</v>
      </c>
      <c r="Q29" s="104" t="s">
        <v>189</v>
      </c>
    </row>
    <row r="30" spans="1:17" s="99" customFormat="1" ht="78" customHeight="1" x14ac:dyDescent="0.25">
      <c r="A30" s="95" t="str">
        <f>+EVALUACION!B30</f>
        <v>EJECUCIÓN</v>
      </c>
      <c r="B30" s="175" t="str">
        <f>+EVALUACION!C30</f>
        <v>Intervención, presión o injerencia indebida de terceros en la selección, asignación de cupos o entrega de beneficios a los participantes y/u organizaciones beneficiarias del proyecto, alterando los criterios objetivos del programa.</v>
      </c>
      <c r="C30" s="175"/>
      <c r="D30" s="175"/>
      <c r="E30" s="175"/>
      <c r="F30" s="192" t="s">
        <v>211</v>
      </c>
      <c r="G30" s="192"/>
      <c r="H30" s="64">
        <v>1</v>
      </c>
      <c r="I30" s="64">
        <v>2</v>
      </c>
      <c r="J30" s="65">
        <f t="shared" si="0"/>
        <v>3</v>
      </c>
      <c r="K30" s="64" t="str">
        <f t="shared" si="1"/>
        <v>BAJO</v>
      </c>
      <c r="L30" s="64" t="s">
        <v>212</v>
      </c>
      <c r="M30" s="103" t="s">
        <v>201</v>
      </c>
      <c r="N30" s="103" t="s">
        <v>193</v>
      </c>
      <c r="O30" s="103" t="s">
        <v>194</v>
      </c>
      <c r="P30" s="103" t="s">
        <v>213</v>
      </c>
      <c r="Q30" s="104" t="s">
        <v>189</v>
      </c>
    </row>
    <row r="31" spans="1:17" ht="78" customHeight="1" x14ac:dyDescent="0.25">
      <c r="A31" s="95" t="str">
        <f>+EVALUACION!B31</f>
        <v>EJECUCIÓN</v>
      </c>
      <c r="B31" s="216" t="str">
        <f>+EVALUACION!C31</f>
        <v>Inadecuado tratamiento o protección de datos personales de participantes menores de edad, incluyendo recolección de listados con nombre, identificación y contacto de jóvenes entre 14 y 17 años sin cumplir las obligaciones de la Ley 1581 de 2012 (habeas data).</v>
      </c>
      <c r="C31" s="217"/>
      <c r="D31" s="217"/>
      <c r="E31" s="218"/>
      <c r="F31" s="193" t="s">
        <v>214</v>
      </c>
      <c r="G31" s="219"/>
      <c r="H31" s="64">
        <v>1</v>
      </c>
      <c r="I31" s="64">
        <v>2</v>
      </c>
      <c r="J31" s="65">
        <f t="shared" si="0"/>
        <v>3</v>
      </c>
      <c r="K31" s="64" t="str">
        <f t="shared" si="1"/>
        <v>BAJO</v>
      </c>
      <c r="L31" s="64" t="s">
        <v>184</v>
      </c>
      <c r="M31" s="103" t="s">
        <v>203</v>
      </c>
      <c r="N31" s="103" t="s">
        <v>193</v>
      </c>
      <c r="O31" s="103" t="s">
        <v>194</v>
      </c>
      <c r="P31" s="103" t="s">
        <v>215</v>
      </c>
      <c r="Q31" s="104" t="s">
        <v>189</v>
      </c>
    </row>
    <row r="32" spans="1:17" ht="78" customHeight="1" x14ac:dyDescent="0.25">
      <c r="A32" s="95" t="str">
        <f>+EVALUACION!B32</f>
        <v>EJECUCIÓN</v>
      </c>
      <c r="B32" s="175" t="str">
        <f>+EVALUACION!C32</f>
        <v>Vinculación de personal del contratista que trabaje directamente con menores de edad (jóvenes entre 14 y 17 años del Componente 2) sin verificación previa de antecedentes e inhabilidades por delitos sexuales contra NNA, en contravención de la Ley 1918 de 2018.</v>
      </c>
      <c r="C32" s="175"/>
      <c r="D32" s="175"/>
      <c r="E32" s="175"/>
      <c r="F32" s="193" t="s">
        <v>216</v>
      </c>
      <c r="G32" s="219"/>
      <c r="H32" s="138">
        <v>1</v>
      </c>
      <c r="I32" s="138">
        <v>1</v>
      </c>
      <c r="J32" s="138">
        <f t="shared" si="0"/>
        <v>2</v>
      </c>
      <c r="K32" s="64" t="str">
        <f t="shared" si="1"/>
        <v>BAJO</v>
      </c>
      <c r="L32" s="64" t="s">
        <v>171</v>
      </c>
      <c r="M32" s="103" t="s">
        <v>203</v>
      </c>
      <c r="N32" s="139" t="s">
        <v>217</v>
      </c>
      <c r="O32" s="139" t="s">
        <v>218</v>
      </c>
      <c r="P32" s="103" t="s">
        <v>219</v>
      </c>
      <c r="Q32" s="104" t="s">
        <v>220</v>
      </c>
    </row>
    <row r="33" spans="1:22" ht="78" customHeight="1" x14ac:dyDescent="0.25">
      <c r="A33" s="64" t="str">
        <f>+EVALUACION!B33</f>
        <v>EJECUCIÓN</v>
      </c>
      <c r="B33" s="216" t="str">
        <f>+EVALUACION!C33</f>
        <v>Deserción o baja permanencia del grupo base de jóvenes a lo largo de los nueve (9) encuentros formativos del Componente 2, poniendo en riesgo el cumplimiento de la meta "Fortalecer 1 actor comunitario".</v>
      </c>
      <c r="C33" s="217"/>
      <c r="D33" s="217"/>
      <c r="E33" s="218"/>
      <c r="F33" s="193" t="s">
        <v>221</v>
      </c>
      <c r="G33" s="219"/>
      <c r="H33" s="138">
        <v>2</v>
      </c>
      <c r="I33" s="64">
        <v>2</v>
      </c>
      <c r="J33" s="138">
        <f t="shared" si="0"/>
        <v>4</v>
      </c>
      <c r="K33" s="64" t="str">
        <f t="shared" si="1"/>
        <v>BAJO</v>
      </c>
      <c r="L33" s="64" t="s">
        <v>184</v>
      </c>
      <c r="M33" s="103" t="s">
        <v>203</v>
      </c>
      <c r="N33" s="140" t="s">
        <v>193</v>
      </c>
      <c r="O33" s="140" t="s">
        <v>194</v>
      </c>
      <c r="P33" s="103" t="s">
        <v>222</v>
      </c>
      <c r="Q33" s="104" t="s">
        <v>189</v>
      </c>
    </row>
    <row r="34" spans="1:22" ht="78" customHeight="1" x14ac:dyDescent="0.25">
      <c r="A34" s="144" t="str">
        <f>+EVALUACION!B34</f>
        <v>EJECUCIÓN</v>
      </c>
      <c r="B34" s="216" t="str">
        <f>+EVALUACION!C34</f>
        <v>Incumplimiento o demora del GoLab (Laboratorio de Innovación de la Secretaría Distrital de Gobierno) en la entrega de kits, instrumentos, guías metodológicas y acompañamiento técnico requeridos para el Componente 2, paralizando la metodología Bogotaneidad Local 2026.</v>
      </c>
      <c r="C34" s="217"/>
      <c r="D34" s="217"/>
      <c r="E34" s="218"/>
      <c r="F34" s="193" t="s">
        <v>223</v>
      </c>
      <c r="G34" s="219"/>
      <c r="H34" s="138">
        <v>1</v>
      </c>
      <c r="I34" s="64">
        <v>2</v>
      </c>
      <c r="J34" s="138">
        <f t="shared" si="0"/>
        <v>3</v>
      </c>
      <c r="K34" s="64" t="str">
        <f t="shared" si="1"/>
        <v>BAJO</v>
      </c>
      <c r="L34" s="64" t="s">
        <v>184</v>
      </c>
      <c r="M34" s="103" t="s">
        <v>172</v>
      </c>
      <c r="N34" s="140" t="s">
        <v>224</v>
      </c>
      <c r="O34" s="139" t="s">
        <v>194</v>
      </c>
      <c r="P34" s="103" t="s">
        <v>225</v>
      </c>
      <c r="Q34" s="104" t="s">
        <v>189</v>
      </c>
    </row>
    <row r="35" spans="1:22" ht="15.75" customHeight="1" x14ac:dyDescent="0.3">
      <c r="B35" s="183"/>
      <c r="C35" s="183"/>
      <c r="D35" s="183"/>
      <c r="E35" s="50"/>
      <c r="F35" s="50"/>
      <c r="G35" s="183"/>
      <c r="H35" s="183"/>
      <c r="I35" s="183"/>
      <c r="J35" s="183"/>
      <c r="K35" s="50"/>
      <c r="L35" s="50"/>
      <c r="M35" s="183"/>
      <c r="N35" s="183"/>
      <c r="O35" s="50"/>
      <c r="P35" s="50"/>
      <c r="Q35" s="56"/>
    </row>
    <row r="36" spans="1:22" ht="24.75" customHeight="1" x14ac:dyDescent="0.3">
      <c r="B36" s="204" t="s">
        <v>147</v>
      </c>
      <c r="C36" s="204"/>
      <c r="D36" s="204"/>
      <c r="E36" s="204"/>
      <c r="F36" s="50"/>
      <c r="G36" s="194" t="s">
        <v>226</v>
      </c>
      <c r="H36" s="194"/>
      <c r="I36" s="194"/>
      <c r="J36" s="194"/>
      <c r="K36" s="106"/>
      <c r="L36" s="106"/>
      <c r="M36" s="203"/>
      <c r="N36" s="203"/>
      <c r="O36" s="106"/>
      <c r="P36" s="106"/>
      <c r="Q36" s="56"/>
    </row>
    <row r="37" spans="1:22" ht="18" customHeight="1" x14ac:dyDescent="0.3">
      <c r="B37" s="185" t="s">
        <v>123</v>
      </c>
      <c r="C37" s="185"/>
      <c r="D37" s="185"/>
      <c r="E37" s="70" t="s">
        <v>124</v>
      </c>
      <c r="F37" s="50"/>
      <c r="G37" s="185" t="s">
        <v>123</v>
      </c>
      <c r="H37" s="185"/>
      <c r="I37" s="185" t="s">
        <v>124</v>
      </c>
      <c r="J37" s="185"/>
      <c r="K37" s="79"/>
      <c r="L37" s="79"/>
      <c r="M37" s="194" t="s">
        <v>147</v>
      </c>
      <c r="N37" s="194"/>
      <c r="O37" s="194"/>
      <c r="P37" s="79"/>
      <c r="Q37" s="56"/>
    </row>
    <row r="38" spans="1:22" ht="21" customHeight="1" x14ac:dyDescent="0.3">
      <c r="B38" s="192" t="s">
        <v>125</v>
      </c>
      <c r="C38" s="192"/>
      <c r="D38" s="192"/>
      <c r="E38" s="71">
        <v>1</v>
      </c>
      <c r="F38" s="50"/>
      <c r="G38" s="192" t="s">
        <v>126</v>
      </c>
      <c r="H38" s="192"/>
      <c r="I38" s="192">
        <v>1</v>
      </c>
      <c r="J38" s="192"/>
      <c r="K38" s="79"/>
      <c r="L38" s="79"/>
      <c r="M38" s="188" t="s">
        <v>148</v>
      </c>
      <c r="N38" s="188"/>
      <c r="O38" s="86" t="s">
        <v>123</v>
      </c>
      <c r="P38" s="79"/>
      <c r="Q38" s="56"/>
    </row>
    <row r="39" spans="1:22" ht="13.5" customHeight="1" x14ac:dyDescent="0.3">
      <c r="A39" s="73"/>
      <c r="B39" s="193" t="s">
        <v>127</v>
      </c>
      <c r="C39" s="220"/>
      <c r="D39" s="219"/>
      <c r="E39" s="71">
        <v>2</v>
      </c>
      <c r="F39" s="50"/>
      <c r="G39" s="192" t="s">
        <v>128</v>
      </c>
      <c r="H39" s="192"/>
      <c r="I39" s="192">
        <v>2</v>
      </c>
      <c r="J39" s="192"/>
      <c r="K39" s="79"/>
      <c r="L39" s="79"/>
      <c r="M39" s="187" t="s">
        <v>149</v>
      </c>
      <c r="N39" s="187"/>
      <c r="O39" s="87" t="s">
        <v>150</v>
      </c>
      <c r="P39" s="79"/>
      <c r="Q39" s="56"/>
      <c r="S39" s="75"/>
      <c r="T39" s="75"/>
      <c r="U39" s="75"/>
      <c r="V39" s="75"/>
    </row>
    <row r="40" spans="1:22" ht="18" customHeight="1" x14ac:dyDescent="0.3">
      <c r="A40" s="73"/>
      <c r="B40" s="193" t="s">
        <v>129</v>
      </c>
      <c r="C40" s="220"/>
      <c r="D40" s="220"/>
      <c r="E40" s="71">
        <v>3</v>
      </c>
      <c r="F40" s="141"/>
      <c r="G40" s="192" t="s">
        <v>146</v>
      </c>
      <c r="H40" s="192"/>
      <c r="I40" s="219">
        <v>3</v>
      </c>
      <c r="J40" s="192"/>
      <c r="K40" s="141"/>
      <c r="L40" s="141"/>
      <c r="M40" s="206" t="s">
        <v>151</v>
      </c>
      <c r="N40" s="191"/>
      <c r="O40" s="87" t="s">
        <v>152</v>
      </c>
      <c r="P40" s="141"/>
      <c r="Q40" s="56"/>
    </row>
    <row r="41" spans="1:22" ht="68.25" customHeight="1" x14ac:dyDescent="0.3">
      <c r="A41" s="73"/>
      <c r="B41" s="193" t="s">
        <v>130</v>
      </c>
      <c r="C41" s="220"/>
      <c r="D41" s="219"/>
      <c r="E41" s="71">
        <v>4</v>
      </c>
      <c r="F41" s="107"/>
      <c r="G41" s="192" t="s">
        <v>131</v>
      </c>
      <c r="H41" s="192"/>
      <c r="I41" s="192">
        <v>4</v>
      </c>
      <c r="J41" s="192"/>
      <c r="K41" s="179"/>
      <c r="L41" s="179"/>
      <c r="M41" s="190">
        <v>5</v>
      </c>
      <c r="N41" s="190"/>
      <c r="O41" s="87" t="s">
        <v>153</v>
      </c>
      <c r="P41" s="142"/>
      <c r="Q41" s="56"/>
    </row>
    <row r="42" spans="1:22" ht="60" customHeight="1" x14ac:dyDescent="0.3">
      <c r="A42" s="73"/>
      <c r="B42" s="193" t="s">
        <v>132</v>
      </c>
      <c r="C42" s="220"/>
      <c r="D42" s="219"/>
      <c r="E42" s="71">
        <v>5</v>
      </c>
      <c r="F42" s="107"/>
      <c r="G42" s="192" t="s">
        <v>133</v>
      </c>
      <c r="H42" s="192"/>
      <c r="I42" s="192">
        <v>5</v>
      </c>
      <c r="J42" s="192"/>
      <c r="K42" s="179"/>
      <c r="L42" s="179"/>
      <c r="M42" s="205" t="s">
        <v>154</v>
      </c>
      <c r="N42" s="205"/>
      <c r="O42" s="87" t="s">
        <v>155</v>
      </c>
      <c r="P42" s="143"/>
      <c r="Q42" s="56"/>
    </row>
    <row r="43" spans="1:22" ht="13.5" customHeight="1" x14ac:dyDescent="0.3">
      <c r="A43" s="52"/>
      <c r="B43" s="207"/>
      <c r="C43" s="207"/>
      <c r="D43" s="207"/>
      <c r="E43" s="207"/>
      <c r="F43" s="183"/>
      <c r="G43" s="183"/>
      <c r="H43" s="183"/>
      <c r="I43" s="183"/>
      <c r="J43" s="183"/>
      <c r="K43" s="183"/>
      <c r="L43" s="183"/>
      <c r="M43" s="183"/>
      <c r="N43" s="183"/>
      <c r="O43" s="183"/>
      <c r="P43" s="183"/>
      <c r="Q43" s="56"/>
    </row>
    <row r="44" spans="1:22" ht="13.5" customHeight="1" x14ac:dyDescent="0.3">
      <c r="A44" s="52"/>
      <c r="B44" s="207"/>
      <c r="C44" s="207"/>
      <c r="D44" s="207"/>
      <c r="E44" s="207"/>
      <c r="F44" s="181"/>
      <c r="G44" s="181"/>
      <c r="H44" s="181"/>
      <c r="I44" s="181"/>
      <c r="J44" s="181"/>
      <c r="K44" s="181"/>
      <c r="L44" s="181"/>
      <c r="M44" s="181"/>
      <c r="N44" s="181"/>
      <c r="O44" s="181"/>
      <c r="P44" s="181"/>
      <c r="Q44" s="56"/>
    </row>
    <row r="45" spans="1:22" ht="37.75" customHeight="1" x14ac:dyDescent="0.3">
      <c r="A45" s="52"/>
      <c r="B45" s="193" t="s">
        <v>134</v>
      </c>
      <c r="C45" s="193"/>
      <c r="D45" s="193"/>
      <c r="E45" s="74"/>
      <c r="F45" s="192" t="s">
        <v>135</v>
      </c>
      <c r="G45" s="192"/>
      <c r="H45" s="192" t="s">
        <v>136</v>
      </c>
      <c r="I45" s="192"/>
      <c r="J45" s="192"/>
      <c r="K45" s="192" t="s">
        <v>137</v>
      </c>
      <c r="L45" s="192"/>
      <c r="M45" s="192" t="s">
        <v>138</v>
      </c>
      <c r="N45" s="192"/>
      <c r="O45" s="192" t="s">
        <v>139</v>
      </c>
      <c r="P45" s="192"/>
      <c r="Q45" s="56"/>
    </row>
    <row r="46" spans="1:22" ht="43.75" customHeight="1" x14ac:dyDescent="0.3">
      <c r="A46" s="52"/>
      <c r="B46" s="193" t="s">
        <v>140</v>
      </c>
      <c r="C46" s="193"/>
      <c r="D46" s="193"/>
      <c r="E46" s="74"/>
      <c r="F46" s="192" t="s">
        <v>141</v>
      </c>
      <c r="G46" s="192"/>
      <c r="H46" s="192" t="s">
        <v>142</v>
      </c>
      <c r="I46" s="192"/>
      <c r="J46" s="192"/>
      <c r="K46" s="192" t="s">
        <v>143</v>
      </c>
      <c r="L46" s="192"/>
      <c r="M46" s="192" t="s">
        <v>144</v>
      </c>
      <c r="N46" s="192"/>
      <c r="O46" s="192" t="s">
        <v>145</v>
      </c>
      <c r="P46" s="192"/>
      <c r="Q46" s="56"/>
    </row>
    <row r="47" spans="1:22" ht="21" customHeight="1" x14ac:dyDescent="0.3">
      <c r="A47" s="52"/>
      <c r="B47" s="208" t="s">
        <v>123</v>
      </c>
      <c r="C47" s="209"/>
      <c r="D47" s="210"/>
      <c r="E47" s="197" t="s">
        <v>124</v>
      </c>
      <c r="F47" s="188" t="s">
        <v>126</v>
      </c>
      <c r="G47" s="188"/>
      <c r="H47" s="188" t="s">
        <v>128</v>
      </c>
      <c r="I47" s="188"/>
      <c r="J47" s="188"/>
      <c r="K47" s="188" t="s">
        <v>146</v>
      </c>
      <c r="L47" s="188"/>
      <c r="M47" s="188" t="s">
        <v>131</v>
      </c>
      <c r="N47" s="188"/>
      <c r="O47" s="185" t="s">
        <v>133</v>
      </c>
      <c r="P47" s="185"/>
      <c r="Q47" s="56"/>
    </row>
    <row r="48" spans="1:22" ht="21" customHeight="1" x14ac:dyDescent="0.3">
      <c r="A48" s="52"/>
      <c r="B48" s="211"/>
      <c r="C48" s="212"/>
      <c r="D48" s="213"/>
      <c r="E48" s="198"/>
      <c r="F48" s="214">
        <v>1</v>
      </c>
      <c r="G48" s="214"/>
      <c r="H48" s="214">
        <v>2</v>
      </c>
      <c r="I48" s="214"/>
      <c r="J48" s="214"/>
      <c r="K48" s="214">
        <v>3</v>
      </c>
      <c r="L48" s="214"/>
      <c r="M48" s="214">
        <v>4</v>
      </c>
      <c r="N48" s="214"/>
      <c r="O48" s="214">
        <v>5</v>
      </c>
      <c r="P48" s="214"/>
      <c r="Q48" s="56"/>
    </row>
    <row r="49" spans="1:17" ht="21" customHeight="1" x14ac:dyDescent="0.3">
      <c r="A49" s="52"/>
      <c r="B49" s="192" t="s">
        <v>125</v>
      </c>
      <c r="C49" s="192"/>
      <c r="D49" s="192"/>
      <c r="E49" s="76">
        <v>1</v>
      </c>
      <c r="F49" s="215">
        <v>2</v>
      </c>
      <c r="G49" s="215"/>
      <c r="H49" s="215">
        <v>3</v>
      </c>
      <c r="I49" s="215"/>
      <c r="J49" s="215"/>
      <c r="K49" s="215">
        <v>4</v>
      </c>
      <c r="L49" s="215"/>
      <c r="M49" s="190">
        <v>5</v>
      </c>
      <c r="N49" s="190"/>
      <c r="O49" s="191">
        <v>6</v>
      </c>
      <c r="P49" s="191"/>
      <c r="Q49" s="56"/>
    </row>
    <row r="50" spans="1:17" ht="15" customHeight="1" x14ac:dyDescent="0.3">
      <c r="A50" s="52"/>
      <c r="B50" s="193" t="s">
        <v>127</v>
      </c>
      <c r="C50" s="220"/>
      <c r="D50" s="219"/>
      <c r="E50" s="76">
        <v>2</v>
      </c>
      <c r="F50" s="221">
        <v>3</v>
      </c>
      <c r="G50" s="222"/>
      <c r="H50" s="221">
        <v>4</v>
      </c>
      <c r="I50" s="226"/>
      <c r="J50" s="222"/>
      <c r="K50" s="223">
        <v>5</v>
      </c>
      <c r="L50" s="224"/>
      <c r="M50" s="225">
        <v>6</v>
      </c>
      <c r="N50" s="206"/>
      <c r="O50" s="225">
        <v>7</v>
      </c>
      <c r="P50" s="206"/>
      <c r="Q50" s="56"/>
    </row>
    <row r="51" spans="1:17" ht="57" customHeight="1" x14ac:dyDescent="0.3">
      <c r="A51" s="52"/>
      <c r="B51" s="193" t="s">
        <v>129</v>
      </c>
      <c r="C51" s="220"/>
      <c r="D51" s="219"/>
      <c r="E51" s="76">
        <v>3</v>
      </c>
      <c r="F51" s="221">
        <v>4</v>
      </c>
      <c r="G51" s="222"/>
      <c r="H51" s="223">
        <v>5</v>
      </c>
      <c r="I51" s="227"/>
      <c r="J51" s="224"/>
      <c r="K51" s="225">
        <v>6</v>
      </c>
      <c r="L51" s="206"/>
      <c r="M51" s="225">
        <v>7</v>
      </c>
      <c r="N51" s="206"/>
      <c r="O51" s="229">
        <v>8</v>
      </c>
      <c r="P51" s="230"/>
      <c r="Q51" s="56"/>
    </row>
    <row r="52" spans="1:17" ht="34.5" customHeight="1" x14ac:dyDescent="0.3">
      <c r="A52" s="52"/>
      <c r="B52" s="193" t="s">
        <v>130</v>
      </c>
      <c r="C52" s="220"/>
      <c r="D52" s="219"/>
      <c r="E52" s="76">
        <v>4</v>
      </c>
      <c r="F52" s="223">
        <v>5</v>
      </c>
      <c r="G52" s="224"/>
      <c r="H52" s="225">
        <v>6</v>
      </c>
      <c r="I52" s="228"/>
      <c r="J52" s="206"/>
      <c r="K52" s="225">
        <v>7</v>
      </c>
      <c r="L52" s="206"/>
      <c r="M52" s="229">
        <v>8</v>
      </c>
      <c r="N52" s="230"/>
      <c r="O52" s="229">
        <v>9</v>
      </c>
      <c r="P52" s="230"/>
      <c r="Q52" s="56"/>
    </row>
    <row r="53" spans="1:17" ht="45.75" customHeight="1" x14ac:dyDescent="0.3">
      <c r="A53" s="52"/>
      <c r="B53" s="193" t="s">
        <v>132</v>
      </c>
      <c r="C53" s="220"/>
      <c r="D53" s="219"/>
      <c r="E53" s="76">
        <v>5</v>
      </c>
      <c r="F53" s="225">
        <v>6</v>
      </c>
      <c r="G53" s="206"/>
      <c r="H53" s="225">
        <v>7</v>
      </c>
      <c r="I53" s="228"/>
      <c r="J53" s="206"/>
      <c r="K53" s="229">
        <v>8</v>
      </c>
      <c r="L53" s="230"/>
      <c r="M53" s="229">
        <v>9</v>
      </c>
      <c r="N53" s="230"/>
      <c r="O53" s="229">
        <v>10</v>
      </c>
      <c r="P53" s="230"/>
      <c r="Q53" s="56"/>
    </row>
    <row r="54" spans="1:17" ht="12.75" customHeight="1" x14ac:dyDescent="0.3">
      <c r="A54" s="57"/>
      <c r="B54" s="58"/>
      <c r="C54" s="58"/>
      <c r="D54" s="58"/>
      <c r="E54" s="58"/>
      <c r="F54" s="58"/>
      <c r="G54" s="58"/>
      <c r="H54" s="58"/>
      <c r="I54" s="58"/>
      <c r="J54" s="58"/>
      <c r="K54" s="58"/>
      <c r="L54" s="58"/>
      <c r="M54" s="58"/>
      <c r="N54" s="58"/>
      <c r="O54" s="58"/>
      <c r="P54" s="58"/>
      <c r="Q54" s="59"/>
    </row>
  </sheetData>
  <mergeCells count="144">
    <mergeCell ref="K50:L50"/>
    <mergeCell ref="K51:L51"/>
    <mergeCell ref="K52:L52"/>
    <mergeCell ref="K53:L53"/>
    <mergeCell ref="M50:N50"/>
    <mergeCell ref="M51:N51"/>
    <mergeCell ref="M52:N52"/>
    <mergeCell ref="M53:N53"/>
    <mergeCell ref="O50:P50"/>
    <mergeCell ref="O51:P51"/>
    <mergeCell ref="O52:P52"/>
    <mergeCell ref="O53:P53"/>
    <mergeCell ref="B50:D50"/>
    <mergeCell ref="B51:D51"/>
    <mergeCell ref="B52:D52"/>
    <mergeCell ref="B53:D53"/>
    <mergeCell ref="F50:G50"/>
    <mergeCell ref="F51:G51"/>
    <mergeCell ref="F52:G52"/>
    <mergeCell ref="F53:G53"/>
    <mergeCell ref="H50:J50"/>
    <mergeCell ref="H51:J51"/>
    <mergeCell ref="H52:J52"/>
    <mergeCell ref="H53:J53"/>
    <mergeCell ref="B49:D49"/>
    <mergeCell ref="F49:G49"/>
    <mergeCell ref="H49:J49"/>
    <mergeCell ref="K49:L49"/>
    <mergeCell ref="M49:N49"/>
    <mergeCell ref="O49:P49"/>
    <mergeCell ref="B31:E31"/>
    <mergeCell ref="F31:G31"/>
    <mergeCell ref="F32:G32"/>
    <mergeCell ref="B33:E33"/>
    <mergeCell ref="B34:E34"/>
    <mergeCell ref="F33:G33"/>
    <mergeCell ref="F34:G34"/>
    <mergeCell ref="B39:D39"/>
    <mergeCell ref="B40:D40"/>
    <mergeCell ref="B41:D41"/>
    <mergeCell ref="B42:D42"/>
    <mergeCell ref="I39:J39"/>
    <mergeCell ref="G39:H39"/>
    <mergeCell ref="G36:J36"/>
    <mergeCell ref="G40:H40"/>
    <mergeCell ref="I40:J40"/>
    <mergeCell ref="G41:H41"/>
    <mergeCell ref="I41:J41"/>
    <mergeCell ref="B47:D48"/>
    <mergeCell ref="E47:E48"/>
    <mergeCell ref="B45:D45"/>
    <mergeCell ref="F45:G45"/>
    <mergeCell ref="H45:J45"/>
    <mergeCell ref="K45:L45"/>
    <mergeCell ref="M45:N45"/>
    <mergeCell ref="O45:P45"/>
    <mergeCell ref="B46:D46"/>
    <mergeCell ref="F46:G46"/>
    <mergeCell ref="H46:J46"/>
    <mergeCell ref="K46:L46"/>
    <mergeCell ref="M46:N46"/>
    <mergeCell ref="O46:P46"/>
    <mergeCell ref="F47:G47"/>
    <mergeCell ref="H47:J47"/>
    <mergeCell ref="K47:L47"/>
    <mergeCell ref="M47:N47"/>
    <mergeCell ref="O47:P47"/>
    <mergeCell ref="F48:G48"/>
    <mergeCell ref="H48:J48"/>
    <mergeCell ref="K48:L48"/>
    <mergeCell ref="M48:N48"/>
    <mergeCell ref="O48:P48"/>
    <mergeCell ref="B43:D44"/>
    <mergeCell ref="E43:E44"/>
    <mergeCell ref="F43:G43"/>
    <mergeCell ref="H43:J43"/>
    <mergeCell ref="K43:L43"/>
    <mergeCell ref="M43:N43"/>
    <mergeCell ref="O43:P43"/>
    <mergeCell ref="F44:G44"/>
    <mergeCell ref="H44:J44"/>
    <mergeCell ref="K44:L44"/>
    <mergeCell ref="M44:N44"/>
    <mergeCell ref="O44:P44"/>
    <mergeCell ref="K41:L41"/>
    <mergeCell ref="M41:N41"/>
    <mergeCell ref="K42:L42"/>
    <mergeCell ref="M42:N42"/>
    <mergeCell ref="G42:H42"/>
    <mergeCell ref="I42:J42"/>
    <mergeCell ref="B37:D37"/>
    <mergeCell ref="G37:H37"/>
    <mergeCell ref="I37:J37"/>
    <mergeCell ref="B38:D38"/>
    <mergeCell ref="G38:H38"/>
    <mergeCell ref="I38:J38"/>
    <mergeCell ref="M38:N38"/>
    <mergeCell ref="M37:O37"/>
    <mergeCell ref="M39:N39"/>
    <mergeCell ref="M40:N40"/>
    <mergeCell ref="B35:D35"/>
    <mergeCell ref="G35:H35"/>
    <mergeCell ref="I35:J35"/>
    <mergeCell ref="M35:N35"/>
    <mergeCell ref="M36:N36"/>
    <mergeCell ref="B36:E36"/>
    <mergeCell ref="B27:E27"/>
    <mergeCell ref="F27:G27"/>
    <mergeCell ref="B28:E28"/>
    <mergeCell ref="F28:G28"/>
    <mergeCell ref="B29:E29"/>
    <mergeCell ref="F29:G29"/>
    <mergeCell ref="B30:E30"/>
    <mergeCell ref="F30:G30"/>
    <mergeCell ref="B32:E32"/>
    <mergeCell ref="B22:E22"/>
    <mergeCell ref="F22:G22"/>
    <mergeCell ref="B23:E23"/>
    <mergeCell ref="F23:G23"/>
    <mergeCell ref="B24:E24"/>
    <mergeCell ref="F24:G24"/>
    <mergeCell ref="B25:E25"/>
    <mergeCell ref="F25:G25"/>
    <mergeCell ref="B26:E26"/>
    <mergeCell ref="F26:G26"/>
    <mergeCell ref="B17:E17"/>
    <mergeCell ref="F17:G17"/>
    <mergeCell ref="B18:E18"/>
    <mergeCell ref="F18:G18"/>
    <mergeCell ref="B19:E19"/>
    <mergeCell ref="F19:G19"/>
    <mergeCell ref="B20:E20"/>
    <mergeCell ref="F20:G20"/>
    <mergeCell ref="B21:E21"/>
    <mergeCell ref="F21:G21"/>
    <mergeCell ref="A2:C4"/>
    <mergeCell ref="D2:O4"/>
    <mergeCell ref="P2:Q4"/>
    <mergeCell ref="A6:Q6"/>
    <mergeCell ref="A7:Q7"/>
    <mergeCell ref="B15:E15"/>
    <mergeCell ref="F15:G15"/>
    <mergeCell ref="B16:E16"/>
    <mergeCell ref="F16:G16"/>
  </mergeCells>
  <conditionalFormatting sqref="I16:J30">
    <cfRule type="expression" dxfId="14" priority="18">
      <formula>"""bajo"""</formula>
    </cfRule>
  </conditionalFormatting>
  <conditionalFormatting sqref="K16:K34">
    <cfRule type="cellIs" dxfId="13" priority="1" operator="equal">
      <formula>"EXTREMO"</formula>
    </cfRule>
    <cfRule type="cellIs" dxfId="12" priority="2" operator="equal">
      <formula>"ALTO"</formula>
    </cfRule>
    <cfRule type="cellIs" dxfId="11" priority="3" operator="equal">
      <formula>"MEDIO"</formula>
    </cfRule>
    <cfRule type="cellIs" dxfId="10" priority="4" operator="equal">
      <formula>"BAJO"</formula>
    </cfRule>
  </conditionalFormatting>
  <conditionalFormatting sqref="L16:P30">
    <cfRule type="expression" dxfId="9" priority="23">
      <formula>"""bajo"""</formula>
    </cfRule>
  </conditionalFormatting>
  <dataValidations count="2">
    <dataValidation type="list" allowBlank="1" showInputMessage="1" showErrorMessage="1" sqref="I27" xr:uid="{00000000-0002-0000-0300-000000000000}">
      <formula1>$I$34:$I$38</formula1>
      <formula2>0</formula2>
    </dataValidation>
    <dataValidation type="list" allowBlank="1" showInputMessage="1" showErrorMessage="1" sqref="H27:H28" xr:uid="{00000000-0002-0000-0300-000001000000}">
      <formula1>$E$34:$E$38</formula1>
      <formula2>0</formula2>
    </dataValidation>
  </dataValidations>
  <printOptions horizontalCentered="1"/>
  <pageMargins left="0.7" right="0.7" top="0.75" bottom="0.75" header="0.511811023622047" footer="0.511811023622047"/>
  <pageSetup orientation="portrait" horizontalDpi="300" verticalDpi="30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X58"/>
  <sheetViews>
    <sheetView showGridLines="0" zoomScale="115" zoomScaleNormal="115" workbookViewId="0">
      <selection activeCell="B6" sqref="B6:X6"/>
    </sheetView>
  </sheetViews>
  <sheetFormatPr baseColWidth="10" defaultColWidth="11.453125" defaultRowHeight="11.5" x14ac:dyDescent="0.25"/>
  <cols>
    <col min="1" max="1" width="4.36328125" style="108" customWidth="1"/>
    <col min="2" max="2" width="8.453125" style="108" customWidth="1"/>
    <col min="3" max="3" width="42" style="108" customWidth="1"/>
    <col min="4" max="5" width="4.81640625" style="108" customWidth="1"/>
    <col min="6" max="6" width="9" style="108" customWidth="1"/>
    <col min="7" max="7" width="25.54296875" style="108" customWidth="1"/>
    <col min="8" max="8" width="5.08984375" style="108" customWidth="1"/>
    <col min="9" max="9" width="4.36328125" style="108" customWidth="1"/>
    <col min="10" max="10" width="5.81640625" style="108" customWidth="1"/>
    <col min="11" max="11" width="5.36328125" style="108" customWidth="1"/>
    <col min="12" max="12" width="14.08984375" style="108" customWidth="1"/>
    <col min="13" max="13" width="5.36328125" style="108" customWidth="1"/>
    <col min="14" max="14" width="25.08984375" style="108" customWidth="1"/>
    <col min="15" max="15" width="5.6328125" style="108" customWidth="1"/>
    <col min="16" max="16" width="12.90625" style="108" customWidth="1"/>
    <col min="17" max="17" width="8.453125" style="108" customWidth="1"/>
    <col min="18" max="18" width="6" style="108" customWidth="1"/>
    <col min="19" max="19" width="14" style="108" customWidth="1"/>
    <col min="20" max="20" width="15.6328125" style="108" customWidth="1"/>
    <col min="21" max="21" width="17.08984375" style="108" customWidth="1"/>
    <col min="22" max="22" width="10.81640625" style="108" customWidth="1"/>
    <col min="23" max="23" width="35.81640625" style="108" customWidth="1"/>
    <col min="24" max="24" width="20.54296875" style="108" customWidth="1"/>
    <col min="25" max="16384" width="11.453125" style="108"/>
  </cols>
  <sheetData>
    <row r="1" spans="2:24" s="109" customFormat="1" ht="12" customHeight="1" x14ac:dyDescent="0.25">
      <c r="S1" s="110"/>
    </row>
    <row r="2" spans="2:24" s="109" customFormat="1" ht="48.75" customHeight="1" x14ac:dyDescent="0.25">
      <c r="B2" s="231"/>
      <c r="C2" s="231"/>
      <c r="D2" s="232" t="s">
        <v>12</v>
      </c>
      <c r="E2" s="232"/>
      <c r="F2" s="232"/>
      <c r="G2" s="232"/>
      <c r="H2" s="232"/>
      <c r="I2" s="232"/>
      <c r="J2" s="232"/>
      <c r="K2" s="232"/>
      <c r="L2" s="232"/>
      <c r="M2" s="232"/>
      <c r="N2" s="232"/>
      <c r="O2" s="232"/>
      <c r="P2" s="232"/>
      <c r="Q2" s="232"/>
      <c r="R2" s="232"/>
      <c r="S2" s="232"/>
      <c r="T2" s="232"/>
      <c r="U2" s="232"/>
      <c r="V2" s="232"/>
      <c r="W2" s="233" t="s">
        <v>1</v>
      </c>
      <c r="X2" s="233"/>
    </row>
    <row r="3" spans="2:24" s="109" customFormat="1" ht="24.75" customHeight="1" x14ac:dyDescent="0.25">
      <c r="B3" s="231"/>
      <c r="C3" s="231"/>
      <c r="D3" s="232"/>
      <c r="E3" s="232"/>
      <c r="F3" s="232"/>
      <c r="G3" s="232"/>
      <c r="H3" s="232"/>
      <c r="I3" s="232"/>
      <c r="J3" s="232"/>
      <c r="K3" s="232"/>
      <c r="L3" s="232"/>
      <c r="M3" s="232"/>
      <c r="N3" s="232"/>
      <c r="O3" s="232"/>
      <c r="P3" s="232"/>
      <c r="Q3" s="232"/>
      <c r="R3" s="232"/>
      <c r="S3" s="232"/>
      <c r="T3" s="232"/>
      <c r="U3" s="232"/>
      <c r="V3" s="232"/>
      <c r="W3" s="233"/>
      <c r="X3" s="233"/>
    </row>
    <row r="4" spans="2:24" s="109" customFormat="1" ht="60" customHeight="1" x14ac:dyDescent="0.25">
      <c r="B4" s="231"/>
      <c r="C4" s="231"/>
      <c r="D4" s="232"/>
      <c r="E4" s="232"/>
      <c r="F4" s="232"/>
      <c r="G4" s="232"/>
      <c r="H4" s="232"/>
      <c r="I4" s="232"/>
      <c r="J4" s="232"/>
      <c r="K4" s="232"/>
      <c r="L4" s="232"/>
      <c r="M4" s="232"/>
      <c r="N4" s="232"/>
      <c r="O4" s="232"/>
      <c r="P4" s="232"/>
      <c r="Q4" s="232"/>
      <c r="R4" s="232"/>
      <c r="S4" s="232"/>
      <c r="T4" s="232"/>
      <c r="U4" s="232"/>
      <c r="V4" s="232"/>
      <c r="W4" s="233"/>
      <c r="X4" s="233"/>
    </row>
    <row r="5" spans="2:24" s="109" customFormat="1" ht="32.25" customHeight="1" x14ac:dyDescent="0.25">
      <c r="B5" s="111"/>
      <c r="C5" s="111"/>
      <c r="D5" s="111"/>
      <c r="E5" s="111"/>
      <c r="F5" s="111"/>
      <c r="G5" s="111"/>
      <c r="H5" s="111"/>
      <c r="I5" s="111"/>
      <c r="J5" s="111"/>
      <c r="K5" s="111"/>
      <c r="L5" s="111"/>
      <c r="M5" s="111"/>
      <c r="N5" s="111"/>
      <c r="O5" s="111"/>
      <c r="P5" s="111"/>
      <c r="Q5" s="111"/>
      <c r="R5" s="111"/>
      <c r="S5" s="112"/>
      <c r="T5" s="111"/>
      <c r="U5" s="111"/>
      <c r="V5" s="111"/>
      <c r="W5" s="111"/>
      <c r="X5" s="111"/>
    </row>
    <row r="6" spans="2:24" ht="72" customHeight="1" x14ac:dyDescent="0.25">
      <c r="B6" s="234" t="str">
        <f>+EVALUACION!B5</f>
        <v>Objeto Contractual:   "PRESTAR LOS SERVICIOS PARA LA IMPLEMENTACIÓN DE UN PROYECTO INTEGRAL DE CONVIVENCIA CIUDADANA EN LA LOCALIDAD DE CHAPINERO, MEDIANTE EL DESARROLLO DE ACTIVIDADES ORIENTADAS AL FORTALECIMIENTO DE CAPACIDADES CIUDADANAS Y COMUNITARIAS PARA LA APROPIACIÓN DEL CÓDIGO NACIONAL DE SEGURIDAD Y CONVIVENCIA CIUDADANA, ESTABLECIDO MEDIANTE LA LEY 1801 DE 2016, ASÍ COMO AL FORTALECIMIENTO DE UN ACTOR COMUNITARIO JUVENIL PARA LA IDENTIFICACIÓN, RECHAZO Y PREVENCIÓN DE LA NORMALIZACIÓN DEL ACOSO SEXUAL EN EL ESPACIO PÚBLICO, EN EL MARCO DE LA METODOLOGÍA “BOGOTANEIDAD LOCAL 2026” DEL LABORATORIO DE INNOVACIÓN DE LA SECRETARÍA DISTRITAL DE GOBIERNO (GOLAB)"</v>
      </c>
      <c r="C6" s="234"/>
      <c r="D6" s="234"/>
      <c r="E6" s="234"/>
      <c r="F6" s="234"/>
      <c r="G6" s="234"/>
      <c r="H6" s="234"/>
      <c r="I6" s="234"/>
      <c r="J6" s="234"/>
      <c r="K6" s="234"/>
      <c r="L6" s="234"/>
      <c r="M6" s="234"/>
      <c r="N6" s="234"/>
      <c r="O6" s="234"/>
      <c r="P6" s="234"/>
      <c r="Q6" s="234"/>
      <c r="R6" s="234"/>
      <c r="S6" s="234"/>
      <c r="T6" s="234"/>
      <c r="U6" s="234"/>
      <c r="V6" s="234"/>
      <c r="W6" s="234"/>
      <c r="X6" s="234"/>
    </row>
    <row r="7" spans="2:24" ht="18.75" customHeight="1" x14ac:dyDescent="0.25">
      <c r="B7" s="235" t="s">
        <v>227</v>
      </c>
      <c r="C7" s="235"/>
      <c r="D7" s="235"/>
      <c r="E7" s="235"/>
      <c r="F7" s="235"/>
      <c r="G7" s="235"/>
      <c r="H7" s="235"/>
      <c r="I7" s="235"/>
      <c r="J7" s="235"/>
      <c r="K7" s="235"/>
      <c r="L7" s="235"/>
      <c r="M7" s="235"/>
      <c r="N7" s="235"/>
      <c r="O7" s="235"/>
      <c r="P7" s="235"/>
      <c r="Q7" s="235"/>
      <c r="R7" s="235"/>
      <c r="S7" s="235"/>
      <c r="T7" s="235"/>
      <c r="U7" s="235"/>
      <c r="V7" s="235"/>
      <c r="W7" s="235"/>
      <c r="X7" s="235"/>
    </row>
    <row r="8" spans="2:24" ht="21" customHeight="1" x14ac:dyDescent="0.25">
      <c r="B8" s="240" t="s">
        <v>228</v>
      </c>
      <c r="C8" s="240"/>
      <c r="D8" s="240"/>
      <c r="E8" s="240"/>
      <c r="F8" s="240"/>
      <c r="G8" s="240"/>
      <c r="H8" s="240"/>
      <c r="I8" s="240"/>
      <c r="J8" s="240"/>
      <c r="K8" s="240"/>
      <c r="L8" s="240"/>
      <c r="M8" s="240"/>
      <c r="N8" s="240"/>
      <c r="O8" s="240"/>
      <c r="P8" s="240"/>
      <c r="Q8" s="240"/>
      <c r="R8" s="240"/>
      <c r="S8" s="240"/>
      <c r="T8" s="240"/>
      <c r="U8" s="240"/>
      <c r="V8" s="240"/>
      <c r="W8" s="240"/>
      <c r="X8" s="240"/>
    </row>
    <row r="9" spans="2:24" ht="9" customHeight="1" x14ac:dyDescent="0.25">
      <c r="B9" s="241"/>
      <c r="C9" s="241"/>
      <c r="D9" s="241"/>
      <c r="E9" s="241"/>
      <c r="F9" s="241"/>
      <c r="G9" s="241"/>
      <c r="H9" s="241"/>
      <c r="I9" s="241"/>
      <c r="J9" s="241"/>
      <c r="K9" s="241"/>
      <c r="L9" s="241"/>
      <c r="M9" s="241"/>
      <c r="N9" s="241"/>
      <c r="O9" s="241"/>
      <c r="P9" s="241"/>
      <c r="Q9" s="241"/>
      <c r="R9" s="241"/>
      <c r="X9" s="113"/>
    </row>
    <row r="10" spans="2:24" ht="106.5" customHeight="1" x14ac:dyDescent="0.25">
      <c r="B10" s="114" t="s">
        <v>229</v>
      </c>
      <c r="C10" s="114" t="s">
        <v>94</v>
      </c>
      <c r="D10" s="115" t="s">
        <v>230</v>
      </c>
      <c r="E10" s="115" t="s">
        <v>231</v>
      </c>
      <c r="F10" s="115" t="s">
        <v>232</v>
      </c>
      <c r="G10" s="114" t="s">
        <v>95</v>
      </c>
      <c r="H10" s="115" t="s">
        <v>233</v>
      </c>
      <c r="I10" s="115" t="s">
        <v>97</v>
      </c>
      <c r="J10" s="115" t="s">
        <v>234</v>
      </c>
      <c r="K10" s="115" t="s">
        <v>99</v>
      </c>
      <c r="L10" s="115" t="s">
        <v>235</v>
      </c>
      <c r="M10" s="114" t="s">
        <v>236</v>
      </c>
      <c r="N10" s="114" t="s">
        <v>163</v>
      </c>
      <c r="O10" s="115" t="s">
        <v>233</v>
      </c>
      <c r="P10" s="115" t="s">
        <v>97</v>
      </c>
      <c r="Q10" s="115" t="s">
        <v>234</v>
      </c>
      <c r="R10" s="115" t="s">
        <v>99</v>
      </c>
      <c r="S10" s="114" t="s">
        <v>164</v>
      </c>
      <c r="T10" s="114" t="s">
        <v>165</v>
      </c>
      <c r="U10" s="114" t="s">
        <v>166</v>
      </c>
      <c r="V10" s="114" t="s">
        <v>167</v>
      </c>
      <c r="W10" s="114" t="s">
        <v>237</v>
      </c>
      <c r="X10" s="114" t="s">
        <v>169</v>
      </c>
    </row>
    <row r="11" spans="2:24" ht="181.5" customHeight="1" x14ac:dyDescent="0.25">
      <c r="B11" s="116">
        <v>1</v>
      </c>
      <c r="C11" s="117" t="str">
        <f>'EVALUACION CON CONTROLES'!B16</f>
        <v>Inadecuado manejo administrativo del proceso contractual</v>
      </c>
      <c r="D11" s="118" t="str">
        <f>+'IDENTIFICACION Y ANALISIS'!C30</f>
        <v>SELECCIÓN</v>
      </c>
      <c r="E11" s="118" t="str">
        <f>+'IDENTIFICACION Y ANALISIS'!D36</f>
        <v>Especifico</v>
      </c>
      <c r="F11" s="118" t="str">
        <f>+'IDENTIFICACION Y ANALISIS'!E36</f>
        <v>Externo</v>
      </c>
      <c r="G11" s="117" t="str">
        <f>+EVALUACION!H16</f>
        <v xml:space="preserve">Adquisición de un   servicio que no cumple con los verdaderos requerimientos y especificaciones  de la entidad, o a precios que no son de mercado </v>
      </c>
      <c r="H11" s="116">
        <f>+EVALUACION!I16</f>
        <v>2</v>
      </c>
      <c r="I11" s="116">
        <f>+EVALUACION!J16</f>
        <v>2</v>
      </c>
      <c r="J11" s="116">
        <f t="shared" ref="J11:J29" si="0">+H11+I11</f>
        <v>4</v>
      </c>
      <c r="K11" s="119" t="str">
        <f>+EVALUACION!L16</f>
        <v>BAJO</v>
      </c>
      <c r="L11" s="116" t="s">
        <v>238</v>
      </c>
      <c r="M11" s="119">
        <v>100</v>
      </c>
      <c r="N11" s="116" t="str">
        <f>+'EVALUACION CON CONTROLES'!F16</f>
        <v>Establecer con claridad la necesidad, el objeto, alcance, especificaciones tecnicas, experiencia del proponente, plazo, etc. requeridos para ejecutar el objeto del contrato</v>
      </c>
      <c r="O11" s="116">
        <f>+'EVALUACION CON CONTROLES'!H16</f>
        <v>1</v>
      </c>
      <c r="P11" s="116">
        <f>+'EVALUACION CON CONTROLES'!I16</f>
        <v>1</v>
      </c>
      <c r="Q11" s="116">
        <f>+'EVALUACION CON CONTROLES'!J16</f>
        <v>2</v>
      </c>
      <c r="R11" s="119" t="str">
        <f>+'EVALUACION CON CONTROLES'!K16</f>
        <v>BAJO</v>
      </c>
      <c r="S11" s="116" t="str">
        <f>+'EVALUACION CON CONTROLES'!L16</f>
        <v>NO</v>
      </c>
      <c r="T11" s="116" t="str">
        <f>+'EVALUACION CON CONTROLES'!M16</f>
        <v>Entidad</v>
      </c>
      <c r="U11" s="116" t="str">
        <f>+'EVALUACION CON CONTROLES'!N16</f>
        <v>Desde la Etapa de Planeación</v>
      </c>
      <c r="V11" s="116" t="str">
        <f>+'EVALUACION CON CONTROLES'!O16</f>
        <v>Previo a la adjudicación del contrato</v>
      </c>
      <c r="W11" s="116" t="str">
        <f>+'EVALUACION CON CONTROLES'!P16</f>
        <v>Verificación cumplimiento condiciones definidas en los pliegos de condiciones y documentos que hacen parte del proceso</v>
      </c>
      <c r="X11" s="116" t="str">
        <f>+'EVALUACION CON CONTROLES'!Q16</f>
        <v>Frecuente en las etapas previas a la adjudicación del contrato</v>
      </c>
    </row>
    <row r="12" spans="2:24" ht="181.5" customHeight="1" x14ac:dyDescent="0.25">
      <c r="B12" s="116">
        <v>2</v>
      </c>
      <c r="C12" s="117" t="str">
        <f>'EVALUACION CON CONTROLES'!B17</f>
        <v xml:space="preserve">Requisitos habilitantes inapropiados para el proceso de selección </v>
      </c>
      <c r="D12" s="118" t="str">
        <f>+'IDENTIFICACION Y ANALISIS'!C30</f>
        <v>SELECCIÓN</v>
      </c>
      <c r="E12" s="118" t="str">
        <f>+'IDENTIFICACION Y ANALISIS'!D40</f>
        <v>General</v>
      </c>
      <c r="F12" s="118" t="str">
        <f>+'IDENTIFICACION Y ANALISIS'!E41</f>
        <v>Externo</v>
      </c>
      <c r="G12" s="117" t="str">
        <f>+EVALUACION!H17</f>
        <v>Indebida determinacion de  las especificaciones técnicas, criterios habilitantes, criterios de ponderación de las necesidades de contratación por parte del área responsable de definir las especificaciones.</v>
      </c>
      <c r="H12" s="116">
        <f>+EVALUACION!I17</f>
        <v>2</v>
      </c>
      <c r="I12" s="116">
        <f>+EVALUACION!J17</f>
        <v>2</v>
      </c>
      <c r="J12" s="116">
        <f t="shared" si="0"/>
        <v>4</v>
      </c>
      <c r="K12" s="119" t="str">
        <f>+EVALUACION!L17</f>
        <v>BAJO</v>
      </c>
      <c r="L12" s="116" t="s">
        <v>238</v>
      </c>
      <c r="M12" s="119">
        <v>100</v>
      </c>
      <c r="N12" s="116" t="str">
        <f>+'EVALUACION CON CONTROLES'!F17</f>
        <v>Revisar que los criterios habilitantes y de ponderación se definan correctamente en el formato que se defina.</v>
      </c>
      <c r="O12" s="116">
        <f>+'EVALUACION CON CONTROLES'!H17</f>
        <v>1</v>
      </c>
      <c r="P12" s="116">
        <f>+'EVALUACION CON CONTROLES'!I17</f>
        <v>1</v>
      </c>
      <c r="Q12" s="116">
        <f>+'EVALUACION CON CONTROLES'!J17</f>
        <v>2</v>
      </c>
      <c r="R12" s="119" t="str">
        <f>+'EVALUACION CON CONTROLES'!K17</f>
        <v>BAJO</v>
      </c>
      <c r="S12" s="116" t="str">
        <f>+'EVALUACION CON CONTROLES'!L17</f>
        <v>NO</v>
      </c>
      <c r="T12" s="116" t="str">
        <f>+'EVALUACION CON CONTROLES'!M17</f>
        <v>Entidad</v>
      </c>
      <c r="U12" s="116" t="str">
        <f>+'EVALUACION CON CONTROLES'!N17</f>
        <v>Etapa Contractual</v>
      </c>
      <c r="V12" s="116" t="str">
        <f>+'EVALUACION CON CONTROLES'!O17</f>
        <v>Previo a la suscripción del acta de inicio</v>
      </c>
      <c r="W12" s="116" t="str">
        <f>+'EVALUACION CON CONTROLES'!P17</f>
        <v>En la suscripción del acta de inicio</v>
      </c>
      <c r="X12" s="116" t="str">
        <f>+'EVALUACION CON CONTROLES'!Q17</f>
        <v>Durante la etapa contractual y ejecución</v>
      </c>
    </row>
    <row r="13" spans="2:24" ht="91.5" customHeight="1" x14ac:dyDescent="0.25">
      <c r="B13" s="116">
        <v>3</v>
      </c>
      <c r="C13" s="117" t="str">
        <f>'EVALUACION CON CONTROLES'!B18</f>
        <v>Inadecuada evaluación de las ofertas y/o verificación de requisitos habilitantes</v>
      </c>
      <c r="D13" s="118" t="str">
        <f>+'IDENTIFICACION Y ANALISIS'!C30</f>
        <v>SELECCIÓN</v>
      </c>
      <c r="E13" s="118" t="str">
        <f>+'IDENTIFICACION Y ANALISIS'!D36</f>
        <v>Especifico</v>
      </c>
      <c r="F13" s="118" t="str">
        <f>+'IDENTIFICACION Y ANALISIS'!E36</f>
        <v>Externo</v>
      </c>
      <c r="G13" s="117" t="str">
        <f>+EVALUACION!H18</f>
        <v>Declarar desierto el proceso de contratación</v>
      </c>
      <c r="H13" s="116">
        <f>+EVALUACION!I18</f>
        <v>1</v>
      </c>
      <c r="I13" s="116">
        <f>+EVALUACION!J18</f>
        <v>2</v>
      </c>
      <c r="J13" s="116">
        <f t="shared" si="0"/>
        <v>3</v>
      </c>
      <c r="K13" s="119" t="str">
        <f>+EVALUACION!L18</f>
        <v>BAJO</v>
      </c>
      <c r="L13" s="116" t="s">
        <v>238</v>
      </c>
      <c r="M13" s="119">
        <v>100</v>
      </c>
      <c r="N13" s="116" t="str">
        <f>+'EVALUACION CON CONTROLES'!F18</f>
        <v>No aprobar la inclusión de requisitos ponderables de dificil cumplimiento</v>
      </c>
      <c r="O13" s="116">
        <f>+'EVALUACION CON CONTROLES'!H18</f>
        <v>1</v>
      </c>
      <c r="P13" s="116">
        <f>+'EVALUACION CON CONTROLES'!I18</f>
        <v>1</v>
      </c>
      <c r="Q13" s="116">
        <f>+'EVALUACION CON CONTROLES'!J18</f>
        <v>2</v>
      </c>
      <c r="R13" s="119" t="str">
        <f>+'EVALUACION CON CONTROLES'!K18</f>
        <v>BAJO</v>
      </c>
      <c r="S13" s="116" t="str">
        <f>+'EVALUACION CON CONTROLES'!L18</f>
        <v>NO</v>
      </c>
      <c r="T13" s="116" t="str">
        <f>+'EVALUACION CON CONTROLES'!M18</f>
        <v>Entidad</v>
      </c>
      <c r="U13" s="116" t="str">
        <f>+'EVALUACION CON CONTROLES'!N18</f>
        <v>Etapa Contractual</v>
      </c>
      <c r="V13" s="116" t="str">
        <f>+'EVALUACION CON CONTROLES'!O18</f>
        <v>Previo a la suscripción del acta de inicio</v>
      </c>
      <c r="W13" s="116" t="str">
        <f>+'EVALUACION CON CONTROLES'!P18</f>
        <v>En la suscripción del acta de inicio</v>
      </c>
      <c r="X13" s="116" t="str">
        <f>+'EVALUACION CON CONTROLES'!Q18</f>
        <v>Durante la etapa contractual y ejecución</v>
      </c>
    </row>
    <row r="14" spans="2:24" ht="106.5" customHeight="1" x14ac:dyDescent="0.25">
      <c r="B14" s="116">
        <v>4</v>
      </c>
      <c r="C14" s="117" t="str">
        <f>'EVALUACION CON CONTROLES'!B19</f>
        <v>Confabulación de los proponentes (Colusión)</v>
      </c>
      <c r="D14" s="118" t="str">
        <f>+'IDENTIFICACION Y ANALISIS'!C45</f>
        <v>EJECUCIÓN</v>
      </c>
      <c r="E14" s="118" t="str">
        <f>+'IDENTIFICACION Y ANALISIS'!D47</f>
        <v>Especifico</v>
      </c>
      <c r="F14" s="118" t="str">
        <f>+'IDENTIFICACION Y ANALISIS'!E47</f>
        <v>Externo</v>
      </c>
      <c r="G14" s="117" t="str">
        <f>+EVALUACION!H19</f>
        <v xml:space="preserve">Detectar practicas de Colusión </v>
      </c>
      <c r="H14" s="116">
        <f>+EVALUACION!I19</f>
        <v>1</v>
      </c>
      <c r="I14" s="116">
        <f>+EVALUACION!J19</f>
        <v>4</v>
      </c>
      <c r="J14" s="116">
        <f t="shared" si="0"/>
        <v>5</v>
      </c>
      <c r="K14" s="119" t="str">
        <f>+EVALUACION!L19</f>
        <v>MEDIO</v>
      </c>
      <c r="L14" s="116" t="s">
        <v>238</v>
      </c>
      <c r="M14" s="119">
        <v>50</v>
      </c>
      <c r="N14" s="116" t="str">
        <f>+'EVALUACION CON CONTROLES'!F19</f>
        <v>Se solicita a los proponentes presentar junto con su oferta el formato "COMPROMISO ANTICORRUPCIÓN"  en el cual se compromenten a no efectuar acuerdos, o realizar actos o conductas que tengan por objeto o efecto la colusión enel proceso de selección</v>
      </c>
      <c r="O14" s="116">
        <f>+'EVALUACION CON CONTROLES'!H19</f>
        <v>1</v>
      </c>
      <c r="P14" s="116">
        <f>+'EVALUACION CON CONTROLES'!I19</f>
        <v>1</v>
      </c>
      <c r="Q14" s="116">
        <f>+'EVALUACION CON CONTROLES'!J19</f>
        <v>2</v>
      </c>
      <c r="R14" s="119" t="str">
        <f>+'EVALUACION CON CONTROLES'!K19</f>
        <v>BAJO</v>
      </c>
      <c r="S14" s="116" t="str">
        <f>+'EVALUACION CON CONTROLES'!L19</f>
        <v>SI</v>
      </c>
      <c r="T14" s="116" t="str">
        <f>+'EVALUACION CON CONTROLES'!M19</f>
        <v>Supervisor del contrato y Contratista</v>
      </c>
      <c r="U14" s="116" t="str">
        <f>+'EVALUACION CON CONTROLES'!N19</f>
        <v>Suscripción contrato</v>
      </c>
      <c r="V14" s="116" t="str">
        <f>+'EVALUACION CON CONTROLES'!O19</f>
        <v>Suscripción del contrato</v>
      </c>
      <c r="W14" s="116" t="str">
        <f>+'EVALUACION CON CONTROLES'!P19</f>
        <v>Revisiones frecuentes, seguimiento ejecución</v>
      </c>
      <c r="X14" s="116" t="str">
        <f>+'EVALUACION CON CONTROLES'!Q19</f>
        <v>Durante ejecución del contrato</v>
      </c>
    </row>
    <row r="15" spans="2:24" ht="119.25" customHeight="1" x14ac:dyDescent="0.25">
      <c r="B15" s="116">
        <v>5</v>
      </c>
      <c r="C15" s="117" t="str">
        <f>'EVALUACION CON CONTROLES'!B20</f>
        <v>Falta de constitución o constitución tardía de la garantía única. Aceptación de garantías que no se ajustan a lo contemplado en el contrato</v>
      </c>
      <c r="D15" s="118" t="str">
        <f>+'IDENTIFICACION Y ANALISIS'!C45</f>
        <v>EJECUCIÓN</v>
      </c>
      <c r="E15" s="118" t="str">
        <f>+'IDENTIFICACION Y ANALISIS'!D48</f>
        <v>General</v>
      </c>
      <c r="F15" s="118" t="str">
        <f>+'IDENTIFICACION Y ANALISIS'!E48</f>
        <v>Externo</v>
      </c>
      <c r="G15" s="117" t="str">
        <f>+EVALUACION!H20</f>
        <v>El contratista no cumple los plazos establecidos para la entrega de garantías</v>
      </c>
      <c r="H15" s="116">
        <f>+EVALUACION!I20</f>
        <v>2</v>
      </c>
      <c r="I15" s="116">
        <f>+EVALUACION!J20</f>
        <v>3</v>
      </c>
      <c r="J15" s="116">
        <f t="shared" si="0"/>
        <v>5</v>
      </c>
      <c r="K15" s="119" t="str">
        <f>+EVALUACION!L20</f>
        <v>MEDIO</v>
      </c>
      <c r="L15" s="116" t="s">
        <v>239</v>
      </c>
      <c r="M15" s="119">
        <v>100</v>
      </c>
      <c r="N15" s="116" t="str">
        <f>+'EVALUACION CON CONTROLES'!F20</f>
        <v>Indicar al contratista que debe allegar los documentos respectivos para la legalización del contrato, en un plazo determinado</v>
      </c>
      <c r="O15" s="116">
        <f>+'EVALUACION CON CONTROLES'!H20</f>
        <v>1</v>
      </c>
      <c r="P15" s="116">
        <f>+'EVALUACION CON CONTROLES'!I20</f>
        <v>1</v>
      </c>
      <c r="Q15" s="116">
        <f>+'EVALUACION CON CONTROLES'!J20</f>
        <v>2</v>
      </c>
      <c r="R15" s="119" t="str">
        <f>+'EVALUACION CON CONTROLES'!K20</f>
        <v>BAJO</v>
      </c>
      <c r="S15" s="116" t="str">
        <f>+'EVALUACION CON CONTROLES'!L20</f>
        <v>SI</v>
      </c>
      <c r="T15" s="116" t="str">
        <f>+'EVALUACION CON CONTROLES'!M20</f>
        <v>Supervisor del contrato y Contratista</v>
      </c>
      <c r="U15" s="116" t="str">
        <f>+'EVALUACION CON CONTROLES'!N20</f>
        <v>Suscripción contrato</v>
      </c>
      <c r="V15" s="116" t="str">
        <f>+'EVALUACION CON CONTROLES'!O20</f>
        <v>Suscripción del contrato</v>
      </c>
      <c r="W15" s="116" t="str">
        <f>+'EVALUACION CON CONTROLES'!P20</f>
        <v>Revisiones frecuentes, seguimiento ejecución de los servicios realizados</v>
      </c>
      <c r="X15" s="116" t="str">
        <f>+'EVALUACION CON CONTROLES'!Q20</f>
        <v>Durante ejecución del contrato</v>
      </c>
    </row>
    <row r="16" spans="2:24" ht="275.25" customHeight="1" x14ac:dyDescent="0.25">
      <c r="B16" s="116">
        <v>6</v>
      </c>
      <c r="C16" s="117" t="str">
        <f>'EVALUACION CON CONTROLES'!B21</f>
        <v>Incumplimiento de compromisos adquiridos por el contratista seleccionado con sus subcontratistas, suministradores de bienes y servicios.</v>
      </c>
      <c r="D16" s="118" t="str">
        <f>+'IDENTIFICACION Y ANALISIS'!C45</f>
        <v>EJECUCIÓN</v>
      </c>
      <c r="E16" s="118" t="str">
        <f>+'IDENTIFICACION Y ANALISIS'!D49</f>
        <v>General</v>
      </c>
      <c r="F16" s="118" t="str">
        <f>+'IDENTIFICACION Y ANALISIS'!E49</f>
        <v>Externo</v>
      </c>
      <c r="G16" s="117" t="str">
        <f>+EVALUACION!H21</f>
        <v>1, Calidad deficiente:  No cumplir con los requerimientos previstos en el contrato, el pliego de condiciones y el Anexo Técnico
2, Personal no competente: no contar con el personal calificado para adelantar la prestación del servicio contratado 
3, Mora en la entrega de los Bienes o Servicios
4, Renuncia de uno o varios integrantes del equipo humano del contrato: por razones de Fuerza mayor, una mejor oferta laboral y/o falta de cohesión del equipo.</v>
      </c>
      <c r="H16" s="116">
        <f>+EVALUACION!I21</f>
        <v>2</v>
      </c>
      <c r="I16" s="116">
        <f>+EVALUACION!J21</f>
        <v>3</v>
      </c>
      <c r="J16" s="116">
        <f t="shared" si="0"/>
        <v>5</v>
      </c>
      <c r="K16" s="119" t="str">
        <f>+EVALUACION!L21</f>
        <v>MEDIO</v>
      </c>
      <c r="L16" s="116" t="s">
        <v>239</v>
      </c>
      <c r="M16" s="119">
        <v>100</v>
      </c>
      <c r="N16" s="116" t="str">
        <f>+'EVALUACION CON CONTROLES'!F21</f>
        <v>El supervisor del contrato realiza los requerimientos a que haya lugar al contratista y evalúa si es necesario dar aplicación al artículo 86 de la ley 1474 de 2011 en lo referente al procedimiento para la aplicación de multas y sanciones
Exigencia al contratista de presentar, junto con su plan operativo inicial, el cronograma de contratación y flujo de caja estimado para la atención oportuna de su personal en territorio y proveedores críticos.</v>
      </c>
      <c r="O16" s="116">
        <f>+'EVALUACION CON CONTROLES'!H21</f>
        <v>1</v>
      </c>
      <c r="P16" s="116">
        <f>+'EVALUACION CON CONTROLES'!I21</f>
        <v>1</v>
      </c>
      <c r="Q16" s="116">
        <f>+'EVALUACION CON CONTROLES'!J21</f>
        <v>2</v>
      </c>
      <c r="R16" s="119" t="str">
        <f>+'EVALUACION CON CONTROLES'!K21</f>
        <v>BAJO</v>
      </c>
      <c r="S16" s="116" t="str">
        <f>+'EVALUACION CON CONTROLES'!L21</f>
        <v>SI</v>
      </c>
      <c r="T16" s="116" t="str">
        <f>+'EVALUACION CON CONTROLES'!M21</f>
        <v>Supervisor del contrato y Contratista</v>
      </c>
      <c r="U16" s="116" t="str">
        <f>+'EVALUACION CON CONTROLES'!N21</f>
        <v>ejecucion contrato</v>
      </c>
      <c r="V16" s="116" t="str">
        <f>+'EVALUACION CON CONTROLES'!O21</f>
        <v>Prestación del servicio</v>
      </c>
      <c r="W16" s="116" t="str">
        <f>+'EVALUACION CON CONTROLES'!P21</f>
        <v>Revisiones frecuentes, seguimiento ejecución de los servicios realizados
El supervisor verificará de forma aleatoria en territorio que el personal logístico y de juzgamiento cuente con sus contratos u órdenes de servicio vigentes y reportará de inmediato al área jurídica cualquier alerta de impago.</v>
      </c>
      <c r="X16" s="116" t="str">
        <f>+'EVALUACION CON CONTROLES'!Q21</f>
        <v>Durante ejecución del contrato</v>
      </c>
    </row>
    <row r="17" spans="2:24" ht="138.75" customHeight="1" x14ac:dyDescent="0.25">
      <c r="B17" s="116">
        <v>7</v>
      </c>
      <c r="C17" s="117" t="str">
        <f>'EVALUACION CON CONTROLES'!B22</f>
        <v xml:space="preserve">Incumplir las funciones de control por parte del supervisor </v>
      </c>
      <c r="D17" s="118" t="str">
        <f>+'IDENTIFICACION Y ANALISIS'!C45</f>
        <v>EJECUCIÓN</v>
      </c>
      <c r="E17" s="118" t="str">
        <f>+'IDENTIFICACION Y ANALISIS'!D50</f>
        <v>General</v>
      </c>
      <c r="F17" s="118" t="str">
        <f>+'IDENTIFICACION Y ANALISIS'!E50</f>
        <v>Interno</v>
      </c>
      <c r="G17" s="117" t="str">
        <f>+EVALUACION!H22</f>
        <v>Seguimiento inadecuado y control de la ejecución contractual por parte del superviso
Recibo a satisfacción de bienes o servicios defectuosos, incompletos o que no cumplen con las fichas técnicas del pliego</v>
      </c>
      <c r="H17" s="116">
        <f>+EVALUACION!I22</f>
        <v>1</v>
      </c>
      <c r="I17" s="116">
        <f>+EVALUACION!J22</f>
        <v>2</v>
      </c>
      <c r="J17" s="116">
        <f t="shared" si="0"/>
        <v>3</v>
      </c>
      <c r="K17" s="119" t="str">
        <f>+EVALUACION!L22</f>
        <v>BAJO</v>
      </c>
      <c r="L17" s="116" t="s">
        <v>238</v>
      </c>
      <c r="M17" s="119">
        <v>50</v>
      </c>
      <c r="N17" s="116" t="str">
        <f>+'EVALUACION CON CONTROLES'!F22</f>
        <v>El ordenador del gasto en la solicitud de inicio de planeación contractual designa la persona idónea para ejercer la supervisión del contrato, para lo cual manifiesta de manera expresa que el mismo tiene la competencia funcional e idoneidad para ejercer la citada supervisión.</v>
      </c>
      <c r="O17" s="116">
        <f>+'EVALUACION CON CONTROLES'!H22</f>
        <v>1</v>
      </c>
      <c r="P17" s="116">
        <f>+'EVALUACION CON CONTROLES'!I22</f>
        <v>1</v>
      </c>
      <c r="Q17" s="116">
        <f>+'EVALUACION CON CONTROLES'!J22</f>
        <v>2</v>
      </c>
      <c r="R17" s="119" t="str">
        <f>+'EVALUACION CON CONTROLES'!K22</f>
        <v>BAJO</v>
      </c>
      <c r="S17" s="116" t="str">
        <f>+'EVALUACION CON CONTROLES'!L22</f>
        <v>SI</v>
      </c>
      <c r="T17" s="116" t="str">
        <f>+'EVALUACION CON CONTROLES'!M22</f>
        <v>Supervisor del contrato y Contratista</v>
      </c>
      <c r="U17" s="116" t="str">
        <f>+'EVALUACION CON CONTROLES'!N22</f>
        <v>ejecucion contrato</v>
      </c>
      <c r="V17" s="116" t="str">
        <f>+'EVALUACION CON CONTROLES'!O22</f>
        <v>Prestación del servicio</v>
      </c>
      <c r="W17" s="116" t="str">
        <f>+'EVALUACION CON CONTROLES'!P22</f>
        <v>Revisiones frecuentes, seguimiento ejecución de los servicios realizados
Exigencia al supervisor de radicar en la plataforma SECOOP II los informes mensuales de ejecución, los cuales deben incluir de forma obligatoria las actas de los comités técnicos y los soportes de verificación (muestras aprobadas de uniformes, actas de juzgamiento cruzadas).</v>
      </c>
      <c r="X17" s="116" t="str">
        <f>+'EVALUACION CON CONTROLES'!Q22</f>
        <v>Durante ejecución del contrato</v>
      </c>
    </row>
    <row r="18" spans="2:24" ht="119.25" customHeight="1" x14ac:dyDescent="0.25">
      <c r="B18" s="116">
        <v>8</v>
      </c>
      <c r="C18" s="117" t="str">
        <f>'EVALUACION CON CONTROLES'!B23</f>
        <v>Cambio de precios en factores de producción.</v>
      </c>
      <c r="D18" s="118" t="str">
        <f>+'IDENTIFICACION Y ANALISIS'!C45</f>
        <v>EJECUCIÓN</v>
      </c>
      <c r="E18" s="118" t="str">
        <f>+'IDENTIFICACION Y ANALISIS'!D51</f>
        <v>General</v>
      </c>
      <c r="F18" s="118" t="str">
        <f>+'IDENTIFICACION Y ANALISIS'!E51</f>
        <v>Externo</v>
      </c>
      <c r="G18" s="117" t="str">
        <f>+EVALUACION!H23</f>
        <v xml:space="preserve">Factores del mercado y variación de los costos de insumos necesarios para los productos a entregar en la propuesta económica, el proveedor no estima adecuadamente los costos de los conceptos necesarios para el cumplimiento del objeto del contrato </v>
      </c>
      <c r="H18" s="116">
        <f>+EVALUACION!I23</f>
        <v>2</v>
      </c>
      <c r="I18" s="116">
        <f>+EVALUACION!J23</f>
        <v>2</v>
      </c>
      <c r="J18" s="116">
        <f t="shared" si="0"/>
        <v>4</v>
      </c>
      <c r="K18" s="119" t="str">
        <f>+EVALUACION!L23</f>
        <v>BAJO</v>
      </c>
      <c r="L18" s="116" t="s">
        <v>239</v>
      </c>
      <c r="M18" s="119">
        <v>100</v>
      </c>
      <c r="N18" s="116" t="str">
        <f>+'EVALUACION CON CONTROLES'!F23</f>
        <v xml:space="preserve">Obligaciones especiales del contratista, en donde se establece que debe mantener los precios fijos durante la ejecución y liquidación del contrato. </v>
      </c>
      <c r="O18" s="116">
        <f>+'EVALUACION CON CONTROLES'!H23</f>
        <v>1</v>
      </c>
      <c r="P18" s="116">
        <f>+'EVALUACION CON CONTROLES'!I23</f>
        <v>1</v>
      </c>
      <c r="Q18" s="116">
        <f>+'EVALUACION CON CONTROLES'!J23</f>
        <v>2</v>
      </c>
      <c r="R18" s="119" t="str">
        <f>+'EVALUACION CON CONTROLES'!K23</f>
        <v>BAJO</v>
      </c>
      <c r="S18" s="116" t="str">
        <f>+'EVALUACION CON CONTROLES'!L23</f>
        <v>SI</v>
      </c>
      <c r="T18" s="116" t="str">
        <f>+'EVALUACION CON CONTROLES'!M23</f>
        <v>Supervisor del contrato y Contratista</v>
      </c>
      <c r="U18" s="116" t="str">
        <f>+'EVALUACION CON CONTROLES'!N23</f>
        <v>ejecucion contrato</v>
      </c>
      <c r="V18" s="116" t="str">
        <f>+'EVALUACION CON CONTROLES'!O23</f>
        <v>Prestación del servicio</v>
      </c>
      <c r="W18" s="116" t="str">
        <f>+'EVALUACION CON CONTROLES'!P23</f>
        <v>Revisiones frecuentes, seguimiento ejecución de los servicios realizados</v>
      </c>
      <c r="X18" s="116" t="str">
        <f>+'EVALUACION CON CONTROLES'!Q23</f>
        <v>Durante ejecución del contrato</v>
      </c>
    </row>
    <row r="19" spans="2:24" ht="143.25" customHeight="1" x14ac:dyDescent="0.25">
      <c r="B19" s="116">
        <v>9</v>
      </c>
      <c r="C19" s="117" t="str">
        <f>'EVALUACION CON CONTROLES'!B24</f>
        <v>Eventos naturales tales como lluvias, inundaciones y sequias entre otros</v>
      </c>
      <c r="D19" s="118" t="str">
        <f>+'IDENTIFICACION Y ANALISIS'!C45</f>
        <v>EJECUCIÓN</v>
      </c>
      <c r="E19" s="118" t="str">
        <f>+'IDENTIFICACION Y ANALISIS'!D52</f>
        <v>Especifico</v>
      </c>
      <c r="F19" s="118" t="str">
        <f>+'IDENTIFICACION Y ANALISIS'!E52</f>
        <v>Externo</v>
      </c>
      <c r="G19" s="117" t="str">
        <f>+EVALUACION!H24</f>
        <v>Presentacion de fuerets lluvias o desastres naturales que afecten la cadena de suministro de insumos.</v>
      </c>
      <c r="H19" s="116">
        <f>+EVALUACION!I24</f>
        <v>3</v>
      </c>
      <c r="I19" s="116">
        <f>+EVALUACION!J24</f>
        <v>3</v>
      </c>
      <c r="J19" s="116">
        <f t="shared" si="0"/>
        <v>6</v>
      </c>
      <c r="K19" s="119" t="str">
        <f>+EVALUACION!L24</f>
        <v>ALTO</v>
      </c>
      <c r="L19" s="116" t="s">
        <v>238</v>
      </c>
      <c r="M19" s="119">
        <v>50</v>
      </c>
      <c r="N19" s="116" t="str">
        <f>+'EVALUACION CON CONTROLES'!F24</f>
        <v xml:space="preserve">Realizar seguimiento a los boletines metereologicos expedidos por IDEAM e IDIGER en periodos de ola invernal   </v>
      </c>
      <c r="O19" s="116">
        <f>+'EVALUACION CON CONTROLES'!H24</f>
        <v>3</v>
      </c>
      <c r="P19" s="116">
        <f>+'EVALUACION CON CONTROLES'!I24</f>
        <v>1</v>
      </c>
      <c r="Q19" s="116">
        <f>+'EVALUACION CON CONTROLES'!J24</f>
        <v>4</v>
      </c>
      <c r="R19" s="119" t="str">
        <f>+'EVALUACION CON CONTROLES'!K24</f>
        <v>BAJO</v>
      </c>
      <c r="S19" s="116" t="str">
        <f>+'EVALUACION CON CONTROLES'!L24</f>
        <v>SI</v>
      </c>
      <c r="T19" s="116" t="str">
        <f>+'EVALUACION CON CONTROLES'!M24</f>
        <v>Supervisor del contrato y Contratista</v>
      </c>
      <c r="U19" s="116" t="str">
        <f>+'EVALUACION CON CONTROLES'!N24</f>
        <v>ejecucion contrato</v>
      </c>
      <c r="V19" s="116" t="str">
        <f>+'EVALUACION CON CONTROLES'!O24</f>
        <v>Prestación del servicio</v>
      </c>
      <c r="W19" s="116" t="str">
        <f>+'EVALUACION CON CONTROLES'!P24</f>
        <v>Revisiones frecuentes, seguimiento ejecución de los servicios realizados</v>
      </c>
      <c r="X19" s="116" t="str">
        <f>+'EVALUACION CON CONTROLES'!Q24</f>
        <v>Durante ejecución del contrato</v>
      </c>
    </row>
    <row r="20" spans="2:24" ht="119.25" customHeight="1" x14ac:dyDescent="0.25">
      <c r="B20" s="116">
        <v>10</v>
      </c>
      <c r="C20" s="117" t="str">
        <f>'EVALUACION CON CONTROLES'!B25</f>
        <v>Cambios en el marco regulatorio o normatividad aplicable al proyecto.</v>
      </c>
      <c r="D20" s="118" t="str">
        <f>+'IDENTIFICACION Y ANALISIS'!C45</f>
        <v>EJECUCIÓN</v>
      </c>
      <c r="E20" s="118" t="str">
        <f>+'IDENTIFICACION Y ANALISIS'!D53</f>
        <v>General</v>
      </c>
      <c r="F20" s="118" t="str">
        <f>+'IDENTIFICACION Y ANALISIS'!E53</f>
        <v>Interno</v>
      </c>
      <c r="G20" s="117" t="str">
        <f>+EVALUACION!H25</f>
        <v xml:space="preserve">Cambio de regulación normativa que afecte el contrato  </v>
      </c>
      <c r="H20" s="116">
        <f>+EVALUACION!I25</f>
        <v>2</v>
      </c>
      <c r="I20" s="116">
        <f>+EVALUACION!J25</f>
        <v>2</v>
      </c>
      <c r="J20" s="116">
        <f t="shared" si="0"/>
        <v>4</v>
      </c>
      <c r="K20" s="119" t="str">
        <f>+EVALUACION!L25</f>
        <v>BAJO</v>
      </c>
      <c r="L20" s="116" t="s">
        <v>238</v>
      </c>
      <c r="M20" s="119">
        <v>50</v>
      </c>
      <c r="N20" s="116" t="str">
        <f>+'EVALUACION CON CONTROLES'!F25</f>
        <v xml:space="preserve">Una vez sea expedida una disposición legal que afecte el valor del contrato, el supervisor debe evaluar si es necesario tramitar una modificacion contractual </v>
      </c>
      <c r="O20" s="116">
        <f>+'EVALUACION CON CONTROLES'!H25</f>
        <v>1</v>
      </c>
      <c r="P20" s="116">
        <f>+'EVALUACION CON CONTROLES'!I25</f>
        <v>1</v>
      </c>
      <c r="Q20" s="116">
        <f>+'EVALUACION CON CONTROLES'!J25</f>
        <v>2</v>
      </c>
      <c r="R20" s="119" t="str">
        <f>+'EVALUACION CON CONTROLES'!K25</f>
        <v>BAJO</v>
      </c>
      <c r="S20" s="116" t="str">
        <f>+'EVALUACION CON CONTROLES'!L25</f>
        <v>SI</v>
      </c>
      <c r="T20" s="116" t="str">
        <f>+'EVALUACION CON CONTROLES'!M25</f>
        <v>Entidad  - Contratista</v>
      </c>
      <c r="U20" s="116" t="str">
        <f>+'EVALUACION CON CONTROLES'!N25</f>
        <v>ejecucion contrato</v>
      </c>
      <c r="V20" s="116" t="str">
        <f>+'EVALUACION CON CONTROLES'!O25</f>
        <v>Prestación del servicio</v>
      </c>
      <c r="W20" s="116" t="str">
        <f>+'EVALUACION CON CONTROLES'!P25</f>
        <v>Revisiones frecuentes, seguimiento ejecución de los servicios realizados</v>
      </c>
      <c r="X20" s="116" t="str">
        <f>+'EVALUACION CON CONTROLES'!Q25</f>
        <v>Durante ejecución del contrato</v>
      </c>
    </row>
    <row r="21" spans="2:24" ht="119.25" customHeight="1" x14ac:dyDescent="0.25">
      <c r="B21" s="116">
        <v>11</v>
      </c>
      <c r="C21" s="117" t="str">
        <f>'EVALUACION CON CONTROLES'!B26</f>
        <v>Presentar reclamaciones del personal del contratista por falta de pago de salarios y prestaciones</v>
      </c>
      <c r="D21" s="118" t="str">
        <f>+'IDENTIFICACION Y ANALISIS'!C45</f>
        <v>EJECUCIÓN</v>
      </c>
      <c r="E21" s="118" t="s">
        <v>34</v>
      </c>
      <c r="F21" s="118" t="str">
        <f>+'IDENTIFICACION Y ANALISIS'!E54</f>
        <v>Externo</v>
      </c>
      <c r="G21" s="117" t="str">
        <f>+EVALUACION!H26</f>
        <v xml:space="preserve">Incumplimiento del contratista con las obligaciones laborales </v>
      </c>
      <c r="H21" s="116">
        <f>+EVALUACION!I26</f>
        <v>3</v>
      </c>
      <c r="I21" s="116">
        <f>+EVALUACION!J26</f>
        <v>2</v>
      </c>
      <c r="J21" s="116">
        <f t="shared" si="0"/>
        <v>5</v>
      </c>
      <c r="K21" s="119" t="str">
        <f>+EVALUACION!L26</f>
        <v>MEDIO</v>
      </c>
      <c r="L21" s="116" t="s">
        <v>239</v>
      </c>
      <c r="M21" s="119">
        <v>100</v>
      </c>
      <c r="N21" s="116" t="str">
        <f>+'EVALUACION CON CONTROLES'!F26</f>
        <v>El supervisor verifica la ejecución de las Obligaciones especiales del contratista en donde se establece que debe cumplir con el pago oportuno de los salarios y prestaciones sociales del personal puesto a disposición para la ejecución del contrato.</v>
      </c>
      <c r="O21" s="116">
        <f>+'EVALUACION CON CONTROLES'!H26</f>
        <v>1</v>
      </c>
      <c r="P21" s="116">
        <f>+'EVALUACION CON CONTROLES'!I26</f>
        <v>2</v>
      </c>
      <c r="Q21" s="116">
        <f>+'EVALUACION CON CONTROLES'!J26</f>
        <v>3</v>
      </c>
      <c r="R21" s="119" t="str">
        <f>+'EVALUACION CON CONTROLES'!K26</f>
        <v>BAJO</v>
      </c>
      <c r="S21" s="116" t="str">
        <f>+'EVALUACION CON CONTROLES'!L26</f>
        <v>SI</v>
      </c>
      <c r="T21" s="116" t="str">
        <f>+'EVALUACION CON CONTROLES'!M26</f>
        <v>Contratista</v>
      </c>
      <c r="U21" s="116" t="str">
        <f>+'EVALUACION CON CONTROLES'!N26</f>
        <v>ejecucion contrato</v>
      </c>
      <c r="V21" s="116" t="str">
        <f>+'EVALUACION CON CONTROLES'!O26</f>
        <v>Prestación del servicio</v>
      </c>
      <c r="W21" s="116" t="str">
        <f>+'EVALUACION CON CONTROLES'!P26</f>
        <v>Seguimientos  frecuentes y a la ejecución de los servicios requeridos</v>
      </c>
      <c r="X21" s="116" t="str">
        <f>+'EVALUACION CON CONTROLES'!Q26</f>
        <v>Durante ejecución del contrato</v>
      </c>
    </row>
    <row r="22" spans="2:24" ht="283.5" customHeight="1" x14ac:dyDescent="0.25">
      <c r="B22" s="116">
        <v>12</v>
      </c>
      <c r="C22" s="117" t="str">
        <f>'EVALUACION CON CONTROLES'!B27</f>
        <v>Fallas, retrasos injustificados o alteraciones en el cronograma de jornadas pedagógicas, ferias de convivencia, encuentros formativos con jóvenes y activaciones territoriales en espacio público (Corredor Cero Acoso y Puntos de Activación y Pedagogía) por parte del contratista.</v>
      </c>
      <c r="D22" s="118" t="s">
        <v>58</v>
      </c>
      <c r="E22" s="118" t="s">
        <v>34</v>
      </c>
      <c r="F22" s="118" t="s">
        <v>31</v>
      </c>
      <c r="G22" s="117" t="str">
        <f>+EVALUACION!H27</f>
        <v>(i) Incumplimiento directo de las metas e indicadores del Plan de Desarrollo Local de la Alcaldía en materia de convivencia ciudadana y seguridad, generando reportes negativos ante entes de control. (ii) Malestar y quejas ciudadanas por parte de las comunidades y los jóvenes inscritos en el proceso formativo del Componente 2. (iii) Desfase de la planeación logística (vencimiento de permisos de espacio público y pérdida de jornadas de personal ya comprometido). (iv) Riesgo de imposibilidad de ejecutar la totalidad de los componentes dentro del plazo contractual, obligando a saldos pendientes de ejecución o liquidaciones unilaterales.</v>
      </c>
      <c r="H22" s="116">
        <f>+EVALUACION!I27</f>
        <v>4</v>
      </c>
      <c r="I22" s="116">
        <f>+EVALUACION!J27</f>
        <v>3</v>
      </c>
      <c r="J22" s="116">
        <f t="shared" si="0"/>
        <v>7</v>
      </c>
      <c r="K22" s="119" t="str">
        <f>+EVALUACION!L27</f>
        <v>ALTO</v>
      </c>
      <c r="L22" s="116" t="s">
        <v>239</v>
      </c>
      <c r="M22" s="119">
        <v>100</v>
      </c>
      <c r="N22" s="116" t="str">
        <f>+'EVALUACION CON CONTROLES'!F27</f>
        <v>(i) Obligatoriedad del contratista de presentar y obtener la aprobación del supervisor del contrato sobre el plan de trabajo y cronograma de actividades de los componentes 1 y 2, incluyendo las activaciones en espacio público. (ii) Exigencia contractual de un Plan de Contingencia que incluya la reprogramación de jornadas en caso de fuerza mayor, a propio costo. (iii) Obligación de mantener facilitadores sociales y apoyos logísticos disponibles para verificar la habilitación de los espacios antes de cada jornada o activación territorial.</v>
      </c>
      <c r="O22" s="116">
        <f>+'EVALUACION CON CONTROLES'!H27</f>
        <v>2</v>
      </c>
      <c r="P22" s="116">
        <f>+'EVALUACION CON CONTROLES'!I27</f>
        <v>3</v>
      </c>
      <c r="Q22" s="116">
        <f>+'EVALUACION CON CONTROLES'!J27</f>
        <v>5</v>
      </c>
      <c r="R22" s="119" t="str">
        <f>+'EVALUACION CON CONTROLES'!K27</f>
        <v>MEDIO</v>
      </c>
      <c r="S22" s="116" t="str">
        <f>+'EVALUACION CON CONTROLES'!L27</f>
        <v>SI</v>
      </c>
      <c r="T22" s="116" t="str">
        <f>+'EVALUACION CON CONTROLES'!M27</f>
        <v>Contratista</v>
      </c>
      <c r="U22" s="116" t="str">
        <f>+'EVALUACION CON CONTROLES'!N27</f>
        <v>ejecucion contrato</v>
      </c>
      <c r="V22" s="116" t="str">
        <f>+'EVALUACION CON CONTROLES'!O27</f>
        <v>Prestación del servicio</v>
      </c>
      <c r="W22" s="116" t="s">
        <v>240</v>
      </c>
      <c r="X22" s="116" t="str">
        <f>+'EVALUACION CON CONTROLES'!Q27</f>
        <v>Durante ejecución del contrato</v>
      </c>
    </row>
    <row r="23" spans="2:24" ht="234" customHeight="1" x14ac:dyDescent="0.25">
      <c r="B23" s="116">
        <v>13</v>
      </c>
      <c r="C23" s="117" t="str">
        <f>'EVALUACION CON CONTROLES'!B28</f>
        <v>Negación o retraso en la obtención de permisos de uso del espacio público por parte de terceros (DADEP, Secretaría Distrital de Movilidad, administradores del suelo, TransMilenio, Metro de Bogotá, Estación de Policía de Chapinero) para la ejecución del Corredor Cero Acoso, los Puntos de Activación y Pedagogía y las jornadas comunitarias del Componente 1.</v>
      </c>
      <c r="D23" s="118" t="s">
        <v>58</v>
      </c>
      <c r="E23" s="118" t="s">
        <v>34</v>
      </c>
      <c r="F23" s="118" t="s">
        <v>38</v>
      </c>
      <c r="G23" s="117" t="str">
        <f>+EVALUACION!H28</f>
        <v>Parálisis operativa de las activaciones en espacio público y jornadas comunitarias al no contar con los permisos legalmente formalizados. Suspensión temporal del contrato por imposibilidad de ejecutar actividades en territorio. Imposición de sanciones o multas administrativas a la Alcaldía Local o al contratista si se realizan actividades en espacio público sin la debida autorización. Desfase e ineficiencia en el uso del presupuesto oficial por ampliaciones de plazos contractuales no previstas. El incumplimiento en la gestión oportuna de permisos no será causal de prórrogas ni ajustes contractuales.</v>
      </c>
      <c r="H23" s="116">
        <f>+EVALUACION!I28</f>
        <v>3</v>
      </c>
      <c r="I23" s="116">
        <f>+EVALUACION!J28</f>
        <v>3</v>
      </c>
      <c r="J23" s="116">
        <f t="shared" si="0"/>
        <v>6</v>
      </c>
      <c r="K23" s="119" t="str">
        <f>+EVALUACION!L28</f>
        <v>ALTO</v>
      </c>
      <c r="L23" s="116" t="s">
        <v>239</v>
      </c>
      <c r="M23" s="119">
        <v>100</v>
      </c>
      <c r="N23" s="116" t="str">
        <f>+'EVALUACION CON CONTROLES'!F28</f>
        <v>Obligatoriedad contractual del contratista de iniciar los trámites de permisos ante el DADEP, la Secretaría Distrital de Movilidad, los administradores del suelo (JAC, TransMilenio, Metro de Bogotá) y demás entidades competentes desde las primeras semanas de ejecución, con entrega de copia de cada permiso obtenido como soporte obligatorio. La Alcaldía Local emitirá cartas de respaldo institucional para agilizar los trámites ante los terceros distritales.</v>
      </c>
      <c r="O23" s="116">
        <f>+'EVALUACION CON CONTROLES'!H28</f>
        <v>2</v>
      </c>
      <c r="P23" s="116">
        <f>+'EVALUACION CON CONTROLES'!I28</f>
        <v>3</v>
      </c>
      <c r="Q23" s="116">
        <f>+'EVALUACION CON CONTROLES'!J28</f>
        <v>5</v>
      </c>
      <c r="R23" s="119" t="str">
        <f>+'EVALUACION CON CONTROLES'!K28</f>
        <v>MEDIO</v>
      </c>
      <c r="S23" s="116" t="s">
        <v>184</v>
      </c>
      <c r="T23" s="116" t="str">
        <f>+'EVALUACION CON CONTROLES'!M28</f>
        <v>Contratista</v>
      </c>
      <c r="U23" s="116" t="str">
        <f>+'EVALUACION CON CONTROLES'!N28</f>
        <v>ejecucion contrato</v>
      </c>
      <c r="V23" s="116" t="str">
        <f>+'EVALUACION CON CONTROLES'!O28</f>
        <v>Prestación del servicio</v>
      </c>
      <c r="W23" s="103" t="s">
        <v>241</v>
      </c>
      <c r="X23" s="116" t="str">
        <f>+'EVALUACION CON CONTROLES'!Q28</f>
        <v>Durante ejecución del contrato</v>
      </c>
    </row>
    <row r="24" spans="2:24" ht="271.5" customHeight="1" x14ac:dyDescent="0.25">
      <c r="B24" s="116">
        <v>14</v>
      </c>
      <c r="C24" s="117" t="str">
        <f>'EVALUACION CON CONTROLES'!B29</f>
        <v>Ocurrencia de altercados, agresiones, situaciones de violencia de género, acoso o problemas de convivencia entre asistentes, participantes, actores del territorio o transeúntes durante el desarrollo de jornadas pedagógicas, ferias de convivencia, activaciones en espacio público (Corredor Cero Acoso, Puntos de Activación y Pedagogía) y encuentros formativos con jóvenes entre 14 y 17 años.</v>
      </c>
      <c r="D24" s="118" t="s">
        <v>58</v>
      </c>
      <c r="E24" s="118" t="s">
        <v>34</v>
      </c>
      <c r="F24" s="118" t="s">
        <v>38</v>
      </c>
      <c r="G24" s="117" t="str">
        <f>+EVALUACION!H29</f>
        <v>Lesiones personales o afectaciones a la integridad física o emocional de los participantes —incluyendo menores de edad—, asistentes o personal logístico de la Alcaldía y el contratista. Daños materiales a los elementos de intervención en espacio público (tótems, vinilos, señalética, stands). Intervención de la Fuerza Pública y suspensión inmediata de las actividades por orden de las autoridades de seguridad. Daño reputacional a la Alcaldía Local y afectación al tejido social que promueve la política pública de convivencia ciudadana y prevención de violencias basadas en género.</v>
      </c>
      <c r="H24" s="116">
        <v>2</v>
      </c>
      <c r="I24" s="116">
        <v>2</v>
      </c>
      <c r="J24" s="116">
        <f t="shared" si="0"/>
        <v>4</v>
      </c>
      <c r="K24" s="119" t="str">
        <f>+EVALUACION!L29</f>
        <v>BAJO</v>
      </c>
      <c r="L24" s="116" t="s">
        <v>239</v>
      </c>
      <c r="M24" s="119">
        <v>100</v>
      </c>
      <c r="N24" s="116" t="str">
        <f>+'EVALUACION CON CONTROLES'!F29</f>
        <v>Obligatoriedad del contratista de formular, presentar y ejecutar un Plan de Gestión del Riesgo y Convivencia para cada jornada y activación territorial, articulado con la Estación de Policía de Chapinero. Para las actividades del Componente 2 con jóvenes entre 14 y 17 años, el contratista deberá contar de forma permanente con el profesional psicosocial previsto en el anexo técnico, capaz de atender afectaciones emocionales derivadas de los contenidos trabajados (acoso sexual, violencias) y de activar rutas de atención en salud mental disponibles en Chapinero.</v>
      </c>
      <c r="O24" s="116">
        <f>+'EVALUACION CON CONTROLES'!H29</f>
        <v>1</v>
      </c>
      <c r="P24" s="116">
        <f>+'EVALUACION CON CONTROLES'!I29</f>
        <v>2</v>
      </c>
      <c r="Q24" s="116">
        <f>+'EVALUACION CON CONTROLES'!J29</f>
        <v>3</v>
      </c>
      <c r="R24" s="119" t="str">
        <f>+'EVALUACION CON CONTROLES'!K29</f>
        <v>BAJO</v>
      </c>
      <c r="S24" s="116" t="s">
        <v>184</v>
      </c>
      <c r="T24" s="116" t="str">
        <f>+'EVALUACION CON CONTROLES'!M29</f>
        <v>Contratista</v>
      </c>
      <c r="U24" s="116" t="str">
        <f>+'EVALUACION CON CONTROLES'!N29</f>
        <v>ejecucion contrato</v>
      </c>
      <c r="V24" s="116" t="str">
        <f>+'EVALUACION CON CONTROLES'!O29</f>
        <v>Prestación del servicio</v>
      </c>
      <c r="W24" s="103" t="s">
        <v>242</v>
      </c>
      <c r="X24" s="116" t="str">
        <f>+'EVALUACION CON CONTROLES'!Q29</f>
        <v>Durante ejecución del contrato</v>
      </c>
    </row>
    <row r="25" spans="2:24" ht="220.5" customHeight="1" x14ac:dyDescent="0.25">
      <c r="B25" s="116">
        <v>15</v>
      </c>
      <c r="C25" s="117" t="str">
        <f>'EVALUACION CON CONTROLES'!B30</f>
        <v>Intervención, presión o injerencia indebida de terceros en la selección, asignación de cupos o entrega de beneficios a los participantes y/u organizaciones beneficiarias del proyecto, alterando los criterios objetivos del programa.</v>
      </c>
      <c r="D25" s="118" t="s">
        <v>58</v>
      </c>
      <c r="E25" s="118" t="s">
        <v>34</v>
      </c>
      <c r="F25" s="118" t="s">
        <v>38</v>
      </c>
      <c r="G25" s="117" t="str">
        <f>+EVALUACION!H30</f>
        <v>Direccionamiento de los recursos públicos hacia participantes o grupos específicos por razones ajenas al mérito o a los criterios objetivos de selección, violando el principio de igualdad. Investigaciones y sanciones disciplinarias o penales para los funcionarios y supervisores de la Alcaldía Local ante denuncias por presunto favorecimiento. Pérdida de credibilidad institucional, incremento de tutelas, quejas e impugnaciones por parte de los participantes legítimamente postulados que queden excluidos.</v>
      </c>
      <c r="H25" s="116">
        <v>2</v>
      </c>
      <c r="I25" s="116">
        <v>3</v>
      </c>
      <c r="J25" s="116">
        <f t="shared" si="0"/>
        <v>5</v>
      </c>
      <c r="K25" s="119" t="str">
        <f>+EVALUACION!L30</f>
        <v>MEDIO</v>
      </c>
      <c r="L25" s="116" t="s">
        <v>238</v>
      </c>
      <c r="M25" s="119">
        <v>100</v>
      </c>
      <c r="N25" s="116" t="s">
        <v>211</v>
      </c>
      <c r="O25" s="116">
        <f>+'EVALUACION CON CONTROLES'!H30</f>
        <v>1</v>
      </c>
      <c r="P25" s="116">
        <f>+'EVALUACION CON CONTROLES'!I30</f>
        <v>2</v>
      </c>
      <c r="Q25" s="116">
        <f>+'EVALUACION CON CONTROLES'!J30</f>
        <v>3</v>
      </c>
      <c r="R25" s="119" t="str">
        <f>+'EVALUACION CON CONTROLES'!K30</f>
        <v>BAJO</v>
      </c>
      <c r="S25" s="116" t="s">
        <v>184</v>
      </c>
      <c r="T25" s="116" t="str">
        <f>+'EVALUACION CON CONTROLES'!M30</f>
        <v>Entidad  - Contratista</v>
      </c>
      <c r="U25" s="116" t="str">
        <f>+'EVALUACION CON CONTROLES'!N30</f>
        <v>ejecucion contrato</v>
      </c>
      <c r="V25" s="116" t="str">
        <f>+'EVALUACION CON CONTROLES'!O30</f>
        <v>Prestación del servicio</v>
      </c>
      <c r="W25" s="103" t="s">
        <v>243</v>
      </c>
      <c r="X25" s="116" t="str">
        <f>+'EVALUACION CON CONTROLES'!Q30</f>
        <v>Durante ejecución del contrato</v>
      </c>
    </row>
    <row r="26" spans="2:24" ht="220.5" customHeight="1" x14ac:dyDescent="0.25">
      <c r="B26" s="116">
        <v>16</v>
      </c>
      <c r="C26" s="117" t="str">
        <f>'EVALUACION CON CONTROLES'!B31</f>
        <v>Inadecuado tratamiento o protección de datos personales de participantes menores de edad, incluyendo recolección de listados con nombre, identificación y contacto de jóvenes entre 14 y 17 años sin cumplir las obligaciones de la Ley 1581 de 2012 (habeas data).</v>
      </c>
      <c r="D26" s="118" t="s">
        <v>58</v>
      </c>
      <c r="E26" s="118" t="s">
        <v>34</v>
      </c>
      <c r="F26" s="118" t="s">
        <v>31</v>
      </c>
      <c r="G26" s="117" t="s">
        <v>116</v>
      </c>
      <c r="H26" s="116">
        <v>2</v>
      </c>
      <c r="I26" s="116">
        <v>4</v>
      </c>
      <c r="J26" s="116">
        <f t="shared" si="0"/>
        <v>6</v>
      </c>
      <c r="K26" s="119" t="str">
        <f>+EVALUACION!L31</f>
        <v>ALTO</v>
      </c>
      <c r="L26" s="116" t="s">
        <v>239</v>
      </c>
      <c r="M26" s="119">
        <v>100</v>
      </c>
      <c r="N26" s="116" t="s">
        <v>244</v>
      </c>
      <c r="O26" s="116">
        <f>+'EVALUACION CON CONTROLES'!H31</f>
        <v>1</v>
      </c>
      <c r="P26" s="116">
        <f>+'EVALUACION CON CONTROLES'!I31</f>
        <v>2</v>
      </c>
      <c r="Q26" s="116">
        <f>+'EVALUACION CON CONTROLES'!J31</f>
        <v>3</v>
      </c>
      <c r="R26" s="119" t="str">
        <f>+'EVALUACION CON CONTROLES'!K31</f>
        <v>BAJO</v>
      </c>
      <c r="S26" s="116" t="s">
        <v>184</v>
      </c>
      <c r="T26" s="116" t="s">
        <v>203</v>
      </c>
      <c r="U26" s="116" t="s">
        <v>193</v>
      </c>
      <c r="V26" s="116" t="s">
        <v>194</v>
      </c>
      <c r="W26" s="103" t="s">
        <v>245</v>
      </c>
      <c r="X26" s="116" t="s">
        <v>189</v>
      </c>
    </row>
    <row r="27" spans="2:24" ht="220.5" customHeight="1" x14ac:dyDescent="0.25">
      <c r="B27" s="116">
        <v>17</v>
      </c>
      <c r="C27" s="117" t="str">
        <f>'EVALUACION CON CONTROLES'!B32</f>
        <v>Vinculación de personal del contratista que trabaje directamente con menores de edad (jóvenes entre 14 y 17 años del Componente 2) sin verificación previa de antecedentes e inhabilidades por delitos sexuales contra NNA, en contravención de la Ley 1918 de 2018.</v>
      </c>
      <c r="D27" s="118" t="s">
        <v>58</v>
      </c>
      <c r="E27" s="118" t="s">
        <v>34</v>
      </c>
      <c r="F27" s="118" t="s">
        <v>31</v>
      </c>
      <c r="G27" s="108" t="s">
        <v>118</v>
      </c>
      <c r="H27" s="116">
        <v>2</v>
      </c>
      <c r="I27" s="116">
        <v>5</v>
      </c>
      <c r="J27" s="116">
        <f t="shared" si="0"/>
        <v>7</v>
      </c>
      <c r="K27" s="119" t="str">
        <f>+EVALUACION!L32</f>
        <v>ALTO</v>
      </c>
      <c r="L27" s="116" t="s">
        <v>239</v>
      </c>
      <c r="M27" s="116">
        <v>100</v>
      </c>
      <c r="N27" s="116" t="s">
        <v>246</v>
      </c>
      <c r="O27" s="116">
        <f>+'EVALUACION CON CONTROLES'!H32</f>
        <v>1</v>
      </c>
      <c r="P27" s="116">
        <f>+'EVALUACION CON CONTROLES'!I32</f>
        <v>1</v>
      </c>
      <c r="Q27" s="116">
        <f>+'EVALUACION CON CONTROLES'!J32</f>
        <v>2</v>
      </c>
      <c r="R27" s="119" t="str">
        <f>+'EVALUACION CON CONTROLES'!K32</f>
        <v>BAJO</v>
      </c>
      <c r="S27" s="116" t="s">
        <v>171</v>
      </c>
      <c r="T27" s="116" t="s">
        <v>203</v>
      </c>
      <c r="U27" s="116" t="s">
        <v>217</v>
      </c>
      <c r="V27" s="116" t="s">
        <v>218</v>
      </c>
      <c r="W27" s="103" t="s">
        <v>247</v>
      </c>
      <c r="X27" s="116" t="s">
        <v>220</v>
      </c>
    </row>
    <row r="28" spans="2:24" ht="220.5" customHeight="1" x14ac:dyDescent="0.25">
      <c r="B28" s="116">
        <v>18</v>
      </c>
      <c r="C28" s="117" t="str">
        <f>'EVALUACION CON CONTROLES'!B33</f>
        <v>Deserción o baja permanencia del grupo base de jóvenes a lo largo de los nueve (9) encuentros formativos del Componente 2, poniendo en riesgo el cumplimiento de la meta "Fortalecer 1 actor comunitario".</v>
      </c>
      <c r="D28" s="118" t="s">
        <v>58</v>
      </c>
      <c r="E28" s="136" t="s">
        <v>34</v>
      </c>
      <c r="F28" s="118" t="s">
        <v>38</v>
      </c>
      <c r="G28" s="117" t="s">
        <v>248</v>
      </c>
      <c r="H28" s="116">
        <v>3</v>
      </c>
      <c r="I28" s="116">
        <v>3</v>
      </c>
      <c r="J28" s="116">
        <f t="shared" si="0"/>
        <v>6</v>
      </c>
      <c r="K28" s="119" t="str">
        <f>+EVALUACION!L33</f>
        <v>ALTO</v>
      </c>
      <c r="L28" s="135" t="s">
        <v>239</v>
      </c>
      <c r="M28" s="108">
        <v>100</v>
      </c>
      <c r="N28" s="116" t="s">
        <v>249</v>
      </c>
      <c r="O28" s="116">
        <f>+'EVALUACION CON CONTROLES'!H33</f>
        <v>2</v>
      </c>
      <c r="P28" s="116">
        <f>+'EVALUACION CON CONTROLES'!I33</f>
        <v>2</v>
      </c>
      <c r="Q28" s="116">
        <f>+'EVALUACION CON CONTROLES'!J33</f>
        <v>4</v>
      </c>
      <c r="R28" s="119" t="str">
        <f>+'EVALUACION CON CONTROLES'!K33</f>
        <v>BAJO</v>
      </c>
      <c r="S28" s="116" t="s">
        <v>184</v>
      </c>
      <c r="T28" s="116" t="s">
        <v>203</v>
      </c>
      <c r="U28" s="116" t="s">
        <v>193</v>
      </c>
      <c r="V28" s="116" t="s">
        <v>194</v>
      </c>
      <c r="W28" s="103" t="s">
        <v>250</v>
      </c>
      <c r="X28" s="116" t="s">
        <v>189</v>
      </c>
    </row>
    <row r="29" spans="2:24" ht="220.5" customHeight="1" x14ac:dyDescent="0.25">
      <c r="B29" s="116">
        <v>19</v>
      </c>
      <c r="C29" s="117" t="str">
        <f>'EVALUACION CON CONTROLES'!B34</f>
        <v>Incumplimiento o demora del GoLab (Laboratorio de Innovación de la Secretaría Distrital de Gobierno) en la entrega de kits, instrumentos, guías metodológicas y acompañamiento técnico requeridos para el Componente 2, paralizando la metodología Bogotaneidad Local 2026.</v>
      </c>
      <c r="D29" s="118" t="s">
        <v>58</v>
      </c>
      <c r="E29" s="136" t="s">
        <v>34</v>
      </c>
      <c r="F29" s="118" t="s">
        <v>38</v>
      </c>
      <c r="G29" s="117" t="s">
        <v>251</v>
      </c>
      <c r="H29" s="116">
        <v>2</v>
      </c>
      <c r="I29" s="116">
        <v>4</v>
      </c>
      <c r="J29" s="116">
        <f t="shared" si="0"/>
        <v>6</v>
      </c>
      <c r="K29" s="119" t="str">
        <f>+EVALUACION!L34</f>
        <v>ALTO</v>
      </c>
      <c r="L29" s="116" t="s">
        <v>238</v>
      </c>
      <c r="M29" s="116">
        <v>100</v>
      </c>
      <c r="N29" s="116" t="s">
        <v>252</v>
      </c>
      <c r="O29" s="116">
        <f>+'EVALUACION CON CONTROLES'!H34</f>
        <v>1</v>
      </c>
      <c r="P29" s="116">
        <f>+'EVALUACION CON CONTROLES'!I34</f>
        <v>2</v>
      </c>
      <c r="Q29" s="116">
        <f>+'EVALUACION CON CONTROLES'!J34</f>
        <v>3</v>
      </c>
      <c r="R29" s="119" t="str">
        <f>+'EVALUACION CON CONTROLES'!K34</f>
        <v>BAJO</v>
      </c>
      <c r="S29" s="116" t="s">
        <v>184</v>
      </c>
      <c r="T29" s="116" t="s">
        <v>172</v>
      </c>
      <c r="U29" s="116" t="s">
        <v>224</v>
      </c>
      <c r="V29" s="116" t="s">
        <v>194</v>
      </c>
      <c r="W29" s="103" t="s">
        <v>225</v>
      </c>
      <c r="X29" s="116" t="s">
        <v>189</v>
      </c>
    </row>
    <row r="30" spans="2:24" ht="64.5" customHeight="1" x14ac:dyDescent="0.25">
      <c r="B30" s="120"/>
      <c r="E30" s="136"/>
      <c r="J30" s="236"/>
      <c r="K30" s="236"/>
      <c r="L30" s="236"/>
      <c r="M30" s="236"/>
      <c r="Q30" s="121"/>
      <c r="X30" s="113"/>
    </row>
    <row r="31" spans="2:24" ht="78" customHeight="1" x14ac:dyDescent="0.25">
      <c r="B31" s="120"/>
      <c r="E31" s="109"/>
      <c r="F31" s="243" t="s">
        <v>253</v>
      </c>
      <c r="G31" s="243"/>
      <c r="H31" s="109"/>
      <c r="I31" s="109"/>
      <c r="J31" s="244" t="s">
        <v>226</v>
      </c>
      <c r="K31" s="244"/>
      <c r="L31" s="244"/>
      <c r="M31" s="244"/>
      <c r="X31" s="113"/>
    </row>
    <row r="32" spans="2:24" ht="51.75" customHeight="1" x14ac:dyDescent="0.25">
      <c r="B32" s="120"/>
      <c r="E32" s="238" t="s">
        <v>233</v>
      </c>
      <c r="F32" s="122" t="s">
        <v>123</v>
      </c>
      <c r="G32" s="122" t="s">
        <v>124</v>
      </c>
      <c r="H32" s="109"/>
      <c r="I32" s="109"/>
      <c r="J32" s="242" t="s">
        <v>123</v>
      </c>
      <c r="K32" s="242"/>
      <c r="L32" s="242" t="s">
        <v>124</v>
      </c>
      <c r="M32" s="242"/>
      <c r="X32" s="113"/>
    </row>
    <row r="33" spans="2:24" ht="78" customHeight="1" x14ac:dyDescent="0.25">
      <c r="B33" s="120"/>
      <c r="E33" s="238"/>
      <c r="F33" s="116" t="s">
        <v>125</v>
      </c>
      <c r="G33" s="116">
        <v>1</v>
      </c>
      <c r="H33" s="109"/>
      <c r="I33" s="109"/>
      <c r="J33" s="239" t="s">
        <v>126</v>
      </c>
      <c r="K33" s="239"/>
      <c r="L33" s="239">
        <v>1</v>
      </c>
      <c r="M33" s="239"/>
      <c r="X33" s="113"/>
    </row>
    <row r="34" spans="2:24" ht="13.5" customHeight="1" x14ac:dyDescent="0.25">
      <c r="B34" s="120"/>
      <c r="E34" s="238"/>
      <c r="F34" s="116" t="s">
        <v>127</v>
      </c>
      <c r="G34" s="116">
        <v>2</v>
      </c>
      <c r="H34" s="109"/>
      <c r="I34" s="109"/>
      <c r="J34" s="239" t="s">
        <v>128</v>
      </c>
      <c r="K34" s="239"/>
      <c r="L34" s="239">
        <v>2</v>
      </c>
      <c r="M34" s="239"/>
      <c r="X34" s="113"/>
    </row>
    <row r="35" spans="2:24" ht="13.5" customHeight="1" x14ac:dyDescent="0.25">
      <c r="B35" s="120"/>
      <c r="D35" s="137"/>
      <c r="E35" s="238"/>
      <c r="F35" s="116" t="s">
        <v>129</v>
      </c>
      <c r="G35" s="116">
        <v>3</v>
      </c>
      <c r="H35" s="137"/>
      <c r="I35" s="137"/>
      <c r="J35" s="239" t="s">
        <v>146</v>
      </c>
      <c r="K35" s="239"/>
      <c r="L35" s="239">
        <v>3</v>
      </c>
      <c r="M35" s="239"/>
      <c r="X35" s="113"/>
    </row>
    <row r="36" spans="2:24" ht="25.5" customHeight="1" x14ac:dyDescent="0.25">
      <c r="B36" s="120"/>
      <c r="D36" s="236"/>
      <c r="E36" s="238"/>
      <c r="F36" s="116" t="s">
        <v>130</v>
      </c>
      <c r="G36" s="116">
        <v>4</v>
      </c>
      <c r="H36" s="237"/>
      <c r="I36" s="237"/>
      <c r="J36" s="239" t="s">
        <v>131</v>
      </c>
      <c r="K36" s="239"/>
      <c r="L36" s="239">
        <v>4</v>
      </c>
      <c r="M36" s="239"/>
      <c r="P36" s="236"/>
      <c r="Q36" s="236"/>
      <c r="R36" s="236"/>
      <c r="S36" s="236"/>
      <c r="T36" s="236"/>
      <c r="X36" s="113"/>
    </row>
    <row r="37" spans="2:24" ht="25.5" customHeight="1" x14ac:dyDescent="0.25">
      <c r="B37" s="120"/>
      <c r="D37" s="236"/>
      <c r="E37" s="238"/>
      <c r="F37" s="116" t="s">
        <v>132</v>
      </c>
      <c r="G37" s="116">
        <v>5</v>
      </c>
      <c r="H37" s="237"/>
      <c r="I37" s="237"/>
      <c r="J37" s="239" t="s">
        <v>133</v>
      </c>
      <c r="K37" s="239"/>
      <c r="L37" s="239">
        <v>5</v>
      </c>
      <c r="M37" s="239"/>
      <c r="P37" s="236"/>
      <c r="Q37" s="236"/>
      <c r="R37" s="236"/>
      <c r="S37" s="236"/>
      <c r="T37" s="236"/>
      <c r="X37" s="113"/>
    </row>
    <row r="38" spans="2:24" ht="117" customHeight="1" x14ac:dyDescent="0.25">
      <c r="B38" s="120"/>
      <c r="D38" s="109"/>
      <c r="E38" s="109"/>
      <c r="F38" s="237"/>
      <c r="G38" s="237"/>
      <c r="H38" s="237"/>
      <c r="I38" s="237"/>
      <c r="J38" s="109"/>
      <c r="K38" s="109"/>
      <c r="L38" s="109"/>
      <c r="M38" s="109"/>
      <c r="P38" s="236"/>
      <c r="Q38" s="236"/>
      <c r="R38" s="236"/>
      <c r="S38" s="236"/>
      <c r="T38" s="236"/>
      <c r="X38" s="113"/>
    </row>
    <row r="39" spans="2:24" ht="10.25" customHeight="1" x14ac:dyDescent="0.25">
      <c r="B39" s="120"/>
      <c r="D39" s="244" t="s">
        <v>148</v>
      </c>
      <c r="E39" s="244"/>
      <c r="F39" s="244"/>
      <c r="G39" s="244"/>
      <c r="H39" s="244"/>
      <c r="I39" s="244"/>
      <c r="J39" s="244"/>
      <c r="K39" s="244"/>
      <c r="L39" s="244"/>
      <c r="P39" s="236"/>
      <c r="Q39" s="236"/>
      <c r="R39" s="236"/>
      <c r="S39" s="236"/>
      <c r="T39" s="236"/>
      <c r="X39" s="113"/>
    </row>
    <row r="40" spans="2:24" ht="40.25" customHeight="1" x14ac:dyDescent="0.25">
      <c r="B40" s="120"/>
      <c r="D40" s="242" t="s">
        <v>123</v>
      </c>
      <c r="E40" s="242" t="s">
        <v>124</v>
      </c>
      <c r="F40" s="245" t="s">
        <v>126</v>
      </c>
      <c r="G40" s="245"/>
      <c r="H40" s="245" t="s">
        <v>128</v>
      </c>
      <c r="I40" s="245"/>
      <c r="J40" s="123" t="s">
        <v>146</v>
      </c>
      <c r="K40" s="123" t="s">
        <v>131</v>
      </c>
      <c r="L40" s="122" t="s">
        <v>133</v>
      </c>
      <c r="P40" s="244" t="s">
        <v>147</v>
      </c>
      <c r="Q40" s="244"/>
      <c r="R40" s="244"/>
      <c r="S40" s="244"/>
      <c r="T40" s="244"/>
      <c r="X40" s="113"/>
    </row>
    <row r="41" spans="2:24" ht="36.65" customHeight="1" x14ac:dyDescent="0.25">
      <c r="B41" s="120"/>
      <c r="D41" s="242"/>
      <c r="E41" s="242"/>
      <c r="F41" s="246">
        <v>1</v>
      </c>
      <c r="G41" s="246"/>
      <c r="H41" s="246">
        <v>2</v>
      </c>
      <c r="I41" s="246"/>
      <c r="J41" s="124">
        <v>3</v>
      </c>
      <c r="K41" s="124">
        <v>4</v>
      </c>
      <c r="L41" s="124">
        <v>5</v>
      </c>
      <c r="P41" s="245" t="s">
        <v>148</v>
      </c>
      <c r="Q41" s="245"/>
      <c r="R41" s="245"/>
      <c r="S41" s="245" t="s">
        <v>123</v>
      </c>
      <c r="T41" s="245"/>
      <c r="X41" s="113"/>
    </row>
    <row r="42" spans="2:24" ht="110.4" customHeight="1" x14ac:dyDescent="0.25">
      <c r="B42" s="120"/>
      <c r="D42" s="116" t="s">
        <v>125</v>
      </c>
      <c r="E42" s="125">
        <v>1</v>
      </c>
      <c r="F42" s="248">
        <v>2</v>
      </c>
      <c r="G42" s="248"/>
      <c r="H42" s="248">
        <v>3</v>
      </c>
      <c r="I42" s="248"/>
      <c r="J42" s="126">
        <v>4</v>
      </c>
      <c r="K42" s="127">
        <v>5</v>
      </c>
      <c r="L42" s="128">
        <v>6</v>
      </c>
      <c r="P42" s="250" t="s">
        <v>149</v>
      </c>
      <c r="Q42" s="250"/>
      <c r="R42" s="250"/>
      <c r="S42" s="251" t="s">
        <v>150</v>
      </c>
      <c r="T42" s="251"/>
      <c r="X42" s="113"/>
    </row>
    <row r="43" spans="2:24" ht="126" customHeight="1" x14ac:dyDescent="0.25">
      <c r="B43" s="120"/>
      <c r="D43" s="116" t="s">
        <v>127</v>
      </c>
      <c r="E43" s="125">
        <v>2</v>
      </c>
      <c r="F43" s="248">
        <v>3</v>
      </c>
      <c r="G43" s="248"/>
      <c r="H43" s="248">
        <v>4</v>
      </c>
      <c r="I43" s="248"/>
      <c r="J43" s="127">
        <v>5</v>
      </c>
      <c r="K43" s="128">
        <v>6</v>
      </c>
      <c r="L43" s="128">
        <v>7</v>
      </c>
      <c r="P43" s="247" t="s">
        <v>151</v>
      </c>
      <c r="Q43" s="247"/>
      <c r="R43" s="247"/>
      <c r="S43" s="251" t="s">
        <v>152</v>
      </c>
      <c r="T43" s="251"/>
      <c r="X43" s="113"/>
    </row>
    <row r="44" spans="2:24" ht="140.4" customHeight="1" x14ac:dyDescent="0.25">
      <c r="B44" s="120"/>
      <c r="D44" s="116" t="s">
        <v>129</v>
      </c>
      <c r="E44" s="125">
        <v>3</v>
      </c>
      <c r="F44" s="248">
        <v>4</v>
      </c>
      <c r="G44" s="248"/>
      <c r="H44" s="249">
        <v>5</v>
      </c>
      <c r="I44" s="249"/>
      <c r="J44" s="128">
        <v>6</v>
      </c>
      <c r="K44" s="128">
        <v>7</v>
      </c>
      <c r="L44" s="129">
        <v>8</v>
      </c>
      <c r="P44" s="249">
        <v>5</v>
      </c>
      <c r="Q44" s="249"/>
      <c r="R44" s="249"/>
      <c r="S44" s="251" t="s">
        <v>153</v>
      </c>
      <c r="T44" s="251"/>
      <c r="X44" s="113"/>
    </row>
    <row r="45" spans="2:24" ht="108.65" customHeight="1" x14ac:dyDescent="0.25">
      <c r="B45" s="120"/>
      <c r="D45" s="116" t="s">
        <v>130</v>
      </c>
      <c r="E45" s="125">
        <v>4</v>
      </c>
      <c r="F45" s="249">
        <v>5</v>
      </c>
      <c r="G45" s="249"/>
      <c r="H45" s="247">
        <v>6</v>
      </c>
      <c r="I45" s="247"/>
      <c r="J45" s="128">
        <v>7</v>
      </c>
      <c r="K45" s="129">
        <v>8</v>
      </c>
      <c r="L45" s="129">
        <v>9</v>
      </c>
      <c r="P45" s="248" t="s">
        <v>154</v>
      </c>
      <c r="Q45" s="248"/>
      <c r="R45" s="248"/>
      <c r="S45" s="251" t="s">
        <v>155</v>
      </c>
      <c r="T45" s="251"/>
      <c r="X45" s="113"/>
    </row>
    <row r="46" spans="2:24" ht="12.75" hidden="1" customHeight="1" x14ac:dyDescent="0.25">
      <c r="B46" s="120"/>
      <c r="D46" s="116" t="s">
        <v>132</v>
      </c>
      <c r="E46" s="125">
        <v>5</v>
      </c>
      <c r="F46" s="247">
        <v>6</v>
      </c>
      <c r="G46" s="247"/>
      <c r="H46" s="247">
        <v>7</v>
      </c>
      <c r="I46" s="247"/>
      <c r="J46" s="129">
        <v>8</v>
      </c>
      <c r="K46" s="129">
        <v>9</v>
      </c>
      <c r="L46" s="129">
        <v>10</v>
      </c>
      <c r="X46" s="113"/>
    </row>
    <row r="47" spans="2:24" ht="25.5" hidden="1" customHeight="1" x14ac:dyDescent="0.25">
      <c r="B47" s="130"/>
      <c r="C47" s="131"/>
      <c r="D47" s="132"/>
      <c r="E47" s="132"/>
      <c r="F47" s="132"/>
      <c r="G47" s="132"/>
      <c r="H47" s="132"/>
      <c r="I47" s="132"/>
      <c r="J47" s="132"/>
      <c r="K47" s="132"/>
      <c r="L47" s="132"/>
      <c r="M47" s="132"/>
      <c r="N47" s="131"/>
      <c r="O47" s="131"/>
      <c r="P47" s="131"/>
      <c r="Q47" s="131"/>
      <c r="R47" s="131"/>
      <c r="S47" s="131"/>
      <c r="T47" s="131"/>
      <c r="U47" s="131"/>
      <c r="V47" s="131"/>
      <c r="W47" s="131"/>
      <c r="X47" s="133"/>
    </row>
    <row r="48" spans="2:24" ht="12.75" hidden="1" customHeight="1" x14ac:dyDescent="0.25">
      <c r="D48" s="109"/>
      <c r="F48" s="109"/>
      <c r="G48" s="109"/>
      <c r="H48" s="109"/>
      <c r="I48" s="109"/>
      <c r="J48" s="109"/>
      <c r="K48" s="109"/>
      <c r="L48" s="109"/>
      <c r="M48" s="109"/>
      <c r="N48" s="109"/>
      <c r="O48" s="109"/>
      <c r="P48" s="109"/>
      <c r="Q48" s="109"/>
      <c r="R48" s="109"/>
    </row>
    <row r="49" spans="2:18" ht="39" hidden="1" customHeight="1" x14ac:dyDescent="0.25">
      <c r="D49" s="109"/>
      <c r="F49" s="109"/>
      <c r="G49" s="109"/>
      <c r="H49" s="109"/>
      <c r="I49" s="109"/>
      <c r="J49" s="109"/>
      <c r="K49" s="109"/>
      <c r="L49" s="109"/>
      <c r="M49" s="109"/>
      <c r="N49" s="109"/>
      <c r="O49" s="109"/>
      <c r="P49" s="109"/>
      <c r="Q49" s="109"/>
      <c r="R49" s="109"/>
    </row>
    <row r="50" spans="2:18" ht="12" hidden="1" customHeight="1" x14ac:dyDescent="0.25">
      <c r="D50" s="109"/>
      <c r="F50" s="109"/>
      <c r="G50" s="109"/>
      <c r="H50" s="109"/>
      <c r="I50" s="109"/>
      <c r="J50" s="109"/>
      <c r="K50" s="109"/>
      <c r="L50" s="109"/>
      <c r="M50" s="109"/>
      <c r="N50" s="109"/>
      <c r="O50" s="109"/>
      <c r="P50" s="109"/>
      <c r="Q50" s="109"/>
      <c r="R50" s="109"/>
    </row>
    <row r="51" spans="2:18" ht="12" hidden="1" customHeight="1" x14ac:dyDescent="0.25">
      <c r="B51" s="108" t="s">
        <v>239</v>
      </c>
      <c r="D51" s="109"/>
      <c r="F51" s="109"/>
      <c r="G51" s="109"/>
      <c r="H51" s="109"/>
      <c r="I51" s="109"/>
      <c r="J51" s="109"/>
      <c r="K51" s="109"/>
      <c r="L51" s="109"/>
      <c r="M51" s="109"/>
      <c r="N51" s="109"/>
      <c r="O51" s="109"/>
      <c r="P51" s="109"/>
      <c r="Q51" s="109"/>
      <c r="R51" s="109"/>
    </row>
    <row r="52" spans="2:18" ht="12" hidden="1" customHeight="1" x14ac:dyDescent="0.25">
      <c r="B52" s="108" t="s">
        <v>238</v>
      </c>
      <c r="D52" s="134"/>
      <c r="F52" s="109"/>
      <c r="G52" s="134"/>
      <c r="H52" s="134"/>
      <c r="I52" s="134"/>
      <c r="J52" s="134"/>
      <c r="K52" s="134"/>
      <c r="L52" s="134"/>
      <c r="M52" s="134"/>
      <c r="N52" s="134"/>
      <c r="O52" s="134"/>
      <c r="P52" s="134"/>
      <c r="Q52" s="134"/>
      <c r="R52" s="134"/>
    </row>
    <row r="53" spans="2:18" ht="12.75" customHeight="1" x14ac:dyDescent="0.25">
      <c r="D53" s="109"/>
      <c r="F53" s="109"/>
      <c r="G53" s="109"/>
      <c r="H53" s="109"/>
      <c r="I53" s="109"/>
      <c r="J53" s="109"/>
      <c r="K53" s="109"/>
      <c r="L53" s="109"/>
      <c r="M53" s="109"/>
      <c r="N53" s="109"/>
      <c r="O53" s="109"/>
      <c r="P53" s="109"/>
      <c r="Q53" s="109"/>
      <c r="R53" s="109"/>
    </row>
    <row r="54" spans="2:18" ht="12" customHeight="1" x14ac:dyDescent="0.25">
      <c r="D54" s="109"/>
      <c r="F54" s="109"/>
      <c r="G54" s="109"/>
      <c r="H54" s="109"/>
      <c r="I54" s="109"/>
      <c r="J54" s="109"/>
      <c r="K54" s="109"/>
      <c r="L54" s="109"/>
      <c r="M54" s="109"/>
      <c r="N54" s="109"/>
      <c r="O54" s="109"/>
      <c r="P54" s="109"/>
      <c r="Q54" s="109"/>
      <c r="R54" s="109"/>
    </row>
    <row r="55" spans="2:18" ht="12" customHeight="1" x14ac:dyDescent="0.25">
      <c r="D55" s="109"/>
      <c r="F55" s="109"/>
      <c r="G55" s="109"/>
      <c r="H55" s="109"/>
      <c r="I55" s="109"/>
      <c r="J55" s="109"/>
      <c r="K55" s="109"/>
      <c r="L55" s="109"/>
      <c r="M55" s="109"/>
      <c r="N55" s="109"/>
      <c r="O55" s="109"/>
      <c r="P55" s="109"/>
      <c r="Q55" s="109"/>
      <c r="R55" s="109"/>
    </row>
    <row r="56" spans="2:18" ht="12" customHeight="1" x14ac:dyDescent="0.25">
      <c r="D56" s="109"/>
      <c r="F56" s="109"/>
      <c r="G56" s="109"/>
      <c r="H56" s="109"/>
      <c r="I56" s="109"/>
      <c r="J56" s="109"/>
      <c r="K56" s="109"/>
      <c r="L56" s="109"/>
      <c r="M56" s="109"/>
      <c r="N56" s="109"/>
      <c r="O56" s="109"/>
      <c r="P56" s="109"/>
      <c r="Q56" s="109"/>
      <c r="R56" s="109"/>
    </row>
    <row r="57" spans="2:18" ht="12" customHeight="1" x14ac:dyDescent="0.25">
      <c r="D57" s="109"/>
    </row>
    <row r="58" spans="2:18" ht="12" customHeight="1" x14ac:dyDescent="0.25">
      <c r="D58" s="109"/>
    </row>
  </sheetData>
  <mergeCells count="64">
    <mergeCell ref="L34:M34"/>
    <mergeCell ref="J35:K35"/>
    <mergeCell ref="L35:M35"/>
    <mergeCell ref="J36:K36"/>
    <mergeCell ref="L36:M36"/>
    <mergeCell ref="D40:D41"/>
    <mergeCell ref="E40:E41"/>
    <mergeCell ref="F46:G46"/>
    <mergeCell ref="H46:I46"/>
    <mergeCell ref="P40:T40"/>
    <mergeCell ref="P42:R42"/>
    <mergeCell ref="S42:T42"/>
    <mergeCell ref="P43:R43"/>
    <mergeCell ref="S43:T43"/>
    <mergeCell ref="P44:R44"/>
    <mergeCell ref="S44:T44"/>
    <mergeCell ref="P45:R45"/>
    <mergeCell ref="S45:T45"/>
    <mergeCell ref="F43:G43"/>
    <mergeCell ref="H43:I43"/>
    <mergeCell ref="F44:G44"/>
    <mergeCell ref="F40:G40"/>
    <mergeCell ref="H40:I40"/>
    <mergeCell ref="F41:G41"/>
    <mergeCell ref="H41:I41"/>
    <mergeCell ref="H45:I45"/>
    <mergeCell ref="F42:G42"/>
    <mergeCell ref="H42:I42"/>
    <mergeCell ref="H44:I44"/>
    <mergeCell ref="F45:G45"/>
    <mergeCell ref="F38:G38"/>
    <mergeCell ref="H38:I38"/>
    <mergeCell ref="P38:R38"/>
    <mergeCell ref="S38:T38"/>
    <mergeCell ref="P39:R39"/>
    <mergeCell ref="S39:T39"/>
    <mergeCell ref="D39:L39"/>
    <mergeCell ref="P37:R37"/>
    <mergeCell ref="S37:T37"/>
    <mergeCell ref="J37:K37"/>
    <mergeCell ref="L37:M37"/>
    <mergeCell ref="P41:R41"/>
    <mergeCell ref="S41:T41"/>
    <mergeCell ref="D36:D37"/>
    <mergeCell ref="H36:I36"/>
    <mergeCell ref="E32:E37"/>
    <mergeCell ref="J34:K34"/>
    <mergeCell ref="B8:X8"/>
    <mergeCell ref="B9:R9"/>
    <mergeCell ref="J30:K30"/>
    <mergeCell ref="L30:M30"/>
    <mergeCell ref="J32:K32"/>
    <mergeCell ref="L32:M32"/>
    <mergeCell ref="J33:K33"/>
    <mergeCell ref="L33:M33"/>
    <mergeCell ref="F31:G31"/>
    <mergeCell ref="J31:M31"/>
    <mergeCell ref="P36:T36"/>
    <mergeCell ref="H37:I37"/>
    <mergeCell ref="B2:C4"/>
    <mergeCell ref="D2:V4"/>
    <mergeCell ref="W2:X4"/>
    <mergeCell ref="B6:X6"/>
    <mergeCell ref="B7:X7"/>
  </mergeCells>
  <conditionalFormatting sqref="K11:K29">
    <cfRule type="cellIs" dxfId="8" priority="17" operator="equal">
      <formula>"EXTREMO"</formula>
    </cfRule>
    <cfRule type="cellIs" dxfId="7" priority="18" operator="equal">
      <formula>"ALTO"</formula>
    </cfRule>
    <cfRule type="cellIs" dxfId="6" priority="19" operator="equal">
      <formula>"MEDIO"</formula>
    </cfRule>
    <cfRule type="cellIs" dxfId="5" priority="20" operator="equal">
      <formula>"BAJO"</formula>
    </cfRule>
  </conditionalFormatting>
  <conditionalFormatting sqref="R11:R29">
    <cfRule type="cellIs" dxfId="4" priority="1" operator="equal">
      <formula>"EXTREMO"</formula>
    </cfRule>
    <cfRule type="cellIs" dxfId="3" priority="2" operator="equal">
      <formula>"ALTO"</formula>
    </cfRule>
    <cfRule type="cellIs" dxfId="2" priority="3" operator="equal">
      <formula>"MEDIO"</formula>
    </cfRule>
    <cfRule type="cellIs" dxfId="1" priority="4" operator="equal">
      <formula>"BAJO"</formula>
    </cfRule>
  </conditionalFormatting>
  <conditionalFormatting sqref="W23:W25">
    <cfRule type="expression" dxfId="0" priority="34">
      <formula>"""bajo"""</formula>
    </cfRule>
  </conditionalFormatting>
  <dataValidations count="1">
    <dataValidation type="list" allowBlank="1" showInputMessage="1" showErrorMessage="1" sqref="L11:L25" xr:uid="{00000000-0002-0000-0400-000000000000}">
      <formula1>OPCIONES</formula1>
      <formula2>0</formula2>
    </dataValidation>
  </dataValidations>
  <printOptions horizontalCentered="1" verticalCentered="1"/>
  <pageMargins left="0.25" right="0.25" top="0.75" bottom="0.75" header="0.511811023622047" footer="0.511811023622047"/>
  <pageSetup scale="45" orientation="landscape" horizontalDpi="300" verticalDpi="300"/>
  <drawing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dc:description/>
  <cp:lastModifiedBy>Luisa Fernanda Salazar Chavarro</cp:lastModifiedBy>
  <cp:revision>0</cp:revision>
  <cp:lastPrinted>2023-06-01T23:25:47Z</cp:lastPrinted>
  <dcterms:created xsi:type="dcterms:W3CDTF">2007-06-14T01:55:06Z</dcterms:created>
  <dcterms:modified xsi:type="dcterms:W3CDTF">2026-08-26T00:14:16Z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0x0101008F4CA4CB00602B47817065DFB130FB0B</vt:lpwstr>
  </property>
  <property fmtid="{D5CDD505-2E9C-101B-9397-08002B2CF9AE}" pid="3" name="MSIP_Label_38f1469a-2c2a-4aee-b92b-090d4c5468ff_ActionId">
    <vt:lpwstr>131a4c71-1b47-4369-b506-3addb0a44493</vt:lpwstr>
  </property>
  <property fmtid="{D5CDD505-2E9C-101B-9397-08002B2CF9AE}" pid="4" name="MSIP_Label_38f1469a-2c2a-4aee-b92b-090d4c5468ff_ContentBits">
    <vt:lpwstr>0</vt:lpwstr>
  </property>
  <property fmtid="{D5CDD505-2E9C-101B-9397-08002B2CF9AE}" pid="5" name="MSIP_Label_38f1469a-2c2a-4aee-b92b-090d4c5468ff_Enabled">
    <vt:lpwstr>true</vt:lpwstr>
  </property>
  <property fmtid="{D5CDD505-2E9C-101B-9397-08002B2CF9AE}" pid="6" name="MSIP_Label_38f1469a-2c2a-4aee-b92b-090d4c5468ff_Method">
    <vt:lpwstr>Standard</vt:lpwstr>
  </property>
  <property fmtid="{D5CDD505-2E9C-101B-9397-08002B2CF9AE}" pid="7" name="MSIP_Label_38f1469a-2c2a-4aee-b92b-090d4c5468ff_Name">
    <vt:lpwstr>Confidential - Unmarked</vt:lpwstr>
  </property>
  <property fmtid="{D5CDD505-2E9C-101B-9397-08002B2CF9AE}" pid="8" name="MSIP_Label_38f1469a-2c2a-4aee-b92b-090d4c5468ff_SetDate">
    <vt:lpwstr>2023-02-24T13:18:40Z</vt:lpwstr>
  </property>
  <property fmtid="{D5CDD505-2E9C-101B-9397-08002B2CF9AE}" pid="9" name="MSIP_Label_38f1469a-2c2a-4aee-b92b-090d4c5468ff_SiteId">
    <vt:lpwstr>2a6e6092-73e4-4752-b1a5-477a17f5056d</vt:lpwstr>
  </property>
</Properties>
</file>