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6\MINIMA CUANTIA\MEDIO AMBIENTE\ENV-15-32-1281-26 PANELES SOLARES\2. ANÁLISIS DEL SECTOR\"/>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J13" i="16"/>
  <c r="G14" i="16"/>
  <c r="H14" i="16" s="1"/>
  <c r="J14" i="16"/>
  <c r="G15" i="16"/>
  <c r="H15" i="16" s="1"/>
  <c r="J15" i="16"/>
  <c r="G16" i="16"/>
  <c r="I16" i="16" s="1"/>
  <c r="J16" i="16"/>
  <c r="J12" i="16"/>
  <c r="J17" i="16" s="1"/>
  <c r="G12" i="16"/>
  <c r="I12" i="16" l="1"/>
  <c r="G17" i="16"/>
  <c r="H13" i="16"/>
  <c r="K16" i="16"/>
  <c r="H16" i="16"/>
  <c r="K13" i="16"/>
  <c r="I14" i="16"/>
  <c r="K14" i="16" s="1"/>
  <c r="I15" i="16"/>
  <c r="K15" i="16" s="1"/>
  <c r="H12" i="16"/>
  <c r="H17" i="16" s="1"/>
  <c r="I17" i="16" l="1"/>
  <c r="K12" i="16"/>
  <c r="K17" i="16" s="1"/>
</calcChain>
</file>

<file path=xl/sharedStrings.xml><?xml version="1.0" encoding="utf-8"?>
<sst xmlns="http://schemas.openxmlformats.org/spreadsheetml/2006/main" count="54" uniqueCount="49">
  <si>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</si>
  <si>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</si>
  <si>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</si>
  <si>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</si>
  <si>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</si>
  <si>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</si>
  <si>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</si>
  <si>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</si>
  <si>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</si>
  <si>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</si>
  <si>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</si>
  <si>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</si>
  <si>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</si>
  <si>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</si>
  <si>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</si>
  <si>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</si>
  <si>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</si>
  <si>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</si>
  <si>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</si>
  <si>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</si>
  <si>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</si>
  <si>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</si>
  <si>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</si>
  <si>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</si>
  <si>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</si>
  <si>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</si>
  <si>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</si>
  <si>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</si>
  <si>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</si>
  <si>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</si>
  <si>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</si>
  <si>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</si>
  <si>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</si>
  <si>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</si>
  <si>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</si>
  <si>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r>
      <t xml:space="preserve">FORMATO ANEXO
PROPUESTA ECONÓMICA
</t>
    </r>
    <r>
      <rPr>
        <b/>
        <sz val="14"/>
        <color rgb="FFC00000"/>
        <rFont val="Arial Narrow"/>
        <family val="2"/>
      </rPr>
      <t>MÍNIMA CUANTÍA</t>
    </r>
  </si>
  <si>
    <t xml:space="preserve">UNIDAD </t>
  </si>
  <si>
    <t>_______________________________________________________</t>
  </si>
  <si>
    <t>Panel solar 610W - 8 Unidades.</t>
  </si>
  <si>
    <t>Bomba Solar KOLOSAL 95M 2 HP (110VDC) con Controlador de Bombeo Solar 2 HP (Sistema de bombeo)</t>
  </si>
  <si>
    <t xml:space="preserve">Material hidráulico </t>
  </si>
  <si>
    <t>Sistema de monitoreo Energetico (Material Eléctrico y del Sistema Fotovoltaico)</t>
  </si>
  <si>
    <t>Capacitación a los beneficiarios sobre el sistema Hidropónico y Fotovoltaico (Instalación, puesta en marcha y capacitación )</t>
  </si>
  <si>
    <t>SUMINISTRO, INSTALACIÓN, CONFIGURACIÓN, PUESTA EN MARCHA Y CAPACITACIÓN PARA LA OPERACIÓN Y MANTENIMIENTO DE SISTEMAS INTEGRALES DE BOMBEO Y RIEGO ALIMENTADOS MEDIANTE ENERGÍA SOLAR FOTOVOLTAICA, DESTINADOS A UNIDADES PRODUCTIVAS AGRÍCOLAS DE PRODUCTORES Y CAMPESINOS PREVIAMENTE IDENTIFICADOS EN LA ZONA 13 DEL MUNICIPIO DE ENVIGADO</t>
  </si>
  <si>
    <t>PRESUPUESTO OFICIAL
$ 46.597.425
IVA INCLUIDO</t>
  </si>
  <si>
    <t>ENV-15-32-1281-26</t>
  </si>
  <si>
    <t>CANTIDAD (proceso por bolsa)</t>
  </si>
  <si>
    <t>1.El contrato se adjudicará por el valor total del presupuesto oficial.
2.El proponente deberá responder en la plataforma SECOP II al ítem “Lista de artículos” poniendo el valor total de precios unitarios o presupuesto oficial.
3.En el Anexo 4 - propuesta económica deberá ser presentada en precios unitarios para cada artículo
4.El menor valor propuesto, respecto del valor unitario será, en principio, el factor determinante entre los proponentes para elegir el contratista, sin perjuicio del cumplimiento de los requisitos habilitantes.
5.La ejecución del presupuesto será destinada por la unidad ejecutora, el valor para cada artículo indicado por el proponente ganador en el Anexo 4 - propuesta económica, será la base de liquidación para los pagos. 
6.En todo caso de no utilizarse todo el recurso económico disponible, al terminar el plazo de ejecución, se liquidará el contrato con el saldo a favor del Municipio de Envigado.</t>
  </si>
  <si>
    <t>Tener en cuenta los Valores Asociados al Contrato según el Acuerdo Municipal 046 del 2024 (Estatuto Tributario Municipal)  modificado por el 057 de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</si>
</sst>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pplyProtection="1">
      <alignment vertical="center"/>
      <protection locked="0"/>
    </xf>
    <xf numFmtId="0" fontId="8" fillId="3" borderId="2" xfId="7" applyFont="1" applyFill="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9" fontId="8" fillId="3" borderId="5" xfId="2"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Alignment="1" applyProtection="1">
      <alignment horizontal="center" vertical="center" wrapText="1"/>
    </xf>
    <xf numFmtId="1" fontId="16" fillId="8" borderId="1" xfId="6" applyNumberFormat="1" applyFont="1" applyFill="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166" fontId="8" fillId="0" borderId="2" xfId="7" applyNumberFormat="1" applyFont="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5" fontId="6" fillId="7" borderId="1" xfId="6" applyNumberFormat="1" applyFont="1" applyFill="1" applyAlignment="1" applyProtection="1">
      <alignment horizontal="center" vertical="center"/>
    </xf>
    <xf numFmtId="166" fontId="14" fillId="6" borderId="19" xfId="6" applyNumberFormat="1" applyFont="1" applyFill="1" applyBorder="1" applyAlignment="1" applyProtection="1">
      <alignment horizontal="center" vertical="center"/>
    </xf>
    <xf numFmtId="166" fontId="8" fillId="5" borderId="14" xfId="7" applyNumberFormat="1" applyFont="1" applyFill="1" applyBorder="1" applyAlignment="1" applyProtection="1">
      <alignment horizontal="center" vertical="center" wrapText="1"/>
      <protection locked="0"/>
    </xf>
    <xf numFmtId="0" fontId="12" fillId="0" borderId="25" xfId="7" applyFont="1" applyBorder="1" applyAlignment="1" applyProtection="1">
      <alignment horizontal="left" vertical="center" wrapText="1"/>
    </xf>
    <xf numFmtId="0" fontId="11" fillId="0" borderId="13" xfId="7" applyFont="1" applyBorder="1" applyAlignment="1" applyProtection="1">
      <alignment horizontal="left" vertical="center"/>
    </xf>
    <xf numFmtId="0" fontId="11" fillId="0" borderId="2" xfId="7" applyFont="1" applyAlignment="1" applyProtection="1">
      <alignment horizontal="left" vertical="center"/>
    </xf>
    <xf numFmtId="0" fontId="11" fillId="0" borderId="14" xfId="7" applyFont="1" applyBorder="1" applyAlignment="1" applyProtection="1">
      <alignment horizontal="left"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xf numFmtId="0" fontId="11" fillId="0" borderId="13" xfId="7" applyFont="1" applyFill="1" applyBorder="1" applyAlignment="1" applyProtection="1">
      <alignment horizontal="left" vertical="center"/>
    </xf>
    <xf numFmtId="0" fontId="11" fillId="0" borderId="2" xfId="7" applyFont="1" applyFill="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Border="1" applyAlignment="1" applyProtection="1">
      <alignment horizontal="center" vertical="center"/>
    </xf>
    <xf numFmtId="0" fontId="5" fillId="0" borderId="0" xfId="0" applyFont="1" applyAlignment="1" applyProtection="1">
      <alignment horizontal="center" vertical="center"/>
    </xf>
    <xf numFmtId="0" fontId="5" fillId="0" borderId="21" xfId="0" applyFont="1" applyBorder="1" applyAlignment="1" applyProtection="1">
      <alignment horizontal="center" vertical="center"/>
    </xf>
    <xf numFmtId="0" fontId="16" fillId="8" borderId="1" xfId="6" applyFont="1" applyFill="1" applyAlignment="1" applyProtection="1">
      <alignment horizontal="center" vertical="center" wrapText="1"/>
    </xf>
    <xf numFmtId="0" fontId="11" fillId="3" borderId="13" xfId="7" applyFont="1" applyFill="1" applyBorder="1" applyAlignment="1" applyProtection="1">
      <alignment horizontal="left" vertical="center"/>
    </xf>
    <xf numFmtId="0" fontId="11" fillId="3" borderId="2" xfId="7" applyFont="1" applyFill="1" applyAlignment="1" applyProtection="1">
      <alignment horizontal="left" vertical="center"/>
    </xf>
    <xf numFmtId="0" fontId="11" fillId="3" borderId="14" xfId="7" applyFont="1" applyFill="1" applyBorder="1" applyAlignment="1" applyProtection="1">
      <alignment horizontal="left" vertical="center"/>
    </xf>
    <xf numFmtId="0" fontId="8" fillId="3" borderId="13"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6" fillId="8" borderId="1" xfId="6" applyFont="1" applyFill="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4" borderId="26" xfId="7" applyFont="1" applyFill="1" applyBorder="1" applyAlignment="1" applyProtection="1">
      <alignment horizontal="left" vertical="center" wrapText="1"/>
    </xf>
    <xf numFmtId="0" fontId="11" fillId="4" borderId="6" xfId="7" applyFont="1" applyFill="1" applyBorder="1" applyAlignment="1" applyProtection="1">
      <alignment horizontal="left" vertical="center"/>
    </xf>
    <xf numFmtId="0" fontId="11" fillId="4" borderId="17"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5" fillId="2" borderId="13" xfId="7" applyFont="1" applyFill="1" applyBorder="1" applyAlignment="1" applyProtection="1">
      <alignment vertical="center"/>
    </xf>
    <xf numFmtId="0" fontId="15" fillId="2" borderId="2" xfId="7" applyFont="1" applyFill="1" applyAlignment="1" applyProtection="1">
      <alignment vertical="center"/>
    </xf>
    <xf numFmtId="0" fontId="15" fillId="2" borderId="14" xfId="7" applyFont="1" applyFill="1" applyBorder="1" applyAlignment="1" applyProtection="1">
      <alignment vertical="center"/>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4" fontId="8" fillId="4" borderId="7" xfId="7" applyNumberFormat="1" applyFont="1" applyFill="1" applyBorder="1" applyAlignment="1" applyProtection="1">
      <alignment horizontal="center" vertical="center" wrapText="1"/>
    </xf>
    <xf numFmtId="164" fontId="8" fillId="4" borderId="15" xfId="7" applyNumberFormat="1" applyFont="1" applyFill="1" applyBorder="1" applyAlignment="1" applyProtection="1">
      <alignment horizontal="center" vertical="center" wrapText="1"/>
    </xf>
    <xf numFmtId="164" fontId="8" fillId="4" borderId="8" xfId="7" applyNumberFormat="1" applyFont="1" applyFill="1" applyBorder="1" applyAlignment="1" applyProtection="1">
      <alignment horizontal="center" vertical="center" wrapText="1"/>
    </xf>
    <xf numFmtId="164"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showGridLines="0" tabSelected="1" defaultGridColor="0" view="pageBreakPreview" colorId="44" zoomScale="90" zoomScaleNormal="90" zoomScaleSheetLayoutView="90" workbookViewId="0">
      <selection activeCell="C6" sqref="C5:J6"/>
    </sheetView>
  </sheetViews>
  <sheetFormatPr baseColWidth="10" defaultColWidth="11.42578125" defaultRowHeight="15.75" x14ac:dyDescent="0.2"/>
  <cols>
    <col min="1" max="1" width="5.5703125" style="1" customWidth="1"/>
    <col min="2" max="2" width="62.42578125" style="1" customWidth="1"/>
    <col min="3" max="3" width="10.5703125" style="1" customWidth="1"/>
    <col min="4" max="4" width="10" style="1" customWidth="1"/>
    <col min="5" max="5" width="19" style="1" customWidth="1"/>
    <col min="6" max="6" width="7" style="9" customWidth="1"/>
    <col min="7" max="7" width="14.7109375" style="9" customWidth="1"/>
    <col min="8" max="8" width="17.140625" style="9" customWidth="1"/>
    <col min="9" max="10" width="16.140625" style="9" customWidth="1"/>
    <col min="11" max="11" width="16.42578125" style="1" customWidth="1"/>
    <col min="12" max="12" width="17" style="1" customWidth="1"/>
    <col min="13" max="16384" width="11.42578125" style="1"/>
  </cols>
  <sheetData>
    <row r="1" spans="1:12" ht="35.1" customHeight="1" thickBot="1" x14ac:dyDescent="0.25">
      <c r="A1" s="78"/>
      <c r="B1" s="79"/>
      <c r="C1" s="84" t="s">
        <v>35</v>
      </c>
      <c r="D1" s="84"/>
      <c r="E1" s="84"/>
      <c r="F1" s="84"/>
      <c r="G1" s="84"/>
      <c r="H1" s="84"/>
      <c r="I1" s="84"/>
      <c r="J1" s="84"/>
      <c r="K1" s="69" t="s">
        <v>26</v>
      </c>
      <c r="L1" s="70"/>
    </row>
    <row r="2" spans="1:12" ht="35.1" customHeight="1" thickTop="1" thickBot="1" x14ac:dyDescent="0.25">
      <c r="A2" s="80"/>
      <c r="B2" s="81"/>
      <c r="C2" s="85"/>
      <c r="D2" s="85"/>
      <c r="E2" s="85"/>
      <c r="F2" s="85"/>
      <c r="G2" s="85"/>
      <c r="H2" s="85"/>
      <c r="I2" s="85"/>
      <c r="J2" s="85"/>
      <c r="K2" s="71" t="s">
        <v>24</v>
      </c>
      <c r="L2" s="72"/>
    </row>
    <row r="3" spans="1:12" ht="95.25" customHeight="1" thickTop="1" thickBot="1" x14ac:dyDescent="0.25">
      <c r="A3" s="82" t="s">
        <v>10</v>
      </c>
      <c r="B3" s="83"/>
      <c r="C3" s="86" t="s">
        <v>43</v>
      </c>
      <c r="D3" s="87"/>
      <c r="E3" s="87"/>
      <c r="F3" s="87"/>
      <c r="G3" s="87"/>
      <c r="H3" s="87"/>
      <c r="I3" s="87"/>
      <c r="J3" s="87"/>
      <c r="K3" s="73" t="s">
        <v>44</v>
      </c>
      <c r="L3" s="74"/>
    </row>
    <row r="4" spans="1:12" ht="30.75" customHeight="1" thickTop="1" thickBot="1" x14ac:dyDescent="0.25">
      <c r="A4" s="82" t="s">
        <v>11</v>
      </c>
      <c r="B4" s="83"/>
      <c r="C4" s="88" t="s">
        <v>45</v>
      </c>
      <c r="D4" s="89"/>
      <c r="E4" s="89"/>
      <c r="F4" s="89"/>
      <c r="G4" s="89"/>
      <c r="H4" s="89"/>
      <c r="I4" s="89"/>
      <c r="J4" s="89"/>
      <c r="K4" s="75"/>
      <c r="L4" s="76"/>
    </row>
    <row r="5" spans="1:12" ht="21.2" customHeight="1" thickTop="1" thickBot="1" x14ac:dyDescent="0.25">
      <c r="A5" s="49" t="s">
        <v>0</v>
      </c>
      <c r="B5" s="50"/>
      <c r="C5" s="64"/>
      <c r="D5" s="77"/>
      <c r="E5" s="77"/>
      <c r="F5" s="77"/>
      <c r="G5" s="77"/>
      <c r="H5" s="77"/>
      <c r="I5" s="77"/>
      <c r="J5" s="77"/>
      <c r="K5" s="2" t="s">
        <v>1</v>
      </c>
      <c r="L5" s="3"/>
    </row>
    <row r="6" spans="1:12" ht="21.2" customHeight="1" thickTop="1" thickBot="1" x14ac:dyDescent="0.25">
      <c r="A6" s="49" t="s">
        <v>13</v>
      </c>
      <c r="B6" s="50"/>
      <c r="C6" s="60"/>
      <c r="D6" s="50"/>
      <c r="E6" s="50"/>
      <c r="F6" s="50"/>
      <c r="G6" s="50"/>
      <c r="H6" s="50"/>
      <c r="I6" s="50"/>
      <c r="J6" s="50"/>
      <c r="K6" s="2" t="s">
        <v>12</v>
      </c>
      <c r="L6" s="3"/>
    </row>
    <row r="7" spans="1:12" ht="21.2" customHeight="1" thickTop="1" thickBot="1" x14ac:dyDescent="0.25">
      <c r="A7" s="49" t="s">
        <v>2</v>
      </c>
      <c r="B7" s="50"/>
      <c r="C7" s="60"/>
      <c r="D7" s="50"/>
      <c r="E7" s="50"/>
      <c r="F7" s="50"/>
      <c r="G7" s="50"/>
      <c r="H7" s="50"/>
      <c r="I7" s="50"/>
      <c r="J7" s="50"/>
      <c r="K7" s="2" t="s">
        <v>14</v>
      </c>
      <c r="L7" s="4"/>
    </row>
    <row r="8" spans="1:12" ht="21.2" customHeight="1" thickTop="1" thickBot="1" x14ac:dyDescent="0.25">
      <c r="A8" s="49" t="s">
        <v>25</v>
      </c>
      <c r="B8" s="50"/>
      <c r="C8" s="60"/>
      <c r="D8" s="50"/>
      <c r="E8" s="50"/>
      <c r="F8" s="50"/>
      <c r="G8" s="50"/>
      <c r="H8" s="50"/>
      <c r="I8" s="50"/>
      <c r="J8" s="50"/>
      <c r="K8" s="64"/>
      <c r="L8" s="65"/>
    </row>
    <row r="9" spans="1:12" ht="21.2" customHeight="1" thickTop="1" thickBot="1" x14ac:dyDescent="0.25">
      <c r="A9" s="49" t="s">
        <v>21</v>
      </c>
      <c r="B9" s="50"/>
      <c r="C9" s="50" t="s">
        <v>22</v>
      </c>
      <c r="D9" s="50"/>
      <c r="E9" s="50"/>
      <c r="F9" s="50"/>
      <c r="G9" s="50"/>
      <c r="H9" s="50"/>
      <c r="I9" s="50"/>
      <c r="J9" s="50"/>
      <c r="K9" s="50"/>
      <c r="L9" s="54"/>
    </row>
    <row r="10" spans="1:12" ht="21.2" customHeight="1" thickTop="1" thickBot="1" x14ac:dyDescent="0.25">
      <c r="A10" s="53" t="s">
        <v>17</v>
      </c>
      <c r="B10" s="45" t="s">
        <v>29</v>
      </c>
      <c r="C10" s="45" t="s">
        <v>15</v>
      </c>
      <c r="D10" s="45" t="s">
        <v>46</v>
      </c>
      <c r="E10" s="51" t="s">
        <v>16</v>
      </c>
      <c r="F10" s="51"/>
      <c r="G10" s="51"/>
      <c r="H10" s="51"/>
      <c r="I10" s="51"/>
      <c r="J10" s="51"/>
      <c r="K10" s="51"/>
      <c r="L10" s="52"/>
    </row>
    <row r="11" spans="1:12" ht="64.5" customHeight="1" thickBot="1" x14ac:dyDescent="0.25">
      <c r="A11" s="53"/>
      <c r="B11" s="45"/>
      <c r="C11" s="45"/>
      <c r="D11" s="45"/>
      <c r="E11" s="10" t="s">
        <v>30</v>
      </c>
      <c r="F11" s="11" t="s">
        <v>3</v>
      </c>
      <c r="G11" s="10" t="s">
        <v>7</v>
      </c>
      <c r="H11" s="10" t="s">
        <v>27</v>
      </c>
      <c r="I11" s="10" t="s">
        <v>28</v>
      </c>
      <c r="J11" s="10" t="s">
        <v>8</v>
      </c>
      <c r="K11" s="10" t="s">
        <v>19</v>
      </c>
      <c r="L11" s="12" t="s">
        <v>20</v>
      </c>
    </row>
    <row r="12" spans="1:12" s="6" customFormat="1" ht="47.25" customHeight="1" thickTop="1" thickBot="1" x14ac:dyDescent="0.25">
      <c r="A12" s="13">
        <v>1</v>
      </c>
      <c r="B12" s="21" t="s">
        <v>38</v>
      </c>
      <c r="C12" s="14" t="s">
        <v>36</v>
      </c>
      <c r="D12" s="15">
        <v>1</v>
      </c>
      <c r="E12" s="20"/>
      <c r="F12" s="5"/>
      <c r="G12" s="16">
        <f>SUM(E12*F12)</f>
        <v>0</v>
      </c>
      <c r="H12" s="16">
        <f>SUM(E12+G12)</f>
        <v>0</v>
      </c>
      <c r="I12" s="16">
        <f>G12*D12</f>
        <v>0</v>
      </c>
      <c r="J12" s="16">
        <f>E12*D12</f>
        <v>0</v>
      </c>
      <c r="K12" s="16">
        <f>J12+I12</f>
        <v>0</v>
      </c>
      <c r="L12" s="17">
        <v>10440000</v>
      </c>
    </row>
    <row r="13" spans="1:12" s="6" customFormat="1" ht="36" customHeight="1" thickTop="1" thickBot="1" x14ac:dyDescent="0.25">
      <c r="A13" s="13">
        <v>2</v>
      </c>
      <c r="B13" s="21" t="s">
        <v>39</v>
      </c>
      <c r="C13" s="14" t="s">
        <v>36</v>
      </c>
      <c r="D13" s="15">
        <v>1</v>
      </c>
      <c r="E13" s="20"/>
      <c r="F13" s="5"/>
      <c r="G13" s="16">
        <f t="shared" ref="G13:G16" si="0">SUM(E13*F13)</f>
        <v>0</v>
      </c>
      <c r="H13" s="16">
        <f t="shared" ref="H13:H16" si="1">SUM(E13+G13)</f>
        <v>0</v>
      </c>
      <c r="I13" s="16">
        <f t="shared" ref="I13:I16" si="2">G13*D13</f>
        <v>0</v>
      </c>
      <c r="J13" s="16">
        <f t="shared" ref="J13:J16" si="3">E13*D13</f>
        <v>0</v>
      </c>
      <c r="K13" s="16">
        <f t="shared" ref="K13:K16" si="4">J13+I13</f>
        <v>0</v>
      </c>
      <c r="L13" s="17">
        <v>10929750</v>
      </c>
    </row>
    <row r="14" spans="1:12" s="6" customFormat="1" ht="30.75" customHeight="1" thickTop="1" thickBot="1" x14ac:dyDescent="0.25">
      <c r="A14" s="13">
        <v>3</v>
      </c>
      <c r="B14" s="21" t="s">
        <v>40</v>
      </c>
      <c r="C14" s="14" t="s">
        <v>36</v>
      </c>
      <c r="D14" s="15">
        <v>1</v>
      </c>
      <c r="E14" s="20"/>
      <c r="F14" s="5"/>
      <c r="G14" s="16">
        <f t="shared" si="0"/>
        <v>0</v>
      </c>
      <c r="H14" s="16">
        <f t="shared" si="1"/>
        <v>0</v>
      </c>
      <c r="I14" s="16">
        <f t="shared" si="2"/>
        <v>0</v>
      </c>
      <c r="J14" s="16">
        <f t="shared" si="3"/>
        <v>0</v>
      </c>
      <c r="K14" s="16">
        <f t="shared" si="4"/>
        <v>0</v>
      </c>
      <c r="L14" s="17">
        <v>4120500</v>
      </c>
    </row>
    <row r="15" spans="1:12" s="6" customFormat="1" ht="35.25" customHeight="1" thickTop="1" thickBot="1" x14ac:dyDescent="0.25">
      <c r="A15" s="13">
        <v>4</v>
      </c>
      <c r="B15" s="21" t="s">
        <v>41</v>
      </c>
      <c r="C15" s="14" t="s">
        <v>36</v>
      </c>
      <c r="D15" s="15">
        <v>1</v>
      </c>
      <c r="E15" s="20"/>
      <c r="F15" s="5"/>
      <c r="G15" s="16">
        <f t="shared" si="0"/>
        <v>0</v>
      </c>
      <c r="H15" s="16">
        <f t="shared" si="1"/>
        <v>0</v>
      </c>
      <c r="I15" s="16">
        <f t="shared" si="2"/>
        <v>0</v>
      </c>
      <c r="J15" s="16">
        <f t="shared" si="3"/>
        <v>0</v>
      </c>
      <c r="K15" s="16">
        <f t="shared" si="4"/>
        <v>0</v>
      </c>
      <c r="L15" s="17">
        <v>16350000</v>
      </c>
    </row>
    <row r="16" spans="1:12" s="6" customFormat="1" ht="45" customHeight="1" thickTop="1" thickBot="1" x14ac:dyDescent="0.25">
      <c r="A16" s="13">
        <v>5</v>
      </c>
      <c r="B16" s="21" t="s">
        <v>42</v>
      </c>
      <c r="C16" s="14" t="s">
        <v>36</v>
      </c>
      <c r="D16" s="15">
        <v>1</v>
      </c>
      <c r="E16" s="20"/>
      <c r="F16" s="5"/>
      <c r="G16" s="16">
        <f t="shared" si="0"/>
        <v>0</v>
      </c>
      <c r="H16" s="16">
        <f t="shared" si="1"/>
        <v>0</v>
      </c>
      <c r="I16" s="16">
        <f t="shared" si="2"/>
        <v>0</v>
      </c>
      <c r="J16" s="16">
        <f t="shared" si="3"/>
        <v>0</v>
      </c>
      <c r="K16" s="16">
        <f t="shared" si="4"/>
        <v>0</v>
      </c>
      <c r="L16" s="17">
        <v>1893000</v>
      </c>
    </row>
    <row r="17" spans="1:12" s="6" customFormat="1" ht="29.25" customHeight="1" thickTop="1" thickBot="1" x14ac:dyDescent="0.25">
      <c r="A17" s="58" t="s">
        <v>4</v>
      </c>
      <c r="B17" s="59"/>
      <c r="C17" s="59"/>
      <c r="D17" s="59"/>
      <c r="E17" s="59"/>
      <c r="F17" s="59"/>
      <c r="G17" s="18">
        <f>SUM(G12:G12)</f>
        <v>0</v>
      </c>
      <c r="H17" s="18">
        <f>SUM(H12:H12)</f>
        <v>0</v>
      </c>
      <c r="I17" s="18">
        <f>SUM(I12:I12)</f>
        <v>0</v>
      </c>
      <c r="J17" s="18">
        <f>SUM(J12:J12)</f>
        <v>0</v>
      </c>
      <c r="K17" s="18">
        <f>SUM(K12:K12)</f>
        <v>0</v>
      </c>
      <c r="L17" s="19"/>
    </row>
    <row r="18" spans="1:12" ht="11.25" customHeight="1" x14ac:dyDescent="0.2">
      <c r="A18" s="42"/>
      <c r="B18" s="43"/>
      <c r="C18" s="43"/>
      <c r="D18" s="43"/>
      <c r="E18" s="43"/>
      <c r="F18" s="43"/>
      <c r="G18" s="43"/>
      <c r="H18" s="43"/>
      <c r="I18" s="43"/>
      <c r="J18" s="43"/>
      <c r="K18" s="43"/>
      <c r="L18" s="44"/>
    </row>
    <row r="19" spans="1:12" ht="24.4" customHeight="1" thickBot="1" x14ac:dyDescent="0.25">
      <c r="A19" s="36" t="s">
        <v>9</v>
      </c>
      <c r="B19" s="37"/>
      <c r="C19" s="37"/>
      <c r="D19" s="37"/>
      <c r="E19" s="37"/>
      <c r="F19" s="37"/>
      <c r="G19" s="37"/>
      <c r="H19" s="37"/>
      <c r="I19" s="37"/>
      <c r="J19" s="37"/>
      <c r="K19" s="37"/>
      <c r="L19" s="38"/>
    </row>
    <row r="20" spans="1:12" ht="49.5" customHeight="1" thickTop="1" thickBot="1" x14ac:dyDescent="0.25">
      <c r="A20" s="61" t="s">
        <v>31</v>
      </c>
      <c r="B20" s="62"/>
      <c r="C20" s="62"/>
      <c r="D20" s="62"/>
      <c r="E20" s="62"/>
      <c r="F20" s="62"/>
      <c r="G20" s="62"/>
      <c r="H20" s="62"/>
      <c r="I20" s="62"/>
      <c r="J20" s="62"/>
      <c r="K20" s="62"/>
      <c r="L20" s="63"/>
    </row>
    <row r="21" spans="1:12" ht="38.25" customHeight="1" thickTop="1" thickBot="1" x14ac:dyDescent="0.25">
      <c r="A21" s="46" t="s">
        <v>18</v>
      </c>
      <c r="B21" s="47"/>
      <c r="C21" s="47"/>
      <c r="D21" s="47"/>
      <c r="E21" s="47"/>
      <c r="F21" s="47"/>
      <c r="G21" s="47"/>
      <c r="H21" s="47"/>
      <c r="I21" s="47"/>
      <c r="J21" s="47"/>
      <c r="K21" s="47"/>
      <c r="L21" s="48"/>
    </row>
    <row r="22" spans="1:12" ht="54" customHeight="1" thickTop="1" thickBot="1" x14ac:dyDescent="0.25">
      <c r="A22" s="39" t="s">
        <v>32</v>
      </c>
      <c r="B22" s="40"/>
      <c r="C22" s="40"/>
      <c r="D22" s="40"/>
      <c r="E22" s="40"/>
      <c r="F22" s="40"/>
      <c r="G22" s="40"/>
      <c r="H22" s="40"/>
      <c r="I22" s="40"/>
      <c r="J22" s="40"/>
      <c r="K22" s="40"/>
      <c r="L22" s="41"/>
    </row>
    <row r="23" spans="1:12" ht="114.75" customHeight="1" thickTop="1" thickBot="1" x14ac:dyDescent="0.25">
      <c r="A23" s="55" t="s">
        <v>47</v>
      </c>
      <c r="B23" s="56"/>
      <c r="C23" s="56"/>
      <c r="D23" s="56"/>
      <c r="E23" s="56"/>
      <c r="F23" s="56"/>
      <c r="G23" s="56"/>
      <c r="H23" s="56"/>
      <c r="I23" s="56"/>
      <c r="J23" s="56"/>
      <c r="K23" s="56"/>
      <c r="L23" s="57"/>
    </row>
    <row r="24" spans="1:12" ht="69" customHeight="1" thickTop="1" thickBot="1" x14ac:dyDescent="0.25">
      <c r="A24" s="39" t="s">
        <v>23</v>
      </c>
      <c r="B24" s="40"/>
      <c r="C24" s="40"/>
      <c r="D24" s="40"/>
      <c r="E24" s="40"/>
      <c r="F24" s="40"/>
      <c r="G24" s="40"/>
      <c r="H24" s="40"/>
      <c r="I24" s="40"/>
      <c r="J24" s="40"/>
      <c r="K24" s="40"/>
      <c r="L24" s="41"/>
    </row>
    <row r="25" spans="1:12" ht="34.5" customHeight="1" thickTop="1" thickBot="1" x14ac:dyDescent="0.25">
      <c r="A25" s="66" t="s">
        <v>48</v>
      </c>
      <c r="B25" s="67"/>
      <c r="C25" s="67"/>
      <c r="D25" s="67"/>
      <c r="E25" s="67"/>
      <c r="F25" s="67"/>
      <c r="G25" s="67"/>
      <c r="H25" s="67"/>
      <c r="I25" s="67"/>
      <c r="J25" s="67"/>
      <c r="K25" s="67"/>
      <c r="L25" s="68"/>
    </row>
    <row r="26" spans="1:12" ht="21.2" customHeight="1" thickTop="1" thickBot="1" x14ac:dyDescent="0.25">
      <c r="A26" s="22" t="s">
        <v>5</v>
      </c>
      <c r="B26" s="23"/>
      <c r="C26" s="23" t="s">
        <v>33</v>
      </c>
      <c r="D26" s="23"/>
      <c r="E26" s="23"/>
      <c r="F26" s="23"/>
      <c r="G26" s="23"/>
      <c r="H26" s="23"/>
      <c r="I26" s="23"/>
      <c r="J26" s="23"/>
      <c r="K26" s="23"/>
      <c r="L26" s="24"/>
    </row>
    <row r="27" spans="1:12" ht="21.2" customHeight="1" thickTop="1" thickBot="1" x14ac:dyDescent="0.25">
      <c r="A27" s="22" t="s">
        <v>6</v>
      </c>
      <c r="B27" s="23"/>
      <c r="C27" s="23" t="s">
        <v>33</v>
      </c>
      <c r="D27" s="23"/>
      <c r="E27" s="23"/>
      <c r="F27" s="23"/>
      <c r="G27" s="23"/>
      <c r="H27" s="23"/>
      <c r="I27" s="23"/>
      <c r="J27" s="23"/>
      <c r="K27" s="23"/>
      <c r="L27" s="24"/>
    </row>
    <row r="28" spans="1:12" ht="18" thickTop="1" x14ac:dyDescent="0.2">
      <c r="A28" s="7"/>
      <c r="B28" s="8"/>
      <c r="C28" s="28"/>
      <c r="D28" s="28"/>
      <c r="E28" s="28"/>
      <c r="F28" s="28"/>
      <c r="G28" s="28"/>
      <c r="H28" s="28"/>
      <c r="I28" s="28"/>
      <c r="J28" s="28"/>
      <c r="K28" s="28"/>
      <c r="L28" s="29"/>
    </row>
    <row r="29" spans="1:12" ht="28.5" customHeight="1" x14ac:dyDescent="0.3">
      <c r="A29" s="33" t="s">
        <v>37</v>
      </c>
      <c r="B29" s="34"/>
      <c r="C29" s="34"/>
      <c r="D29" s="34"/>
      <c r="E29" s="34"/>
      <c r="F29" s="34"/>
      <c r="G29" s="34"/>
      <c r="H29" s="34"/>
      <c r="I29" s="34"/>
      <c r="J29" s="34"/>
      <c r="K29" s="34"/>
      <c r="L29" s="35"/>
    </row>
    <row r="30" spans="1:12" ht="17.25" x14ac:dyDescent="0.2">
      <c r="A30" s="30" t="s">
        <v>34</v>
      </c>
      <c r="B30" s="31"/>
      <c r="C30" s="31"/>
      <c r="D30" s="31"/>
      <c r="E30" s="31"/>
      <c r="F30" s="31"/>
      <c r="G30" s="31"/>
      <c r="H30" s="31"/>
      <c r="I30" s="31"/>
      <c r="J30" s="31"/>
      <c r="K30" s="31"/>
      <c r="L30" s="32"/>
    </row>
    <row r="31" spans="1:12" ht="86.25" customHeight="1" thickBot="1" x14ac:dyDescent="0.25">
      <c r="A31" s="25"/>
      <c r="B31" s="26"/>
      <c r="C31" s="26"/>
      <c r="D31" s="26"/>
      <c r="E31" s="26"/>
      <c r="F31" s="26"/>
      <c r="G31" s="26"/>
      <c r="H31" s="26"/>
      <c r="I31" s="26"/>
      <c r="J31" s="26"/>
      <c r="K31" s="26"/>
      <c r="L31" s="27"/>
    </row>
  </sheetData>
  <sheetProtection algorithmName="SHA-512" hashValue="G7e1h2gcYcm/3FBbwvfSZB+7n7M6Yyw3L1ROM7jeHGjivtPEAIRGePelEkV8u8SKD798tfAxafN3hukzkwv2OA==" saltValue="ujJ5EhwBqMzPLpWLGKZkKg==" spinCount="100000" sheet="1" objects="1" scenarios="1"/>
  <protectedRanges>
    <protectedRange sqref="C5:J8 K8 C9 L5:L7 F12:F16" name="DATOS"/>
  </protectedRanges>
  <mergeCells count="43">
    <mergeCell ref="A25:L25"/>
    <mergeCell ref="G8:J8"/>
    <mergeCell ref="C27:L27"/>
    <mergeCell ref="K1:L1"/>
    <mergeCell ref="K2:L2"/>
    <mergeCell ref="K3:L4"/>
    <mergeCell ref="C5:J5"/>
    <mergeCell ref="A1:B2"/>
    <mergeCell ref="A3:B3"/>
    <mergeCell ref="A4:B4"/>
    <mergeCell ref="C1:J2"/>
    <mergeCell ref="C3:J3"/>
    <mergeCell ref="C4:J4"/>
    <mergeCell ref="A5:B5"/>
    <mergeCell ref="A6:B6"/>
    <mergeCell ref="A7:B7"/>
    <mergeCell ref="A8:B8"/>
    <mergeCell ref="A23:L23"/>
    <mergeCell ref="A17:F17"/>
    <mergeCell ref="C6:J6"/>
    <mergeCell ref="C7:J7"/>
    <mergeCell ref="C8:F8"/>
    <mergeCell ref="A20:L20"/>
    <mergeCell ref="K8:L8"/>
    <mergeCell ref="B10:B11"/>
    <mergeCell ref="A9:B9"/>
    <mergeCell ref="E10:L10"/>
    <mergeCell ref="C10:C11"/>
    <mergeCell ref="A10:A11"/>
    <mergeCell ref="C9:L9"/>
    <mergeCell ref="A19:L19"/>
    <mergeCell ref="A24:L24"/>
    <mergeCell ref="A18:L18"/>
    <mergeCell ref="D10:D11"/>
    <mergeCell ref="A22:L22"/>
    <mergeCell ref="A21:L21"/>
    <mergeCell ref="A26:B26"/>
    <mergeCell ref="C26:L26"/>
    <mergeCell ref="A31:L31"/>
    <mergeCell ref="C28:L28"/>
    <mergeCell ref="A30:L30"/>
    <mergeCell ref="A29:L29"/>
    <mergeCell ref="A27:B27"/>
  </mergeCells>
  <conditionalFormatting sqref="H12:H16">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openxmlformats.org/package/2006/metadata/core-properties"/>
    <ds:schemaRef ds:uri="http://www.w3.org/XML/1998/namespace"/>
    <ds:schemaRef ds:uri="http://schemas.microsoft.com/office/2006/documentManagement/types"/>
    <ds:schemaRef ds:uri="http://purl.org/dc/term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Carlos Zapata Rizzo - CT Compras</cp:lastModifiedBy>
  <cp:lastPrinted>2020-05-29T18:46:41Z</cp:lastPrinted>
  <dcterms:created xsi:type="dcterms:W3CDTF">2006-11-20T19:37:40Z</dcterms:created>
  <dcterms:modified xsi:type="dcterms:W3CDTF">2026-10-16T20:45:17Z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