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 USPC\VIGENCIA 2026\CONTRATOS\CONSULTORÍA PLANES - PGIRS, PSMV, PUEAA\"/>
    </mc:Choice>
  </mc:AlternateContent>
  <xr:revisionPtr revIDLastSave="0" documentId="13_ncr:1_{298EBDDC-4695-4558-87E2-16B0949AA6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2" l="1"/>
  <c r="B5" i="2"/>
  <c r="B3" i="2"/>
  <c r="B2" i="2"/>
  <c r="G3" i="1"/>
  <c r="G4" i="1"/>
  <c r="G5" i="1"/>
  <c r="G6" i="1"/>
  <c r="G7" i="1"/>
</calcChain>
</file>

<file path=xl/sharedStrings.xml><?xml version="1.0" encoding="utf-8"?>
<sst xmlns="http://schemas.openxmlformats.org/spreadsheetml/2006/main" count="31" uniqueCount="31">
  <si>
    <t>DESCRIPCION</t>
  </si>
  <si>
    <t>INDICE PROMEDIO</t>
  </si>
  <si>
    <t>INDICE DE LIQUIDEZ: &gt; O =</t>
  </si>
  <si>
    <t>INDICE DE ENDEUDAMIENTO: &lt; O =</t>
  </si>
  <si>
    <t>RAZON COBERTURA DE INTERESES &gt; O =</t>
  </si>
  <si>
    <t>RENTABILIDAD DEL PATRIMONIO:  &gt; O =</t>
  </si>
  <si>
    <t>RENTABILIDAD DEL ACTIVO: &gt; O =</t>
  </si>
  <si>
    <t>LINK DE CONSULTA SECOP I</t>
  </si>
  <si>
    <t>Índice de Liquidez = Activo corriente / Pasivo corriente</t>
  </si>
  <si>
    <t>Índice de Endeudamiento = Pasivo total / Activo total</t>
  </si>
  <si>
    <t>Razón de Cobertura de Intereses = Utilidad operacional / Gastos de intereses</t>
  </si>
  <si>
    <t>Rentabilidad sobre activos: Utilidad operacional / Activo total</t>
  </si>
  <si>
    <t>Rentabilidad sobre patrimonio: Utilidad operacional / Patrimonio</t>
  </si>
  <si>
    <t>Activo corriente</t>
  </si>
  <si>
    <t>Pasivo corriente</t>
  </si>
  <si>
    <t>Pasivo total</t>
  </si>
  <si>
    <t>Activo total</t>
  </si>
  <si>
    <t>Utilidad operacional</t>
  </si>
  <si>
    <t>Gastos de intereses</t>
  </si>
  <si>
    <t>Patrimonio</t>
  </si>
  <si>
    <t>https://www.contratos.gov.co/consultas/detalleProceso.do?numConstancia=25-15-14435304</t>
  </si>
  <si>
    <t xml:space="preserve">SANTANDER - ALCALDÍA MUNICIPIO DE GAMBITA
</t>
  </si>
  <si>
    <t>https://www.contratos.gov.co/consultas/detalleProceso.do?numConstancia=26-15-14734277</t>
  </si>
  <si>
    <t xml:space="preserve">AMAZONAS - ALCALDÍA MUNICIPIO DE PUERTO NARIÑO
</t>
  </si>
  <si>
    <t>https://www.contratos.gov.co/consultas/detalleProceso.do?numConstancia=26-15-14707020</t>
  </si>
  <si>
    <t xml:space="preserve">BOYACÁ - ALCALDÍA MUNICIPIO DE MUZO
</t>
  </si>
  <si>
    <t>https://community.secop.gov.co/Public/Tendering/OpportunityDetail/Index?noticeUID=CO1.NTC.8352601&amp;isFromPublicArea=True&amp;isModal=False</t>
  </si>
  <si>
    <t>SANTANDER - ALCALDiA MUNICIPIO DE CURITI</t>
  </si>
  <si>
    <t>INDETERMINADO</t>
  </si>
  <si>
    <t>https://www.contratos.gov.co/consultas/detalleProceso.do?numConstancia=24-15-14174246</t>
  </si>
  <si>
    <t>SANTANDER - ALCALDÍA MUNICIPIO DE SAN VICENTE CHUCURÍ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</si>
</sst>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11113C"/>
      <name val="Calibri"/>
      <family val="2"/>
      <scheme val="minor"/>
    </font>
    <font>
      <b/>
      <sz val="9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2" fontId="3" fillId="3" borderId="2" xfId="0" applyNumberFormat="1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wrapText="1"/>
    </xf>
    <xf numFmtId="2" fontId="2" fillId="0" borderId="4" xfId="0" applyNumberFormat="1" applyFont="1" applyBorder="1" applyAlignment="1">
      <alignment horizontal="center" wrapText="1"/>
    </xf>
    <xf numFmtId="2" fontId="2" fillId="5" borderId="4" xfId="0" applyNumberFormat="1" applyFont="1" applyFill="1" applyBorder="1" applyAlignment="1">
      <alignment horizontal="center" wrapText="1"/>
    </xf>
    <xf numFmtId="2" fontId="4" fillId="4" borderId="5" xfId="0" applyNumberFormat="1" applyFont="1" applyFill="1" applyBorder="1" applyAlignment="1">
      <alignment horizontal="center" wrapText="1"/>
    </xf>
    <xf numFmtId="0" fontId="2" fillId="2" borderId="4" xfId="0" applyFont="1" applyFill="1" applyBorder="1" applyAlignment="1">
      <alignment wrapText="1"/>
    </xf>
    <xf numFmtId="2" fontId="2" fillId="5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/>
    <xf numFmtId="0" fontId="1" fillId="0" borderId="4" xfId="1" applyBorder="1" applyAlignment="1">
      <alignment horizontal="center" wrapText="1"/>
    </xf>
    <xf numFmtId="2" fontId="6" fillId="0" borderId="0" xfId="0" applyNumberFormat="1" applyFont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5" fillId="0" borderId="4" xfId="1" applyFont="1" applyBorder="1" applyAlignment="1">
      <alignment horizontal="center" wrapText="1"/>
    </xf>
    <xf numFmtId="0" fontId="0" fillId="0" borderId="0" xfId="0" applyAlignment="1">
      <alignment horizontal="center"/>
    </xf>
    <xf numFmtId="164" fontId="0" fillId="6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topLeftCell="A4" zoomScale="166" zoomScaleNormal="80" workbookViewId="0">
      <selection activeCell="C8" sqref="C8"/>
    </sheetView>
  </sheetViews>
  <sheetFormatPr baseColWidth="10" defaultRowHeight="15" x14ac:dyDescent="0.25"/>
  <cols>
    <col min="1" max="1" width="30.42578125" style="11" customWidth="1"/>
    <col min="2" max="2" width="20.85546875" style="11" customWidth="1"/>
    <col min="3" max="3" width="22.85546875" style="11" customWidth="1"/>
    <col min="4" max="4" width="23.7109375" style="11" customWidth="1"/>
    <col min="5" max="5" width="17.140625" style="11" customWidth="1"/>
    <col min="6" max="6" width="19.42578125" style="11" customWidth="1"/>
    <col min="7" max="7" width="9.42578125" style="11" customWidth="1"/>
  </cols>
  <sheetData>
    <row r="1" spans="1:7" ht="15.75" thickBot="1" x14ac:dyDescent="0.3"/>
    <row r="2" spans="1:7" ht="48.75" thickBot="1" x14ac:dyDescent="0.3">
      <c r="A2" s="1" t="s">
        <v>0</v>
      </c>
      <c r="B2" s="3" t="s">
        <v>23</v>
      </c>
      <c r="C2" s="3" t="s">
        <v>25</v>
      </c>
      <c r="D2" s="2" t="s">
        <v>21</v>
      </c>
      <c r="E2" s="3" t="s">
        <v>30</v>
      </c>
      <c r="F2" s="3" t="s">
        <v>27</v>
      </c>
      <c r="G2" s="4" t="s">
        <v>1</v>
      </c>
    </row>
    <row r="3" spans="1:7" ht="15.75" thickBot="1" x14ac:dyDescent="0.3">
      <c r="A3" s="5" t="s">
        <v>2</v>
      </c>
      <c r="B3" s="7">
        <v>15.61</v>
      </c>
      <c r="C3" s="7">
        <v>4.13</v>
      </c>
      <c r="D3" s="6">
        <v>1.2</v>
      </c>
      <c r="E3" s="7">
        <v>1.22</v>
      </c>
      <c r="F3" s="7">
        <v>1.4</v>
      </c>
      <c r="G3" s="8">
        <f>+(D3+B3+C3+F3)/5</f>
        <v>4.4679999999999991</v>
      </c>
    </row>
    <row r="4" spans="1:7" ht="15.75" thickBot="1" x14ac:dyDescent="0.3">
      <c r="A4" s="9" t="s">
        <v>3</v>
      </c>
      <c r="B4" s="7">
        <v>0.28000000000000003</v>
      </c>
      <c r="C4" s="7">
        <v>0.44</v>
      </c>
      <c r="D4" s="6">
        <v>0.6</v>
      </c>
      <c r="E4" s="7">
        <v>0.67</v>
      </c>
      <c r="F4" s="7">
        <v>0.15</v>
      </c>
      <c r="G4" s="8">
        <f>+(D4+B4+C4+E4+F4)/5</f>
        <v>0.42800000000000005</v>
      </c>
    </row>
    <row r="5" spans="1:7" ht="25.5" thickBot="1" x14ac:dyDescent="0.3">
      <c r="A5" s="9" t="s">
        <v>4</v>
      </c>
      <c r="B5" s="7">
        <v>1.3</v>
      </c>
      <c r="C5" s="7">
        <v>15.59</v>
      </c>
      <c r="D5" s="6">
        <v>2</v>
      </c>
      <c r="E5" s="7">
        <v>1.34</v>
      </c>
      <c r="F5" s="7">
        <v>0.4</v>
      </c>
      <c r="G5" s="8">
        <f>+(D5+B5+C5+E5+F5)/5</f>
        <v>4.1259999999999994</v>
      </c>
    </row>
    <row r="6" spans="1:7" ht="15.75" thickBot="1" x14ac:dyDescent="0.3">
      <c r="A6" s="9" t="s">
        <v>5</v>
      </c>
      <c r="B6" s="10">
        <v>0.31</v>
      </c>
      <c r="C6" s="10">
        <v>0.15</v>
      </c>
      <c r="D6" s="6">
        <v>0.02</v>
      </c>
      <c r="E6" s="10">
        <v>0.11</v>
      </c>
      <c r="F6" s="10">
        <v>0.1</v>
      </c>
      <c r="G6" s="8">
        <f>+(D6+B6+C6+E6+F6)/5</f>
        <v>0.13799999999999998</v>
      </c>
    </row>
    <row r="7" spans="1:7" ht="15.75" thickBot="1" x14ac:dyDescent="0.3">
      <c r="A7" s="9" t="s">
        <v>6</v>
      </c>
      <c r="B7" s="10">
        <v>0.17</v>
      </c>
      <c r="C7" s="10">
        <v>0.11</v>
      </c>
      <c r="D7" s="6">
        <v>0.01</v>
      </c>
      <c r="E7" s="10">
        <v>7.0000000000000007E-2</v>
      </c>
      <c r="F7" s="10">
        <v>0.08</v>
      </c>
      <c r="G7" s="8">
        <f>+(D7+B7+C7+E7+F7)/5</f>
        <v>8.8000000000000009E-2</v>
      </c>
    </row>
    <row r="8" spans="1:7" s="17" customFormat="1" ht="72" customHeight="1" x14ac:dyDescent="0.25">
      <c r="A8" s="15" t="s">
        <v>7</v>
      </c>
      <c r="B8" s="13" t="s">
        <v>22</v>
      </c>
      <c r="C8" s="13" t="s">
        <v>24</v>
      </c>
      <c r="D8" s="16" t="s">
        <v>20</v>
      </c>
      <c r="E8" s="13" t="s">
        <v>29</v>
      </c>
      <c r="F8" s="13" t="s">
        <v>26</v>
      </c>
      <c r="G8" s="14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42A3B-727F-4A70-8086-E6FBFCAE39C7}">
  <dimension ref="A2:C16"/>
  <sheetViews>
    <sheetView zoomScale="174" workbookViewId="0">
      <selection activeCell="E8" sqref="E8"/>
    </sheetView>
  </sheetViews>
  <sheetFormatPr baseColWidth="10" defaultRowHeight="15" x14ac:dyDescent="0.25"/>
  <cols>
    <col min="1" max="1" width="63.7109375" customWidth="1"/>
    <col min="2" max="2" width="15.85546875" bestFit="1" customWidth="1"/>
  </cols>
  <sheetData>
    <row r="2" spans="1:3" x14ac:dyDescent="0.25">
      <c r="A2" t="s">
        <v>8</v>
      </c>
      <c r="B2" s="12">
        <f>B10/B11</f>
        <v>21.38045545372098</v>
      </c>
    </row>
    <row r="3" spans="1:3" x14ac:dyDescent="0.25">
      <c r="A3" t="s">
        <v>9</v>
      </c>
      <c r="B3" s="12">
        <f>B12/B13</f>
        <v>3.3338849811364972E-2</v>
      </c>
    </row>
    <row r="4" spans="1:3" x14ac:dyDescent="0.25">
      <c r="A4" t="s">
        <v>10</v>
      </c>
      <c r="B4" s="12"/>
      <c r="C4" t="s">
        <v>28</v>
      </c>
    </row>
    <row r="5" spans="1:3" x14ac:dyDescent="0.25">
      <c r="A5" t="s">
        <v>11</v>
      </c>
      <c r="B5" s="12">
        <f>B14/B13</f>
        <v>0.20813826326655435</v>
      </c>
    </row>
    <row r="6" spans="1:3" x14ac:dyDescent="0.25">
      <c r="A6" t="s">
        <v>12</v>
      </c>
      <c r="B6" s="12">
        <f>B14/B16</f>
        <v>0.21531667350646924</v>
      </c>
    </row>
    <row r="10" spans="1:3" x14ac:dyDescent="0.25">
      <c r="A10" t="s">
        <v>13</v>
      </c>
      <c r="B10" s="18">
        <v>427858170</v>
      </c>
    </row>
    <row r="11" spans="1:3" x14ac:dyDescent="0.25">
      <c r="A11" t="s">
        <v>14</v>
      </c>
      <c r="B11" s="18">
        <v>20011649</v>
      </c>
    </row>
    <row r="12" spans="1:3" x14ac:dyDescent="0.25">
      <c r="A12" t="s">
        <v>15</v>
      </c>
      <c r="B12" s="18">
        <v>20011649</v>
      </c>
    </row>
    <row r="13" spans="1:3" x14ac:dyDescent="0.25">
      <c r="A13" t="s">
        <v>16</v>
      </c>
      <c r="B13" s="18">
        <v>600250132</v>
      </c>
    </row>
    <row r="14" spans="1:3" x14ac:dyDescent="0.25">
      <c r="A14" t="s">
        <v>17</v>
      </c>
      <c r="B14" s="18">
        <v>124935020</v>
      </c>
    </row>
    <row r="15" spans="1:3" x14ac:dyDescent="0.25">
      <c r="A15" t="s">
        <v>18</v>
      </c>
      <c r="B15" s="18">
        <v>0</v>
      </c>
    </row>
    <row r="16" spans="1:3" x14ac:dyDescent="0.25">
      <c r="A16" t="s">
        <v>19</v>
      </c>
      <c r="B16" s="18">
        <v>580238483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 de Windows</cp:lastModifiedBy>
  <dcterms:created xsi:type="dcterms:W3CDTF">2021-02-16T23:01:55Z</dcterms:created>
  <dcterms:modified xsi:type="dcterms:W3CDTF">2026-10-07T20:33:47Z</dcterms:modified>
</cp:coreProperties>
</file>