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DOCUMENTOS ALCALDIA\ESTUDIOS PREVIOS\ENTREGABLES MINIMA RURAL\"/>
    </mc:Choice>
  </mc:AlternateContent>
  <xr:revisionPtr revIDLastSave="0" documentId="13_ncr:1_{3968DE4B-3A98-409F-8AFB-FE9A060F2205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APUS " sheetId="1" r:id="rId1"/>
    <sheet name="PPTO MOCONDINO CENTRO" sheetId="2" r:id="rId2"/>
    <sheet name="MC MOCONDINO CENTRO" sheetId="3" r:id="rId3"/>
    <sheet name="APU LIMHONG" sheetId="4" r:id="rId4"/>
    <sheet name="REVISION" sheetId="5" r:id="rId5"/>
  </sheets>
  <definedNames>
    <definedName name="\0" localSheetId="2">#REF!</definedName>
    <definedName name="\0">#REF!</definedName>
    <definedName name="\00" localSheetId="2">#REF!</definedName>
    <definedName name="\00">#REF!</definedName>
    <definedName name="\a" localSheetId="2">#REF!</definedName>
    <definedName name="\a">#REF!</definedName>
    <definedName name="\AA" localSheetId="2">#REF!</definedName>
    <definedName name="\AA">#REF!</definedName>
    <definedName name="\b" localSheetId="2">#REF!</definedName>
    <definedName name="\b">#REF!</definedName>
    <definedName name="\bb" localSheetId="2">#REF!</definedName>
    <definedName name="\bb">#REF!</definedName>
    <definedName name="\E" localSheetId="2">#REF!</definedName>
    <definedName name="\E">#REF!</definedName>
    <definedName name="\EE" localSheetId="2">#REF!</definedName>
    <definedName name="\EE">#REF!</definedName>
    <definedName name="\G" localSheetId="2">#REF!</definedName>
    <definedName name="\G">#REF!</definedName>
    <definedName name="\k" localSheetId="2">#REF!</definedName>
    <definedName name="\k">#REF!</definedName>
    <definedName name="\l" localSheetId="2">#REF!</definedName>
    <definedName name="\l">#REF!</definedName>
    <definedName name="\M" localSheetId="2">#REF!</definedName>
    <definedName name="\M">#REF!</definedName>
    <definedName name="\ñ" localSheetId="2">#REF!</definedName>
    <definedName name="\ñ">#REF!</definedName>
    <definedName name="\P" localSheetId="2">#REF!</definedName>
    <definedName name="\P">#REF!</definedName>
    <definedName name="\R" localSheetId="2">#REF!</definedName>
    <definedName name="\R">#REF!</definedName>
    <definedName name="\s" localSheetId="2">#REF!</definedName>
    <definedName name="\s">#REF!</definedName>
    <definedName name="\V" localSheetId="2">#REF!</definedName>
    <definedName name="\V">#REF!</definedName>
    <definedName name="\X" localSheetId="0">ERR</definedName>
    <definedName name="\X" localSheetId="2">'MC MOCONDINO CENTRO'!ERR</definedName>
    <definedName name="\X">ERR</definedName>
    <definedName name="\Z" localSheetId="0">ERR</definedName>
    <definedName name="\Z" localSheetId="2">'MC MOCONDINO CENTRO'!ERR</definedName>
    <definedName name="\Z">ERR</definedName>
    <definedName name="_______________V1" localSheetId="2">#REF!</definedName>
    <definedName name="_______________V1">#REF!</definedName>
    <definedName name="______________TC212" localSheetId="2">#REF!</definedName>
    <definedName name="______________TC212">#REF!</definedName>
    <definedName name="_________AFC1" localSheetId="2">#REF!</definedName>
    <definedName name="_________AFC1">#REF!</definedName>
    <definedName name="_________AFC3" localSheetId="2">#REF!</definedName>
    <definedName name="_________AFC3">#REF!</definedName>
    <definedName name="_________AFC5" localSheetId="2">#REF!</definedName>
    <definedName name="_________AFC5">#REF!</definedName>
    <definedName name="_________BGC1" localSheetId="2">#REF!</definedName>
    <definedName name="_________BGC1">#REF!</definedName>
    <definedName name="_________BGC3" localSheetId="2">#REF!</definedName>
    <definedName name="_________BGC3">#REF!</definedName>
    <definedName name="_________BGC5" localSheetId="2">#REF!</definedName>
    <definedName name="_________BGC5">#REF!</definedName>
    <definedName name="_________CAC1" localSheetId="2">#REF!</definedName>
    <definedName name="_________CAC1">#REF!</definedName>
    <definedName name="_________CAC3" localSheetId="2">#REF!</definedName>
    <definedName name="_________CAC3">#REF!</definedName>
    <definedName name="_________CAC5" localSheetId="2">#REF!</definedName>
    <definedName name="_________CAC5">#REF!</definedName>
    <definedName name="_________key2" localSheetId="2" hidden="1">#REF!</definedName>
    <definedName name="_________key2" hidden="1">#REF!</definedName>
    <definedName name="_________MA2" localSheetId="2">#REF!</definedName>
    <definedName name="_________MA2">#REF!</definedName>
    <definedName name="_________PJ50" localSheetId="2">#REF!</definedName>
    <definedName name="_________PJ50">#REF!</definedName>
    <definedName name="_________SBC1" localSheetId="2">#REF!</definedName>
    <definedName name="_________SBC1">#REF!</definedName>
    <definedName name="_________SBC3" localSheetId="2">#REF!</definedName>
    <definedName name="_________SBC3">#REF!</definedName>
    <definedName name="_________SBC5" localSheetId="2">#REF!</definedName>
    <definedName name="_________SBC5">#REF!</definedName>
    <definedName name="________AFC1" localSheetId="2">#REF!</definedName>
    <definedName name="________AFC1">#REF!</definedName>
    <definedName name="________AFC3" localSheetId="2">#REF!</definedName>
    <definedName name="________AFC3">#REF!</definedName>
    <definedName name="________AFC5" localSheetId="2">#REF!</definedName>
    <definedName name="________AFC5">#REF!</definedName>
    <definedName name="________BGC1" localSheetId="2">#REF!</definedName>
    <definedName name="________BGC1">#REF!</definedName>
    <definedName name="________BGC3" localSheetId="2">#REF!</definedName>
    <definedName name="________BGC3">#REF!</definedName>
    <definedName name="________BGC5" localSheetId="2">#REF!</definedName>
    <definedName name="________BGC5">#REF!</definedName>
    <definedName name="________CAC1" localSheetId="2">#REF!</definedName>
    <definedName name="________CAC1">#REF!</definedName>
    <definedName name="________CAC3" localSheetId="2">#REF!</definedName>
    <definedName name="________CAC3">#REF!</definedName>
    <definedName name="________CAC5" localSheetId="2">#REF!</definedName>
    <definedName name="________CAC5">#REF!</definedName>
    <definedName name="________key2" localSheetId="2" hidden="1">#REF!</definedName>
    <definedName name="________key2" hidden="1">#REF!</definedName>
    <definedName name="________key3" localSheetId="2" hidden="1">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r" localSheetId="0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 localSheetId="2">#REF!</definedName>
    <definedName name="________SBC1">#REF!</definedName>
    <definedName name="________SBC3" localSheetId="2">#REF!</definedName>
    <definedName name="________SBC3">#REF!</definedName>
    <definedName name="________SBC5" localSheetId="2">#REF!</definedName>
    <definedName name="________SBC5">#REF!</definedName>
    <definedName name="_______a1" localSheetId="0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2">#REF!</definedName>
    <definedName name="_______AFC1">#REF!</definedName>
    <definedName name="_______AFC3" localSheetId="2">#REF!</definedName>
    <definedName name="_______AFC3">#REF!</definedName>
    <definedName name="_______AFC5" localSheetId="2">#REF!</definedName>
    <definedName name="_______AFC5">#REF!</definedName>
    <definedName name="_______b2" localSheetId="0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2">#REF!</definedName>
    <definedName name="_______BGC1">#REF!</definedName>
    <definedName name="_______BGC3" localSheetId="2">#REF!</definedName>
    <definedName name="_______BGC3">#REF!</definedName>
    <definedName name="_______BGC5" localSheetId="2">#REF!</definedName>
    <definedName name="_______BGC5">#REF!</definedName>
    <definedName name="_______CAC1" localSheetId="2">#REF!</definedName>
    <definedName name="_______CAC1">#REF!</definedName>
    <definedName name="_______CAC3" localSheetId="2">#REF!</definedName>
    <definedName name="_______CAC3">#REF!</definedName>
    <definedName name="_______CAC5" localSheetId="2">#REF!</definedName>
    <definedName name="_______CAC5">#REF!</definedName>
    <definedName name="_______g2" localSheetId="0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2">#REF!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2">#REF!</definedName>
    <definedName name="_______PJ50">#REF!</definedName>
    <definedName name="_______r" localSheetId="0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2">#REF!</definedName>
    <definedName name="_______SBC1">#REF!</definedName>
    <definedName name="_______SBC3" localSheetId="2">#REF!</definedName>
    <definedName name="_______SBC3">#REF!</definedName>
    <definedName name="_______SBC5" localSheetId="2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2">#REF!</definedName>
    <definedName name="______AFC1">#REF!</definedName>
    <definedName name="______AFC3" localSheetId="2">#REF!</definedName>
    <definedName name="______AFC3">#REF!</definedName>
    <definedName name="______AFC5" localSheetId="2">#REF!</definedName>
    <definedName name="______AFC5">#REF!</definedName>
    <definedName name="______b2" localSheetId="0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2">#REF!</definedName>
    <definedName name="______BGC1">#REF!</definedName>
    <definedName name="______BGC3" localSheetId="2">#REF!</definedName>
    <definedName name="______BGC3">#REF!</definedName>
    <definedName name="______BGC5" localSheetId="2">#REF!</definedName>
    <definedName name="______BGC5">#REF!</definedName>
    <definedName name="______CAC1" localSheetId="2">#REF!</definedName>
    <definedName name="______CAC1">#REF!</definedName>
    <definedName name="______CAC3" localSheetId="2">#REF!</definedName>
    <definedName name="______CAC3">#REF!</definedName>
    <definedName name="______CAC5" localSheetId="2">#REF!</definedName>
    <definedName name="______CAC5">#REF!</definedName>
    <definedName name="______g2" localSheetId="0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2">#REF!</definedName>
    <definedName name="______INF1">#REF!</definedName>
    <definedName name="______k3" localSheetId="0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2">#REF!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2">#REF!</definedName>
    <definedName name="______PJ50">#REF!</definedName>
    <definedName name="______pr01" localSheetId="2">#REF!</definedName>
    <definedName name="______pr01">#REF!</definedName>
    <definedName name="______pr02" localSheetId="2">#REF!</definedName>
    <definedName name="______pr02">#REF!</definedName>
    <definedName name="______pr03" localSheetId="2">#REF!</definedName>
    <definedName name="______pr03">#REF!</definedName>
    <definedName name="______pr04" localSheetId="2">#REF!</definedName>
    <definedName name="______pr04">#REF!</definedName>
    <definedName name="______pr05" localSheetId="2">#REF!</definedName>
    <definedName name="______pr05">#REF!</definedName>
    <definedName name="______pr06" localSheetId="2">#REF!</definedName>
    <definedName name="______pr06">#REF!</definedName>
    <definedName name="______pr07" localSheetId="2">#REF!</definedName>
    <definedName name="______pr07">#REF!</definedName>
    <definedName name="______pr08" localSheetId="2">#REF!</definedName>
    <definedName name="______pr08">#REF!</definedName>
    <definedName name="______pr09" localSheetId="2">#REF!</definedName>
    <definedName name="______pr09">#REF!</definedName>
    <definedName name="______pr10" localSheetId="2">#REF!</definedName>
    <definedName name="______pr10">#REF!</definedName>
    <definedName name="______pr11" localSheetId="2">#REF!</definedName>
    <definedName name="______pr11">#REF!</definedName>
    <definedName name="______pr12" localSheetId="2">#REF!</definedName>
    <definedName name="______pr12">#REF!</definedName>
    <definedName name="______pr13" localSheetId="2">#REF!</definedName>
    <definedName name="______pr13">#REF!</definedName>
    <definedName name="______pr14" localSheetId="2">#REF!</definedName>
    <definedName name="______pr14">#REF!</definedName>
    <definedName name="______pr15" localSheetId="2">#REF!</definedName>
    <definedName name="______pr15">#REF!</definedName>
    <definedName name="______pr16" localSheetId="2">#REF!</definedName>
    <definedName name="______pr16">#REF!</definedName>
    <definedName name="______pr17" localSheetId="2">#REF!</definedName>
    <definedName name="______pr17">#REF!</definedName>
    <definedName name="______pr18" localSheetId="2">#REF!</definedName>
    <definedName name="______pr18">#REF!</definedName>
    <definedName name="______pr19" localSheetId="2">#REF!</definedName>
    <definedName name="______pr19">#REF!</definedName>
    <definedName name="______pr20" localSheetId="2">#REF!</definedName>
    <definedName name="______pr20">#REF!</definedName>
    <definedName name="______pr21" localSheetId="2">#REF!</definedName>
    <definedName name="______pr21">#REF!</definedName>
    <definedName name="______pr22" localSheetId="2">#REF!</definedName>
    <definedName name="______pr22">#REF!</definedName>
    <definedName name="______pr23" localSheetId="2">#REF!</definedName>
    <definedName name="______pr23">#REF!</definedName>
    <definedName name="______pr24" localSheetId="2">#REF!</definedName>
    <definedName name="______pr24">#REF!</definedName>
    <definedName name="______pr25" localSheetId="2">#REF!</definedName>
    <definedName name="______pr25">#REF!</definedName>
    <definedName name="______pr26" localSheetId="2">#REF!</definedName>
    <definedName name="______pr26">#REF!</definedName>
    <definedName name="______pr27" localSheetId="2">#REF!</definedName>
    <definedName name="______pr27">#REF!</definedName>
    <definedName name="______pr28" localSheetId="2">#REF!</definedName>
    <definedName name="______pr28">#REF!</definedName>
    <definedName name="______pr29" localSheetId="2">#REF!</definedName>
    <definedName name="______pr29">#REF!</definedName>
    <definedName name="______pr30" localSheetId="2">#REF!</definedName>
    <definedName name="______pr30">#REF!</definedName>
    <definedName name="______pr31" localSheetId="2">#REF!</definedName>
    <definedName name="______pr31">#REF!</definedName>
    <definedName name="______pr32" localSheetId="2">#REF!</definedName>
    <definedName name="______pr32">#REF!</definedName>
    <definedName name="______pr33" localSheetId="2">#REF!</definedName>
    <definedName name="______pr33">#REF!</definedName>
    <definedName name="______pr34" localSheetId="2">#REF!</definedName>
    <definedName name="______pr34">#REF!</definedName>
    <definedName name="______pr35" localSheetId="2">#REF!</definedName>
    <definedName name="______pr35">#REF!</definedName>
    <definedName name="______pr36" localSheetId="2">#REF!</definedName>
    <definedName name="______pr36">#REF!</definedName>
    <definedName name="______pr37" localSheetId="2">#REF!</definedName>
    <definedName name="______pr37">#REF!</definedName>
    <definedName name="______pr38" localSheetId="2">#REF!</definedName>
    <definedName name="______pr38">#REF!</definedName>
    <definedName name="______pr39" localSheetId="2">#REF!</definedName>
    <definedName name="______pr39">#REF!</definedName>
    <definedName name="______pr40" localSheetId="2">#REF!</definedName>
    <definedName name="______pr40">#REF!</definedName>
    <definedName name="______pr41" localSheetId="2">#REF!</definedName>
    <definedName name="______pr41">#REF!</definedName>
    <definedName name="______pr42" localSheetId="2">#REF!</definedName>
    <definedName name="______pr42">#REF!</definedName>
    <definedName name="______pr43" localSheetId="2">#REF!</definedName>
    <definedName name="______pr43">#REF!</definedName>
    <definedName name="______pr44" localSheetId="2">#REF!</definedName>
    <definedName name="______pr44">#REF!</definedName>
    <definedName name="______pr45" localSheetId="2">#REF!</definedName>
    <definedName name="______pr45">#REF!</definedName>
    <definedName name="______pr46" localSheetId="2">#REF!</definedName>
    <definedName name="______pr46">#REF!</definedName>
    <definedName name="______pr47" localSheetId="2">#REF!</definedName>
    <definedName name="______pr47">#REF!</definedName>
    <definedName name="______pr48" localSheetId="2">#REF!</definedName>
    <definedName name="______pr48">#REF!</definedName>
    <definedName name="______pr49" localSheetId="2">#REF!</definedName>
    <definedName name="______pr49">#REF!</definedName>
    <definedName name="______pr50" localSheetId="2">#REF!</definedName>
    <definedName name="______pr50">#REF!</definedName>
    <definedName name="______pr51" localSheetId="2">#REF!</definedName>
    <definedName name="______pr51">#REF!</definedName>
    <definedName name="______pr52" localSheetId="2">#REF!</definedName>
    <definedName name="______pr52">#REF!</definedName>
    <definedName name="______pr53" localSheetId="2">#REF!</definedName>
    <definedName name="______pr53">#REF!</definedName>
    <definedName name="______pr54" localSheetId="2">#REF!</definedName>
    <definedName name="______pr54">#REF!</definedName>
    <definedName name="______pr55" localSheetId="2">#REF!</definedName>
    <definedName name="______pr55">#REF!</definedName>
    <definedName name="______pr56" localSheetId="2">#REF!</definedName>
    <definedName name="______pr56">#REF!</definedName>
    <definedName name="______pr57" localSheetId="2">#REF!</definedName>
    <definedName name="______pr57">#REF!</definedName>
    <definedName name="______pr58" localSheetId="2">#REF!</definedName>
    <definedName name="______pr58">#REF!</definedName>
    <definedName name="______pr59" localSheetId="2">#REF!</definedName>
    <definedName name="______pr59">#REF!</definedName>
    <definedName name="______pr60" localSheetId="2">#REF!</definedName>
    <definedName name="______pr60">#REF!</definedName>
    <definedName name="______pr61" localSheetId="2">#REF!</definedName>
    <definedName name="______pr61">#REF!</definedName>
    <definedName name="______pr62" localSheetId="2">#REF!</definedName>
    <definedName name="______pr62">#REF!</definedName>
    <definedName name="______pr63" localSheetId="2">#REF!</definedName>
    <definedName name="______pr63">#REF!</definedName>
    <definedName name="______pr64" localSheetId="2">#REF!</definedName>
    <definedName name="______pr64">#REF!</definedName>
    <definedName name="______pr65" localSheetId="2">#REF!</definedName>
    <definedName name="______pr65">#REF!</definedName>
    <definedName name="______pr66" localSheetId="2">#REF!</definedName>
    <definedName name="______pr66">#REF!</definedName>
    <definedName name="______pr67" localSheetId="2">#REF!</definedName>
    <definedName name="______pr67">#REF!</definedName>
    <definedName name="______pr68" localSheetId="2">#REF!</definedName>
    <definedName name="______pr68">#REF!</definedName>
    <definedName name="______pr69" localSheetId="2">#REF!</definedName>
    <definedName name="______pr69">#REF!</definedName>
    <definedName name="______pr70" localSheetId="2">#REF!</definedName>
    <definedName name="______pr70">#REF!</definedName>
    <definedName name="______pr71" localSheetId="2">#REF!</definedName>
    <definedName name="______pr71">#REF!</definedName>
    <definedName name="______pr72" localSheetId="2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2">#REF!</definedName>
    <definedName name="______SBC1">#REF!</definedName>
    <definedName name="______SBC3" localSheetId="2">#REF!</definedName>
    <definedName name="______SBC3">#REF!</definedName>
    <definedName name="______SBC5" localSheetId="2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2">#REF!</definedName>
    <definedName name="_____AFC1">#REF!</definedName>
    <definedName name="_____AFC3" localSheetId="2">#REF!</definedName>
    <definedName name="_____AFC3">#REF!</definedName>
    <definedName name="_____AFC5" localSheetId="2">#REF!</definedName>
    <definedName name="_____AFC5">#REF!</definedName>
    <definedName name="_____ane7" localSheetId="2">#REF!</definedName>
    <definedName name="_____ane7">#REF!</definedName>
    <definedName name="_____ane8" localSheetId="2">#REF!</definedName>
    <definedName name="_____ane8">#REF!</definedName>
    <definedName name="_____Atp2" localSheetId="2">#REF!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2">#REF!</definedName>
    <definedName name="_____BGC1">#REF!</definedName>
    <definedName name="_____BGC3" localSheetId="2">#REF!</definedName>
    <definedName name="_____BGC3">#REF!</definedName>
    <definedName name="_____BGC5" localSheetId="2">#REF!</definedName>
    <definedName name="_____BGC5">#REF!</definedName>
    <definedName name="_____CAC1" localSheetId="2">#REF!</definedName>
    <definedName name="_____CAC1">#REF!</definedName>
    <definedName name="_____CAC3" localSheetId="2">#REF!</definedName>
    <definedName name="_____CAC3">#REF!</definedName>
    <definedName name="_____CAC5" localSheetId="2">#REF!</definedName>
    <definedName name="_____CAC5">#REF!</definedName>
    <definedName name="_____DCI1" localSheetId="2">#REF!</definedName>
    <definedName name="_____DCI1">#REF!</definedName>
    <definedName name="_____DDS1" localSheetId="2">#REF!</definedName>
    <definedName name="_____DDS1">#REF!</definedName>
    <definedName name="_____DGO1" localSheetId="2">#REF!</definedName>
    <definedName name="_____DGO1">#REF!</definedName>
    <definedName name="_____DGP1" localSheetId="2">#REF!</definedName>
    <definedName name="_____DGP1">#REF!</definedName>
    <definedName name="_____DIJ1" localSheetId="2">#REF!</definedName>
    <definedName name="_____DIJ1">#REF!</definedName>
    <definedName name="_____DPI1" localSheetId="2">#REF!</definedName>
    <definedName name="_____DPI1">#REF!</definedName>
    <definedName name="_____DPY1" localSheetId="2">#REF!</definedName>
    <definedName name="_____DPY1">#REF!</definedName>
    <definedName name="_____DRI1" localSheetId="2">#REF!</definedName>
    <definedName name="_____DRI1">#REF!</definedName>
    <definedName name="_____DRL1" localSheetId="2">#REF!</definedName>
    <definedName name="_____DRL1">#REF!</definedName>
    <definedName name="_____DSP1" localSheetId="2">#REF!</definedName>
    <definedName name="_____DSP1">#REF!</definedName>
    <definedName name="_____ECP1" localSheetId="2">#REF!</definedName>
    <definedName name="_____ECP1">#REF!</definedName>
    <definedName name="_____EST10" localSheetId="2">#REF!</definedName>
    <definedName name="_____EST10">#REF!</definedName>
    <definedName name="_____EST11" localSheetId="2">#REF!</definedName>
    <definedName name="_____EST11">#REF!</definedName>
    <definedName name="_____EST12" localSheetId="2">#REF!</definedName>
    <definedName name="_____EST12">#REF!</definedName>
    <definedName name="_____EST13" localSheetId="2">#REF!</definedName>
    <definedName name="_____EST13">#REF!</definedName>
    <definedName name="_____EST14" localSheetId="2">#REF!</definedName>
    <definedName name="_____EST14">#REF!</definedName>
    <definedName name="_____EST15" localSheetId="2">#REF!</definedName>
    <definedName name="_____EST15">#REF!</definedName>
    <definedName name="_____EST16" localSheetId="2">#REF!</definedName>
    <definedName name="_____EST16">#REF!</definedName>
    <definedName name="_____EST17" localSheetId="2">#REF!</definedName>
    <definedName name="_____EST17">#REF!</definedName>
    <definedName name="_____EST18" localSheetId="2">#REF!</definedName>
    <definedName name="_____EST18">#REF!</definedName>
    <definedName name="_____EST19" localSheetId="2">#REF!</definedName>
    <definedName name="_____EST19">#REF!</definedName>
    <definedName name="_____EST2" localSheetId="2">#REF!</definedName>
    <definedName name="_____EST2">#REF!</definedName>
    <definedName name="_____EST3" localSheetId="2">#REF!</definedName>
    <definedName name="_____EST3">#REF!</definedName>
    <definedName name="_____EST4" localSheetId="2">#REF!</definedName>
    <definedName name="_____EST4">#REF!</definedName>
    <definedName name="_____EST5" localSheetId="2">#REF!</definedName>
    <definedName name="_____EST5">#REF!</definedName>
    <definedName name="_____EST6" localSheetId="2">#REF!</definedName>
    <definedName name="_____EST6">#REF!</definedName>
    <definedName name="_____EST7" localSheetId="2">#REF!</definedName>
    <definedName name="_____EST7">#REF!</definedName>
    <definedName name="_____EST8" localSheetId="2">#REF!</definedName>
    <definedName name="_____EST8">#REF!</definedName>
    <definedName name="_____EST9" localSheetId="2">#REF!</definedName>
    <definedName name="_____EST9">#REF!</definedName>
    <definedName name="_____EXC1" localSheetId="2">#REF!</definedName>
    <definedName name="_____EXC1">#REF!</definedName>
    <definedName name="_____EXC10" localSheetId="2">#REF!</definedName>
    <definedName name="_____EXC10">#REF!</definedName>
    <definedName name="_____EXC11" localSheetId="2">#REF!</definedName>
    <definedName name="_____EXC11">#REF!</definedName>
    <definedName name="_____EXC12" localSheetId="2">#REF!</definedName>
    <definedName name="_____EXC12">#REF!</definedName>
    <definedName name="_____EXC2" localSheetId="2">#REF!</definedName>
    <definedName name="_____EXC2">#REF!</definedName>
    <definedName name="_____EXC3" localSheetId="2">#REF!</definedName>
    <definedName name="_____EXC3">#REF!</definedName>
    <definedName name="_____EXC4" localSheetId="2">#REF!</definedName>
    <definedName name="_____EXC4">#REF!</definedName>
    <definedName name="_____EXC5" localSheetId="2">#REF!</definedName>
    <definedName name="_____EXC5">#REF!</definedName>
    <definedName name="_____EXC6" localSheetId="2">#REF!</definedName>
    <definedName name="_____EXC6">#REF!</definedName>
    <definedName name="_____EXC7" localSheetId="2">#REF!</definedName>
    <definedName name="_____EXC7">#REF!</definedName>
    <definedName name="_____EXC8" localSheetId="2">#REF!</definedName>
    <definedName name="_____EXC8">#REF!</definedName>
    <definedName name="_____EXC9" localSheetId="2">#REF!</definedName>
    <definedName name="_____EXC9">#REF!</definedName>
    <definedName name="_____g2" localSheetId="0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2">#REF!</definedName>
    <definedName name="_____ICP1">#REF!</definedName>
    <definedName name="_____k3" localSheetId="0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2">#REF!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 localSheetId="2">#REF!</definedName>
    <definedName name="_____OCD1">#REF!</definedName>
    <definedName name="_____OCI1" localSheetId="2">#REF!</definedName>
    <definedName name="_____OCI1">#REF!</definedName>
    <definedName name="_____p6" localSheetId="0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>#REF!</definedName>
    <definedName name="_____pr01" localSheetId="2">#REF!</definedName>
    <definedName name="_____pr01">#REF!</definedName>
    <definedName name="_____pr02" localSheetId="2">#REF!</definedName>
    <definedName name="_____pr02">#REF!</definedName>
    <definedName name="_____pr03" localSheetId="2">#REF!</definedName>
    <definedName name="_____pr03">#REF!</definedName>
    <definedName name="_____pr04" localSheetId="2">#REF!</definedName>
    <definedName name="_____pr04">#REF!</definedName>
    <definedName name="_____pr05" localSheetId="2">#REF!</definedName>
    <definedName name="_____pr05">#REF!</definedName>
    <definedName name="_____pr06" localSheetId="2">#REF!</definedName>
    <definedName name="_____pr06">#REF!</definedName>
    <definedName name="_____pr07" localSheetId="2">#REF!</definedName>
    <definedName name="_____pr07">#REF!</definedName>
    <definedName name="_____pr08" localSheetId="2">#REF!</definedName>
    <definedName name="_____pr08">#REF!</definedName>
    <definedName name="_____pr09" localSheetId="2">#REF!</definedName>
    <definedName name="_____pr09">#REF!</definedName>
    <definedName name="_____pr10" localSheetId="2">#REF!</definedName>
    <definedName name="_____pr10">#REF!</definedName>
    <definedName name="_____pr11" localSheetId="2">#REF!</definedName>
    <definedName name="_____pr11">#REF!</definedName>
    <definedName name="_____pr12" localSheetId="2">#REF!</definedName>
    <definedName name="_____pr12">#REF!</definedName>
    <definedName name="_____pr13" localSheetId="2">#REF!</definedName>
    <definedName name="_____pr13">#REF!</definedName>
    <definedName name="_____pr14" localSheetId="2">#REF!</definedName>
    <definedName name="_____pr14">#REF!</definedName>
    <definedName name="_____pr15" localSheetId="2">#REF!</definedName>
    <definedName name="_____pr15">#REF!</definedName>
    <definedName name="_____pr16" localSheetId="2">#REF!</definedName>
    <definedName name="_____pr16">#REF!</definedName>
    <definedName name="_____pr17" localSheetId="2">#REF!</definedName>
    <definedName name="_____pr17">#REF!</definedName>
    <definedName name="_____pr18" localSheetId="2">#REF!</definedName>
    <definedName name="_____pr18">#REF!</definedName>
    <definedName name="_____pr19" localSheetId="2">#REF!</definedName>
    <definedName name="_____pr19">#REF!</definedName>
    <definedName name="_____pr20" localSheetId="2">#REF!</definedName>
    <definedName name="_____pr20">#REF!</definedName>
    <definedName name="_____pr21" localSheetId="2">#REF!</definedName>
    <definedName name="_____pr21">#REF!</definedName>
    <definedName name="_____pr22" localSheetId="2">#REF!</definedName>
    <definedName name="_____pr22">#REF!</definedName>
    <definedName name="_____pr23" localSheetId="2">#REF!</definedName>
    <definedName name="_____pr23">#REF!</definedName>
    <definedName name="_____pr24" localSheetId="2">#REF!</definedName>
    <definedName name="_____pr24">#REF!</definedName>
    <definedName name="_____pr25" localSheetId="2">#REF!</definedName>
    <definedName name="_____pr25">#REF!</definedName>
    <definedName name="_____pr26" localSheetId="2">#REF!</definedName>
    <definedName name="_____pr26">#REF!</definedName>
    <definedName name="_____pr27" localSheetId="2">#REF!</definedName>
    <definedName name="_____pr27">#REF!</definedName>
    <definedName name="_____pr28" localSheetId="2">#REF!</definedName>
    <definedName name="_____pr28">#REF!</definedName>
    <definedName name="_____pr29" localSheetId="2">#REF!</definedName>
    <definedName name="_____pr29">#REF!</definedName>
    <definedName name="_____pr30" localSheetId="2">#REF!</definedName>
    <definedName name="_____pr30">#REF!</definedName>
    <definedName name="_____pr31" localSheetId="2">#REF!</definedName>
    <definedName name="_____pr31">#REF!</definedName>
    <definedName name="_____pr32" localSheetId="2">#REF!</definedName>
    <definedName name="_____pr32">#REF!</definedName>
    <definedName name="_____pr33" localSheetId="2">#REF!</definedName>
    <definedName name="_____pr33">#REF!</definedName>
    <definedName name="_____pr34" localSheetId="2">#REF!</definedName>
    <definedName name="_____pr34">#REF!</definedName>
    <definedName name="_____pr35" localSheetId="2">#REF!</definedName>
    <definedName name="_____pr35">#REF!</definedName>
    <definedName name="_____pr36" localSheetId="2">#REF!</definedName>
    <definedName name="_____pr36">#REF!</definedName>
    <definedName name="_____pr37" localSheetId="2">#REF!</definedName>
    <definedName name="_____pr37">#REF!</definedName>
    <definedName name="_____pr38" localSheetId="2">#REF!</definedName>
    <definedName name="_____pr38">#REF!</definedName>
    <definedName name="_____pr39" localSheetId="2">#REF!</definedName>
    <definedName name="_____pr39">#REF!</definedName>
    <definedName name="_____pr40" localSheetId="2">#REF!</definedName>
    <definedName name="_____pr40">#REF!</definedName>
    <definedName name="_____pr41" localSheetId="2">#REF!</definedName>
    <definedName name="_____pr41">#REF!</definedName>
    <definedName name="_____pr42" localSheetId="2">#REF!</definedName>
    <definedName name="_____pr42">#REF!</definedName>
    <definedName name="_____pr43" localSheetId="2">#REF!</definedName>
    <definedName name="_____pr43">#REF!</definedName>
    <definedName name="_____pr44" localSheetId="2">#REF!</definedName>
    <definedName name="_____pr44">#REF!</definedName>
    <definedName name="_____pr45" localSheetId="2">#REF!</definedName>
    <definedName name="_____pr45">#REF!</definedName>
    <definedName name="_____pr46" localSheetId="2">#REF!</definedName>
    <definedName name="_____pr46">#REF!</definedName>
    <definedName name="_____pr47" localSheetId="2">#REF!</definedName>
    <definedName name="_____pr47">#REF!</definedName>
    <definedName name="_____pr48" localSheetId="2">#REF!</definedName>
    <definedName name="_____pr48">#REF!</definedName>
    <definedName name="_____pr49" localSheetId="2">#REF!</definedName>
    <definedName name="_____pr49">#REF!</definedName>
    <definedName name="_____pr50" localSheetId="2">#REF!</definedName>
    <definedName name="_____pr50">#REF!</definedName>
    <definedName name="_____pr51" localSheetId="2">#REF!</definedName>
    <definedName name="_____pr51">#REF!</definedName>
    <definedName name="_____pr52" localSheetId="2">#REF!</definedName>
    <definedName name="_____pr52">#REF!</definedName>
    <definedName name="_____pr53" localSheetId="2">#REF!</definedName>
    <definedName name="_____pr53">#REF!</definedName>
    <definedName name="_____pr54" localSheetId="2">#REF!</definedName>
    <definedName name="_____pr54">#REF!</definedName>
    <definedName name="_____pr55" localSheetId="2">#REF!</definedName>
    <definedName name="_____pr55">#REF!</definedName>
    <definedName name="_____pr56" localSheetId="2">#REF!</definedName>
    <definedName name="_____pr56">#REF!</definedName>
    <definedName name="_____pr57" localSheetId="2">#REF!</definedName>
    <definedName name="_____pr57">#REF!</definedName>
    <definedName name="_____pr58" localSheetId="2">#REF!</definedName>
    <definedName name="_____pr58">#REF!</definedName>
    <definedName name="_____pr59" localSheetId="2">#REF!</definedName>
    <definedName name="_____pr59">#REF!</definedName>
    <definedName name="_____pr60" localSheetId="2">#REF!</definedName>
    <definedName name="_____pr60">#REF!</definedName>
    <definedName name="_____pr61" localSheetId="2">#REF!</definedName>
    <definedName name="_____pr61">#REF!</definedName>
    <definedName name="_____pr62" localSheetId="2">#REF!</definedName>
    <definedName name="_____pr62">#REF!</definedName>
    <definedName name="_____pr63" localSheetId="2">#REF!</definedName>
    <definedName name="_____pr63">#REF!</definedName>
    <definedName name="_____pr64" localSheetId="2">#REF!</definedName>
    <definedName name="_____pr64">#REF!</definedName>
    <definedName name="_____pr65" localSheetId="2">#REF!</definedName>
    <definedName name="_____pr65">#REF!</definedName>
    <definedName name="_____pr66" localSheetId="2">#REF!</definedName>
    <definedName name="_____pr66">#REF!</definedName>
    <definedName name="_____pr67" localSheetId="2">#REF!</definedName>
    <definedName name="_____pr67">#REF!</definedName>
    <definedName name="_____pr68" localSheetId="2">#REF!</definedName>
    <definedName name="_____pr68">#REF!</definedName>
    <definedName name="_____pr69" localSheetId="2">#REF!</definedName>
    <definedName name="_____pr69">#REF!</definedName>
    <definedName name="_____pr70" localSheetId="2">#REF!</definedName>
    <definedName name="_____pr70">#REF!</definedName>
    <definedName name="_____pr71" localSheetId="2">#REF!</definedName>
    <definedName name="_____pr71">#REF!</definedName>
    <definedName name="_____pr72" localSheetId="2">#REF!</definedName>
    <definedName name="_____pr72">#REF!</definedName>
    <definedName name="_____r" localSheetId="0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2">#REF!</definedName>
    <definedName name="_____SBC1">#REF!</definedName>
    <definedName name="_____SBC3" localSheetId="2">#REF!</definedName>
    <definedName name="_____SBC3">#REF!</definedName>
    <definedName name="_____SBC5" localSheetId="2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2">#REF!</definedName>
    <definedName name="_____VEX1">#REF!</definedName>
    <definedName name="_____VFA1" localSheetId="2">#REF!</definedName>
    <definedName name="_____VFA1">#REF!</definedName>
    <definedName name="_____vfv4" localSheetId="0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 localSheetId="2">#REF!</definedName>
    <definedName name="_____VIT1">#REF!</definedName>
    <definedName name="_____VPR1" localSheetId="2">#REF!</definedName>
    <definedName name="_____VPR1">#REF!</definedName>
    <definedName name="_____VPR2" localSheetId="2">#REF!</definedName>
    <definedName name="_____VPR2">#REF!</definedName>
    <definedName name="_____VRP1" localSheetId="2">#REF!</definedName>
    <definedName name="_____VRP1">#REF!</definedName>
    <definedName name="_____VSM1" localSheetId="2">#REF!</definedName>
    <definedName name="_____VSM1">#REF!</definedName>
    <definedName name="_____x1" localSheetId="0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2">#REF!</definedName>
    <definedName name="____AFC1">#REF!</definedName>
    <definedName name="____AFC3" localSheetId="2">#REF!</definedName>
    <definedName name="____AFC3">#REF!</definedName>
    <definedName name="____AFC5" localSheetId="2">#REF!</definedName>
    <definedName name="____AFC5">#REF!</definedName>
    <definedName name="____ALL4" localSheetId="2">#REF!</definedName>
    <definedName name="____ALL4">#REF!</definedName>
    <definedName name="____ane7" localSheetId="2">#REF!</definedName>
    <definedName name="____ane7">#REF!</definedName>
    <definedName name="____ane8" localSheetId="2">#REF!</definedName>
    <definedName name="____ane8">#REF!</definedName>
    <definedName name="____Atp2" localSheetId="2">#REF!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2">#REF!</definedName>
    <definedName name="____BGC1">#REF!</definedName>
    <definedName name="____BGC3" localSheetId="2">#REF!</definedName>
    <definedName name="____BGC3">#REF!</definedName>
    <definedName name="____BGC5" localSheetId="2">#REF!</definedName>
    <definedName name="____BGC5">#REF!</definedName>
    <definedName name="____CAC1" localSheetId="2">#REF!</definedName>
    <definedName name="____CAC1">#REF!</definedName>
    <definedName name="____CAC3" localSheetId="2">#REF!</definedName>
    <definedName name="____CAC3">#REF!</definedName>
    <definedName name="____CAC5" localSheetId="2">#REF!</definedName>
    <definedName name="____CAC5">#REF!</definedName>
    <definedName name="____COM1" localSheetId="2">#REF!</definedName>
    <definedName name="____COM1">#REF!</definedName>
    <definedName name="____COM10" localSheetId="2">#REF!</definedName>
    <definedName name="____COM10">#REF!</definedName>
    <definedName name="____COM11" localSheetId="2">#REF!</definedName>
    <definedName name="____COM11">#REF!</definedName>
    <definedName name="____COM12" localSheetId="2">#REF!</definedName>
    <definedName name="____COM12">#REF!</definedName>
    <definedName name="____COM13" localSheetId="2">#REF!</definedName>
    <definedName name="____COM13">#REF!</definedName>
    <definedName name="____COM14" localSheetId="2">#REF!</definedName>
    <definedName name="____COM14">#REF!</definedName>
    <definedName name="____COM15" localSheetId="2">#REF!</definedName>
    <definedName name="____COM15">#REF!</definedName>
    <definedName name="____COM16" localSheetId="2">#REF!</definedName>
    <definedName name="____COM16">#REF!</definedName>
    <definedName name="____COM17" localSheetId="2">#REF!</definedName>
    <definedName name="____COM17">#REF!</definedName>
    <definedName name="____COM18" localSheetId="2">#REF!</definedName>
    <definedName name="____COM18">#REF!</definedName>
    <definedName name="____COM19" localSheetId="2">#REF!</definedName>
    <definedName name="____COM19">#REF!</definedName>
    <definedName name="____COM2" localSheetId="2">#REF!</definedName>
    <definedName name="____COM2">#REF!</definedName>
    <definedName name="____COM20" localSheetId="2">#REF!</definedName>
    <definedName name="____COM20">#REF!</definedName>
    <definedName name="____COM21" localSheetId="2">#REF!</definedName>
    <definedName name="____COM21">#REF!</definedName>
    <definedName name="____COM3" localSheetId="2">#REF!</definedName>
    <definedName name="____COM3">#REF!</definedName>
    <definedName name="____COM4" localSheetId="2">#REF!</definedName>
    <definedName name="____COM4">#REF!</definedName>
    <definedName name="____COM5" localSheetId="2">#REF!</definedName>
    <definedName name="____COM5">#REF!</definedName>
    <definedName name="____COM6" localSheetId="2">#REF!</definedName>
    <definedName name="____COM6">#REF!</definedName>
    <definedName name="____COM7" localSheetId="2">#REF!</definedName>
    <definedName name="____COM7">#REF!</definedName>
    <definedName name="____COM8" localSheetId="2">#REF!</definedName>
    <definedName name="____COM8">#REF!</definedName>
    <definedName name="____COM9" localSheetId="2">#REF!</definedName>
    <definedName name="____COM9">#REF!</definedName>
    <definedName name="____con3000" localSheetId="2">#REF!</definedName>
    <definedName name="____con3000">#REF!</definedName>
    <definedName name="____DCI1" localSheetId="2">#REF!</definedName>
    <definedName name="____DCI1">#REF!</definedName>
    <definedName name="____DDS1" localSheetId="2">#REF!</definedName>
    <definedName name="____DDS1">#REF!</definedName>
    <definedName name="____DGO1" localSheetId="2">#REF!</definedName>
    <definedName name="____DGO1">#REF!</definedName>
    <definedName name="____DGP1" localSheetId="2">#REF!</definedName>
    <definedName name="____DGP1">#REF!</definedName>
    <definedName name="____DIJ1" localSheetId="2">#REF!</definedName>
    <definedName name="____DIJ1">#REF!</definedName>
    <definedName name="____DPI1" localSheetId="2">#REF!</definedName>
    <definedName name="____DPI1">#REF!</definedName>
    <definedName name="____DPY1" localSheetId="2">#REF!</definedName>
    <definedName name="____DPY1">#REF!</definedName>
    <definedName name="____DRI1" localSheetId="2">#REF!</definedName>
    <definedName name="____DRI1">#REF!</definedName>
    <definedName name="____DRL1" localSheetId="2">#REF!</definedName>
    <definedName name="____DRL1">#REF!</definedName>
    <definedName name="____DSP1" localSheetId="2">#REF!</definedName>
    <definedName name="____DSP1">#REF!</definedName>
    <definedName name="____ECP1" localSheetId="2">#REF!</definedName>
    <definedName name="____ECP1">#REF!</definedName>
    <definedName name="____g2" localSheetId="0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2">#REF!</definedName>
    <definedName name="____ICP1">#REF!</definedName>
    <definedName name="____INF1" localSheetId="2">#REF!</definedName>
    <definedName name="____INF1">#REF!</definedName>
    <definedName name="____k3" localSheetId="0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2">#REF!</definedName>
    <definedName name="____LEY80">#REF!</definedName>
    <definedName name="____m3" localSheetId="0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2">#REF!</definedName>
    <definedName name="____MA2">#REF!</definedName>
    <definedName name="____mor15" localSheetId="2">#REF!</definedName>
    <definedName name="____mor15">#REF!</definedName>
    <definedName name="____n3" localSheetId="0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 localSheetId="2">#REF!</definedName>
    <definedName name="____OCD1">#REF!</definedName>
    <definedName name="____OCI1" localSheetId="2">#REF!</definedName>
    <definedName name="____OCI1">#REF!</definedName>
    <definedName name="____p6" localSheetId="0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 localSheetId="2">#REF!</definedName>
    <definedName name="____pr01">#REF!</definedName>
    <definedName name="____pr02" localSheetId="2">#REF!</definedName>
    <definedName name="____pr02">#REF!</definedName>
    <definedName name="____pr03" localSheetId="2">#REF!</definedName>
    <definedName name="____pr03">#REF!</definedName>
    <definedName name="____pr04" localSheetId="2">#REF!</definedName>
    <definedName name="____pr04">#REF!</definedName>
    <definedName name="____pr05" localSheetId="2">#REF!</definedName>
    <definedName name="____pr05">#REF!</definedName>
    <definedName name="____pr06" localSheetId="2">#REF!</definedName>
    <definedName name="____pr06">#REF!</definedName>
    <definedName name="____pr07" localSheetId="2">#REF!</definedName>
    <definedName name="____pr07">#REF!</definedName>
    <definedName name="____pr08" localSheetId="2">#REF!</definedName>
    <definedName name="____pr08">#REF!</definedName>
    <definedName name="____pr09" localSheetId="2">#REF!</definedName>
    <definedName name="____pr09">#REF!</definedName>
    <definedName name="____pr10" localSheetId="2">#REF!</definedName>
    <definedName name="____pr10">#REF!</definedName>
    <definedName name="____pr11" localSheetId="2">#REF!</definedName>
    <definedName name="____pr11">#REF!</definedName>
    <definedName name="____pr12" localSheetId="2">#REF!</definedName>
    <definedName name="____pr12">#REF!</definedName>
    <definedName name="____pr13" localSheetId="2">#REF!</definedName>
    <definedName name="____pr13">#REF!</definedName>
    <definedName name="____pr14" localSheetId="2">#REF!</definedName>
    <definedName name="____pr14">#REF!</definedName>
    <definedName name="____pr15" localSheetId="2">#REF!</definedName>
    <definedName name="____pr15">#REF!</definedName>
    <definedName name="____pr16" localSheetId="2">#REF!</definedName>
    <definedName name="____pr16">#REF!</definedName>
    <definedName name="____pr17" localSheetId="2">#REF!</definedName>
    <definedName name="____pr17">#REF!</definedName>
    <definedName name="____pr18" localSheetId="2">#REF!</definedName>
    <definedName name="____pr18">#REF!</definedName>
    <definedName name="____pr19" localSheetId="2">#REF!</definedName>
    <definedName name="____pr19">#REF!</definedName>
    <definedName name="____pr20" localSheetId="2">#REF!</definedName>
    <definedName name="____pr20">#REF!</definedName>
    <definedName name="____pr21" localSheetId="2">#REF!</definedName>
    <definedName name="____pr21">#REF!</definedName>
    <definedName name="____pr22" localSheetId="2">#REF!</definedName>
    <definedName name="____pr22">#REF!</definedName>
    <definedName name="____pr23" localSheetId="2">#REF!</definedName>
    <definedName name="____pr23">#REF!</definedName>
    <definedName name="____pr24" localSheetId="2">#REF!</definedName>
    <definedName name="____pr24">#REF!</definedName>
    <definedName name="____pr25" localSheetId="2">#REF!</definedName>
    <definedName name="____pr25">#REF!</definedName>
    <definedName name="____pr26" localSheetId="2">#REF!</definedName>
    <definedName name="____pr26">#REF!</definedName>
    <definedName name="____pr27" localSheetId="2">#REF!</definedName>
    <definedName name="____pr27">#REF!</definedName>
    <definedName name="____pr28" localSheetId="2">#REF!</definedName>
    <definedName name="____pr28">#REF!</definedName>
    <definedName name="____pr29" localSheetId="2">#REF!</definedName>
    <definedName name="____pr29">#REF!</definedName>
    <definedName name="____pr30" localSheetId="2">#REF!</definedName>
    <definedName name="____pr30">#REF!</definedName>
    <definedName name="____pr31" localSheetId="2">#REF!</definedName>
    <definedName name="____pr31">#REF!</definedName>
    <definedName name="____pr32" localSheetId="2">#REF!</definedName>
    <definedName name="____pr32">#REF!</definedName>
    <definedName name="____pr33" localSheetId="2">#REF!</definedName>
    <definedName name="____pr33">#REF!</definedName>
    <definedName name="____pr34" localSheetId="2">#REF!</definedName>
    <definedName name="____pr34">#REF!</definedName>
    <definedName name="____pr35" localSheetId="2">#REF!</definedName>
    <definedName name="____pr35">#REF!</definedName>
    <definedName name="____pr36" localSheetId="2">#REF!</definedName>
    <definedName name="____pr36">#REF!</definedName>
    <definedName name="____pr37" localSheetId="2">#REF!</definedName>
    <definedName name="____pr37">#REF!</definedName>
    <definedName name="____pr38" localSheetId="2">#REF!</definedName>
    <definedName name="____pr38">#REF!</definedName>
    <definedName name="____pr39" localSheetId="2">#REF!</definedName>
    <definedName name="____pr39">#REF!</definedName>
    <definedName name="____pr40" localSheetId="2">#REF!</definedName>
    <definedName name="____pr40">#REF!</definedName>
    <definedName name="____pr41" localSheetId="2">#REF!</definedName>
    <definedName name="____pr41">#REF!</definedName>
    <definedName name="____pr42" localSheetId="2">#REF!</definedName>
    <definedName name="____pr42">#REF!</definedName>
    <definedName name="____pr43" localSheetId="2">#REF!</definedName>
    <definedName name="____pr43">#REF!</definedName>
    <definedName name="____pr44" localSheetId="2">#REF!</definedName>
    <definedName name="____pr44">#REF!</definedName>
    <definedName name="____pr45" localSheetId="2">#REF!</definedName>
    <definedName name="____pr45">#REF!</definedName>
    <definedName name="____pr46" localSheetId="2">#REF!</definedName>
    <definedName name="____pr46">#REF!</definedName>
    <definedName name="____pr47" localSheetId="2">#REF!</definedName>
    <definedName name="____pr47">#REF!</definedName>
    <definedName name="____pr48" localSheetId="2">#REF!</definedName>
    <definedName name="____pr48">#REF!</definedName>
    <definedName name="____pr49" localSheetId="2">#REF!</definedName>
    <definedName name="____pr49">#REF!</definedName>
    <definedName name="____pr50" localSheetId="2">#REF!</definedName>
    <definedName name="____pr50">#REF!</definedName>
    <definedName name="____pr51" localSheetId="2">#REF!</definedName>
    <definedName name="____pr51">#REF!</definedName>
    <definedName name="____pr52" localSheetId="2">#REF!</definedName>
    <definedName name="____pr52">#REF!</definedName>
    <definedName name="____pr53" localSheetId="2">#REF!</definedName>
    <definedName name="____pr53">#REF!</definedName>
    <definedName name="____pr54" localSheetId="2">#REF!</definedName>
    <definedName name="____pr54">#REF!</definedName>
    <definedName name="____pr55" localSheetId="2">#REF!</definedName>
    <definedName name="____pr55">#REF!</definedName>
    <definedName name="____pr56" localSheetId="2">#REF!</definedName>
    <definedName name="____pr56">#REF!</definedName>
    <definedName name="____pr57" localSheetId="2">#REF!</definedName>
    <definedName name="____pr57">#REF!</definedName>
    <definedName name="____pr58" localSheetId="2">#REF!</definedName>
    <definedName name="____pr58">#REF!</definedName>
    <definedName name="____pr59" localSheetId="2">#REF!</definedName>
    <definedName name="____pr59">#REF!</definedName>
    <definedName name="____pr60" localSheetId="2">#REF!</definedName>
    <definedName name="____pr60">#REF!</definedName>
    <definedName name="____pr61" localSheetId="2">#REF!</definedName>
    <definedName name="____pr61">#REF!</definedName>
    <definedName name="____pr62" localSheetId="2">#REF!</definedName>
    <definedName name="____pr62">#REF!</definedName>
    <definedName name="____pr63" localSheetId="2">#REF!</definedName>
    <definedName name="____pr63">#REF!</definedName>
    <definedName name="____pr64" localSheetId="2">#REF!</definedName>
    <definedName name="____pr64">#REF!</definedName>
    <definedName name="____pr65" localSheetId="2">#REF!</definedName>
    <definedName name="____pr65">#REF!</definedName>
    <definedName name="____pr66" localSheetId="2">#REF!</definedName>
    <definedName name="____pr66">#REF!</definedName>
    <definedName name="____pr67" localSheetId="2">#REF!</definedName>
    <definedName name="____pr67">#REF!</definedName>
    <definedName name="____pr68" localSheetId="2">#REF!</definedName>
    <definedName name="____pr68">#REF!</definedName>
    <definedName name="____pr69" localSheetId="2">#REF!</definedName>
    <definedName name="____pr69">#REF!</definedName>
    <definedName name="____pr70" localSheetId="2">#REF!</definedName>
    <definedName name="____pr70">#REF!</definedName>
    <definedName name="____pr71" localSheetId="2">#REF!</definedName>
    <definedName name="____pr71">#REF!</definedName>
    <definedName name="____pr72" localSheetId="2">#REF!</definedName>
    <definedName name="____pr72">#REF!</definedName>
    <definedName name="____PRE12" localSheetId="2">#REF!</definedName>
    <definedName name="____PRE12">#REF!</definedName>
    <definedName name="____r" localSheetId="0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2">#REF!</definedName>
    <definedName name="____SBC1">#REF!</definedName>
    <definedName name="____SBC3" localSheetId="2">#REF!</definedName>
    <definedName name="____SBC3">#REF!</definedName>
    <definedName name="____SBC5" localSheetId="2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C212" localSheetId="2">#REF!</definedName>
    <definedName name="____TC212">#REF!</definedName>
    <definedName name="____TOP1" localSheetId="2">#REF!</definedName>
    <definedName name="____TOP1">#REF!</definedName>
    <definedName name="____TOP10" localSheetId="2">#REF!</definedName>
    <definedName name="____TOP10">#REF!</definedName>
    <definedName name="____TOP2" localSheetId="2">#REF!</definedName>
    <definedName name="____TOP2">#REF!</definedName>
    <definedName name="____TOP3" localSheetId="2">#REF!</definedName>
    <definedName name="____TOP3">#REF!</definedName>
    <definedName name="____TOP4" localSheetId="2">#REF!</definedName>
    <definedName name="____TOP4">#REF!</definedName>
    <definedName name="____TOP5" localSheetId="2">#REF!</definedName>
    <definedName name="____TOP5">#REF!</definedName>
    <definedName name="____TOP6" localSheetId="2">#REF!</definedName>
    <definedName name="____TOP6">#REF!</definedName>
    <definedName name="____TOP7" localSheetId="2">#REF!</definedName>
    <definedName name="____TOP7">#REF!</definedName>
    <definedName name="____TOP8" localSheetId="2">#REF!</definedName>
    <definedName name="____TOP8">#REF!</definedName>
    <definedName name="____TOP9" localSheetId="2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2">#REF!</definedName>
    <definedName name="____V1">#REF!</definedName>
    <definedName name="____v2" localSheetId="0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2">#REF!</definedName>
    <definedName name="____VEX1">#REF!</definedName>
    <definedName name="____VFA1" localSheetId="2">#REF!</definedName>
    <definedName name="____VFA1">#REF!</definedName>
    <definedName name="____vfv4" localSheetId="0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 localSheetId="2">#REF!</definedName>
    <definedName name="____VIT1">#REF!</definedName>
    <definedName name="____VPR1" localSheetId="2">#REF!</definedName>
    <definedName name="____VPR1">#REF!</definedName>
    <definedName name="____VPR2" localSheetId="2">#REF!</definedName>
    <definedName name="____VPR2">#REF!</definedName>
    <definedName name="____VRP1" localSheetId="2">#REF!</definedName>
    <definedName name="____VRP1">#REF!</definedName>
    <definedName name="____VSM1" localSheetId="2">#REF!</definedName>
    <definedName name="____VSM1">#REF!</definedName>
    <definedName name="____x1" localSheetId="0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 localSheetId="2">#REF!</definedName>
    <definedName name="___AFC1">#REF!</definedName>
    <definedName name="___AFC3" localSheetId="2">#REF!</definedName>
    <definedName name="___AFC3">#REF!</definedName>
    <definedName name="___AFC5" localSheetId="2">#REF!</definedName>
    <definedName name="___AFC5">#REF!</definedName>
    <definedName name="___ane7" localSheetId="2">#REF!</definedName>
    <definedName name="___ane7">#REF!</definedName>
    <definedName name="___ane8" localSheetId="2">#REF!</definedName>
    <definedName name="___ane8">#REF!</definedName>
    <definedName name="___Atp2" localSheetId="2">#REF!</definedName>
    <definedName name="___Atp2">#REF!</definedName>
    <definedName name="___b2" localSheetId="0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2">#REF!</definedName>
    <definedName name="___BGC1">#REF!</definedName>
    <definedName name="___BGC3" localSheetId="2">#REF!</definedName>
    <definedName name="___BGC3">#REF!</definedName>
    <definedName name="___BGC5" localSheetId="2">#REF!</definedName>
    <definedName name="___BGC5">#REF!</definedName>
    <definedName name="___CAC1" localSheetId="2">#REF!</definedName>
    <definedName name="___CAC1">#REF!</definedName>
    <definedName name="___CAC3" localSheetId="2">#REF!</definedName>
    <definedName name="___CAC3">#REF!</definedName>
    <definedName name="___CAC5" localSheetId="2">#REF!</definedName>
    <definedName name="___CAC5">#REF!</definedName>
    <definedName name="___COM1" localSheetId="2">#REF!</definedName>
    <definedName name="___COM1">#REF!</definedName>
    <definedName name="___COM10" localSheetId="2">#REF!</definedName>
    <definedName name="___COM10">#REF!</definedName>
    <definedName name="___COM11" localSheetId="2">#REF!</definedName>
    <definedName name="___COM11">#REF!</definedName>
    <definedName name="___COM12" localSheetId="2">#REF!</definedName>
    <definedName name="___COM12">#REF!</definedName>
    <definedName name="___COM13" localSheetId="2">#REF!</definedName>
    <definedName name="___COM13">#REF!</definedName>
    <definedName name="___COM14" localSheetId="2">#REF!</definedName>
    <definedName name="___COM14">#REF!</definedName>
    <definedName name="___COM15" localSheetId="2">#REF!</definedName>
    <definedName name="___COM15">#REF!</definedName>
    <definedName name="___COM16" localSheetId="2">#REF!</definedName>
    <definedName name="___COM16">#REF!</definedName>
    <definedName name="___COM17" localSheetId="2">#REF!</definedName>
    <definedName name="___COM17">#REF!</definedName>
    <definedName name="___COM18" localSheetId="2">#REF!</definedName>
    <definedName name="___COM18">#REF!</definedName>
    <definedName name="___COM19" localSheetId="2">#REF!</definedName>
    <definedName name="___COM19">#REF!</definedName>
    <definedName name="___COM2" localSheetId="2">#REF!</definedName>
    <definedName name="___COM2">#REF!</definedName>
    <definedName name="___COM20" localSheetId="2">#REF!</definedName>
    <definedName name="___COM20">#REF!</definedName>
    <definedName name="___COM21" localSheetId="2">#REF!</definedName>
    <definedName name="___COM21">#REF!</definedName>
    <definedName name="___COM3" localSheetId="2">#REF!</definedName>
    <definedName name="___COM3">#REF!</definedName>
    <definedName name="___COM4" localSheetId="2">#REF!</definedName>
    <definedName name="___COM4">#REF!</definedName>
    <definedName name="___COM5" localSheetId="2">#REF!</definedName>
    <definedName name="___COM5">#REF!</definedName>
    <definedName name="___COM6" localSheetId="2">#REF!</definedName>
    <definedName name="___COM6">#REF!</definedName>
    <definedName name="___COM7" localSheetId="2">#REF!</definedName>
    <definedName name="___COM7">#REF!</definedName>
    <definedName name="___COM8" localSheetId="2">#REF!</definedName>
    <definedName name="___COM8">#REF!</definedName>
    <definedName name="___COM9" localSheetId="2">#REF!</definedName>
    <definedName name="___COM9">#REF!</definedName>
    <definedName name="___DCI1" localSheetId="2">#REF!</definedName>
    <definedName name="___DCI1">#REF!</definedName>
    <definedName name="___DDS1" localSheetId="2">#REF!</definedName>
    <definedName name="___DDS1">#REF!</definedName>
    <definedName name="___DGO1" localSheetId="2">#REF!</definedName>
    <definedName name="___DGO1">#REF!</definedName>
    <definedName name="___DGP1" localSheetId="2">#REF!</definedName>
    <definedName name="___DGP1">#REF!</definedName>
    <definedName name="___DIJ1" localSheetId="2">#REF!</definedName>
    <definedName name="___DIJ1">#REF!</definedName>
    <definedName name="___DPI1" localSheetId="2">#REF!</definedName>
    <definedName name="___DPI1">#REF!</definedName>
    <definedName name="___DPY1" localSheetId="2">#REF!</definedName>
    <definedName name="___DPY1">#REF!</definedName>
    <definedName name="___DRI1" localSheetId="2">#REF!</definedName>
    <definedName name="___DRI1">#REF!</definedName>
    <definedName name="___DRL1" localSheetId="2">#REF!</definedName>
    <definedName name="___DRL1">#REF!</definedName>
    <definedName name="___DSP1" localSheetId="2">#REF!</definedName>
    <definedName name="___DSP1">#REF!</definedName>
    <definedName name="___ECP1" localSheetId="2">#REF!</definedName>
    <definedName name="___ECP1">#REF!</definedName>
    <definedName name="___EST1" localSheetId="2">#REF!</definedName>
    <definedName name="___EST1">#REF!</definedName>
    <definedName name="___g2" localSheetId="0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2">#REF!</definedName>
    <definedName name="___ICP1">#REF!</definedName>
    <definedName name="___INF1" localSheetId="2">#REF!</definedName>
    <definedName name="___INF1">#REF!</definedName>
    <definedName name="___k3" localSheetId="0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2" hidden="1">#REF!</definedName>
    <definedName name="___key2" hidden="1">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 localSheetId="2">#REF!</definedName>
    <definedName name="___LEY80">#REF!</definedName>
    <definedName name="___m3" localSheetId="0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2">#REF!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 localSheetId="2">#REF!</definedName>
    <definedName name="___OCD1">#REF!</definedName>
    <definedName name="___OCI1" localSheetId="2">#REF!</definedName>
    <definedName name="___OCI1">#REF!</definedName>
    <definedName name="___p6" localSheetId="0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 localSheetId="2">#REF!</definedName>
    <definedName name="___pr01">#REF!</definedName>
    <definedName name="___pr02" localSheetId="2">#REF!</definedName>
    <definedName name="___pr02">#REF!</definedName>
    <definedName name="___pr03" localSheetId="2">#REF!</definedName>
    <definedName name="___pr03">#REF!</definedName>
    <definedName name="___pr04" localSheetId="2">#REF!</definedName>
    <definedName name="___pr04">#REF!</definedName>
    <definedName name="___pr05" localSheetId="2">#REF!</definedName>
    <definedName name="___pr05">#REF!</definedName>
    <definedName name="___pr06" localSheetId="2">#REF!</definedName>
    <definedName name="___pr06">#REF!</definedName>
    <definedName name="___pr07" localSheetId="2">#REF!</definedName>
    <definedName name="___pr07">#REF!</definedName>
    <definedName name="___pr08" localSheetId="2">#REF!</definedName>
    <definedName name="___pr08">#REF!</definedName>
    <definedName name="___pr09" localSheetId="2">#REF!</definedName>
    <definedName name="___pr09">#REF!</definedName>
    <definedName name="___pr10" localSheetId="2">#REF!</definedName>
    <definedName name="___pr10">#REF!</definedName>
    <definedName name="___pr11" localSheetId="2">#REF!</definedName>
    <definedName name="___pr11">#REF!</definedName>
    <definedName name="___pr12" localSheetId="2">#REF!</definedName>
    <definedName name="___pr12">#REF!</definedName>
    <definedName name="___pr13" localSheetId="2">#REF!</definedName>
    <definedName name="___pr13">#REF!</definedName>
    <definedName name="___pr14" localSheetId="2">#REF!</definedName>
    <definedName name="___pr14">#REF!</definedName>
    <definedName name="___pr15" localSheetId="2">#REF!</definedName>
    <definedName name="___pr15">#REF!</definedName>
    <definedName name="___pr16" localSheetId="2">#REF!</definedName>
    <definedName name="___pr16">#REF!</definedName>
    <definedName name="___pr17" localSheetId="2">#REF!</definedName>
    <definedName name="___pr17">#REF!</definedName>
    <definedName name="___pr18" localSheetId="2">#REF!</definedName>
    <definedName name="___pr18">#REF!</definedName>
    <definedName name="___pr19" localSheetId="2">#REF!</definedName>
    <definedName name="___pr19">#REF!</definedName>
    <definedName name="___pr20" localSheetId="2">#REF!</definedName>
    <definedName name="___pr20">#REF!</definedName>
    <definedName name="___pr21" localSheetId="2">#REF!</definedName>
    <definedName name="___pr21">#REF!</definedName>
    <definedName name="___pr22" localSheetId="2">#REF!</definedName>
    <definedName name="___pr22">#REF!</definedName>
    <definedName name="___pr23" localSheetId="2">#REF!</definedName>
    <definedName name="___pr23">#REF!</definedName>
    <definedName name="___pr24" localSheetId="2">#REF!</definedName>
    <definedName name="___pr24">#REF!</definedName>
    <definedName name="___pr25" localSheetId="2">#REF!</definedName>
    <definedName name="___pr25">#REF!</definedName>
    <definedName name="___pr26" localSheetId="2">#REF!</definedName>
    <definedName name="___pr26">#REF!</definedName>
    <definedName name="___pr27" localSheetId="2">#REF!</definedName>
    <definedName name="___pr27">#REF!</definedName>
    <definedName name="___pr28" localSheetId="2">#REF!</definedName>
    <definedName name="___pr28">#REF!</definedName>
    <definedName name="___pr29" localSheetId="2">#REF!</definedName>
    <definedName name="___pr29">#REF!</definedName>
    <definedName name="___pr30" localSheetId="2">#REF!</definedName>
    <definedName name="___pr30">#REF!</definedName>
    <definedName name="___pr31" localSheetId="2">#REF!</definedName>
    <definedName name="___pr31">#REF!</definedName>
    <definedName name="___pr32" localSheetId="2">#REF!</definedName>
    <definedName name="___pr32">#REF!</definedName>
    <definedName name="___pr33" localSheetId="2">#REF!</definedName>
    <definedName name="___pr33">#REF!</definedName>
    <definedName name="___pr34" localSheetId="2">#REF!</definedName>
    <definedName name="___pr34">#REF!</definedName>
    <definedName name="___pr35" localSheetId="2">#REF!</definedName>
    <definedName name="___pr35">#REF!</definedName>
    <definedName name="___pr36" localSheetId="2">#REF!</definedName>
    <definedName name="___pr36">#REF!</definedName>
    <definedName name="___pr37" localSheetId="2">#REF!</definedName>
    <definedName name="___pr37">#REF!</definedName>
    <definedName name="___pr38" localSheetId="2">#REF!</definedName>
    <definedName name="___pr38">#REF!</definedName>
    <definedName name="___pr39" localSheetId="2">#REF!</definedName>
    <definedName name="___pr39">#REF!</definedName>
    <definedName name="___pr40" localSheetId="2">#REF!</definedName>
    <definedName name="___pr40">#REF!</definedName>
    <definedName name="___pr41" localSheetId="2">#REF!</definedName>
    <definedName name="___pr41">#REF!</definedName>
    <definedName name="___pr42" localSheetId="2">#REF!</definedName>
    <definedName name="___pr42">#REF!</definedName>
    <definedName name="___pr43" localSheetId="2">#REF!</definedName>
    <definedName name="___pr43">#REF!</definedName>
    <definedName name="___pr44" localSheetId="2">#REF!</definedName>
    <definedName name="___pr44">#REF!</definedName>
    <definedName name="___pr45" localSheetId="2">#REF!</definedName>
    <definedName name="___pr45">#REF!</definedName>
    <definedName name="___pr46" localSheetId="2">#REF!</definedName>
    <definedName name="___pr46">#REF!</definedName>
    <definedName name="___pr47" localSheetId="2">#REF!</definedName>
    <definedName name="___pr47">#REF!</definedName>
    <definedName name="___pr48" localSheetId="2">#REF!</definedName>
    <definedName name="___pr48">#REF!</definedName>
    <definedName name="___pr49" localSheetId="2">#REF!</definedName>
    <definedName name="___pr49">#REF!</definedName>
    <definedName name="___pr50" localSheetId="2">#REF!</definedName>
    <definedName name="___pr50">#REF!</definedName>
    <definedName name="___pr51" localSheetId="2">#REF!</definedName>
    <definedName name="___pr51">#REF!</definedName>
    <definedName name="___pr52" localSheetId="2">#REF!</definedName>
    <definedName name="___pr52">#REF!</definedName>
    <definedName name="___pr53" localSheetId="2">#REF!</definedName>
    <definedName name="___pr53">#REF!</definedName>
    <definedName name="___pr54" localSheetId="2">#REF!</definedName>
    <definedName name="___pr54">#REF!</definedName>
    <definedName name="___pr55" localSheetId="2">#REF!</definedName>
    <definedName name="___pr55">#REF!</definedName>
    <definedName name="___pr56" localSheetId="2">#REF!</definedName>
    <definedName name="___pr56">#REF!</definedName>
    <definedName name="___pr57" localSheetId="2">#REF!</definedName>
    <definedName name="___pr57">#REF!</definedName>
    <definedName name="___pr58" localSheetId="2">#REF!</definedName>
    <definedName name="___pr58">#REF!</definedName>
    <definedName name="___pr59" localSheetId="2">#REF!</definedName>
    <definedName name="___pr59">#REF!</definedName>
    <definedName name="___pr60" localSheetId="2">#REF!</definedName>
    <definedName name="___pr60">#REF!</definedName>
    <definedName name="___pr61" localSheetId="2">#REF!</definedName>
    <definedName name="___pr61">#REF!</definedName>
    <definedName name="___pr62" localSheetId="2">#REF!</definedName>
    <definedName name="___pr62">#REF!</definedName>
    <definedName name="___pr63" localSheetId="2">#REF!</definedName>
    <definedName name="___pr63">#REF!</definedName>
    <definedName name="___pr64" localSheetId="2">#REF!</definedName>
    <definedName name="___pr64">#REF!</definedName>
    <definedName name="___pr65" localSheetId="2">#REF!</definedName>
    <definedName name="___pr65">#REF!</definedName>
    <definedName name="___pr66" localSheetId="2">#REF!</definedName>
    <definedName name="___pr66">#REF!</definedName>
    <definedName name="___pr67" localSheetId="2">#REF!</definedName>
    <definedName name="___pr67">#REF!</definedName>
    <definedName name="___pr68" localSheetId="2">#REF!</definedName>
    <definedName name="___pr68">#REF!</definedName>
    <definedName name="___pr69" localSheetId="2">#REF!</definedName>
    <definedName name="___pr69">#REF!</definedName>
    <definedName name="___pr70" localSheetId="2">#REF!</definedName>
    <definedName name="___pr70">#REF!</definedName>
    <definedName name="___pr71" localSheetId="2">#REF!</definedName>
    <definedName name="___pr71">#REF!</definedName>
    <definedName name="___pr72" localSheetId="2">#REF!</definedName>
    <definedName name="___pr72">#REF!</definedName>
    <definedName name="___r" localSheetId="0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2">#REF!</definedName>
    <definedName name="___SBC1">#REF!</definedName>
    <definedName name="___SBC3" localSheetId="2">#REF!</definedName>
    <definedName name="___SBC3">#REF!</definedName>
    <definedName name="___SBC5" localSheetId="2">#REF!</definedName>
    <definedName name="___SBC5">#REF!</definedName>
    <definedName name="___t3" localSheetId="0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 localSheetId="2">#REF!</definedName>
    <definedName name="___TOP1">#REF!</definedName>
    <definedName name="___TOP10" localSheetId="2">#REF!</definedName>
    <definedName name="___TOP10">#REF!</definedName>
    <definedName name="___TOP2" localSheetId="2">#REF!</definedName>
    <definedName name="___TOP2">#REF!</definedName>
    <definedName name="___TOP3" localSheetId="2">#REF!</definedName>
    <definedName name="___TOP3">#REF!</definedName>
    <definedName name="___TOP4" localSheetId="2">#REF!</definedName>
    <definedName name="___TOP4">#REF!</definedName>
    <definedName name="___TOP5" localSheetId="2">#REF!</definedName>
    <definedName name="___TOP5">#REF!</definedName>
    <definedName name="___TOP6" localSheetId="2">#REF!</definedName>
    <definedName name="___TOP6">#REF!</definedName>
    <definedName name="___TOP7" localSheetId="2">#REF!</definedName>
    <definedName name="___TOP7">#REF!</definedName>
    <definedName name="___TOP8" localSheetId="2">#REF!</definedName>
    <definedName name="___TOP8">#REF!</definedName>
    <definedName name="___TOP9" localSheetId="2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2">#REF!</definedName>
    <definedName name="___VEX1">#REF!</definedName>
    <definedName name="___VFA1" localSheetId="2">#REF!</definedName>
    <definedName name="___VFA1">#REF!</definedName>
    <definedName name="___vfv4" localSheetId="0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 localSheetId="2">#REF!</definedName>
    <definedName name="___VIT1">#REF!</definedName>
    <definedName name="___VPR1" localSheetId="2">#REF!</definedName>
    <definedName name="___VPR1">#REF!</definedName>
    <definedName name="___VPR2" localSheetId="2">#REF!</definedName>
    <definedName name="___VPR2">#REF!</definedName>
    <definedName name="___VRP1" localSheetId="2">#REF!</definedName>
    <definedName name="___VRP1">#REF!</definedName>
    <definedName name="___VSM1" localSheetId="2">#REF!</definedName>
    <definedName name="___VSM1">#REF!</definedName>
    <definedName name="___x1" localSheetId="0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2" hidden="1">#REF!</definedName>
    <definedName name="__123Graph_A" hidden="1">#REF!</definedName>
    <definedName name="__123Graph_Acaja" localSheetId="2" hidden="1">#REF!</definedName>
    <definedName name="__123Graph_Acaja" hidden="1">#REF!</definedName>
    <definedName name="__123Graph_ACart_AnticAdic" localSheetId="2" hidden="1">#REF!</definedName>
    <definedName name="__123Graph_ACart_AnticAdic" hidden="1">#REF!</definedName>
    <definedName name="__123Graph_AFACTURAC" localSheetId="2" hidden="1">#REF!</definedName>
    <definedName name="__123Graph_AFACTURAC" hidden="1">#REF!</definedName>
    <definedName name="__123Graph_AGraph2" localSheetId="2" hidden="1">#REF!</definedName>
    <definedName name="__123Graph_AGraph2" hidden="1">#REF!</definedName>
    <definedName name="__123Graph_B" localSheetId="2" hidden="1">#REF!</definedName>
    <definedName name="__123Graph_B" hidden="1">#REF!</definedName>
    <definedName name="__123Graph_Bcaja" localSheetId="2" hidden="1">#REF!</definedName>
    <definedName name="__123Graph_Bcaja" hidden="1">#REF!</definedName>
    <definedName name="__123Graph_BCart_AnticAdic" localSheetId="2" hidden="1">#REF!</definedName>
    <definedName name="__123Graph_BCart_AnticAdic" hidden="1">#REF!</definedName>
    <definedName name="__123Graph_Ccaja" localSheetId="2" hidden="1">#REF!</definedName>
    <definedName name="__123Graph_Ccaja" hidden="1">#REF!</definedName>
    <definedName name="__123Graph_CCart_AnticAdic" localSheetId="2" hidden="1">#REF!</definedName>
    <definedName name="__123Graph_CCart_AnticAdic" hidden="1">#REF!</definedName>
    <definedName name="__123Graph_Dcaja" localSheetId="2" hidden="1">#REF!</definedName>
    <definedName name="__123Graph_Dcaja" hidden="1">#REF!</definedName>
    <definedName name="__123Graph_DCart_AnticAdic" localSheetId="2" hidden="1">#REF!</definedName>
    <definedName name="__123Graph_DCart_AnticAdic" hidden="1">#REF!</definedName>
    <definedName name="__123Graph_ECart_AnticAdic" localSheetId="2" hidden="1">#REF!</definedName>
    <definedName name="__123Graph_ECart_AnticAdic" hidden="1">#REF!</definedName>
    <definedName name="__123Graph_LBL_ACart_AnticAdic" localSheetId="2" hidden="1">#REF!</definedName>
    <definedName name="__123Graph_LBL_ACart_AnticAdic" hidden="1">#REF!</definedName>
    <definedName name="__123Graph_LBL_Ccaja" localSheetId="2" hidden="1">#REF!</definedName>
    <definedName name="__123Graph_LBL_Ccaja" hidden="1">#REF!</definedName>
    <definedName name="__123Graph_LBL_DCart_AnticAdic" localSheetId="2" hidden="1">#REF!</definedName>
    <definedName name="__123Graph_LBL_DCart_AnticAdic" hidden="1">#REF!</definedName>
    <definedName name="__123Graph_X" localSheetId="2" hidden="1">#REF!</definedName>
    <definedName name="__123Graph_X" hidden="1">#REF!</definedName>
    <definedName name="__123Graph_Xcaja" localSheetId="2" hidden="1">#REF!</definedName>
    <definedName name="__123Graph_Xcaja" hidden="1">#REF!</definedName>
    <definedName name="__a1" localSheetId="0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2">#REF!</definedName>
    <definedName name="__AFC1">#REF!</definedName>
    <definedName name="__AFC3" localSheetId="2">#REF!</definedName>
    <definedName name="__AFC3">#REF!</definedName>
    <definedName name="__AFC5" localSheetId="2">#REF!</definedName>
    <definedName name="__AFC5">#REF!</definedName>
    <definedName name="__ane7" localSheetId="2">#REF!</definedName>
    <definedName name="__ane7">#REF!</definedName>
    <definedName name="__ane8" localSheetId="2">#REF!</definedName>
    <definedName name="__ane8">#REF!</definedName>
    <definedName name="__APU221" localSheetId="2">#REF!</definedName>
    <definedName name="__APU221">#REF!</definedName>
    <definedName name="__APU465" localSheetId="2">#REF!</definedName>
    <definedName name="__APU465">#REF!</definedName>
    <definedName name="__Atp2" localSheetId="2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">#REF!</definedName>
    <definedName name="__BGC1">#REF!</definedName>
    <definedName name="__BGC3" localSheetId="2">#REF!</definedName>
    <definedName name="__BGC3">#REF!</definedName>
    <definedName name="__BGC5" localSheetId="2">#REF!</definedName>
    <definedName name="__BGC5">#REF!</definedName>
    <definedName name="__CAC1" localSheetId="2">#REF!</definedName>
    <definedName name="__CAC1">#REF!</definedName>
    <definedName name="__CAC3" localSheetId="2">#REF!</definedName>
    <definedName name="__CAC3">#REF!</definedName>
    <definedName name="__CAC5" localSheetId="2">#REF!</definedName>
    <definedName name="__CAC5">#REF!</definedName>
    <definedName name="__Cod1" localSheetId="2">#REF!</definedName>
    <definedName name="__Cod1">#REF!</definedName>
    <definedName name="__COM1" localSheetId="2">#REF!</definedName>
    <definedName name="__COM1">#REF!</definedName>
    <definedName name="__COM10" localSheetId="2">#REF!</definedName>
    <definedName name="__COM10">#REF!</definedName>
    <definedName name="__COM11" localSheetId="2">#REF!</definedName>
    <definedName name="__COM11">#REF!</definedName>
    <definedName name="__COM12" localSheetId="2">#REF!</definedName>
    <definedName name="__COM12">#REF!</definedName>
    <definedName name="__COM13" localSheetId="2">#REF!</definedName>
    <definedName name="__COM13">#REF!</definedName>
    <definedName name="__COM14" localSheetId="2">#REF!</definedName>
    <definedName name="__COM14">#REF!</definedName>
    <definedName name="__COM15" localSheetId="2">#REF!</definedName>
    <definedName name="__COM15">#REF!</definedName>
    <definedName name="__COM16" localSheetId="2">#REF!</definedName>
    <definedName name="__COM16">#REF!</definedName>
    <definedName name="__COM17" localSheetId="2">#REF!</definedName>
    <definedName name="__COM17">#REF!</definedName>
    <definedName name="__COM18" localSheetId="2">#REF!</definedName>
    <definedName name="__COM18">#REF!</definedName>
    <definedName name="__COM19" localSheetId="2">#REF!</definedName>
    <definedName name="__COM19">#REF!</definedName>
    <definedName name="__COM2" localSheetId="2">#REF!</definedName>
    <definedName name="__COM2">#REF!</definedName>
    <definedName name="__COM20" localSheetId="2">#REF!</definedName>
    <definedName name="__COM20">#REF!</definedName>
    <definedName name="__COM21" localSheetId="2">#REF!</definedName>
    <definedName name="__COM21">#REF!</definedName>
    <definedName name="__COM3" localSheetId="2">#REF!</definedName>
    <definedName name="__COM3">#REF!</definedName>
    <definedName name="__COM4" localSheetId="2">#REF!</definedName>
    <definedName name="__COM4">#REF!</definedName>
    <definedName name="__COM5" localSheetId="2">#REF!</definedName>
    <definedName name="__COM5">#REF!</definedName>
    <definedName name="__COM6" localSheetId="2">#REF!</definedName>
    <definedName name="__COM6">#REF!</definedName>
    <definedName name="__COM7" localSheetId="2">#REF!</definedName>
    <definedName name="__COM7">#REF!</definedName>
    <definedName name="__COM8" localSheetId="2">#REF!</definedName>
    <definedName name="__COM8">#REF!</definedName>
    <definedName name="__COM9" localSheetId="2">#REF!</definedName>
    <definedName name="__COM9">#REF!</definedName>
    <definedName name="__CON2200" localSheetId="2">#REF!</definedName>
    <definedName name="__CON2200">#REF!</definedName>
    <definedName name="__CON2500" localSheetId="2">#REF!</definedName>
    <definedName name="__CON2500">#REF!</definedName>
    <definedName name="__DCI1" localSheetId="2">#REF!</definedName>
    <definedName name="__DCI1">#REF!</definedName>
    <definedName name="__DDS1" localSheetId="2">#REF!</definedName>
    <definedName name="__DDS1">#REF!</definedName>
    <definedName name="__DGO1" localSheetId="2">#REF!</definedName>
    <definedName name="__DGO1">#REF!</definedName>
    <definedName name="__DGP1" localSheetId="2">#REF!</definedName>
    <definedName name="__DGP1">#REF!</definedName>
    <definedName name="__DIJ1" localSheetId="2">#REF!</definedName>
    <definedName name="__DIJ1">#REF!</definedName>
    <definedName name="__DPI1" localSheetId="2">#REF!</definedName>
    <definedName name="__DPI1">#REF!</definedName>
    <definedName name="__DPY1" localSheetId="2">#REF!</definedName>
    <definedName name="__DPY1">#REF!</definedName>
    <definedName name="__DRI1" localSheetId="2">#REF!</definedName>
    <definedName name="__DRI1">#REF!</definedName>
    <definedName name="__DRL1" localSheetId="2">#REF!</definedName>
    <definedName name="__DRL1">#REF!</definedName>
    <definedName name="__DSP1" localSheetId="2">#REF!</definedName>
    <definedName name="__DSP1">#REF!</definedName>
    <definedName name="__ECP1" localSheetId="2">#REF!</definedName>
    <definedName name="__ECP1">#REF!</definedName>
    <definedName name="__EST1" localSheetId="2">#REF!</definedName>
    <definedName name="__EST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 localSheetId="2">#REF!</definedName>
    <definedName name="__EST13">#REF!</definedName>
    <definedName name="__EST14" localSheetId="2">#REF!</definedName>
    <definedName name="__EST14">#REF!</definedName>
    <definedName name="__EST15" localSheetId="2">#REF!</definedName>
    <definedName name="__EST15">#REF!</definedName>
    <definedName name="__EST16" localSheetId="2">#REF!</definedName>
    <definedName name="__EST16">#REF!</definedName>
    <definedName name="__EST17" localSheetId="2">#REF!</definedName>
    <definedName name="__EST17">#REF!</definedName>
    <definedName name="__EST18" localSheetId="2">#REF!</definedName>
    <definedName name="__EST18">#REF!</definedName>
    <definedName name="__EST19" localSheetId="2">#REF!</definedName>
    <definedName name="__EST19">#REF!</definedName>
    <definedName name="__EST2" localSheetId="2">#REF!</definedName>
    <definedName name="__EST2">#REF!</definedName>
    <definedName name="__EST3" localSheetId="2">#REF!</definedName>
    <definedName name="__EST3">#REF!</definedName>
    <definedName name="__EST4" localSheetId="2">#REF!</definedName>
    <definedName name="__EST4">#REF!</definedName>
    <definedName name="__EST5" localSheetId="2">#REF!</definedName>
    <definedName name="__EST5">#REF!</definedName>
    <definedName name="__EST6" localSheetId="2">#REF!</definedName>
    <definedName name="__EST6">#REF!</definedName>
    <definedName name="__EST7" localSheetId="2">#REF!</definedName>
    <definedName name="__EST7">#REF!</definedName>
    <definedName name="__EST8" localSheetId="2">#REF!</definedName>
    <definedName name="__EST8">#REF!</definedName>
    <definedName name="__EST9" localSheetId="2">#REF!</definedName>
    <definedName name="__EST9">#REF!</definedName>
    <definedName name="__EXC1" localSheetId="2">#REF!</definedName>
    <definedName name="__EXC1">#REF!</definedName>
    <definedName name="__EXC10" localSheetId="2">#REF!</definedName>
    <definedName name="__EXC10">#REF!</definedName>
    <definedName name="__EXC11" localSheetId="2">#REF!</definedName>
    <definedName name="__EXC11">#REF!</definedName>
    <definedName name="__EXC12" localSheetId="2">#REF!</definedName>
    <definedName name="__EXC12">#REF!</definedName>
    <definedName name="__EXC2" localSheetId="2">#REF!</definedName>
    <definedName name="__EXC2">#REF!</definedName>
    <definedName name="__EXC3" localSheetId="2">#REF!</definedName>
    <definedName name="__EXC3">#REF!</definedName>
    <definedName name="__EXC4" localSheetId="2">#REF!</definedName>
    <definedName name="__EXC4">#REF!</definedName>
    <definedName name="__EXC5" localSheetId="2">#REF!</definedName>
    <definedName name="__EXC5">#REF!</definedName>
    <definedName name="__EXC6" localSheetId="2">#REF!</definedName>
    <definedName name="__EXC6">#REF!</definedName>
    <definedName name="__EXC7" localSheetId="2">#REF!</definedName>
    <definedName name="__EXC7">#REF!</definedName>
    <definedName name="__EXC8" localSheetId="2">#REF!</definedName>
    <definedName name="__EXC8">#REF!</definedName>
    <definedName name="__EXC9" localSheetId="2">#REF!</definedName>
    <definedName name="__EXC9">#REF!</definedName>
    <definedName name="__F" localSheetId="0">ERR</definedName>
    <definedName name="__F" localSheetId="2">'MC MOCONDINO CENTRO'!ERR</definedName>
    <definedName name="__F">ERR</definedName>
    <definedName name="__FS01" localSheetId="0">ERR</definedName>
    <definedName name="__FS01" localSheetId="2">'MC MOCONDINO CENTRO'!ERR</definedName>
    <definedName name="__FS01">ERR</definedName>
    <definedName name="__g2" localSheetId="0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2">#REF!</definedName>
    <definedName name="__ICP1">#REF!</definedName>
    <definedName name="__INF1" localSheetId="2">#REF!</definedName>
    <definedName name="__INF1">#REF!</definedName>
    <definedName name="__k3" localSheetId="0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2" hidden="1">#REF!</definedName>
    <definedName name="__key2" hidden="1">#REF!</definedName>
    <definedName name="__key21" localSheetId="2" hidden="1">#REF!</definedName>
    <definedName name="__key21" hidden="1">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2">#REF!</definedName>
    <definedName name="__LEY80">#REF!</definedName>
    <definedName name="__m3" localSheetId="0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2">#REF!</definedName>
    <definedName name="__MA2">#REF!</definedName>
    <definedName name="__mun2" localSheetId="2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nyn7" localSheetId="0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 localSheetId="2">#REF!</definedName>
    <definedName name="__OCD1">#REF!</definedName>
    <definedName name="__OCI1" localSheetId="2">#REF!</definedName>
    <definedName name="__OCI1">#REF!</definedName>
    <definedName name="__p6" localSheetId="0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2">#REF!</definedName>
    <definedName name="__Pa1">#REF!</definedName>
    <definedName name="__Pa2" localSheetId="2">#REF!</definedName>
    <definedName name="__Pa2">#REF!</definedName>
    <definedName name="__Pa3" localSheetId="2">#REF!</definedName>
    <definedName name="__Pa3">#REF!</definedName>
    <definedName name="__Pa4" localSheetId="2">#REF!</definedName>
    <definedName name="__Pa4">#REF!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 localSheetId="2">#REF!</definedName>
    <definedName name="__pr01">#REF!</definedName>
    <definedName name="__pr02" localSheetId="2">#REF!</definedName>
    <definedName name="__pr02">#REF!</definedName>
    <definedName name="__pr03" localSheetId="2">#REF!</definedName>
    <definedName name="__pr03">#REF!</definedName>
    <definedName name="__pr04" localSheetId="2">#REF!</definedName>
    <definedName name="__pr04">#REF!</definedName>
    <definedName name="__pr05" localSheetId="2">#REF!</definedName>
    <definedName name="__pr05">#REF!</definedName>
    <definedName name="__pr06" localSheetId="2">#REF!</definedName>
    <definedName name="__pr06">#REF!</definedName>
    <definedName name="__pr07" localSheetId="2">#REF!</definedName>
    <definedName name="__pr07">#REF!</definedName>
    <definedName name="__pr08" localSheetId="2">#REF!</definedName>
    <definedName name="__pr08">#REF!</definedName>
    <definedName name="__pr09" localSheetId="2">#REF!</definedName>
    <definedName name="__pr09">#REF!</definedName>
    <definedName name="__pr10" localSheetId="2">#REF!</definedName>
    <definedName name="__pr10">#REF!</definedName>
    <definedName name="__pr11" localSheetId="2">#REF!</definedName>
    <definedName name="__pr11">#REF!</definedName>
    <definedName name="__pr12" localSheetId="2">#REF!</definedName>
    <definedName name="__pr12">#REF!</definedName>
    <definedName name="__pr13" localSheetId="2">#REF!</definedName>
    <definedName name="__pr13">#REF!</definedName>
    <definedName name="__pr14" localSheetId="2">#REF!</definedName>
    <definedName name="__pr14">#REF!</definedName>
    <definedName name="__pr15" localSheetId="2">#REF!</definedName>
    <definedName name="__pr15">#REF!</definedName>
    <definedName name="__pr16" localSheetId="2">#REF!</definedName>
    <definedName name="__pr16">#REF!</definedName>
    <definedName name="__pr17" localSheetId="2">#REF!</definedName>
    <definedName name="__pr17">#REF!</definedName>
    <definedName name="__pr18" localSheetId="2">#REF!</definedName>
    <definedName name="__pr18">#REF!</definedName>
    <definedName name="__pr19" localSheetId="2">#REF!</definedName>
    <definedName name="__pr19">#REF!</definedName>
    <definedName name="__pr20" localSheetId="2">#REF!</definedName>
    <definedName name="__pr20">#REF!</definedName>
    <definedName name="__pr21" localSheetId="2">#REF!</definedName>
    <definedName name="__pr21">#REF!</definedName>
    <definedName name="__pr22" localSheetId="2">#REF!</definedName>
    <definedName name="__pr22">#REF!</definedName>
    <definedName name="__pr23" localSheetId="2">#REF!</definedName>
    <definedName name="__pr23">#REF!</definedName>
    <definedName name="__pr24" localSheetId="2">#REF!</definedName>
    <definedName name="__pr24">#REF!</definedName>
    <definedName name="__pr25" localSheetId="2">#REF!</definedName>
    <definedName name="__pr25">#REF!</definedName>
    <definedName name="__pr26" localSheetId="2">#REF!</definedName>
    <definedName name="__pr26">#REF!</definedName>
    <definedName name="__pr27" localSheetId="2">#REF!</definedName>
    <definedName name="__pr27">#REF!</definedName>
    <definedName name="__pr28" localSheetId="2">#REF!</definedName>
    <definedName name="__pr28">#REF!</definedName>
    <definedName name="__pr29" localSheetId="2">#REF!</definedName>
    <definedName name="__pr29">#REF!</definedName>
    <definedName name="__pr30" localSheetId="2">#REF!</definedName>
    <definedName name="__pr30">#REF!</definedName>
    <definedName name="__pr31" localSheetId="2">#REF!</definedName>
    <definedName name="__pr31">#REF!</definedName>
    <definedName name="__pr32" localSheetId="2">#REF!</definedName>
    <definedName name="__pr32">#REF!</definedName>
    <definedName name="__pr33" localSheetId="2">#REF!</definedName>
    <definedName name="__pr33">#REF!</definedName>
    <definedName name="__pr34" localSheetId="2">#REF!</definedName>
    <definedName name="__pr34">#REF!</definedName>
    <definedName name="__pr35" localSheetId="2">#REF!</definedName>
    <definedName name="__pr35">#REF!</definedName>
    <definedName name="__pr36" localSheetId="2">#REF!</definedName>
    <definedName name="__pr36">#REF!</definedName>
    <definedName name="__pr37" localSheetId="2">#REF!</definedName>
    <definedName name="__pr37">#REF!</definedName>
    <definedName name="__pr38" localSheetId="2">#REF!</definedName>
    <definedName name="__pr38">#REF!</definedName>
    <definedName name="__pr39" localSheetId="2">#REF!</definedName>
    <definedName name="__pr39">#REF!</definedName>
    <definedName name="__pr40" localSheetId="2">#REF!</definedName>
    <definedName name="__pr40">#REF!</definedName>
    <definedName name="__pr41" localSheetId="2">#REF!</definedName>
    <definedName name="__pr41">#REF!</definedName>
    <definedName name="__pr42" localSheetId="2">#REF!</definedName>
    <definedName name="__pr42">#REF!</definedName>
    <definedName name="__pr43" localSheetId="2">#REF!</definedName>
    <definedName name="__pr43">#REF!</definedName>
    <definedName name="__pr44" localSheetId="2">#REF!</definedName>
    <definedName name="__pr44">#REF!</definedName>
    <definedName name="__pr45" localSheetId="2">#REF!</definedName>
    <definedName name="__pr45">#REF!</definedName>
    <definedName name="__pr46" localSheetId="2">#REF!</definedName>
    <definedName name="__pr46">#REF!</definedName>
    <definedName name="__pr47" localSheetId="2">#REF!</definedName>
    <definedName name="__pr47">#REF!</definedName>
    <definedName name="__pr48" localSheetId="2">#REF!</definedName>
    <definedName name="__pr48">#REF!</definedName>
    <definedName name="__pr49" localSheetId="2">#REF!</definedName>
    <definedName name="__pr49">#REF!</definedName>
    <definedName name="__pr50" localSheetId="2">#REF!</definedName>
    <definedName name="__pr50">#REF!</definedName>
    <definedName name="__pr51" localSheetId="2">#REF!</definedName>
    <definedName name="__pr51">#REF!</definedName>
    <definedName name="__pr52" localSheetId="2">#REF!</definedName>
    <definedName name="__pr52">#REF!</definedName>
    <definedName name="__pr53" localSheetId="2">#REF!</definedName>
    <definedName name="__pr53">#REF!</definedName>
    <definedName name="__pr54" localSheetId="2">#REF!</definedName>
    <definedName name="__pr54">#REF!</definedName>
    <definedName name="__pr55" localSheetId="2">#REF!</definedName>
    <definedName name="__pr55">#REF!</definedName>
    <definedName name="__pr56" localSheetId="2">#REF!</definedName>
    <definedName name="__pr56">#REF!</definedName>
    <definedName name="__pr57" localSheetId="2">#REF!</definedName>
    <definedName name="__pr57">#REF!</definedName>
    <definedName name="__pr58" localSheetId="2">#REF!</definedName>
    <definedName name="__pr58">#REF!</definedName>
    <definedName name="__pr59" localSheetId="2">#REF!</definedName>
    <definedName name="__pr59">#REF!</definedName>
    <definedName name="__pr60" localSheetId="2">#REF!</definedName>
    <definedName name="__pr60">#REF!</definedName>
    <definedName name="__pr61" localSheetId="2">#REF!</definedName>
    <definedName name="__pr61">#REF!</definedName>
    <definedName name="__pr62" localSheetId="2">#REF!</definedName>
    <definedName name="__pr62">#REF!</definedName>
    <definedName name="__pr63" localSheetId="2">#REF!</definedName>
    <definedName name="__pr63">#REF!</definedName>
    <definedName name="__pr64" localSheetId="2">#REF!</definedName>
    <definedName name="__pr64">#REF!</definedName>
    <definedName name="__pr65" localSheetId="2">#REF!</definedName>
    <definedName name="__pr65">#REF!</definedName>
    <definedName name="__pr66" localSheetId="2">#REF!</definedName>
    <definedName name="__pr66">#REF!</definedName>
    <definedName name="__pr67" localSheetId="2">#REF!</definedName>
    <definedName name="__pr67">#REF!</definedName>
    <definedName name="__pr68" localSheetId="2">#REF!</definedName>
    <definedName name="__pr68">#REF!</definedName>
    <definedName name="__pr69" localSheetId="2">#REF!</definedName>
    <definedName name="__pr69">#REF!</definedName>
    <definedName name="__pr70" localSheetId="2">#REF!</definedName>
    <definedName name="__pr70">#REF!</definedName>
    <definedName name="__pr71" localSheetId="2">#REF!</definedName>
    <definedName name="__pr71">#REF!</definedName>
    <definedName name="__pr72" localSheetId="2">#REF!</definedName>
    <definedName name="__pr72">#REF!</definedName>
    <definedName name="__PRE1" localSheetId="2">#REF!</definedName>
    <definedName name="__PRE1">#REF!</definedName>
    <definedName name="__r" localSheetId="0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ef4" localSheetId="2">#REF!</definedName>
    <definedName name="__ref4">#REF!</definedName>
    <definedName name="__rtu6" localSheetId="0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2">#REF!</definedName>
    <definedName name="__SBC1">#REF!</definedName>
    <definedName name="__SBC3" localSheetId="2">#REF!</definedName>
    <definedName name="__SBC3">#REF!</definedName>
    <definedName name="__SBC5" localSheetId="2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C212" localSheetId="2">#REF!</definedName>
    <definedName name="__TC212">#REF!</definedName>
    <definedName name="__TOP1" localSheetId="2">#REF!</definedName>
    <definedName name="__TOP1">#REF!</definedName>
    <definedName name="__TOP10" localSheetId="2">#REF!</definedName>
    <definedName name="__TOP10">#REF!</definedName>
    <definedName name="__TOP2" localSheetId="2">#REF!</definedName>
    <definedName name="__TOP2">#REF!</definedName>
    <definedName name="__TOP3" localSheetId="2">#REF!</definedName>
    <definedName name="__TOP3">#REF!</definedName>
    <definedName name="__TOP4" localSheetId="2">#REF!</definedName>
    <definedName name="__TOP4">#REF!</definedName>
    <definedName name="__TOP5" localSheetId="2">#REF!</definedName>
    <definedName name="__TOP5">#REF!</definedName>
    <definedName name="__TOP6" localSheetId="2">#REF!</definedName>
    <definedName name="__TOP6">#REF!</definedName>
    <definedName name="__TOP7" localSheetId="2">#REF!</definedName>
    <definedName name="__TOP7">#REF!</definedName>
    <definedName name="__TOP8" localSheetId="2">#REF!</definedName>
    <definedName name="__TOP8">#REF!</definedName>
    <definedName name="__TOP9" localSheetId="2">#REF!</definedName>
    <definedName name="__TOP9">#REF!</definedName>
    <definedName name="__TOT1" localSheetId="2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 localSheetId="2">#REF!</definedName>
    <definedName name="__V1">#REF!</definedName>
    <definedName name="__v2" localSheetId="0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2">#REF!</definedName>
    <definedName name="__VEX1">#REF!</definedName>
    <definedName name="__VFA1" localSheetId="2">#REF!</definedName>
    <definedName name="__VFA1">#REF!</definedName>
    <definedName name="__vfv4" localSheetId="0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2">#REF!</definedName>
    <definedName name="__VIT1">#REF!</definedName>
    <definedName name="__VPR1" localSheetId="2">#REF!</definedName>
    <definedName name="__VPR1">#REF!</definedName>
    <definedName name="__VPR2" localSheetId="2">#REF!</definedName>
    <definedName name="__VPR2">#REF!</definedName>
    <definedName name="__VRP1" localSheetId="2">#REF!</definedName>
    <definedName name="__VRP1">#REF!</definedName>
    <definedName name="__VSM1" localSheetId="2">#REF!</definedName>
    <definedName name="__VSM1">#REF!</definedName>
    <definedName name="__x1" localSheetId="0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 localSheetId="2">#REF!</definedName>
    <definedName name="_1">#REF!</definedName>
    <definedName name="_1__123Graph_ACart_Utilidad" localSheetId="2" hidden="1">#REF!</definedName>
    <definedName name="_1__123Graph_ACart_Utilidad" hidden="1">#REF!</definedName>
    <definedName name="_1_25" localSheetId="2">#REF!</definedName>
    <definedName name="_1_25">#REF!</definedName>
    <definedName name="_116B" localSheetId="2">#REF!</definedName>
    <definedName name="_116B">#REF!</definedName>
    <definedName name="_117A" localSheetId="2">#REF!</definedName>
    <definedName name="_117A">#REF!</definedName>
    <definedName name="_117B" localSheetId="2">#REF!</definedName>
    <definedName name="_117B">#REF!</definedName>
    <definedName name="_120A" localSheetId="2">#REF!</definedName>
    <definedName name="_120A">#REF!</definedName>
    <definedName name="_120B" localSheetId="2">#REF!</definedName>
    <definedName name="_120B">#REF!</definedName>
    <definedName name="_121A" localSheetId="2">#REF!</definedName>
    <definedName name="_121A">#REF!</definedName>
    <definedName name="_121B" localSheetId="2">#REF!</definedName>
    <definedName name="_121B">#REF!</definedName>
    <definedName name="_122A" localSheetId="2">#REF!</definedName>
    <definedName name="_122A">#REF!</definedName>
    <definedName name="_122B" localSheetId="2">#REF!</definedName>
    <definedName name="_122B">#REF!</definedName>
    <definedName name="_123" localSheetId="2" hidden="1">#REF!</definedName>
    <definedName name="_123" hidden="1">#REF!</definedName>
    <definedName name="_123A" localSheetId="2">#REF!</definedName>
    <definedName name="_123A">#REF!</definedName>
    <definedName name="_123B" localSheetId="2">#REF!</definedName>
    <definedName name="_123B">#REF!</definedName>
    <definedName name="_124A" localSheetId="2">#REF!</definedName>
    <definedName name="_124A">#REF!</definedName>
    <definedName name="_124B" localSheetId="2">#REF!</definedName>
    <definedName name="_124B">#REF!</definedName>
    <definedName name="_125A" localSheetId="2">#REF!</definedName>
    <definedName name="_125A">#REF!</definedName>
    <definedName name="_125B" localSheetId="2">#REF!</definedName>
    <definedName name="_125B">#REF!</definedName>
    <definedName name="_126A" localSheetId="2">#REF!</definedName>
    <definedName name="_126A">#REF!</definedName>
    <definedName name="_126B" localSheetId="2">#REF!</definedName>
    <definedName name="_126B">#REF!</definedName>
    <definedName name="_130A" localSheetId="2">#REF!</definedName>
    <definedName name="_130A">#REF!</definedName>
    <definedName name="_130B" localSheetId="2">#REF!</definedName>
    <definedName name="_130B">#REF!</definedName>
    <definedName name="_131A" localSheetId="2">#REF!</definedName>
    <definedName name="_131A">#REF!</definedName>
    <definedName name="_131B" localSheetId="2">#REF!</definedName>
    <definedName name="_131B">#REF!</definedName>
    <definedName name="_132A" localSheetId="2">#REF!</definedName>
    <definedName name="_132A">#REF!</definedName>
    <definedName name="_132B" localSheetId="2">#REF!</definedName>
    <definedName name="_132B">#REF!</definedName>
    <definedName name="_133A" localSheetId="2">#REF!</definedName>
    <definedName name="_133A">#REF!</definedName>
    <definedName name="_133B" localSheetId="2">#REF!</definedName>
    <definedName name="_133B">#REF!</definedName>
    <definedName name="_134A" localSheetId="2">#REF!</definedName>
    <definedName name="_134A">#REF!</definedName>
    <definedName name="_134B" localSheetId="2">#REF!</definedName>
    <definedName name="_134B">#REF!</definedName>
    <definedName name="_150A" localSheetId="2">#REF!</definedName>
    <definedName name="_150A">#REF!</definedName>
    <definedName name="_150B" localSheetId="2">#REF!</definedName>
    <definedName name="_150B">#REF!</definedName>
    <definedName name="_151A" localSheetId="2">#REF!</definedName>
    <definedName name="_151A">#REF!</definedName>
    <definedName name="_151B" localSheetId="2">#REF!</definedName>
    <definedName name="_151B">#REF!</definedName>
    <definedName name="_152A" localSheetId="2">#REF!</definedName>
    <definedName name="_152A">#REF!</definedName>
    <definedName name="_152B" localSheetId="2">#REF!</definedName>
    <definedName name="_152B">#REF!</definedName>
    <definedName name="_153A" localSheetId="2">#REF!</definedName>
    <definedName name="_153A">#REF!</definedName>
    <definedName name="_153B" localSheetId="2">#REF!</definedName>
    <definedName name="_153B">#REF!</definedName>
    <definedName name="_154A" localSheetId="2">#REF!</definedName>
    <definedName name="_154A">#REF!</definedName>
    <definedName name="_154B" localSheetId="2">#REF!</definedName>
    <definedName name="_154B">#REF!</definedName>
    <definedName name="_160A" localSheetId="2">#REF!</definedName>
    <definedName name="_160A">#REF!</definedName>
    <definedName name="_160B" localSheetId="2">#REF!</definedName>
    <definedName name="_160B">#REF!</definedName>
    <definedName name="_161A" localSheetId="2">#REF!</definedName>
    <definedName name="_161A">#REF!</definedName>
    <definedName name="_161B" localSheetId="2">#REF!</definedName>
    <definedName name="_161B">#REF!</definedName>
    <definedName name="_162A" localSheetId="2">#REF!</definedName>
    <definedName name="_162A">#REF!</definedName>
    <definedName name="_162B" localSheetId="2">#REF!</definedName>
    <definedName name="_162B">#REF!</definedName>
    <definedName name="_163A" localSheetId="2">#REF!</definedName>
    <definedName name="_163A">#REF!</definedName>
    <definedName name="_163B" localSheetId="2">#REF!</definedName>
    <definedName name="_163B">#REF!</definedName>
    <definedName name="_164A" localSheetId="2">#REF!</definedName>
    <definedName name="_164A">#REF!</definedName>
    <definedName name="_164B" localSheetId="2">#REF!</definedName>
    <definedName name="_164B">#REF!</definedName>
    <definedName name="_165A" localSheetId="2">#REF!</definedName>
    <definedName name="_165A">#REF!</definedName>
    <definedName name="_165B" localSheetId="2">#REF!</definedName>
    <definedName name="_165B">#REF!</definedName>
    <definedName name="_166A" localSheetId="2">#REF!</definedName>
    <definedName name="_166A">#REF!</definedName>
    <definedName name="_166B" localSheetId="2">#REF!</definedName>
    <definedName name="_166B">#REF!</definedName>
    <definedName name="_167A" localSheetId="2">#REF!</definedName>
    <definedName name="_167A">#REF!</definedName>
    <definedName name="_167B" localSheetId="2">#REF!</definedName>
    <definedName name="_167B">#REF!</definedName>
    <definedName name="_170A" localSheetId="2">#REF!</definedName>
    <definedName name="_170A">#REF!</definedName>
    <definedName name="_170B" localSheetId="2">#REF!</definedName>
    <definedName name="_170B">#REF!</definedName>
    <definedName name="_171A" localSheetId="2">#REF!</definedName>
    <definedName name="_171A">#REF!</definedName>
    <definedName name="_171B" localSheetId="2">#REF!</definedName>
    <definedName name="_171B">#REF!</definedName>
    <definedName name="_172A" localSheetId="2">#REF!</definedName>
    <definedName name="_172A">#REF!</definedName>
    <definedName name="_172B" localSheetId="2">#REF!</definedName>
    <definedName name="_172B">#REF!</definedName>
    <definedName name="_173A" localSheetId="2">#REF!</definedName>
    <definedName name="_173A">#REF!</definedName>
    <definedName name="_173B" localSheetId="2">#REF!</definedName>
    <definedName name="_173B">#REF!</definedName>
    <definedName name="_174A" localSheetId="2">#REF!</definedName>
    <definedName name="_174A">#REF!</definedName>
    <definedName name="_174B" localSheetId="2">#REF!</definedName>
    <definedName name="_174B">#REF!</definedName>
    <definedName name="_175A" localSheetId="2">#REF!</definedName>
    <definedName name="_175A">#REF!</definedName>
    <definedName name="_175B" localSheetId="2">#REF!</definedName>
    <definedName name="_175B">#REF!</definedName>
    <definedName name="_18_Dic" localSheetId="2">#REF!</definedName>
    <definedName name="_18_Dic">#REF!</definedName>
    <definedName name="_180A" localSheetId="2">#REF!</definedName>
    <definedName name="_180A">#REF!</definedName>
    <definedName name="_180B" localSheetId="2">#REF!</definedName>
    <definedName name="_180B">#REF!</definedName>
    <definedName name="_181A" localSheetId="2">#REF!</definedName>
    <definedName name="_181A">#REF!</definedName>
    <definedName name="_181B" localSheetId="2">#REF!</definedName>
    <definedName name="_181B">#REF!</definedName>
    <definedName name="_182A" localSheetId="2">#REF!</definedName>
    <definedName name="_182A">#REF!</definedName>
    <definedName name="_182B" localSheetId="2">#REF!</definedName>
    <definedName name="_182B">#REF!</definedName>
    <definedName name="_183A" localSheetId="2">#REF!</definedName>
    <definedName name="_183A">#REF!</definedName>
    <definedName name="_183B" localSheetId="2">#REF!</definedName>
    <definedName name="_183B">#REF!</definedName>
    <definedName name="_184A" localSheetId="2">#REF!</definedName>
    <definedName name="_184A">#REF!</definedName>
    <definedName name="_184B" localSheetId="2">#REF!</definedName>
    <definedName name="_184B">#REF!</definedName>
    <definedName name="_185A" localSheetId="2">#REF!</definedName>
    <definedName name="_185A">#REF!</definedName>
    <definedName name="_185B" localSheetId="2">#REF!</definedName>
    <definedName name="_185B">#REF!</definedName>
    <definedName name="_190A" localSheetId="2">#REF!</definedName>
    <definedName name="_190A">#REF!</definedName>
    <definedName name="_190B" localSheetId="2">#REF!</definedName>
    <definedName name="_190B">#REF!</definedName>
    <definedName name="_191A" localSheetId="2">#REF!</definedName>
    <definedName name="_191A">#REF!</definedName>
    <definedName name="_191B" localSheetId="2">#REF!</definedName>
    <definedName name="_191B">#REF!</definedName>
    <definedName name="_192A" localSheetId="2">#REF!</definedName>
    <definedName name="_192A">#REF!</definedName>
    <definedName name="_192B" localSheetId="2">#REF!</definedName>
    <definedName name="_192B">#REF!</definedName>
    <definedName name="_193A" localSheetId="2">#REF!</definedName>
    <definedName name="_193A">#REF!</definedName>
    <definedName name="_193B" localSheetId="2">#REF!</definedName>
    <definedName name="_193B">#REF!</definedName>
    <definedName name="_194A" localSheetId="2">#REF!</definedName>
    <definedName name="_194A">#REF!</definedName>
    <definedName name="_194B" localSheetId="2">#REF!</definedName>
    <definedName name="_194B">#REF!</definedName>
    <definedName name="_195A" localSheetId="2">#REF!</definedName>
    <definedName name="_195A">#REF!</definedName>
    <definedName name="_195B" localSheetId="2">#REF!</definedName>
    <definedName name="_195B">#REF!</definedName>
    <definedName name="_196A" localSheetId="2">#REF!</definedName>
    <definedName name="_196A">#REF!</definedName>
    <definedName name="_196B" localSheetId="2">#REF!</definedName>
    <definedName name="_196B">#REF!</definedName>
    <definedName name="_197A" localSheetId="2">#REF!</definedName>
    <definedName name="_197A">#REF!</definedName>
    <definedName name="_197B" localSheetId="2">#REF!</definedName>
    <definedName name="_197B">#REF!</definedName>
    <definedName name="_1ane_o10" localSheetId="2">#REF!</definedName>
    <definedName name="_1ane_o10">#REF!</definedName>
    <definedName name="_1Excel_BuiltIn_Print_Area_1_1" localSheetId="2">#REF!</definedName>
    <definedName name="_1Excel_BuiltIn_Print_Area_1_1">#REF!</definedName>
    <definedName name="_2__123Graph_BCart_Utilidad" localSheetId="2" hidden="1">#REF!</definedName>
    <definedName name="_2__123Graph_BCart_Utilidad" hidden="1">#REF!</definedName>
    <definedName name="_2_5__TOTAL_DE_MATERIALES_A_EXPORTAR" localSheetId="2">#REF!</definedName>
    <definedName name="_2_5__TOTAL_DE_MATERIALES_A_EXPORTAR">#REF!</definedName>
    <definedName name="_200A" localSheetId="2">#REF!</definedName>
    <definedName name="_200A">#REF!</definedName>
    <definedName name="_200B" localSheetId="2">#REF!</definedName>
    <definedName name="_200B">#REF!</definedName>
    <definedName name="_201A" localSheetId="2">#REF!</definedName>
    <definedName name="_201A">#REF!</definedName>
    <definedName name="_201B" localSheetId="2">#REF!</definedName>
    <definedName name="_201B">#REF!</definedName>
    <definedName name="_202A" localSheetId="2">#REF!</definedName>
    <definedName name="_202A">#REF!</definedName>
    <definedName name="_202B" localSheetId="2">#REF!</definedName>
    <definedName name="_202B">#REF!</definedName>
    <definedName name="_203A" localSheetId="2">#REF!</definedName>
    <definedName name="_203A">#REF!</definedName>
    <definedName name="_203B" localSheetId="2">#REF!</definedName>
    <definedName name="_203B">#REF!</definedName>
    <definedName name="_204A" localSheetId="2">#REF!</definedName>
    <definedName name="_204A">#REF!</definedName>
    <definedName name="_204B" localSheetId="2">#REF!</definedName>
    <definedName name="_204B">#REF!</definedName>
    <definedName name="_205A" localSheetId="2">#REF!</definedName>
    <definedName name="_205A">#REF!</definedName>
    <definedName name="_205B" localSheetId="2">#REF!</definedName>
    <definedName name="_205B">#REF!</definedName>
    <definedName name="_210A" localSheetId="2">#REF!</definedName>
    <definedName name="_210A">#REF!</definedName>
    <definedName name="_210B" localSheetId="2">#REF!</definedName>
    <definedName name="_210B">#REF!</definedName>
    <definedName name="_211A" localSheetId="2">#REF!</definedName>
    <definedName name="_211A">#REF!</definedName>
    <definedName name="_211B" localSheetId="2">#REF!</definedName>
    <definedName name="_211B">#REF!</definedName>
    <definedName name="_212A" localSheetId="2">#REF!</definedName>
    <definedName name="_212A">#REF!</definedName>
    <definedName name="_212B" localSheetId="2">#REF!</definedName>
    <definedName name="_212B">#REF!</definedName>
    <definedName name="_213A" localSheetId="2">#REF!</definedName>
    <definedName name="_213A">#REF!</definedName>
    <definedName name="_213B" localSheetId="2">#REF!</definedName>
    <definedName name="_213B">#REF!</definedName>
    <definedName name="_214A" localSheetId="2">#REF!</definedName>
    <definedName name="_214A">#REF!</definedName>
    <definedName name="_214B" localSheetId="2">#REF!</definedName>
    <definedName name="_214B">#REF!</definedName>
    <definedName name="_215A" localSheetId="2">#REF!</definedName>
    <definedName name="_215A">#REF!</definedName>
    <definedName name="_215B" localSheetId="2">#REF!</definedName>
    <definedName name="_215B">#REF!</definedName>
    <definedName name="_216A" localSheetId="2">#REF!</definedName>
    <definedName name="_216A">#REF!</definedName>
    <definedName name="_216B" localSheetId="2">#REF!</definedName>
    <definedName name="_216B">#REF!</definedName>
    <definedName name="_217A" localSheetId="2">#REF!</definedName>
    <definedName name="_217A">#REF!</definedName>
    <definedName name="_217B" localSheetId="2">#REF!</definedName>
    <definedName name="_217B">#REF!</definedName>
    <definedName name="_220A" localSheetId="2">#REF!</definedName>
    <definedName name="_220A">#REF!</definedName>
    <definedName name="_220B" localSheetId="2">#REF!</definedName>
    <definedName name="_220B">#REF!</definedName>
    <definedName name="_221A" localSheetId="2">#REF!</definedName>
    <definedName name="_221A">#REF!</definedName>
    <definedName name="_221B" localSheetId="2">#REF!</definedName>
    <definedName name="_221B">#REF!</definedName>
    <definedName name="_222A" localSheetId="2">#REF!</definedName>
    <definedName name="_222A">#REF!</definedName>
    <definedName name="_222B" localSheetId="2">#REF!</definedName>
    <definedName name="_222B">#REF!</definedName>
    <definedName name="_223A" localSheetId="2">#REF!</definedName>
    <definedName name="_223A">#REF!</definedName>
    <definedName name="_223B" localSheetId="2">#REF!</definedName>
    <definedName name="_223B">#REF!</definedName>
    <definedName name="_224A" localSheetId="2">#REF!</definedName>
    <definedName name="_224A">#REF!</definedName>
    <definedName name="_224B" localSheetId="2">#REF!</definedName>
    <definedName name="_224B">#REF!</definedName>
    <definedName name="_240A" localSheetId="2">#REF!</definedName>
    <definedName name="_240A">#REF!</definedName>
    <definedName name="_240B" localSheetId="2">#REF!</definedName>
    <definedName name="_240B">#REF!</definedName>
    <definedName name="_241A" localSheetId="2">#REF!</definedName>
    <definedName name="_241A">#REF!</definedName>
    <definedName name="_241B" localSheetId="2">#REF!</definedName>
    <definedName name="_241B">#REF!</definedName>
    <definedName name="_242A" localSheetId="2">#REF!</definedName>
    <definedName name="_242A">#REF!</definedName>
    <definedName name="_242B" localSheetId="2">#REF!</definedName>
    <definedName name="_242B">#REF!</definedName>
    <definedName name="_243A" localSheetId="2">#REF!</definedName>
    <definedName name="_243A">#REF!</definedName>
    <definedName name="_243B" localSheetId="2">#REF!</definedName>
    <definedName name="_243B">#REF!</definedName>
    <definedName name="_244A" localSheetId="2">#REF!</definedName>
    <definedName name="_244A">#REF!</definedName>
    <definedName name="_244B" localSheetId="2">#REF!</definedName>
    <definedName name="_244B">#REF!</definedName>
    <definedName name="_250A" localSheetId="2">#REF!</definedName>
    <definedName name="_250A">#REF!</definedName>
    <definedName name="_250B" localSheetId="2">#REF!</definedName>
    <definedName name="_250B">#REF!</definedName>
    <definedName name="_251A" localSheetId="2">#REF!</definedName>
    <definedName name="_251A">#REF!</definedName>
    <definedName name="_251B" localSheetId="2">#REF!</definedName>
    <definedName name="_251B">#REF!</definedName>
    <definedName name="_252A" localSheetId="2">#REF!</definedName>
    <definedName name="_252A">#REF!</definedName>
    <definedName name="_252B" localSheetId="2">#REF!</definedName>
    <definedName name="_252B">#REF!</definedName>
    <definedName name="_253A" localSheetId="2">#REF!</definedName>
    <definedName name="_253A">#REF!</definedName>
    <definedName name="_253B" localSheetId="2">#REF!</definedName>
    <definedName name="_253B">#REF!</definedName>
    <definedName name="_254A" localSheetId="2">#REF!</definedName>
    <definedName name="_254A">#REF!</definedName>
    <definedName name="_254B" localSheetId="2">#REF!</definedName>
    <definedName name="_254B">#REF!</definedName>
    <definedName name="_255A" localSheetId="2">#REF!</definedName>
    <definedName name="_255A">#REF!</definedName>
    <definedName name="_255B" localSheetId="2">#REF!</definedName>
    <definedName name="_255B">#REF!</definedName>
    <definedName name="_260A" localSheetId="2">#REF!</definedName>
    <definedName name="_260A">#REF!</definedName>
    <definedName name="_260B" localSheetId="2">#REF!</definedName>
    <definedName name="_260B">#REF!</definedName>
    <definedName name="_261A" localSheetId="2">#REF!</definedName>
    <definedName name="_261A">#REF!</definedName>
    <definedName name="_261B" localSheetId="2">#REF!</definedName>
    <definedName name="_261B">#REF!</definedName>
    <definedName name="_262A" localSheetId="2">#REF!</definedName>
    <definedName name="_262A">#REF!</definedName>
    <definedName name="_262B" localSheetId="2">#REF!</definedName>
    <definedName name="_262B">#REF!</definedName>
    <definedName name="_263A" localSheetId="2">#REF!</definedName>
    <definedName name="_263A">#REF!</definedName>
    <definedName name="_263B" localSheetId="2">#REF!</definedName>
    <definedName name="_263B">#REF!</definedName>
    <definedName name="_264A" localSheetId="2">#REF!</definedName>
    <definedName name="_264A">#REF!</definedName>
    <definedName name="_264B" localSheetId="2">#REF!</definedName>
    <definedName name="_264B">#REF!</definedName>
    <definedName name="_265A" localSheetId="2">#REF!</definedName>
    <definedName name="_265A">#REF!</definedName>
    <definedName name="_265B" localSheetId="2">#REF!</definedName>
    <definedName name="_265B">#REF!</definedName>
    <definedName name="_266A" localSheetId="2">#REF!</definedName>
    <definedName name="_266A">#REF!</definedName>
    <definedName name="_266B" localSheetId="2">#REF!</definedName>
    <definedName name="_266B">#REF!</definedName>
    <definedName name="_270A" localSheetId="2">#REF!</definedName>
    <definedName name="_270A">#REF!</definedName>
    <definedName name="_270B" localSheetId="2">#REF!</definedName>
    <definedName name="_270B">#REF!</definedName>
    <definedName name="_271A" localSheetId="2">#REF!</definedName>
    <definedName name="_271A">#REF!</definedName>
    <definedName name="_271B" localSheetId="2">#REF!</definedName>
    <definedName name="_271B">#REF!</definedName>
    <definedName name="_272A" localSheetId="2">#REF!</definedName>
    <definedName name="_272A">#REF!</definedName>
    <definedName name="_272B" localSheetId="2">#REF!</definedName>
    <definedName name="_272B">#REF!</definedName>
    <definedName name="_273A" localSheetId="2">#REF!</definedName>
    <definedName name="_273A">#REF!</definedName>
    <definedName name="_273B" localSheetId="2">#REF!</definedName>
    <definedName name="_273B">#REF!</definedName>
    <definedName name="_274A" localSheetId="2">#REF!</definedName>
    <definedName name="_274A">#REF!</definedName>
    <definedName name="_274B" localSheetId="2">#REF!</definedName>
    <definedName name="_274B">#REF!</definedName>
    <definedName name="_275A" localSheetId="2">#REF!</definedName>
    <definedName name="_275A">#REF!</definedName>
    <definedName name="_275B" localSheetId="2">#REF!</definedName>
    <definedName name="_275B">#REF!</definedName>
    <definedName name="_280A" localSheetId="2">#REF!</definedName>
    <definedName name="_280A">#REF!</definedName>
    <definedName name="_280B" localSheetId="2">#REF!</definedName>
    <definedName name="_280B">#REF!</definedName>
    <definedName name="_281A" localSheetId="2">#REF!</definedName>
    <definedName name="_281A">#REF!</definedName>
    <definedName name="_281B" localSheetId="2">#REF!</definedName>
    <definedName name="_281B">#REF!</definedName>
    <definedName name="_282A" localSheetId="2">#REF!</definedName>
    <definedName name="_282A">#REF!</definedName>
    <definedName name="_282B" localSheetId="2">#REF!</definedName>
    <definedName name="_282B">#REF!</definedName>
    <definedName name="_283A" localSheetId="2">#REF!</definedName>
    <definedName name="_283A">#REF!</definedName>
    <definedName name="_283B" localSheetId="2">#REF!</definedName>
    <definedName name="_283B">#REF!</definedName>
    <definedName name="_284A" localSheetId="2">#REF!</definedName>
    <definedName name="_284A">#REF!</definedName>
    <definedName name="_284B" localSheetId="2">#REF!</definedName>
    <definedName name="_284B">#REF!</definedName>
    <definedName name="_285A" localSheetId="2">#REF!</definedName>
    <definedName name="_285A">#REF!</definedName>
    <definedName name="_285B" localSheetId="2">#REF!</definedName>
    <definedName name="_285B">#REF!</definedName>
    <definedName name="_290A" localSheetId="2">#REF!</definedName>
    <definedName name="_290A">#REF!</definedName>
    <definedName name="_290B" localSheetId="2">#REF!</definedName>
    <definedName name="_290B">#REF!</definedName>
    <definedName name="_291A" localSheetId="2">#REF!</definedName>
    <definedName name="_291A">#REF!</definedName>
    <definedName name="_291B" localSheetId="2">#REF!</definedName>
    <definedName name="_291B">#REF!</definedName>
    <definedName name="_292A" localSheetId="2">#REF!</definedName>
    <definedName name="_292A">#REF!</definedName>
    <definedName name="_292B" localSheetId="2">#REF!</definedName>
    <definedName name="_292B">#REF!</definedName>
    <definedName name="_293A" localSheetId="2">#REF!</definedName>
    <definedName name="_293A">#REF!</definedName>
    <definedName name="_293B" localSheetId="2">#REF!</definedName>
    <definedName name="_293B">#REF!</definedName>
    <definedName name="_2Rc_" localSheetId="2">#REF!</definedName>
    <definedName name="_2Rc_">#REF!</definedName>
    <definedName name="_3__123Graph_CCart_Utilidad" localSheetId="2" hidden="1">#REF!</definedName>
    <definedName name="_3__123Graph_CCart_Utilidad" hidden="1">#REF!</definedName>
    <definedName name="_3ane_o10" localSheetId="2">#REF!</definedName>
    <definedName name="_3ane_o10">#REF!</definedName>
    <definedName name="_4__123Graph_LBL_ACart_Utilidad" localSheetId="2" hidden="1">#REF!</definedName>
    <definedName name="_4__123Graph_LBL_ACart_Utilidad" hidden="1">#REF!</definedName>
    <definedName name="_4201A" localSheetId="2">#REF!</definedName>
    <definedName name="_4201A">#REF!</definedName>
    <definedName name="_4201B" localSheetId="2">#REF!</definedName>
    <definedName name="_4201B">#REF!</definedName>
    <definedName name="_4202A" localSheetId="2">#REF!</definedName>
    <definedName name="_4202A">#REF!</definedName>
    <definedName name="_4202B" localSheetId="2">#REF!</definedName>
    <definedName name="_4202B">#REF!</definedName>
    <definedName name="_4203A" localSheetId="2">#REF!</definedName>
    <definedName name="_4203A">#REF!</definedName>
    <definedName name="_4203B" localSheetId="2">#REF!</definedName>
    <definedName name="_4203B">#REF!</definedName>
    <definedName name="_4204A" localSheetId="2">#REF!</definedName>
    <definedName name="_4204A">#REF!</definedName>
    <definedName name="_4204B" localSheetId="2">#REF!</definedName>
    <definedName name="_4204B">#REF!</definedName>
    <definedName name="_4206A" localSheetId="2">#REF!</definedName>
    <definedName name="_4206A">#REF!</definedName>
    <definedName name="_4206B" localSheetId="2">#REF!</definedName>
    <definedName name="_4206B">#REF!</definedName>
    <definedName name="_4207A" localSheetId="2">#REF!</definedName>
    <definedName name="_4207A">#REF!</definedName>
    <definedName name="_4207B" localSheetId="2">#REF!</definedName>
    <definedName name="_4207B">#REF!</definedName>
    <definedName name="_4208A" localSheetId="2">#REF!</definedName>
    <definedName name="_4208A">#REF!</definedName>
    <definedName name="_4208B" localSheetId="2">#REF!</definedName>
    <definedName name="_4208B">#REF!</definedName>
    <definedName name="_4209A" localSheetId="2">#REF!</definedName>
    <definedName name="_4209A">#REF!</definedName>
    <definedName name="_4209B" localSheetId="2">#REF!</definedName>
    <definedName name="_4209B">#REF!</definedName>
    <definedName name="_4210A" localSheetId="2">#REF!</definedName>
    <definedName name="_4210A">#REF!</definedName>
    <definedName name="_4210B" localSheetId="2">#REF!</definedName>
    <definedName name="_4210B">#REF!</definedName>
    <definedName name="_4211A" localSheetId="2">#REF!</definedName>
    <definedName name="_4211A">#REF!</definedName>
    <definedName name="_4211B" localSheetId="2">#REF!</definedName>
    <definedName name="_4211B">#REF!</definedName>
    <definedName name="_4212A" localSheetId="2">#REF!</definedName>
    <definedName name="_4212A">#REF!</definedName>
    <definedName name="_4212B" localSheetId="2">#REF!</definedName>
    <definedName name="_4212B">#REF!</definedName>
    <definedName name="_4221A" localSheetId="2">#REF!</definedName>
    <definedName name="_4221A">#REF!</definedName>
    <definedName name="_4221B" localSheetId="2">#REF!</definedName>
    <definedName name="_4221B">#REF!</definedName>
    <definedName name="_4222A" localSheetId="2">#REF!</definedName>
    <definedName name="_4222A">#REF!</definedName>
    <definedName name="_4222B" localSheetId="2">#REF!</definedName>
    <definedName name="_4222B">#REF!</definedName>
    <definedName name="_4231A" localSheetId="2">#REF!</definedName>
    <definedName name="_4231A">#REF!</definedName>
    <definedName name="_4231B" localSheetId="2">#REF!</definedName>
    <definedName name="_4231B">#REF!</definedName>
    <definedName name="_4232A" localSheetId="2">#REF!</definedName>
    <definedName name="_4232A">#REF!</definedName>
    <definedName name="_4232B" localSheetId="2">#REF!</definedName>
    <definedName name="_4232B">#REF!</definedName>
    <definedName name="_4234A" localSheetId="2">#REF!</definedName>
    <definedName name="_4234A">#REF!</definedName>
    <definedName name="_4234B" localSheetId="2">#REF!</definedName>
    <definedName name="_4234B">#REF!</definedName>
    <definedName name="_4235A" localSheetId="2">#REF!</definedName>
    <definedName name="_4235A">#REF!</definedName>
    <definedName name="_4235B" localSheetId="2">#REF!</definedName>
    <definedName name="_4235B">#REF!</definedName>
    <definedName name="_4236A" localSheetId="2">#REF!</definedName>
    <definedName name="_4236A">#REF!</definedName>
    <definedName name="_4236B" localSheetId="2">#REF!</definedName>
    <definedName name="_4236B">#REF!</definedName>
    <definedName name="_4240A" localSheetId="2">#REF!</definedName>
    <definedName name="_4240A">#REF!</definedName>
    <definedName name="_4240B" localSheetId="2">#REF!</definedName>
    <definedName name="_4240B">#REF!</definedName>
    <definedName name="_4243A" localSheetId="2">#REF!</definedName>
    <definedName name="_4243A">#REF!</definedName>
    <definedName name="_4245A" localSheetId="2">#REF!</definedName>
    <definedName name="_4245A">#REF!</definedName>
    <definedName name="_4245B" localSheetId="2">#REF!</definedName>
    <definedName name="_4245B">#REF!</definedName>
    <definedName name="_4246A" localSheetId="2">#REF!</definedName>
    <definedName name="_4246A">#REF!</definedName>
    <definedName name="_4246B" localSheetId="2">#REF!</definedName>
    <definedName name="_4246B">#REF!</definedName>
    <definedName name="_4251A" localSheetId="2">#REF!</definedName>
    <definedName name="_4251A">#REF!</definedName>
    <definedName name="_4251B" localSheetId="2">#REF!</definedName>
    <definedName name="_4251B">#REF!</definedName>
    <definedName name="_4251C" localSheetId="2">#REF!</definedName>
    <definedName name="_4251C">#REF!</definedName>
    <definedName name="_4252A" localSheetId="2">#REF!</definedName>
    <definedName name="_4252A">#REF!</definedName>
    <definedName name="_4252B" localSheetId="2">#REF!</definedName>
    <definedName name="_4252B">#REF!</definedName>
    <definedName name="_4255A" localSheetId="2">#REF!</definedName>
    <definedName name="_4255A">#REF!</definedName>
    <definedName name="_4255B" localSheetId="2">#REF!</definedName>
    <definedName name="_4255B">#REF!</definedName>
    <definedName name="_4257A" localSheetId="2">#REF!</definedName>
    <definedName name="_4257A">#REF!</definedName>
    <definedName name="_4257B" localSheetId="2">#REF!</definedName>
    <definedName name="_4257B">#REF!</definedName>
    <definedName name="_4262A" localSheetId="2">#REF!</definedName>
    <definedName name="_4262A">#REF!</definedName>
    <definedName name="_4262B" localSheetId="2">#REF!</definedName>
    <definedName name="_4262B">#REF!</definedName>
    <definedName name="_4265A" localSheetId="2">#REF!</definedName>
    <definedName name="_4265A">#REF!</definedName>
    <definedName name="_4265B" localSheetId="2">#REF!</definedName>
    <definedName name="_4265B">#REF!</definedName>
    <definedName name="_4270A" localSheetId="2">#REF!</definedName>
    <definedName name="_4270A">#REF!</definedName>
    <definedName name="_4270B" localSheetId="2">#REF!</definedName>
    <definedName name="_4270B">#REF!</definedName>
    <definedName name="_4283A" localSheetId="2">#REF!</definedName>
    <definedName name="_4283A">#REF!</definedName>
    <definedName name="_4283B" localSheetId="2">#REF!</definedName>
    <definedName name="_4283B">#REF!</definedName>
    <definedName name="_4290A" localSheetId="2">#REF!</definedName>
    <definedName name="_4290A">#REF!</definedName>
    <definedName name="_4290B" localSheetId="2">#REF!</definedName>
    <definedName name="_4290B">#REF!</definedName>
    <definedName name="_4294A" localSheetId="2">#REF!</definedName>
    <definedName name="_4294A">#REF!</definedName>
    <definedName name="_4294B" localSheetId="2">#REF!</definedName>
    <definedName name="_4294B">#REF!</definedName>
    <definedName name="_4298A" localSheetId="2">#REF!</definedName>
    <definedName name="_4298A">#REF!</definedName>
    <definedName name="_4298B" localSheetId="2">#REF!</definedName>
    <definedName name="_4298B">#REF!</definedName>
    <definedName name="_5__123Graph_LBL_BCart_Utilidad" localSheetId="2" hidden="1">#REF!</definedName>
    <definedName name="_5__123Graph_LBL_BCart_Utilidad" hidden="1">#REF!</definedName>
    <definedName name="_6__123Graph_LBL_CCart_Utilidad" localSheetId="2" hidden="1">#REF!</definedName>
    <definedName name="_6__123Graph_LBL_CCart_Utilidad" hidden="1">#REF!</definedName>
    <definedName name="_7__123Graph_XCart_Utilidad" localSheetId="2" hidden="1">#REF!</definedName>
    <definedName name="_7__123Graph_XCart_Utilidad" hidden="1">#REF!</definedName>
    <definedName name="_911A" localSheetId="2">#REF!</definedName>
    <definedName name="_911A">#REF!</definedName>
    <definedName name="_912A" localSheetId="2">#REF!</definedName>
    <definedName name="_912A">#REF!</definedName>
    <definedName name="_921A" localSheetId="2">#REF!</definedName>
    <definedName name="_921A">#REF!</definedName>
    <definedName name="_922A" localSheetId="2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2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2" hidden="1">{#N/A,#N/A,TRUE,"1842CWN0"}</definedName>
    <definedName name="_abc2" hidden="1">{#N/A,#N/A,TRUE,"1842CWN0"}</definedName>
    <definedName name="_AFC1" localSheetId="2">#REF!</definedName>
    <definedName name="_AFC1">#REF!</definedName>
    <definedName name="_AFC3" localSheetId="2">#REF!</definedName>
    <definedName name="_AFC3">#REF!</definedName>
    <definedName name="_AFC5" localSheetId="2">#REF!</definedName>
    <definedName name="_AFC5">#REF!</definedName>
    <definedName name="_ALL4" localSheetId="2">#REF!</definedName>
    <definedName name="_ALL4">#REF!</definedName>
    <definedName name="_ALM1" localSheetId="2">#REF!</definedName>
    <definedName name="_ALM1">#REF!</definedName>
    <definedName name="_AND1" localSheetId="2">#REF!</definedName>
    <definedName name="_AND1">#REF!</definedName>
    <definedName name="_ane7" localSheetId="2">#REF!</definedName>
    <definedName name="_ane7">#REF!</definedName>
    <definedName name="_ane8" localSheetId="2">#REF!</definedName>
    <definedName name="_ane8">#REF!</definedName>
    <definedName name="_APU221" localSheetId="2">#REF!</definedName>
    <definedName name="_APU221">#REF!</definedName>
    <definedName name="_APU465" localSheetId="2">#REF!</definedName>
    <definedName name="_APU465">#REF!</definedName>
    <definedName name="_Atp2" localSheetId="2">#REF!</definedName>
    <definedName name="_Atp2">#REF!</definedName>
    <definedName name="_b2" localSheetId="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#REF!</definedName>
    <definedName name="_BGC1">#REF!</definedName>
    <definedName name="_BGC3" localSheetId="2">#REF!</definedName>
    <definedName name="_BGC3">#REF!</definedName>
    <definedName name="_BGC5" localSheetId="2">#REF!</definedName>
    <definedName name="_BGC5">#REF!</definedName>
    <definedName name="_CAC1" localSheetId="2">#REF!</definedName>
    <definedName name="_CAC1">#REF!</definedName>
    <definedName name="_CAC3" localSheetId="2">#REF!</definedName>
    <definedName name="_CAC3">#REF!</definedName>
    <definedName name="_CAC5" localSheetId="2">#REF!</definedName>
    <definedName name="_CAC5">#REF!</definedName>
    <definedName name="_Cod1" localSheetId="2">#REF!</definedName>
    <definedName name="_Cod1">#REF!</definedName>
    <definedName name="_COM1" localSheetId="2">#REF!</definedName>
    <definedName name="_COM1">#REF!</definedName>
    <definedName name="_COM10" localSheetId="2">#REF!</definedName>
    <definedName name="_COM10">#REF!</definedName>
    <definedName name="_COM11" localSheetId="2">#REF!</definedName>
    <definedName name="_COM11">#REF!</definedName>
    <definedName name="_COM12" localSheetId="2">#REF!</definedName>
    <definedName name="_COM12">#REF!</definedName>
    <definedName name="_COM13" localSheetId="2">#REF!</definedName>
    <definedName name="_COM13">#REF!</definedName>
    <definedName name="_COM14" localSheetId="2">#REF!</definedName>
    <definedName name="_COM14">#REF!</definedName>
    <definedName name="_COM15" localSheetId="2">#REF!</definedName>
    <definedName name="_COM15">#REF!</definedName>
    <definedName name="_COM16" localSheetId="2">#REF!</definedName>
    <definedName name="_COM16">#REF!</definedName>
    <definedName name="_COM17" localSheetId="2">#REF!</definedName>
    <definedName name="_COM17">#REF!</definedName>
    <definedName name="_COM18" localSheetId="2">#REF!</definedName>
    <definedName name="_COM18">#REF!</definedName>
    <definedName name="_COM19" localSheetId="2">#REF!</definedName>
    <definedName name="_COM19">#REF!</definedName>
    <definedName name="_COM2" localSheetId="2">#REF!</definedName>
    <definedName name="_COM2">#REF!</definedName>
    <definedName name="_COM20" localSheetId="2">#REF!</definedName>
    <definedName name="_COM20">#REF!</definedName>
    <definedName name="_COM21" localSheetId="2">#REF!</definedName>
    <definedName name="_COM21">#REF!</definedName>
    <definedName name="_COM3" localSheetId="2">#REF!</definedName>
    <definedName name="_COM3">#REF!</definedName>
    <definedName name="_COM4" localSheetId="2">#REF!</definedName>
    <definedName name="_COM4">#REF!</definedName>
    <definedName name="_COM5" localSheetId="2">#REF!</definedName>
    <definedName name="_COM5">#REF!</definedName>
    <definedName name="_COM6" localSheetId="2">#REF!</definedName>
    <definedName name="_COM6">#REF!</definedName>
    <definedName name="_COM7" localSheetId="2">#REF!</definedName>
    <definedName name="_COM7">#REF!</definedName>
    <definedName name="_COM8" localSheetId="2">#REF!</definedName>
    <definedName name="_COM8">#REF!</definedName>
    <definedName name="_COM9" localSheetId="2">#REF!</definedName>
    <definedName name="_COM9">#REF!</definedName>
    <definedName name="_CON2200" localSheetId="2">#REF!</definedName>
    <definedName name="_CON2200">#REF!</definedName>
    <definedName name="_CON2500" localSheetId="2">#REF!</definedName>
    <definedName name="_CON2500">#REF!</definedName>
    <definedName name="_con3000" localSheetId="2">#REF!</definedName>
    <definedName name="_con3000">#REF!</definedName>
    <definedName name="_DCI1" localSheetId="2">#REF!</definedName>
    <definedName name="_DCI1">#REF!</definedName>
    <definedName name="_DDS1" localSheetId="2">#REF!</definedName>
    <definedName name="_DDS1">#REF!</definedName>
    <definedName name="_DGO1" localSheetId="2">#REF!</definedName>
    <definedName name="_DGO1">#REF!</definedName>
    <definedName name="_DGP1" localSheetId="2">#REF!</definedName>
    <definedName name="_DGP1">#REF!</definedName>
    <definedName name="_DIJ1" localSheetId="2">#REF!</definedName>
    <definedName name="_DIJ1">#REF!</definedName>
    <definedName name="_DPI1" localSheetId="2">#REF!</definedName>
    <definedName name="_DPI1">#REF!</definedName>
    <definedName name="_DPY1" localSheetId="2">#REF!</definedName>
    <definedName name="_DPY1">#REF!</definedName>
    <definedName name="_DRI1" localSheetId="2">#REF!</definedName>
    <definedName name="_DRI1">#REF!</definedName>
    <definedName name="_DRL1" localSheetId="2">#REF!</definedName>
    <definedName name="_DRL1">#REF!</definedName>
    <definedName name="_DSP1" localSheetId="2">#REF!</definedName>
    <definedName name="_DSP1">#REF!</definedName>
    <definedName name="_ECP1" localSheetId="2">#REF!</definedName>
    <definedName name="_ECP1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0">ERR</definedName>
    <definedName name="_F" localSheetId="2">'MC MOCONDINO CENTRO'!ERR</definedName>
    <definedName name="_F">ERR</definedName>
    <definedName name="_F10" localSheetId="2">#REF!</definedName>
    <definedName name="_F10">#REF!</definedName>
    <definedName name="_FC" localSheetId="2">#REF!</definedName>
    <definedName name="_FC">#REF!</definedName>
    <definedName name="_Fill" localSheetId="2" hidden="1">#REF!</definedName>
    <definedName name="_Fill" hidden="1">#REF!</definedName>
    <definedName name="_FS01" localSheetId="0">ERR</definedName>
    <definedName name="_FS01" localSheetId="2">'MC MOCONDINO CENTRO'!ERR</definedName>
    <definedName name="_FS01">ERR</definedName>
    <definedName name="_g2" localSheetId="0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2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2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2">#REF!</definedName>
    <definedName name="_ICP1">#REF!</definedName>
    <definedName name="_IMP1" localSheetId="2">#REF!</definedName>
    <definedName name="_IMP1">#REF!</definedName>
    <definedName name="_INF1" localSheetId="2">#REF!</definedName>
    <definedName name="_INF1">#REF!</definedName>
    <definedName name="_IPC2002" localSheetId="2">#REF!</definedName>
    <definedName name="_IPC2002">#REF!</definedName>
    <definedName name="_IVA1" localSheetId="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localSheetId="2" hidden="1">#REF!</definedName>
    <definedName name="_Key11" hidden="1">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localSheetId="2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 localSheetId="2">#REF!</definedName>
    <definedName name="_LEY80">#REF!</definedName>
    <definedName name="_m3" localSheetId="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 localSheetId="2">#REF!</definedName>
    <definedName name="_MAT1">#REF!</definedName>
    <definedName name="_MOD1" localSheetId="2">#REF!</definedName>
    <definedName name="_MOD1">#REF!</definedName>
    <definedName name="_mor15" localSheetId="2">#REF!</definedName>
    <definedName name="_mor15">#REF!</definedName>
    <definedName name="_mun2" localSheetId="2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2">#REF!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2">#REF!</definedName>
    <definedName name="_OCD1">#REF!</definedName>
    <definedName name="_OCI1" localSheetId="2">#REF!</definedName>
    <definedName name="_OCI1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#REF!</definedName>
    <definedName name="_Pa1">#REF!</definedName>
    <definedName name="_Pa2" localSheetId="2">#REF!</definedName>
    <definedName name="_Pa2">#REF!</definedName>
    <definedName name="_Pa3" localSheetId="2">#REF!</definedName>
    <definedName name="_Pa3">#REF!</definedName>
    <definedName name="_Pa4" localSheetId="2">#REF!</definedName>
    <definedName name="_Pa4">#REF!</definedName>
    <definedName name="_Parse_Out" localSheetId="2" hidden="1">#REF!</definedName>
    <definedName name="_Parse_Out" hidden="1">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 localSheetId="2">#REF!</definedName>
    <definedName name="_pr01">#REF!</definedName>
    <definedName name="_pr02" localSheetId="2">#REF!</definedName>
    <definedName name="_pr02">#REF!</definedName>
    <definedName name="_pr03" localSheetId="2">#REF!</definedName>
    <definedName name="_pr03">#REF!</definedName>
    <definedName name="_pr04" localSheetId="2">#REF!</definedName>
    <definedName name="_pr04">#REF!</definedName>
    <definedName name="_pr05" localSheetId="2">#REF!</definedName>
    <definedName name="_pr05">#REF!</definedName>
    <definedName name="_pr06" localSheetId="2">#REF!</definedName>
    <definedName name="_pr06">#REF!</definedName>
    <definedName name="_pr07" localSheetId="2">#REF!</definedName>
    <definedName name="_pr07">#REF!</definedName>
    <definedName name="_pr08" localSheetId="2">#REF!</definedName>
    <definedName name="_pr08">#REF!</definedName>
    <definedName name="_pr09" localSheetId="2">#REF!</definedName>
    <definedName name="_pr09">#REF!</definedName>
    <definedName name="_pr10" localSheetId="2">#REF!</definedName>
    <definedName name="_pr10">#REF!</definedName>
    <definedName name="_pr11" localSheetId="2">#REF!</definedName>
    <definedName name="_pr11">#REF!</definedName>
    <definedName name="_pr12" localSheetId="2">#REF!</definedName>
    <definedName name="_pr12">#REF!</definedName>
    <definedName name="_pr13" localSheetId="2">#REF!</definedName>
    <definedName name="_pr13">#REF!</definedName>
    <definedName name="_pr14" localSheetId="2">#REF!</definedName>
    <definedName name="_pr14">#REF!</definedName>
    <definedName name="_pr15" localSheetId="2">#REF!</definedName>
    <definedName name="_pr15">#REF!</definedName>
    <definedName name="_pr16" localSheetId="2">#REF!</definedName>
    <definedName name="_pr16">#REF!</definedName>
    <definedName name="_pr17" localSheetId="2">#REF!</definedName>
    <definedName name="_pr17">#REF!</definedName>
    <definedName name="_pr18" localSheetId="2">#REF!</definedName>
    <definedName name="_pr18">#REF!</definedName>
    <definedName name="_pr19" localSheetId="2">#REF!</definedName>
    <definedName name="_pr19">#REF!</definedName>
    <definedName name="_pr20" localSheetId="2">#REF!</definedName>
    <definedName name="_pr20">#REF!</definedName>
    <definedName name="_pr21" localSheetId="2">#REF!</definedName>
    <definedName name="_pr21">#REF!</definedName>
    <definedName name="_pr22" localSheetId="2">#REF!</definedName>
    <definedName name="_pr22">#REF!</definedName>
    <definedName name="_pr23" localSheetId="2">#REF!</definedName>
    <definedName name="_pr23">#REF!</definedName>
    <definedName name="_pr24" localSheetId="2">#REF!</definedName>
    <definedName name="_pr24">#REF!</definedName>
    <definedName name="_pr25" localSheetId="2">#REF!</definedName>
    <definedName name="_pr25">#REF!</definedName>
    <definedName name="_pr26" localSheetId="2">#REF!</definedName>
    <definedName name="_pr26">#REF!</definedName>
    <definedName name="_pr27" localSheetId="2">#REF!</definedName>
    <definedName name="_pr27">#REF!</definedName>
    <definedName name="_pr28" localSheetId="2">#REF!</definedName>
    <definedName name="_pr28">#REF!</definedName>
    <definedName name="_pr29" localSheetId="2">#REF!</definedName>
    <definedName name="_pr29">#REF!</definedName>
    <definedName name="_pr30" localSheetId="2">#REF!</definedName>
    <definedName name="_pr30">#REF!</definedName>
    <definedName name="_pr31" localSheetId="2">#REF!</definedName>
    <definedName name="_pr31">#REF!</definedName>
    <definedName name="_pr32" localSheetId="2">#REF!</definedName>
    <definedName name="_pr32">#REF!</definedName>
    <definedName name="_pr33" localSheetId="2">#REF!</definedName>
    <definedName name="_pr33">#REF!</definedName>
    <definedName name="_pr34" localSheetId="2">#REF!</definedName>
    <definedName name="_pr34">#REF!</definedName>
    <definedName name="_pr35" localSheetId="2">#REF!</definedName>
    <definedName name="_pr35">#REF!</definedName>
    <definedName name="_pr36" localSheetId="2">#REF!</definedName>
    <definedName name="_pr36">#REF!</definedName>
    <definedName name="_pr37" localSheetId="2">#REF!</definedName>
    <definedName name="_pr37">#REF!</definedName>
    <definedName name="_pr38" localSheetId="2">#REF!</definedName>
    <definedName name="_pr38">#REF!</definedName>
    <definedName name="_pr39" localSheetId="2">#REF!</definedName>
    <definedName name="_pr39">#REF!</definedName>
    <definedName name="_pr40" localSheetId="2">#REF!</definedName>
    <definedName name="_pr40">#REF!</definedName>
    <definedName name="_pr41" localSheetId="2">#REF!</definedName>
    <definedName name="_pr41">#REF!</definedName>
    <definedName name="_pr42" localSheetId="2">#REF!</definedName>
    <definedName name="_pr42">#REF!</definedName>
    <definedName name="_pr43" localSheetId="2">#REF!</definedName>
    <definedName name="_pr43">#REF!</definedName>
    <definedName name="_pr44" localSheetId="2">#REF!</definedName>
    <definedName name="_pr44">#REF!</definedName>
    <definedName name="_pr45" localSheetId="2">#REF!</definedName>
    <definedName name="_pr45">#REF!</definedName>
    <definedName name="_pr46" localSheetId="2">#REF!</definedName>
    <definedName name="_pr46">#REF!</definedName>
    <definedName name="_pr47" localSheetId="2">#REF!</definedName>
    <definedName name="_pr47">#REF!</definedName>
    <definedName name="_pr48" localSheetId="2">#REF!</definedName>
    <definedName name="_pr48">#REF!</definedName>
    <definedName name="_pr49" localSheetId="2">#REF!</definedName>
    <definedName name="_pr49">#REF!</definedName>
    <definedName name="_pr50" localSheetId="2">#REF!</definedName>
    <definedName name="_pr50">#REF!</definedName>
    <definedName name="_pr51" localSheetId="2">#REF!</definedName>
    <definedName name="_pr51">#REF!</definedName>
    <definedName name="_pr52" localSheetId="2">#REF!</definedName>
    <definedName name="_pr52">#REF!</definedName>
    <definedName name="_pr53" localSheetId="2">#REF!</definedName>
    <definedName name="_pr53">#REF!</definedName>
    <definedName name="_pr54" localSheetId="2">#REF!</definedName>
    <definedName name="_pr54">#REF!</definedName>
    <definedName name="_pr55" localSheetId="2">#REF!</definedName>
    <definedName name="_pr55">#REF!</definedName>
    <definedName name="_pr56" localSheetId="2">#REF!</definedName>
    <definedName name="_pr56">#REF!</definedName>
    <definedName name="_pr57" localSheetId="2">#REF!</definedName>
    <definedName name="_pr57">#REF!</definedName>
    <definedName name="_pr58" localSheetId="2">#REF!</definedName>
    <definedName name="_pr58">#REF!</definedName>
    <definedName name="_pr59" localSheetId="2">#REF!</definedName>
    <definedName name="_pr59">#REF!</definedName>
    <definedName name="_pr60" localSheetId="2">#REF!</definedName>
    <definedName name="_pr60">#REF!</definedName>
    <definedName name="_pr61" localSheetId="2">#REF!</definedName>
    <definedName name="_pr61">#REF!</definedName>
    <definedName name="_pr62" localSheetId="2">#REF!</definedName>
    <definedName name="_pr62">#REF!</definedName>
    <definedName name="_pr63" localSheetId="2">#REF!</definedName>
    <definedName name="_pr63">#REF!</definedName>
    <definedName name="_pr64" localSheetId="2">#REF!</definedName>
    <definedName name="_pr64">#REF!</definedName>
    <definedName name="_pr65" localSheetId="2">#REF!</definedName>
    <definedName name="_pr65">#REF!</definedName>
    <definedName name="_pr66" localSheetId="2">#REF!</definedName>
    <definedName name="_pr66">#REF!</definedName>
    <definedName name="_pr67" localSheetId="2">#REF!</definedName>
    <definedName name="_pr67">#REF!</definedName>
    <definedName name="_pr68" localSheetId="2">#REF!</definedName>
    <definedName name="_pr68">#REF!</definedName>
    <definedName name="_pr69" localSheetId="2">#REF!</definedName>
    <definedName name="_pr69">#REF!</definedName>
    <definedName name="_pr70" localSheetId="2">#REF!</definedName>
    <definedName name="_pr70">#REF!</definedName>
    <definedName name="_pr71" localSheetId="2">#REF!</definedName>
    <definedName name="_pr71">#REF!</definedName>
    <definedName name="_pr72" localSheetId="2">#REF!</definedName>
    <definedName name="_pr72">#REF!</definedName>
    <definedName name="_PRE1" localSheetId="2">#REF!</definedName>
    <definedName name="_PRE1">#REF!</definedName>
    <definedName name="_PRE12" localSheetId="2">#REF!</definedName>
    <definedName name="_PRE12">#REF!</definedName>
    <definedName name="_PTO97" localSheetId="2">#REF!</definedName>
    <definedName name="_PTO97">#REF!</definedName>
    <definedName name="_PW2" localSheetId="2">#REF!</definedName>
    <definedName name="_PW2">#REF!</definedName>
    <definedName name="_QTY1" localSheetId="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2">#REF!</definedName>
    <definedName name="_Rc">#REF!</definedName>
    <definedName name="_REC1">"Rectángulo 31"</definedName>
    <definedName name="_ref4" localSheetId="2">#REF!</definedName>
    <definedName name="_ref4">#REF!</definedName>
    <definedName name="_RET1" localSheetId="2">#REF!</definedName>
    <definedName name="_RET1">#REF!</definedName>
    <definedName name="_RET2" localSheetId="2">#REF!</definedName>
    <definedName name="_RET2">#REF!</definedName>
    <definedName name="_RET3" localSheetId="2">#REF!</definedName>
    <definedName name="_RET3">#REF!</definedName>
    <definedName name="_RET4" localSheetId="2">#REF!</definedName>
    <definedName name="_RET4">#REF!</definedName>
    <definedName name="_RET5" localSheetId="2">#REF!</definedName>
    <definedName name="_RET5">#REF!</definedName>
    <definedName name="_RET6" localSheetId="2">#REF!</definedName>
    <definedName name="_RET6">#REF!</definedName>
    <definedName name="_rtu6" localSheetId="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#REF!</definedName>
    <definedName name="_SBC1">#REF!</definedName>
    <definedName name="_SBC3" localSheetId="2">#REF!</definedName>
    <definedName name="_SBC3">#REF!</definedName>
    <definedName name="_SBC5" localSheetId="2">#REF!</definedName>
    <definedName name="_SBC5">#REF!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 localSheetId="2">#REF!</definedName>
    <definedName name="_SUM1">#REF!</definedName>
    <definedName name="_SUM2" localSheetId="2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2">#REF!</definedName>
    <definedName name="_tab1">#REF!</definedName>
    <definedName name="_tab2" localSheetId="2">#REF!</definedName>
    <definedName name="_tab2">#REF!</definedName>
    <definedName name="_tab3" localSheetId="2">#REF!</definedName>
    <definedName name="_tab3">#REF!</definedName>
    <definedName name="_TAB4" localSheetId="2">#REF!</definedName>
    <definedName name="_TAB4">#REF!</definedName>
    <definedName name="_tax1" localSheetId="2">#REF!</definedName>
    <definedName name="_tax1">#REF!</definedName>
    <definedName name="_tax2" localSheetId="2">#REF!</definedName>
    <definedName name="_tax2">#REF!</definedName>
    <definedName name="_tax3" localSheetId="2">#REF!</definedName>
    <definedName name="_tax3">#REF!</definedName>
    <definedName name="_tax4" localSheetId="2">#REF!</definedName>
    <definedName name="_tax4">#REF!</definedName>
    <definedName name="_tc1" localSheetId="2">#REF!</definedName>
    <definedName name="_tc1">#REF!</definedName>
    <definedName name="_tc2" localSheetId="2">#REF!</definedName>
    <definedName name="_tc2">#REF!</definedName>
    <definedName name="_TC212">#REF!</definedName>
    <definedName name="_tc3" localSheetId="2">#REF!</definedName>
    <definedName name="_tc3">#REF!</definedName>
    <definedName name="_TOP1" localSheetId="2">#REF!</definedName>
    <definedName name="_TOP1">#REF!</definedName>
    <definedName name="_TOP10" localSheetId="2">#REF!</definedName>
    <definedName name="_TOP10">#REF!</definedName>
    <definedName name="_TOP2" localSheetId="2">#REF!</definedName>
    <definedName name="_TOP2">#REF!</definedName>
    <definedName name="_TOP3" localSheetId="2">#REF!</definedName>
    <definedName name="_TOP3">#REF!</definedName>
    <definedName name="_TOP4" localSheetId="2">#REF!</definedName>
    <definedName name="_TOP4">#REF!</definedName>
    <definedName name="_TOP5" localSheetId="2">#REF!</definedName>
    <definedName name="_TOP5">#REF!</definedName>
    <definedName name="_TOP6" localSheetId="2">#REF!</definedName>
    <definedName name="_TOP6">#REF!</definedName>
    <definedName name="_TOP7" localSheetId="2">#REF!</definedName>
    <definedName name="_TOP7">#REF!</definedName>
    <definedName name="_TOP8" localSheetId="2">#REF!</definedName>
    <definedName name="_TOP8">#REF!</definedName>
    <definedName name="_TOP9" localSheetId="2">#REF!</definedName>
    <definedName name="_TOP9">#REF!</definedName>
    <definedName name="_TOT1" localSheetId="2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" hidden="1">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localSheetId="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2">#REF!</definedName>
    <definedName name="_VEX1">#REF!</definedName>
    <definedName name="_VFA1" localSheetId="2">#REF!</definedName>
    <definedName name="_VFA1">#REF!</definedName>
    <definedName name="_vfv4" localSheetId="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2">#REF!</definedName>
    <definedName name="_VIT1">#REF!</definedName>
    <definedName name="_VPR1" localSheetId="2">#REF!</definedName>
    <definedName name="_VPR1">#REF!</definedName>
    <definedName name="_VPR2" localSheetId="2">#REF!</definedName>
    <definedName name="_VPR2">#REF!</definedName>
    <definedName name="_VRP1" localSheetId="2">#REF!</definedName>
    <definedName name="_VRP1">#REF!</definedName>
    <definedName name="_VSM1" localSheetId="2">#REF!</definedName>
    <definedName name="_VSM1">#REF!</definedName>
    <definedName name="_x1" localSheetId="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>#REF!</definedName>
    <definedName name="A_1" localSheetId="2">#REF!</definedName>
    <definedName name="A_1">#REF!</definedName>
    <definedName name="A_impresión_IM" localSheetId="2">#REF!</definedName>
    <definedName name="A_impresión_IM">#REF!</definedName>
    <definedName name="A18A200" localSheetId="2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ERR</definedName>
    <definedName name="aa" localSheetId="2">[0]!ERR</definedName>
    <definedName name="aa">ERR</definedName>
    <definedName name="AAA" localSheetId="0">ERR</definedName>
    <definedName name="AAA" localSheetId="2">'MC MOCONDINO CENTRO'!ERR</definedName>
    <definedName name="AAA">ERR</definedName>
    <definedName name="AAAA" localSheetId="2">#REF!</definedName>
    <definedName name="AAAA">#REF!</definedName>
    <definedName name="aaaaaa" localSheetId="2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#REF!</definedName>
    <definedName name="AAC">#REF!</definedName>
    <definedName name="AADOQUINVEH" localSheetId="2">#REF!</definedName>
    <definedName name="AADOQUINVEH">#REF!</definedName>
    <definedName name="AANDENES" localSheetId="2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2">#REF!</definedName>
    <definedName name="AB">#REF!</definedName>
    <definedName name="aba_1" localSheetId="2">#REF!</definedName>
    <definedName name="aba_1">#REF!</definedName>
    <definedName name="aba_2" localSheetId="2">#REF!</definedName>
    <definedName name="aba_2">#REF!</definedName>
    <definedName name="abc" localSheetId="2">#REF!</definedName>
    <definedName name="abc">#REF!</definedName>
    <definedName name="ABCD" localSheetId="2" hidden="1">#REF!</definedName>
    <definedName name="ABCD" hidden="1">#REF!</definedName>
    <definedName name="ABCDE" localSheetId="2" hidden="1">#REF!</definedName>
    <definedName name="ABCDE" hidden="1">#REF!</definedName>
    <definedName name="ABG" localSheetId="2">#REF!</definedName>
    <definedName name="ABG">#REF!</definedName>
    <definedName name="absc" localSheetId="2">#REF!</definedName>
    <definedName name="absc">#REF!</definedName>
    <definedName name="absc1" localSheetId="2">#REF!</definedName>
    <definedName name="absc1">#REF!</definedName>
    <definedName name="ac" localSheetId="2">#REF!</definedName>
    <definedName name="ac">#REF!</definedName>
    <definedName name="ACALZADA" localSheetId="2">#REF!</definedName>
    <definedName name="ACALZADA">#REF!</definedName>
    <definedName name="ACCE2" localSheetId="2">#REF!</definedName>
    <definedName name="ACCE2">#REF!</definedName>
    <definedName name="ACCE4" localSheetId="2">#REF!</definedName>
    <definedName name="ACCE4">#REF!</definedName>
    <definedName name="ACCE6" localSheetId="2">#REF!</definedName>
    <definedName name="ACCE6">#REF!</definedName>
    <definedName name="AccessDatabase" hidden="1">"C:\C-314\VOLUMENES\volfin4.mdb"</definedName>
    <definedName name="ACERO" localSheetId="2">#REF!</definedName>
    <definedName name="ACERO">#REF!</definedName>
    <definedName name="ACERO40" localSheetId="2">#REF!</definedName>
    <definedName name="ACERO40">#REF!</definedName>
    <definedName name="ACERO60" localSheetId="2">#REF!</definedName>
    <definedName name="ACERO60">#REF!</definedName>
    <definedName name="acondicionamientopozo" localSheetId="2">#REF!</definedName>
    <definedName name="acondicionamientopozo">#REF!</definedName>
    <definedName name="acpm">5000</definedName>
    <definedName name="ACT" localSheetId="2">#REF!</definedName>
    <definedName name="ACT">#REF!</definedName>
    <definedName name="ACT_COMP" localSheetId="2">#REF!</definedName>
    <definedName name="ACT_COMP">#REF!</definedName>
    <definedName name="ACT_COMP2" localSheetId="2">#REF!</definedName>
    <definedName name="ACT_COMP2">#REF!</definedName>
    <definedName name="ACT_CONT" localSheetId="2">#REF!</definedName>
    <definedName name="ACT_CONT">#REF!</definedName>
    <definedName name="ACT_CONT2" localSheetId="2">#REF!</definedName>
    <definedName name="ACT_CONT2">#REF!</definedName>
    <definedName name="ACTA" localSheetId="2">#REF!</definedName>
    <definedName name="ACTA">#REF!</definedName>
    <definedName name="Actividades" localSheetId="2">#REF!</definedName>
    <definedName name="Actividades">#REF!</definedName>
    <definedName name="ACTV" localSheetId="2">#REF!</definedName>
    <definedName name="ACTV">#REF!</definedName>
    <definedName name="acumulado" localSheetId="2">#REF!,#REF!,#REF!,#REF!</definedName>
    <definedName name="acumulado">#REF!,#REF!,#REF!,#REF!</definedName>
    <definedName name="ad" localSheetId="2">#REF!</definedName>
    <definedName name="ad">#REF!</definedName>
    <definedName name="ADAPTADOR_HEMBRA_P.V.C_1_2" localSheetId="2">#REF!</definedName>
    <definedName name="ADAPTADOR_HEMBRA_P.V.C_1_2">#REF!</definedName>
    <definedName name="ADAPTADOR_MACHO_P.V.C_1_2" localSheetId="2">#REF!</definedName>
    <definedName name="ADAPTADOR_MACHO_P.V.C_1_2">#REF!</definedName>
    <definedName name="adasd" localSheetId="2">#REF!</definedName>
    <definedName name="adasd">#REF!</definedName>
    <definedName name="ADFGSDB" localSheetId="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2">#REF!</definedName>
    <definedName name="ADM">#REF!</definedName>
    <definedName name="administrador" localSheetId="2">#REF!</definedName>
    <definedName name="administrador">#REF!</definedName>
    <definedName name="ADMON" localSheetId="2">#REF!</definedName>
    <definedName name="ADMON">#REF!</definedName>
    <definedName name="ADMON1" localSheetId="2">#REF!</definedName>
    <definedName name="ADMON1">#REF!</definedName>
    <definedName name="adoc1" localSheetId="2">#REF!</definedName>
    <definedName name="adoc1">#REF!</definedName>
    <definedName name="ADOC125" localSheetId="2">#REF!</definedName>
    <definedName name="ADOC125">#REF!</definedName>
    <definedName name="adoq" localSheetId="2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2">#REF!</definedName>
    <definedName name="Ae">#REF!</definedName>
    <definedName name="aefa" localSheetId="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2">#REF!</definedName>
    <definedName name="Af">#REF!</definedName>
    <definedName name="afdsw" localSheetId="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2">#REF!</definedName>
    <definedName name="Ag">#REF!</definedName>
    <definedName name="agdsgg" localSheetId="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UA" localSheetId="2">#REF!</definedName>
    <definedName name="AGUA">#REF!</definedName>
    <definedName name="Ah" localSheetId="2">#REF!</definedName>
    <definedName name="Ah">#REF!</definedName>
    <definedName name="Ai" localSheetId="2">#REF!</definedName>
    <definedName name="Ai">#REF!</definedName>
    <definedName name="aida" localSheetId="2">#REF!</definedName>
    <definedName name="aida">#REF!</definedName>
    <definedName name="aida1" localSheetId="2">#REF!</definedName>
    <definedName name="aida1">#REF!</definedName>
    <definedName name="AIU" localSheetId="2">#REF!</definedName>
    <definedName name="AIU">#REF!</definedName>
    <definedName name="AIU_01" localSheetId="2">#REF!</definedName>
    <definedName name="AIU_01">#REF!</definedName>
    <definedName name="AIU_1" localSheetId="2">#REF!</definedName>
    <definedName name="AIU_1">#REF!</definedName>
    <definedName name="AIU_2" localSheetId="2">#REF!</definedName>
    <definedName name="AIU_2">#REF!</definedName>
    <definedName name="AjustDelAIU" localSheetId="2">#REF!</definedName>
    <definedName name="AjustDelAIU">#REF!</definedName>
    <definedName name="Ak" localSheetId="2">#REF!</definedName>
    <definedName name="Ak">#REF!</definedName>
    <definedName name="alam" localSheetId="2">#REF!</definedName>
    <definedName name="alam">#REF!</definedName>
    <definedName name="ALAMBRE" localSheetId="2">#REF!</definedName>
    <definedName name="ALAMBRE">#REF!</definedName>
    <definedName name="ALAMBRE_" localSheetId="2">#REF!</definedName>
    <definedName name="ALAMBRE_">#REF!</definedName>
    <definedName name="alampuas" localSheetId="2">#REF!</definedName>
    <definedName name="alampuas">#REF!</definedName>
    <definedName name="alc" localSheetId="2">#REF!</definedName>
    <definedName name="alc">#REF!</definedName>
    <definedName name="AlcanceProyecto" localSheetId="2">#REF!</definedName>
    <definedName name="AlcanceProyecto">#REF!</definedName>
    <definedName name="ALM" localSheetId="2">#REF!</definedName>
    <definedName name="ALM">#REF!</definedName>
    <definedName name="ALTO" localSheetId="2">#REF!</definedName>
    <definedName name="ALTO">#REF!</definedName>
    <definedName name="ALUMTE" localSheetId="2">#REF!</definedName>
    <definedName name="ALUMTE">#REF!</definedName>
    <definedName name="Am" localSheetId="2">#REF!</definedName>
    <definedName name="Am">#REF!</definedName>
    <definedName name="AMBIENTAL" localSheetId="2">#REF!</definedName>
    <definedName name="AMBIENTAL">#REF!</definedName>
    <definedName name="Amount" localSheetId="2">#REF!</definedName>
    <definedName name="Amount">#REF!</definedName>
    <definedName name="An" localSheetId="2">#REF!</definedName>
    <definedName name="An">#REF!</definedName>
    <definedName name="ANCLAJE" localSheetId="2">#REF!</definedName>
    <definedName name="ANCLAJE">#REF!</definedName>
    <definedName name="AND" localSheetId="2">#REF!</definedName>
    <definedName name="AND">#REF!</definedName>
    <definedName name="andenes" localSheetId="2">#REF!</definedName>
    <definedName name="andenes">#REF!</definedName>
    <definedName name="anex7" localSheetId="2">#REF!</definedName>
    <definedName name="anex7">#REF!</definedName>
    <definedName name="anex8" localSheetId="2">#REF!</definedName>
    <definedName name="anex8">#REF!</definedName>
    <definedName name="anexo1" localSheetId="2">#REF!</definedName>
    <definedName name="anexo1">#REF!</definedName>
    <definedName name="anexo10" localSheetId="2">#REF!</definedName>
    <definedName name="anexo10">#REF!</definedName>
    <definedName name="anexo11" localSheetId="2">#REF!</definedName>
    <definedName name="anexo11">#REF!</definedName>
    <definedName name="anexo12" localSheetId="2">#REF!</definedName>
    <definedName name="anexo12">#REF!</definedName>
    <definedName name="anexo13" localSheetId="2">#REF!</definedName>
    <definedName name="anexo13">#REF!</definedName>
    <definedName name="anexo14" localSheetId="2">#REF!</definedName>
    <definedName name="anexo14">#REF!</definedName>
    <definedName name="anexo15" localSheetId="2">#REF!</definedName>
    <definedName name="anexo15">#REF!</definedName>
    <definedName name="anexo2" localSheetId="2">#REF!</definedName>
    <definedName name="anexo2">#REF!</definedName>
    <definedName name="anexo3" localSheetId="2">#REF!</definedName>
    <definedName name="anexo3">#REF!</definedName>
    <definedName name="anexo4" localSheetId="2">#REF!</definedName>
    <definedName name="anexo4">#REF!</definedName>
    <definedName name="anexo5" localSheetId="2">#REF!</definedName>
    <definedName name="anexo5">#REF!</definedName>
    <definedName name="anexo6" localSheetId="2">#REF!</definedName>
    <definedName name="anexo6">#REF!</definedName>
    <definedName name="anexo7" localSheetId="2">#REF!</definedName>
    <definedName name="anexo7">#REF!</definedName>
    <definedName name="anexo8" localSheetId="2">#REF!</definedName>
    <definedName name="anexo8">#REF!</definedName>
    <definedName name="anexo9" localSheetId="2">#REF!</definedName>
    <definedName name="anexo9">#REF!</definedName>
    <definedName name="anexů7" localSheetId="2">#REF!</definedName>
    <definedName name="anexů7">#REF!</definedName>
    <definedName name="anscount" hidden="1">1</definedName>
    <definedName name="Antic" localSheetId="2">#REF!</definedName>
    <definedName name="Antic">#REF!</definedName>
    <definedName name="ANTICIPO" localSheetId="2">#REF!</definedName>
    <definedName name="ANTICIPO">#REF!</definedName>
    <definedName name="anticorrosiva" localSheetId="2">#REF!</definedName>
    <definedName name="anticorrosiva">#REF!</definedName>
    <definedName name="ANTICORROSIVO" localSheetId="2">#REF!</definedName>
    <definedName name="ANTICORROSIVO">#REF!</definedName>
    <definedName name="Añ" localSheetId="2">#REF!</definedName>
    <definedName name="Añ">#REF!</definedName>
    <definedName name="AÑO" localSheetId="2">#REF!</definedName>
    <definedName name="AÑO">#REF!</definedName>
    <definedName name="AÑOWUIE" localSheetId="2">#REF!</definedName>
    <definedName name="AÑOWUIE">#REF!</definedName>
    <definedName name="Ao" localSheetId="2">#REF!</definedName>
    <definedName name="Ao">#REF!</definedName>
    <definedName name="Ap" localSheetId="2">#REF!</definedName>
    <definedName name="Ap">#REF!</definedName>
    <definedName name="apaiy" localSheetId="2">#REF!</definedName>
    <definedName name="apaiy">#REF!</definedName>
    <definedName name="APELLIDOS" localSheetId="2">#REF!</definedName>
    <definedName name="APELLIDOS">#REF!</definedName>
    <definedName name="API" localSheetId="2">#REF!</definedName>
    <definedName name="API">#REF!</definedName>
    <definedName name="APU" localSheetId="2">#REF!</definedName>
    <definedName name="APU">#REF!</definedName>
    <definedName name="apu_cerraduras" localSheetId="2">#REF!</definedName>
    <definedName name="apu_cerraduras">#REF!</definedName>
    <definedName name="apu_cieloraso_tablilla_pino" localSheetId="2">#REF!</definedName>
    <definedName name="apu_cieloraso_tablilla_pino">#REF!</definedName>
    <definedName name="apu_columna_confinamiento" localSheetId="2">#REF!</definedName>
    <definedName name="apu_columna_confinamiento">#REF!</definedName>
    <definedName name="apu_combo_ap_sanit" localSheetId="2">#REF!</definedName>
    <definedName name="apu_combo_ap_sanit">#REF!</definedName>
    <definedName name="apu_cubierta_ondulit" localSheetId="2">#REF!</definedName>
    <definedName name="apu_cubierta_ondulit">#REF!</definedName>
    <definedName name="apu_cubierta_zinc" localSheetId="2">#REF!</definedName>
    <definedName name="apu_cubierta_zinc">#REF!</definedName>
    <definedName name="apu_demolicion_pañete" localSheetId="2">#REF!</definedName>
    <definedName name="apu_demolicion_pañete">#REF!</definedName>
    <definedName name="APU_directos" localSheetId="2">#REF!</definedName>
    <definedName name="APU_directos">#REF!</definedName>
    <definedName name="apu_ducha_sencilla" localSheetId="2">#REF!</definedName>
    <definedName name="apu_ducha_sencilla">#REF!</definedName>
    <definedName name="apu_guardaescobas_madera" localSheetId="2">#REF!</definedName>
    <definedName name="apu_guardaescobas_madera">#REF!</definedName>
    <definedName name="apu_herramientas" localSheetId="2">#REF!</definedName>
    <definedName name="apu_herramientas">#REF!</definedName>
    <definedName name="apu_lampara_2x48" localSheetId="2">#REF!</definedName>
    <definedName name="apu_lampara_2x48">#REF!</definedName>
    <definedName name="apu_lampara_2x96" localSheetId="2">#REF!</definedName>
    <definedName name="apu_lampara_2x96">#REF!</definedName>
    <definedName name="apu_levante_bloque_10" localSheetId="2">#REF!</definedName>
    <definedName name="apu_levante_bloque_10">#REF!</definedName>
    <definedName name="apu_marco_puerta" localSheetId="2">#REF!</definedName>
    <definedName name="apu_marco_puerta">#REF!</definedName>
    <definedName name="apu_pintura_cieloraso_esmalte" localSheetId="2">#REF!</definedName>
    <definedName name="apu_pintura_cieloraso_esmalte">#REF!</definedName>
    <definedName name="apu_pintura_marcos" localSheetId="2">#REF!</definedName>
    <definedName name="apu_pintura_marcos">#REF!</definedName>
    <definedName name="apu_pintura_rejas_anticorrosivo" localSheetId="2">#REF!</definedName>
    <definedName name="apu_pintura_rejas_anticorrosivo">#REF!</definedName>
    <definedName name="apu_salida_alumbrado" localSheetId="2">#REF!</definedName>
    <definedName name="apu_salida_alumbrado">#REF!</definedName>
    <definedName name="apu_salida_tomacorriente" localSheetId="2">#REF!</definedName>
    <definedName name="apu_salida_tomacorriente">#REF!</definedName>
    <definedName name="apu_tablero_10_circuitos" localSheetId="2">#REF!</definedName>
    <definedName name="apu_tablero_10_circuitos">#REF!</definedName>
    <definedName name="apu_toma_telefonico" localSheetId="2">#REF!</definedName>
    <definedName name="apu_toma_telefonico">#REF!</definedName>
    <definedName name="apu_ventilador" localSheetId="2">#REF!</definedName>
    <definedName name="apu_ventilador">#REF!</definedName>
    <definedName name="apu_viga_amarre_sobre_muros15" localSheetId="2">#REF!</definedName>
    <definedName name="apu_viga_amarre_sobre_muros15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PUS" localSheetId="2">#REF!</definedName>
    <definedName name="APUS">#REF!</definedName>
    <definedName name="aq" localSheetId="0">ERR</definedName>
    <definedName name="aq" localSheetId="2">'MC MOCONDINO CENTRO'!ERR</definedName>
    <definedName name="aq">ERR</definedName>
    <definedName name="aqaq" localSheetId="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2">#REF!</definedName>
    <definedName name="AQW">#REF!</definedName>
    <definedName name="Ar" localSheetId="2">#REF!</definedName>
    <definedName name="Ar">#REF!</definedName>
    <definedName name="ARANCEL" localSheetId="2">#REF!</definedName>
    <definedName name="ARANCEL">#REF!</definedName>
    <definedName name="AREA" localSheetId="2">#REF!</definedName>
    <definedName name="AREA">#REF!</definedName>
    <definedName name="_xlnm.Extract">#REF!</definedName>
    <definedName name="_xlnm.Print_Area" localSheetId="3">'APU LIMHONG'!$A$1:$G$38</definedName>
    <definedName name="_xlnm.Print_Area" localSheetId="2">'MC MOCONDINO CENTRO'!$A$1:$Q$189</definedName>
    <definedName name="_xlnm.Print_Area" localSheetId="1">'PPTO MOCONDINO CENTRO'!$B$2:$J$74</definedName>
    <definedName name="_xlnm.Print_Area" localSheetId="4">REVISION!$A$1:$J$35</definedName>
    <definedName name="AreaLimpiar" localSheetId="2">#REF!,#REF!,#REF!,#REF!,#REF!,#REF!,#REF!,#REF!,#REF!,#REF!</definedName>
    <definedName name="AreaLimpiar">#REF!,#REF!,#REF!,#REF!,#REF!,#REF!,#REF!,#REF!,#REF!,#REF!</definedName>
    <definedName name="Areatotal" localSheetId="2">#REF!</definedName>
    <definedName name="Areatotal">#REF!</definedName>
    <definedName name="Aref" localSheetId="2">#REF!</definedName>
    <definedName name="Aref">#REF!</definedName>
    <definedName name="arena" localSheetId="2">#REF!</definedName>
    <definedName name="arena">#REF!</definedName>
    <definedName name="armuve" localSheetId="0">ERR</definedName>
    <definedName name="armuve" localSheetId="2">'MC MOCONDINO CENTRO'!ERR</definedName>
    <definedName name="armuve">ERR</definedName>
    <definedName name="ARP" localSheetId="2">#REF!</definedName>
    <definedName name="ARP">#REF!</definedName>
    <definedName name="ARS" localSheetId="2">#REF!</definedName>
    <definedName name="ARS">#REF!</definedName>
    <definedName name="as" localSheetId="0">ERR</definedName>
    <definedName name="as" localSheetId="2">'MC MOCONDINO CENTRO'!ERR</definedName>
    <definedName name="as">ERR</definedName>
    <definedName name="ASB" localSheetId="2">#REF!</definedName>
    <definedName name="ASB">#REF!</definedName>
    <definedName name="ASD" localSheetId="0" hidden="1">{"via1",#N/A,TRUE,"general";"via2",#N/A,TRUE,"general";"via3",#N/A,TRUE,"general"}</definedName>
    <definedName name="ASD" localSheetId="2">#REF!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F" localSheetId="2">#REF!</definedName>
    <definedName name="ASDDSF">#REF!</definedName>
    <definedName name="asdf" localSheetId="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ERR</definedName>
    <definedName name="ASDFGHJKLÑ" localSheetId="2">'MC MOCONDINO CENTRO'!ERR</definedName>
    <definedName name="ASDFGHJKLÑ">ERR</definedName>
    <definedName name="asfasd" localSheetId="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2">#REF!</definedName>
    <definedName name="At">#REF!</definedName>
    <definedName name="Atp" localSheetId="2">#REF!</definedName>
    <definedName name="Atp">#REF!</definedName>
    <definedName name="Au" localSheetId="2">#REF!</definedName>
    <definedName name="Au">#REF!</definedName>
    <definedName name="_xlnm.Auto_Open" localSheetId="0">modulo10.auto_abrir</definedName>
    <definedName name="_xlnm.Auto_Open" localSheetId="2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 localSheetId="2">#REF!</definedName>
    <definedName name="AUTOMOTOR">#REF!</definedName>
    <definedName name="AUTOMOTOR1" localSheetId="2">#REF!</definedName>
    <definedName name="AUTOMOTOR1">#REF!</definedName>
    <definedName name="AuxAlim" localSheetId="2">#REF!</definedName>
    <definedName name="AuxAlim">#REF!</definedName>
    <definedName name="auxalimentacion" localSheetId="2">#REF!</definedName>
    <definedName name="auxalimentacion">#REF!</definedName>
    <definedName name="AuxCom" localSheetId="2">#REF!</definedName>
    <definedName name="AuxCom">#REF!</definedName>
    <definedName name="auxcomisariato" localSheetId="2">#REF!</definedName>
    <definedName name="auxcomisariato">#REF!</definedName>
    <definedName name="AuxDot" localSheetId="2">#REF!</definedName>
    <definedName name="AuxDot">#REF!</definedName>
    <definedName name="auxdotacion" localSheetId="2">#REF!</definedName>
    <definedName name="auxdotacion">#REF!</definedName>
    <definedName name="AuxHab" localSheetId="2">#REF!</definedName>
    <definedName name="AuxHab">#REF!</definedName>
    <definedName name="auxhabi" localSheetId="2">#REF!</definedName>
    <definedName name="auxhabi">#REF!</definedName>
    <definedName name="auxhabitacion" localSheetId="2">#REF!</definedName>
    <definedName name="auxhabitacion">#REF!</definedName>
    <definedName name="auxtransporte" localSheetId="2">#REF!</definedName>
    <definedName name="auxtransporte">#REF!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x" localSheetId="2">#REF!</definedName>
    <definedName name="Ax">#REF!</definedName>
    <definedName name="Ay" localSheetId="2">#REF!</definedName>
    <definedName name="Ay">#REF!</definedName>
    <definedName name="AYUDANTE" localSheetId="2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 localSheetId="2">#REF!</definedName>
    <definedName name="B_impresión_IM">#REF!</definedName>
    <definedName name="Ba" localSheetId="2">#REF!</definedName>
    <definedName name="Ba">#REF!</definedName>
    <definedName name="Bajo_L" localSheetId="2">#REF!</definedName>
    <definedName name="Bajo_L">#REF!</definedName>
    <definedName name="BALASTO" localSheetId="2">#REF!</definedName>
    <definedName name="BALASTO">#REF!</definedName>
    <definedName name="baldosa" localSheetId="2">#REF!</definedName>
    <definedName name="baldosa">#REF!</definedName>
    <definedName name="BALDOSIN" localSheetId="2">#REF!</definedName>
    <definedName name="BALDOSIN">#REF!</definedName>
    <definedName name="Base" localSheetId="2">#REF!</definedName>
    <definedName name="Base">#REF!</definedName>
    <definedName name="Base_datos_IM" localSheetId="2">#REF!</definedName>
    <definedName name="Base_datos_IM">#REF!</definedName>
    <definedName name="base1" localSheetId="2">#REF!</definedName>
    <definedName name="base1">#REF!</definedName>
    <definedName name="base2" localSheetId="2">#REF!</definedName>
    <definedName name="base2">#REF!</definedName>
    <definedName name="basedatos" localSheetId="2">#REF!</definedName>
    <definedName name="basedatos">#REF!</definedName>
    <definedName name="_xlnm.Database" localSheetId="2">#REF!</definedName>
    <definedName name="_xlnm.Database">#REF!</definedName>
    <definedName name="BaseDeDatos1" localSheetId="2">#REF!</definedName>
    <definedName name="BaseDeDatos1">#REF!</definedName>
    <definedName name="basep" localSheetId="2">#REF!</definedName>
    <definedName name="basep">#REF!</definedName>
    <definedName name="Basica_Centro_costo_2001" localSheetId="2">#REF!</definedName>
    <definedName name="Basica_Centro_costo_2001">#REF!</definedName>
    <definedName name="Basica_Facturacion_2001" localSheetId="2">#REF!</definedName>
    <definedName name="Basica_Facturacion_2001">#REF!</definedName>
    <definedName name="Basica_Reserva_2001" localSheetId="2">#REF!</definedName>
    <definedName name="Basica_Reserva_2001">#REF!</definedName>
    <definedName name="Básico" localSheetId="2">#REF!</definedName>
    <definedName name="Básico">#REF!</definedName>
    <definedName name="BB" localSheetId="0">ERR</definedName>
    <definedName name="BB" localSheetId="2">'MC MOCONDINO CENTRO'!ERR</definedName>
    <definedName name="BB">ERR</definedName>
    <definedName name="bbbbbb" localSheetId="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2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2">#REF!</definedName>
    <definedName name="Bd">#REF!</definedName>
    <definedName name="BDD" localSheetId="2">#REF!</definedName>
    <definedName name="BDD">#REF!</definedName>
    <definedName name="BDFB" localSheetId="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2">#REF!</definedName>
    <definedName name="Beg_Bal">#REF!</definedName>
    <definedName name="BENEF.UNIT." localSheetId="2">#REF!</definedName>
    <definedName name="BENEF.UNIT.">#REF!</definedName>
    <definedName name="Bf" localSheetId="2">#REF!</definedName>
    <definedName name="Bf">#REF!</definedName>
    <definedName name="bfnfv" localSheetId="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2">#REF!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2">#REF!</definedName>
    <definedName name="BGT">#REF!</definedName>
    <definedName name="bgvfcdx" localSheetId="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" localSheetId="2">#REF!</definedName>
    <definedName name="Bh">#REF!</definedName>
    <definedName name="BHT_F" localSheetId="2">#REF!</definedName>
    <definedName name="BHT_F">#REF!</definedName>
    <definedName name="bi" localSheetId="2">#REF!</definedName>
    <definedName name="bi">#REF!</definedName>
    <definedName name="Bk" localSheetId="2">#REF!</definedName>
    <definedName name="Bk">#REF!</definedName>
    <definedName name="blActividadesDiarias" localSheetId="2">#REF!</definedName>
    <definedName name="blActividadesDiarias">#REF!</definedName>
    <definedName name="blCantidades" localSheetId="2">#REF!</definedName>
    <definedName name="blCantidades">#REF!</definedName>
    <definedName name="blCantidades1" localSheetId="2">#REF!</definedName>
    <definedName name="blCantidades1">#REF!</definedName>
    <definedName name="blCantidades2" localSheetId="2">#REF!</definedName>
    <definedName name="blCantidades2">#REF!</definedName>
    <definedName name="blComentarioInf1" localSheetId="2">#REF!</definedName>
    <definedName name="blComentarioInf1">#REF!</definedName>
    <definedName name="blComentarioInf2" localSheetId="2">#REF!</definedName>
    <definedName name="blComentarioInf2">#REF!</definedName>
    <definedName name="blEjecutado" localSheetId="2">#REF!</definedName>
    <definedName name="blEjecutado">#REF!</definedName>
    <definedName name="blEjecutadoPorcen" localSheetId="2">#REF!</definedName>
    <definedName name="blEjecutadoPorcen">#REF!</definedName>
    <definedName name="blEqCantiInf1" localSheetId="2">#REF!</definedName>
    <definedName name="blEqCantiInf1">#REF!</definedName>
    <definedName name="blEqCantiInf2" localSheetId="2">#REF!</definedName>
    <definedName name="blEqCantiInf2">#REF!</definedName>
    <definedName name="blEqClaseInf1" localSheetId="2">#REF!</definedName>
    <definedName name="blEqClaseInf1">#REF!</definedName>
    <definedName name="blEqClaseInf2" localSheetId="2">#REF!</definedName>
    <definedName name="blEqClaseInf2">#REF!</definedName>
    <definedName name="blEqTiemiInf1" localSheetId="2">#REF!</definedName>
    <definedName name="blEqTiemiInf1">#REF!</definedName>
    <definedName name="blEqTiemiInf2" localSheetId="2">#REF!</definedName>
    <definedName name="blEqTiemiInf2">#REF!</definedName>
    <definedName name="blFechaInforme" localSheetId="2">#REF!</definedName>
    <definedName name="blFechaInforme">#REF!</definedName>
    <definedName name="blFechaInicio" localSheetId="2">#REF!</definedName>
    <definedName name="blFechaInicio">#REF!</definedName>
    <definedName name="blFisico" localSheetId="2">#REF!</definedName>
    <definedName name="blFisico">#REF!</definedName>
    <definedName name="blHoraEqInf1" localSheetId="2">#REF!</definedName>
    <definedName name="blHoraEqInf1">#REF!</definedName>
    <definedName name="blHoraEqInf2" localSheetId="2">#REF!</definedName>
    <definedName name="blHoraEqInf2">#REF!</definedName>
    <definedName name="blHoraPerIntInf" localSheetId="2">#REF!</definedName>
    <definedName name="blHoraPerIntInf">#REF!</definedName>
    <definedName name="blHoraPerObraInf" localSheetId="2">#REF!</definedName>
    <definedName name="blHoraPerObraInf">#REF!</definedName>
    <definedName name="blHorasLluviaInf" localSheetId="2">#REF!</definedName>
    <definedName name="blHorasLluviaInf">#REF!</definedName>
    <definedName name="blImagen1" localSheetId="2">#REF!</definedName>
    <definedName name="blImagen1">#REF!</definedName>
    <definedName name="blImagen2" localSheetId="2">#REF!</definedName>
    <definedName name="blImagen2">#REF!</definedName>
    <definedName name="blNombreArchivo" localSheetId="2">#REF!</definedName>
    <definedName name="blNombreArchivo">#REF!</definedName>
    <definedName name="blObservacionesInf" localSheetId="2">#REF!</definedName>
    <definedName name="blObservacionesInf">#REF!</definedName>
    <definedName name="BLOQUE" localSheetId="2">#REF!</definedName>
    <definedName name="BLOQUE">#REF!</definedName>
    <definedName name="blPDT" localSheetId="2">#REF!</definedName>
    <definedName name="blPDT">#REF!</definedName>
    <definedName name="blPerAdmiCantInf" localSheetId="2">#REF!</definedName>
    <definedName name="blPerAdmiCantInf">#REF!</definedName>
    <definedName name="blPerAdmiTiemInf" localSheetId="2">#REF!</definedName>
    <definedName name="blPerAdmiTiemInf">#REF!</definedName>
    <definedName name="blPerObraCantInf" localSheetId="2">#REF!</definedName>
    <definedName name="blPerObraCantInf">#REF!</definedName>
    <definedName name="blPerObraTiemInf" localSheetId="2">#REF!</definedName>
    <definedName name="blPerObraTiemInf">#REF!</definedName>
    <definedName name="blPersonalAdminInf" localSheetId="2">#REF!</definedName>
    <definedName name="blPersonalAdminInf">#REF!</definedName>
    <definedName name="blPersonalObraInf" localSheetId="2">#REF!</definedName>
    <definedName name="blPersonalObraInf">#REF!</definedName>
    <definedName name="BLPH1" localSheetId="2" hidden="1">#REF!</definedName>
    <definedName name="BLPH1" hidden="1">#REF!</definedName>
    <definedName name="blProgramadoPesos" localSheetId="2">#REF!</definedName>
    <definedName name="blProgramadoPesos">#REF!</definedName>
    <definedName name="blReferenciaInforme" localSheetId="2">#REF!</definedName>
    <definedName name="blReferenciaInforme">#REF!</definedName>
    <definedName name="Bm" localSheetId="2">#REF!</definedName>
    <definedName name="Bm">#REF!</definedName>
    <definedName name="bn" localSheetId="2">#REF!</definedName>
    <definedName name="bn">#REF!</definedName>
    <definedName name="BNB" localSheetId="2">#REF!</definedName>
    <definedName name="BNB">#REF!</definedName>
    <definedName name="Bombas" localSheetId="2">#REF!</definedName>
    <definedName name="Bombas">#REF!</definedName>
    <definedName name="BONO" localSheetId="2">#REF!</definedName>
    <definedName name="BONO">#REF!</definedName>
    <definedName name="BORDER1" localSheetId="2">#REF!</definedName>
    <definedName name="BORDER1">#REF!</definedName>
    <definedName name="BORDET" localSheetId="2">#REF!</definedName>
    <definedName name="BORDET">#REF!</definedName>
    <definedName name="bordillo" localSheetId="2">#REF!</definedName>
    <definedName name="bordillo">#REF!</definedName>
    <definedName name="BORSHE" localSheetId="2">#REF!</definedName>
    <definedName name="BORSHE">#REF!</definedName>
    <definedName name="BORSUM" localSheetId="2">#REF!</definedName>
    <definedName name="BORSUM">#REF!</definedName>
    <definedName name="boxes" localSheetId="2">#REF!</definedName>
    <definedName name="boxes">#REF!</definedName>
    <definedName name="BQ" localSheetId="2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2">#REF!</definedName>
    <definedName name="BREAKER">#REF!</definedName>
    <definedName name="BREAKERS" localSheetId="2">#REF!</definedName>
    <definedName name="BREAKERS">#REF!</definedName>
    <definedName name="Breakers_Switches" localSheetId="2">#REF!</definedName>
    <definedName name="Breakers_Switches">#REF!</definedName>
    <definedName name="Breakers_y_Switches" localSheetId="2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2">#REF!</definedName>
    <definedName name="BSW">#REF!</definedName>
    <definedName name="bt" localSheetId="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2">#REF!</definedName>
    <definedName name="BuiltIn_Print_Area">#REF!</definedName>
    <definedName name="BuiltIn_Print_Area___0" localSheetId="2">#REF!</definedName>
    <definedName name="BuiltIn_Print_Area___0">#REF!</definedName>
    <definedName name="bvbc" localSheetId="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2">#REF!</definedName>
    <definedName name="C._C.">#REF!</definedName>
    <definedName name="C.1" localSheetId="2">#REF!</definedName>
    <definedName name="C.1">#REF!</definedName>
    <definedName name="C.10" localSheetId="2">#REF!</definedName>
    <definedName name="C.10">#REF!</definedName>
    <definedName name="C.11" localSheetId="2">#REF!</definedName>
    <definedName name="C.11">#REF!</definedName>
    <definedName name="C.2" localSheetId="2">#REF!</definedName>
    <definedName name="C.2">#REF!</definedName>
    <definedName name="C.3" localSheetId="2">#REF!</definedName>
    <definedName name="C.3">#REF!</definedName>
    <definedName name="C.4" localSheetId="2">#REF!</definedName>
    <definedName name="C.4">#REF!</definedName>
    <definedName name="C.5" localSheetId="2">#REF!</definedName>
    <definedName name="C.5">#REF!</definedName>
    <definedName name="C.6" localSheetId="2">#REF!</definedName>
    <definedName name="C.6">#REF!</definedName>
    <definedName name="C.7" localSheetId="2">#REF!</definedName>
    <definedName name="C.7">#REF!</definedName>
    <definedName name="C.8" localSheetId="2">#REF!</definedName>
    <definedName name="C.8">#REF!</definedName>
    <definedName name="C.9" localSheetId="2">#REF!</definedName>
    <definedName name="C.9">#REF!</definedName>
    <definedName name="C_" localSheetId="2">#REF!</definedName>
    <definedName name="C_">#REF!</definedName>
    <definedName name="CA" localSheetId="2">#REF!</definedName>
    <definedName name="CA">#REF!</definedName>
    <definedName name="CABALLETE" localSheetId="2">#REF!</definedName>
    <definedName name="CABALLETE">#REF!</definedName>
    <definedName name="Cableado" localSheetId="2">#REF!</definedName>
    <definedName name="Cableado">#REF!</definedName>
    <definedName name="CADENERO" localSheetId="2">#REF!</definedName>
    <definedName name="CADENERO">#REF!</definedName>
    <definedName name="CAJA" localSheetId="2">#REF!</definedName>
    <definedName name="CAJA">#REF!</definedName>
    <definedName name="CajDol1" localSheetId="2">#REF!</definedName>
    <definedName name="CajDol1">#REF!</definedName>
    <definedName name="CajDol10" localSheetId="2">#REF!</definedName>
    <definedName name="CajDol10">#REF!</definedName>
    <definedName name="CajDol11" localSheetId="2">#REF!</definedName>
    <definedName name="CajDol11">#REF!</definedName>
    <definedName name="CajDol12" localSheetId="2">#REF!</definedName>
    <definedName name="CajDol12">#REF!</definedName>
    <definedName name="CajDol2" localSheetId="2">#REF!</definedName>
    <definedName name="CajDol2">#REF!</definedName>
    <definedName name="CajDol3" localSheetId="2">#REF!</definedName>
    <definedName name="CajDol3">#REF!</definedName>
    <definedName name="CajDol4" localSheetId="2">#REF!</definedName>
    <definedName name="CajDol4">#REF!</definedName>
    <definedName name="CajDol5" localSheetId="2">#REF!</definedName>
    <definedName name="CajDol5">#REF!</definedName>
    <definedName name="CajDol6" localSheetId="2">#REF!</definedName>
    <definedName name="CajDol6">#REF!</definedName>
    <definedName name="CajDol7" localSheetId="2">#REF!</definedName>
    <definedName name="CajDol7">#REF!</definedName>
    <definedName name="CajDol8" localSheetId="2">#REF!</definedName>
    <definedName name="CajDol8">#REF!</definedName>
    <definedName name="CajDol9" localSheetId="2">#REF!</definedName>
    <definedName name="CajDol9">#REF!</definedName>
    <definedName name="CAMPO" localSheetId="2">#REF!</definedName>
    <definedName name="CAMPO">#REF!</definedName>
    <definedName name="CANT" localSheetId="2">#REF!</definedName>
    <definedName name="CANT">#REF!</definedName>
    <definedName name="CANT1.1" localSheetId="2">#REF!</definedName>
    <definedName name="CANT1.1">#REF!</definedName>
    <definedName name="CANT1.2" localSheetId="2">#REF!</definedName>
    <definedName name="CANT1.2">#REF!</definedName>
    <definedName name="CANT1.3" localSheetId="2">#REF!</definedName>
    <definedName name="CANT1.3">#REF!</definedName>
    <definedName name="CANT1.5" localSheetId="2">#REF!</definedName>
    <definedName name="CANT1.5">#REF!</definedName>
    <definedName name="CANT1.6" localSheetId="2">#REF!</definedName>
    <definedName name="CANT1.6">#REF!</definedName>
    <definedName name="CANT1.7" localSheetId="2">#REF!</definedName>
    <definedName name="CANT1.7">#REF!</definedName>
    <definedName name="CANT1.9" localSheetId="2">#REF!</definedName>
    <definedName name="CANT1.9">#REF!</definedName>
    <definedName name="CANT2.11" localSheetId="2">#REF!</definedName>
    <definedName name="CANT2.11">#REF!</definedName>
    <definedName name="CANT2.12" localSheetId="2">#REF!</definedName>
    <definedName name="CANT2.12">#REF!</definedName>
    <definedName name="CANT2.2" localSheetId="2">#REF!</definedName>
    <definedName name="CANT2.2">#REF!</definedName>
    <definedName name="CANT2.3" localSheetId="2">#REF!</definedName>
    <definedName name="CANT2.3">#REF!</definedName>
    <definedName name="CANT2.4" localSheetId="2">#REF!</definedName>
    <definedName name="CANT2.4">#REF!</definedName>
    <definedName name="CANT8.1" localSheetId="2">#REF!</definedName>
    <definedName name="CANT8.1">#REF!</definedName>
    <definedName name="CANT8.2" localSheetId="2">#REF!</definedName>
    <definedName name="CANT8.2">#REF!</definedName>
    <definedName name="CANT8.3" localSheetId="2">#REF!</definedName>
    <definedName name="CANT8.3">#REF!</definedName>
    <definedName name="CANT8.4" localSheetId="2">#REF!</definedName>
    <definedName name="CANT8.4">#REF!</definedName>
    <definedName name="CANT8.5" localSheetId="2">#REF!</definedName>
    <definedName name="CANT8.5">#REF!</definedName>
    <definedName name="CANT8.6" localSheetId="2">#REF!</definedName>
    <definedName name="CANT8.6">#REF!</definedName>
    <definedName name="CANT8.7" localSheetId="2">#REF!</definedName>
    <definedName name="CANT8.7">#REF!</definedName>
    <definedName name="cantidad" localSheetId="2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OLIN" localSheetId="2">#REF!</definedName>
    <definedName name="CAOLIN">#REF!</definedName>
    <definedName name="CAP" localSheetId="2">#REF!</definedName>
    <definedName name="CAP">#REF!</definedName>
    <definedName name="CAPAC._HSE" localSheetId="2">#REF!</definedName>
    <definedName name="CAPAC._HSE">#REF!</definedName>
    <definedName name="CARGA" localSheetId="2">#REF!</definedName>
    <definedName name="CARGA">#REF!</definedName>
    <definedName name="CARGO" localSheetId="2">#REF!</definedName>
    <definedName name="CARGO">#REF!</definedName>
    <definedName name="CARGOS" localSheetId="2">#REF!</definedName>
    <definedName name="CARGOS">#REF!</definedName>
    <definedName name="carlos" localSheetId="0">modulo10.auto_abrir</definedName>
    <definedName name="carlos" localSheetId="2">modulo10.auto_abrir</definedName>
    <definedName name="carlos">modulo10.auto_abrir</definedName>
    <definedName name="CB" localSheetId="2">#REF!</definedName>
    <definedName name="CB">#REF!</definedName>
    <definedName name="CBLES" localSheetId="2">#REF!</definedName>
    <definedName name="CBLES">#REF!</definedName>
    <definedName name="CBLES1" localSheetId="2">#REF!</definedName>
    <definedName name="CBLES1">#REF!</definedName>
    <definedName name="CBRDISEÑO" localSheetId="2">#REF!</definedName>
    <definedName name="CBRDISEÑO">#REF!</definedName>
    <definedName name="CBWorkbookPriority" hidden="1">-1602700874</definedName>
    <definedName name="CC" localSheetId="2">#REF!</definedName>
    <definedName name="CC">#REF!</definedName>
    <definedName name="cccc" localSheetId="2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>#REF!</definedName>
    <definedName name="CCT" localSheetId="2">#REF!</definedName>
    <definedName name="CCT">#REF!</definedName>
    <definedName name="ccto210" localSheetId="2">#REF!</definedName>
    <definedName name="ccto210">#REF!</definedName>
    <definedName name="cd" localSheetId="2">#REF!</definedName>
    <definedName name="cd">#REF!</definedName>
    <definedName name="cdcdc" localSheetId="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#REF!</definedName>
    <definedName name="CDctrl">#REF!</definedName>
    <definedName name="CDE" localSheetId="2">#REF!</definedName>
    <definedName name="CDE">#REF!</definedName>
    <definedName name="cdfgrtfd" localSheetId="2" hidden="1">#REF!</definedName>
    <definedName name="cdfgrtfd" hidden="1">#REF!</definedName>
    <definedName name="cds" localSheetId="0" hidden="1">{#N/A,#N/A,FALSE,"sumi ";#N/A,#N/A,FALSE,"RESUMEN"}</definedName>
    <definedName name="cds" localSheetId="2" hidden="1">{#N/A,#N/A,FALSE,"sumi ";#N/A,#N/A,FALSE,"RESUMEN"}</definedName>
    <definedName name="cds" hidden="1">{#N/A,#N/A,FALSE,"sumi ";#N/A,#N/A,FALSE,"RESUMEN"}</definedName>
    <definedName name="Ce" localSheetId="2">#REF!</definedName>
    <definedName name="Ce">#REF!</definedName>
    <definedName name="CEBLANCO" localSheetId="2">#REF!</definedName>
    <definedName name="CEBLANCO">#REF!</definedName>
    <definedName name="ceerf" localSheetId="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#REF!</definedName>
    <definedName name="CEMENTO">#REF!</definedName>
    <definedName name="Cf" localSheetId="2">#REF!</definedName>
    <definedName name="Cf">#REF!</definedName>
    <definedName name="Cg" localSheetId="2">#REF!</definedName>
    <definedName name="Cg">#REF!</definedName>
    <definedName name="CGDI01" localSheetId="2">#REF!</definedName>
    <definedName name="CGDI01">#REF!</definedName>
    <definedName name="CGDI02" localSheetId="2">#REF!</definedName>
    <definedName name="CGDI02">#REF!</definedName>
    <definedName name="CGDI03" localSheetId="2">#REF!</definedName>
    <definedName name="CGDI03">#REF!</definedName>
    <definedName name="CGDI04" localSheetId="2">#REF!</definedName>
    <definedName name="CGDI04">#REF!</definedName>
    <definedName name="CGDI05" localSheetId="2">#REF!</definedName>
    <definedName name="CGDI05">#REF!</definedName>
    <definedName name="CGDI06" localSheetId="2">#REF!</definedName>
    <definedName name="CGDI06">#REF!</definedName>
    <definedName name="CGDI07" localSheetId="2">#REF!</definedName>
    <definedName name="CGDI07">#REF!</definedName>
    <definedName name="CGDI08" localSheetId="2">#REF!</definedName>
    <definedName name="CGDI08">#REF!</definedName>
    <definedName name="CGEX01" localSheetId="2">#REF!</definedName>
    <definedName name="CGEX01">#REF!</definedName>
    <definedName name="CGEX02" localSheetId="2">#REF!</definedName>
    <definedName name="CGEX02">#REF!</definedName>
    <definedName name="CGEX031" localSheetId="2">#REF!</definedName>
    <definedName name="CGEX031">#REF!</definedName>
    <definedName name="CGEX04" localSheetId="2">#REF!</definedName>
    <definedName name="CGEX04">#REF!</definedName>
    <definedName name="CGFI011" localSheetId="2">#REF!</definedName>
    <definedName name="CGFI011">#REF!</definedName>
    <definedName name="CGFI012" localSheetId="2">#REF!</definedName>
    <definedName name="CGFI012">#REF!</definedName>
    <definedName name="CGFI021" localSheetId="2">#REF!</definedName>
    <definedName name="CGFI021">#REF!</definedName>
    <definedName name="CGFI022" localSheetId="2">#REF!</definedName>
    <definedName name="CGFI022">#REF!</definedName>
    <definedName name="CGFI023" localSheetId="2">#REF!</definedName>
    <definedName name="CGFI023">#REF!</definedName>
    <definedName name="CGFI024" localSheetId="2">#REF!</definedName>
    <definedName name="CGFI024">#REF!</definedName>
    <definedName name="CGFI031" localSheetId="2">#REF!</definedName>
    <definedName name="CGFI031">#REF!</definedName>
    <definedName name="CGFI032" localSheetId="2">#REF!</definedName>
    <definedName name="CGFI032">#REF!</definedName>
    <definedName name="CGFI0331" localSheetId="2">#REF!</definedName>
    <definedName name="CGFI0331">#REF!</definedName>
    <definedName name="CGFI0332" localSheetId="2">#REF!</definedName>
    <definedName name="CGFI0332">#REF!</definedName>
    <definedName name="CGFI0333" localSheetId="2">#REF!</definedName>
    <definedName name="CGFI0333">#REF!</definedName>
    <definedName name="CGFI0334" localSheetId="2">#REF!</definedName>
    <definedName name="CGFI0334">#REF!</definedName>
    <definedName name="CGFI0335" localSheetId="2">#REF!</definedName>
    <definedName name="CGFI0335">#REF!</definedName>
    <definedName name="CGFI0341" localSheetId="2">#REF!</definedName>
    <definedName name="CGFI0341">#REF!</definedName>
    <definedName name="CGFI0343" localSheetId="2">#REF!</definedName>
    <definedName name="CGFI0343">#REF!</definedName>
    <definedName name="CGFI0344" localSheetId="2">#REF!</definedName>
    <definedName name="CGFI0344">#REF!</definedName>
    <definedName name="CGPR01" localSheetId="2">#REF!</definedName>
    <definedName name="CGPR01">#REF!</definedName>
    <definedName name="CGPR021" localSheetId="2">#REF!</definedName>
    <definedName name="CGPR021">#REF!</definedName>
    <definedName name="CGPR022" localSheetId="2">#REF!</definedName>
    <definedName name="CGPR022">#REF!</definedName>
    <definedName name="CGPR023" localSheetId="2">#REF!</definedName>
    <definedName name="CGPR023">#REF!</definedName>
    <definedName name="CGPR024" localSheetId="2">#REF!</definedName>
    <definedName name="CGPR024">#REF!</definedName>
    <definedName name="CGPR031" localSheetId="2">#REF!</definedName>
    <definedName name="CGPR031">#REF!</definedName>
    <definedName name="CGPR032" localSheetId="2">#REF!</definedName>
    <definedName name="CGPR032">#REF!</definedName>
    <definedName name="CGPR0331" localSheetId="2">#REF!</definedName>
    <definedName name="CGPR0331">#REF!</definedName>
    <definedName name="CGPR0332" localSheetId="2">#REF!</definedName>
    <definedName name="CGPR0332">#REF!</definedName>
    <definedName name="CGPR0333" localSheetId="2">#REF!</definedName>
    <definedName name="CGPR0333">#REF!</definedName>
    <definedName name="CGPR041" localSheetId="2">#REF!</definedName>
    <definedName name="CGPR041">#REF!</definedName>
    <definedName name="CGPR042" localSheetId="2">#REF!</definedName>
    <definedName name="CGPR042">#REF!</definedName>
    <definedName name="CGPR043" localSheetId="2">#REF!</definedName>
    <definedName name="CGPR043">#REF!</definedName>
    <definedName name="CGPR051" localSheetId="2">#REF!</definedName>
    <definedName name="CGPR051">#REF!</definedName>
    <definedName name="CGPR052" localSheetId="2">#REF!</definedName>
    <definedName name="CGPR052">#REF!</definedName>
    <definedName name="CGPR0531" localSheetId="2">#REF!</definedName>
    <definedName name="CGPR0531">#REF!</definedName>
    <definedName name="CGPR0532" localSheetId="2">#REF!</definedName>
    <definedName name="CGPR0532">#REF!</definedName>
    <definedName name="CGPR0533" localSheetId="2">#REF!</definedName>
    <definedName name="CGPR0533">#REF!</definedName>
    <definedName name="CGPR0534" localSheetId="2">#REF!</definedName>
    <definedName name="CGPR0534">#REF!</definedName>
    <definedName name="CGPR0541" localSheetId="2">#REF!</definedName>
    <definedName name="CGPR0541">#REF!</definedName>
    <definedName name="CGPR0542" localSheetId="2">#REF!</definedName>
    <definedName name="CGPR0542">#REF!</definedName>
    <definedName name="CGPR0543" localSheetId="2">#REF!</definedName>
    <definedName name="CGPR0543">#REF!</definedName>
    <definedName name="CGPR061" localSheetId="2">#REF!</definedName>
    <definedName name="CGPR061">#REF!</definedName>
    <definedName name="CGPR062" localSheetId="2">#REF!</definedName>
    <definedName name="CGPR062">#REF!</definedName>
    <definedName name="CGPR0621" localSheetId="2">#REF!</definedName>
    <definedName name="CGPR0621">#REF!</definedName>
    <definedName name="CGPR0622" localSheetId="2">#REF!</definedName>
    <definedName name="CGPR0622">#REF!</definedName>
    <definedName name="CGPR0631" localSheetId="2">#REF!</definedName>
    <definedName name="CGPR0631">#REF!</definedName>
    <definedName name="CGPR0632" localSheetId="2">#REF!</definedName>
    <definedName name="CGPR0632">#REF!</definedName>
    <definedName name="CGPR0633" localSheetId="2">#REF!</definedName>
    <definedName name="CGPR0633">#REF!</definedName>
    <definedName name="CGPR0641" localSheetId="2">#REF!</definedName>
    <definedName name="CGPR0641">#REF!</definedName>
    <definedName name="CGPR0642" localSheetId="2">#REF!</definedName>
    <definedName name="CGPR0642">#REF!</definedName>
    <definedName name="CGPR0643" localSheetId="2">#REF!</definedName>
    <definedName name="CGPR0643">#REF!</definedName>
    <definedName name="CGRF01" localSheetId="2">#REF!</definedName>
    <definedName name="CGRF01">#REF!</definedName>
    <definedName name="CGRF02" localSheetId="2">#REF!</definedName>
    <definedName name="CGRF02">#REF!</definedName>
    <definedName name="CGRF031" localSheetId="2">#REF!</definedName>
    <definedName name="CGRF031">#REF!</definedName>
    <definedName name="CGRF032" localSheetId="2">#REF!</definedName>
    <definedName name="CGRF032">#REF!</definedName>
    <definedName name="CGRF0331" localSheetId="2">#REF!</definedName>
    <definedName name="CGRF0331">#REF!</definedName>
    <definedName name="CGRF0332" localSheetId="2">#REF!</definedName>
    <definedName name="CGRF0332">#REF!</definedName>
    <definedName name="CGRF0333" localSheetId="2">#REF!</definedName>
    <definedName name="CGRF0333">#REF!</definedName>
    <definedName name="CGRF0334" localSheetId="2">#REF!</definedName>
    <definedName name="CGRF0334">#REF!</definedName>
    <definedName name="CGRF0335" localSheetId="2">#REF!</definedName>
    <definedName name="CGRF0335">#REF!</definedName>
    <definedName name="CGRF0336" localSheetId="2">#REF!</definedName>
    <definedName name="CGRF0336">#REF!</definedName>
    <definedName name="CGRF0337" localSheetId="2">#REF!</definedName>
    <definedName name="CGRF0337">#REF!</definedName>
    <definedName name="CGRF0338" localSheetId="2">#REF!</definedName>
    <definedName name="CGRF0338">#REF!</definedName>
    <definedName name="CGRF0341" localSheetId="2">#REF!</definedName>
    <definedName name="CGRF0341">#REF!</definedName>
    <definedName name="CGRF0342" localSheetId="2">#REF!</definedName>
    <definedName name="CGRF0342">#REF!</definedName>
    <definedName name="CGRF0343" localSheetId="2">#REF!</definedName>
    <definedName name="CGRF0343">#REF!</definedName>
    <definedName name="CGRF041" localSheetId="2">#REF!</definedName>
    <definedName name="CGRF041">#REF!</definedName>
    <definedName name="CGRF042" localSheetId="2">#REF!</definedName>
    <definedName name="CGRF042">#REF!</definedName>
    <definedName name="CGRF0431" localSheetId="2">#REF!</definedName>
    <definedName name="CGRF0431">#REF!</definedName>
    <definedName name="CGRF0432" localSheetId="2">#REF!</definedName>
    <definedName name="CGRF0432">#REF!</definedName>
    <definedName name="CGRF0433" localSheetId="2">#REF!</definedName>
    <definedName name="CGRF0433">#REF!</definedName>
    <definedName name="CGRF0441" localSheetId="2">#REF!</definedName>
    <definedName name="CGRF0441">#REF!</definedName>
    <definedName name="CGRF0442" localSheetId="2">#REF!</definedName>
    <definedName name="CGRF0442">#REF!</definedName>
    <definedName name="CGRF0443" localSheetId="2">#REF!</definedName>
    <definedName name="CGRF0443">#REF!</definedName>
    <definedName name="CGSM01" localSheetId="2">#REF!</definedName>
    <definedName name="CGSM01">#REF!</definedName>
    <definedName name="CGSM02" localSheetId="2">#REF!</definedName>
    <definedName name="CGSM02">#REF!</definedName>
    <definedName name="CGSM03" localSheetId="2">#REF!</definedName>
    <definedName name="CGSM03">#REF!</definedName>
    <definedName name="CGSM04" localSheetId="2">#REF!</definedName>
    <definedName name="CGSM04">#REF!</definedName>
    <definedName name="CGSM05" localSheetId="2">#REF!</definedName>
    <definedName name="CGSM05">#REF!</definedName>
    <definedName name="CGSO011" localSheetId="2">#REF!</definedName>
    <definedName name="CGSO011">#REF!</definedName>
    <definedName name="CGSO012" localSheetId="2">#REF!</definedName>
    <definedName name="CGSO012">#REF!</definedName>
    <definedName name="CGSO013" localSheetId="2">#REF!</definedName>
    <definedName name="CGSO013">#REF!</definedName>
    <definedName name="CGSO014" localSheetId="2">#REF!</definedName>
    <definedName name="CGSO014">#REF!</definedName>
    <definedName name="CGSO02" localSheetId="2">#REF!</definedName>
    <definedName name="CGSO02">#REF!</definedName>
    <definedName name="CGSO031" localSheetId="2">#REF!</definedName>
    <definedName name="CGSO031">#REF!</definedName>
    <definedName name="CGSO032" localSheetId="2">#REF!</definedName>
    <definedName name="CGSO032">#REF!</definedName>
    <definedName name="CGSO033" localSheetId="2">#REF!</definedName>
    <definedName name="CGSO033">#REF!</definedName>
    <definedName name="CGSO034" localSheetId="2">#REF!</definedName>
    <definedName name="CGSO034">#REF!</definedName>
    <definedName name="CGSO041" localSheetId="2">#REF!</definedName>
    <definedName name="CGSO041">#REF!</definedName>
    <definedName name="CGSO042" localSheetId="2">#REF!</definedName>
    <definedName name="CGSO042">#REF!</definedName>
    <definedName name="CGSO043" localSheetId="2">#REF!</definedName>
    <definedName name="CGSO043">#REF!</definedName>
    <definedName name="CGSO044" localSheetId="2">#REF!</definedName>
    <definedName name="CGSO044">#REF!</definedName>
    <definedName name="CGSO051" localSheetId="2">#REF!</definedName>
    <definedName name="CGSO051">#REF!</definedName>
    <definedName name="CGSO052" localSheetId="2">#REF!</definedName>
    <definedName name="CGSO052">#REF!</definedName>
    <definedName name="CGSO053" localSheetId="2">#REF!</definedName>
    <definedName name="CGSO053">#REF!</definedName>
    <definedName name="CGSO054" localSheetId="2">#REF!</definedName>
    <definedName name="CGSO054">#REF!</definedName>
    <definedName name="CGSO055" localSheetId="2">#REF!</definedName>
    <definedName name="CGSO055">#REF!</definedName>
    <definedName name="CGSO061" localSheetId="2">#REF!</definedName>
    <definedName name="CGSO061">#REF!</definedName>
    <definedName name="CGSO062" localSheetId="2">#REF!</definedName>
    <definedName name="CGSO062">#REF!</definedName>
    <definedName name="CGSO063" localSheetId="2">#REF!</definedName>
    <definedName name="CGSO063">#REF!</definedName>
    <definedName name="CGSO064" localSheetId="2">#REF!</definedName>
    <definedName name="CGSO064">#REF!</definedName>
    <definedName name="CGTR011" localSheetId="2">#REF!</definedName>
    <definedName name="CGTR011">#REF!</definedName>
    <definedName name="CGTR012" localSheetId="2">#REF!</definedName>
    <definedName name="CGTR012">#REF!</definedName>
    <definedName name="CGTR021" localSheetId="2">#REF!</definedName>
    <definedName name="CGTR021">#REF!</definedName>
    <definedName name="CGTR022" localSheetId="2">#REF!</definedName>
    <definedName name="CGTR022">#REF!</definedName>
    <definedName name="CGTR023" localSheetId="2">#REF!</definedName>
    <definedName name="CGTR023">#REF!</definedName>
    <definedName name="CGTR031" localSheetId="2">#REF!</definedName>
    <definedName name="CGTR031">#REF!</definedName>
    <definedName name="CGTR032" localSheetId="2">#REF!</definedName>
    <definedName name="CGTR032">#REF!</definedName>
    <definedName name="CGTR033" localSheetId="2">#REF!</definedName>
    <definedName name="CGTR033">#REF!</definedName>
    <definedName name="CGTR034" localSheetId="2">#REF!</definedName>
    <definedName name="CGTR034">#REF!</definedName>
    <definedName name="CGTR035" localSheetId="2">#REF!</definedName>
    <definedName name="CGTR035">#REF!</definedName>
    <definedName name="CGTR036" localSheetId="2">#REF!</definedName>
    <definedName name="CGTR036">#REF!</definedName>
    <definedName name="CGTR037" localSheetId="2">#REF!</definedName>
    <definedName name="CGTR037">#REF!</definedName>
    <definedName name="CGTR038" localSheetId="2">#REF!</definedName>
    <definedName name="CGTR038">#REF!</definedName>
    <definedName name="CGTR039" localSheetId="2">#REF!</definedName>
    <definedName name="CGTR039">#REF!</definedName>
    <definedName name="CGTR041" localSheetId="2">#REF!</definedName>
    <definedName name="CGTR041">#REF!</definedName>
    <definedName name="CGTR042" localSheetId="2">#REF!</definedName>
    <definedName name="CGTR042">#REF!</definedName>
    <definedName name="CGTR043" localSheetId="2">#REF!</definedName>
    <definedName name="CGTR043">#REF!</definedName>
    <definedName name="CGTR044" localSheetId="2">#REF!</definedName>
    <definedName name="CGTR044">#REF!</definedName>
    <definedName name="CGTR051" localSheetId="2">#REF!</definedName>
    <definedName name="CGTR051">#REF!</definedName>
    <definedName name="Ch" localSheetId="2">#REF!</definedName>
    <definedName name="Ch">#REF!</definedName>
    <definedName name="CHINA" localSheetId="2">#REF!</definedName>
    <definedName name="CHINA">#REF!</definedName>
    <definedName name="CHK_PU" localSheetId="2">#REF!</definedName>
    <definedName name="CHK_PU">#REF!</definedName>
    <definedName name="CHP" localSheetId="2">#REF!</definedName>
    <definedName name="CHP">#REF!</definedName>
    <definedName name="Ci" localSheetId="2">#REF!</definedName>
    <definedName name="Ci">#REF!</definedName>
    <definedName name="cinta" localSheetId="2">#REF!</definedName>
    <definedName name="cinta">#REF!</definedName>
    <definedName name="CINTA_V_15" localSheetId="2">#REF!</definedName>
    <definedName name="CINTA_V_15">#REF!</definedName>
    <definedName name="CIRCUITOS" localSheetId="2">#REF!</definedName>
    <definedName name="CIRCUITOS">#REF!</definedName>
    <definedName name="CISNEROS" localSheetId="2">#REF!</definedName>
    <definedName name="CISNEROS">#REF!</definedName>
    <definedName name="Cj" localSheetId="2">#REF!</definedName>
    <definedName name="Cj">#REF!</definedName>
    <definedName name="cjsa" localSheetId="2" hidden="1">#REF!</definedName>
    <definedName name="cjsa" hidden="1">#REF!</definedName>
    <definedName name="Ck" localSheetId="2">#REF!</definedName>
    <definedName name="Ck">#REF!</definedName>
    <definedName name="CL" localSheetId="2">#REF!</definedName>
    <definedName name="CL">#REF!</definedName>
    <definedName name="Cll" localSheetId="2">#REF!</definedName>
    <definedName name="Cll">#REF!</definedName>
    <definedName name="Cm" localSheetId="2">#REF!</definedName>
    <definedName name="Cm">#REF!</definedName>
    <definedName name="cmf" localSheetId="2">#REF!</definedName>
    <definedName name="cmf">#REF!</definedName>
    <definedName name="CMIBLE" localSheetId="2">#REF!</definedName>
    <definedName name="CMIBLE">#REF!</definedName>
    <definedName name="CMIBLE1" localSheetId="2">#REF!</definedName>
    <definedName name="CMIBLE1">#REF!</definedName>
    <definedName name="Cn" localSheetId="2">#REF!</definedName>
    <definedName name="Cn">#REF!</definedName>
    <definedName name="Cñ" localSheetId="2">#REF!</definedName>
    <definedName name="Cñ">#REF!</definedName>
    <definedName name="Co" localSheetId="2">#REF!</definedName>
    <definedName name="Co">#REF!</definedName>
    <definedName name="Cod" localSheetId="2">#REF!</definedName>
    <definedName name="Cod">#REF!</definedName>
    <definedName name="CodActEco" localSheetId="2">#REF!</definedName>
    <definedName name="CodActEco">#REF!</definedName>
    <definedName name="codigo" localSheetId="2">#REF!,#REF!</definedName>
    <definedName name="codigo">#REF!,#REF!</definedName>
    <definedName name="CodigoInversion" localSheetId="2">#REF!</definedName>
    <definedName name="CodigoInversion">#REF!</definedName>
    <definedName name="CodigoProyecto" localSheetId="2">#REF!</definedName>
    <definedName name="CodigoProyecto">#REF!</definedName>
    <definedName name="Codigos" localSheetId="2">#REF!</definedName>
    <definedName name="Codigos">#REF!</definedName>
    <definedName name="CODO_45___3__GRAN_RADIO_C_x_E" localSheetId="2">#REF!</definedName>
    <definedName name="CODO_45___3__GRAN_RADIO_C_x_E">#REF!</definedName>
    <definedName name="CODO_45___3__P.V.C" localSheetId="2">#REF!</definedName>
    <definedName name="CODO_45___3__P.V.C">#REF!</definedName>
    <definedName name="CODO_45__2__P.V.C" localSheetId="2">#REF!</definedName>
    <definedName name="CODO_45__2__P.V.C">#REF!</definedName>
    <definedName name="CODO_90___3__GRAN_RADIO_C_x_E" localSheetId="2">#REF!</definedName>
    <definedName name="CODO_90___3__GRAN_RADIO_C_x_E">#REF!</definedName>
    <definedName name="CODO_90___3__P.V.C" localSheetId="2">#REF!</definedName>
    <definedName name="CODO_90___3__P.V.C">#REF!</definedName>
    <definedName name="CODO_90_x_3__B_x_B" localSheetId="2">#REF!</definedName>
    <definedName name="CODO_90_x_3__B_x_B">#REF!</definedName>
    <definedName name="CODO_90_x_3__B_x_EL" localSheetId="2">#REF!</definedName>
    <definedName name="CODO_90_x_3__B_x_EL">#REF!</definedName>
    <definedName name="CODO_P.V.C_90___1_2" localSheetId="2">#REF!</definedName>
    <definedName name="CODO_P.V.C_90___1_2">#REF!</definedName>
    <definedName name="CODOS" localSheetId="2">#REF!</definedName>
    <definedName name="CODOS">#REF!</definedName>
    <definedName name="cogvsiruj" localSheetId="2">#REF!</definedName>
    <definedName name="cogvsiruj">#REF!</definedName>
    <definedName name="COLLAR_DE_DERIVACION_2____1_2" localSheetId="2">#REF!</definedName>
    <definedName name="COLLAR_DE_DERIVACION_2____1_2">#REF!</definedName>
    <definedName name="COLLAR_DE_DERIVACION_3____1_2" localSheetId="2">#REF!</definedName>
    <definedName name="COLLAR_DE_DERIVACION_3____1_2">#REF!</definedName>
    <definedName name="COLLAR_DE_DERIVACION_DE_HF_DE_3____1_2__PARA_INSTALACION_DE_VENTOSA_EN_TUBERIA_DE_P.V.C" localSheetId="2">#REF!</definedName>
    <definedName name="COLLAR_DE_DERIVACION_DE_HF_DE_3____1_2__PARA_INSTALACION_DE_VENTOSA_EN_TUBERIA_DE_P.V.C">#REF!</definedName>
    <definedName name="COLON" localSheetId="2">#REF!</definedName>
    <definedName name="COLON">#REF!</definedName>
    <definedName name="ColTap" localSheetId="2">#REF!</definedName>
    <definedName name="ColTap">#REF!</definedName>
    <definedName name="columna" localSheetId="2">#REF!</definedName>
    <definedName name="columna">#REF!</definedName>
    <definedName name="Com" localSheetId="2">#REF!</definedName>
    <definedName name="Com">#REF!</definedName>
    <definedName name="COMIDA" localSheetId="2">#REF!</definedName>
    <definedName name="COMIDA">#REF!</definedName>
    <definedName name="compactacion" localSheetId="2">#REF!</definedName>
    <definedName name="compactacion">#REF!</definedName>
    <definedName name="Compresores" localSheetId="2">#REF!</definedName>
    <definedName name="Compresores">#REF!</definedName>
    <definedName name="compuerta" localSheetId="2">#REF!</definedName>
    <definedName name="compuerta">#REF!</definedName>
    <definedName name="CON_3000" localSheetId="2">#REF!</definedName>
    <definedName name="CON_3000">#REF!</definedName>
    <definedName name="CONCRE123" localSheetId="2">#REF!</definedName>
    <definedName name="CONCRE123">#REF!</definedName>
    <definedName name="CONCRE124" localSheetId="2">#REF!</definedName>
    <definedName name="CONCRE124">#REF!</definedName>
    <definedName name="concre15" localSheetId="2">#REF!</definedName>
    <definedName name="concre15">#REF!</definedName>
    <definedName name="CONCRE25" localSheetId="2">#REF!</definedName>
    <definedName name="CONCRE25">#REF!</definedName>
    <definedName name="concre3000" localSheetId="2">#REF!</definedName>
    <definedName name="concre3000">#REF!</definedName>
    <definedName name="concre35" localSheetId="2">#REF!</definedName>
    <definedName name="concre35">#REF!</definedName>
    <definedName name="concreto14" localSheetId="2">#REF!</definedName>
    <definedName name="concreto14">#REF!</definedName>
    <definedName name="CONCRETO20" localSheetId="2">#REF!</definedName>
    <definedName name="CONCRETO20">#REF!</definedName>
    <definedName name="concreto25" localSheetId="2">#REF!</definedName>
    <definedName name="concreto25">#REF!</definedName>
    <definedName name="CONCRETO30" localSheetId="2">#REF!</definedName>
    <definedName name="CONCRETO30">#REF!</definedName>
    <definedName name="concreto35" localSheetId="2">#REF!</definedName>
    <definedName name="concreto35">#REF!</definedName>
    <definedName name="concretoplaca" localSheetId="2">#REF!</definedName>
    <definedName name="concretoplaca">#REF!</definedName>
    <definedName name="conexiondomiciliaria" localSheetId="2">#REF!</definedName>
    <definedName name="conexiondomiciliaria">#REF!</definedName>
    <definedName name="ConseqCat">0</definedName>
    <definedName name="ConseqForMitRisk">3</definedName>
    <definedName name="CONT" localSheetId="2">#REF!</definedName>
    <definedName name="CONT">#REF!</definedName>
    <definedName name="Contratante" localSheetId="2">#REF!</definedName>
    <definedName name="Contratante">#REF!</definedName>
    <definedName name="CONTRATO" localSheetId="2">#REF!</definedName>
    <definedName name="CONTRATO">#REF!</definedName>
    <definedName name="COPIA" localSheetId="0">ERR</definedName>
    <definedName name="COPIA" localSheetId="2">'MC MOCONDINO CENTRO'!ERR</definedName>
    <definedName name="COPIA">ERR</definedName>
    <definedName name="COPIA1" localSheetId="2">#REF!</definedName>
    <definedName name="COPIA1">#REF!</definedName>
    <definedName name="COPIA2" localSheetId="2">#REF!</definedName>
    <definedName name="COPIA2">#REF!</definedName>
    <definedName name="copiao4" localSheetId="0">ERR</definedName>
    <definedName name="copiao4" localSheetId="2">'MC MOCONDINO CENTRO'!ERR</definedName>
    <definedName name="copiao4">ERR</definedName>
    <definedName name="corri" localSheetId="0">ERR</definedName>
    <definedName name="corri" localSheetId="2">'MC MOCONDINO CENTRO'!ERR</definedName>
    <definedName name="corri">ERR</definedName>
    <definedName name="corte" localSheetId="2">#REF!</definedName>
    <definedName name="corte">#REF!</definedName>
    <definedName name="corterocoso" localSheetId="2">#REF!</definedName>
    <definedName name="corterocoso">#REF!</definedName>
    <definedName name="COSTO_FRENTE" localSheetId="2">#REF!</definedName>
    <definedName name="COSTO_FRENTE">#REF!</definedName>
    <definedName name="costo2" localSheetId="2" hidden="1">#REF!</definedName>
    <definedName name="costo2" hidden="1">#REF!</definedName>
    <definedName name="COSTODIRECTO" localSheetId="2">#REF!</definedName>
    <definedName name="COSTODIRECTO">#REF!</definedName>
    <definedName name="COSTOS" localSheetId="2">#REF!</definedName>
    <definedName name="COSTOS">#REF!</definedName>
    <definedName name="Cq" localSheetId="2">#REF!</definedName>
    <definedName name="Cq">#REF!</definedName>
    <definedName name="Cr" localSheetId="2">#REF!</definedName>
    <definedName name="Cr">#REF!</definedName>
    <definedName name="CRIT" localSheetId="2">#REF!</definedName>
    <definedName name="CRIT">#REF!</definedName>
    <definedName name="CRIT_APIAY" localSheetId="2">#REF!</definedName>
    <definedName name="CRIT_APIAY">#REF!</definedName>
    <definedName name="CRIT_CHICHI" localSheetId="2">#REF!</definedName>
    <definedName name="CRIT_CHICHI">#REF!</definedName>
    <definedName name="CRIT_CHICHI1" localSheetId="2">#REF!</definedName>
    <definedName name="CRIT_CHICHI1">#REF!</definedName>
    <definedName name="CRIT_DOL" localSheetId="2">#REF!</definedName>
    <definedName name="CRIT_DOL">#REF!</definedName>
    <definedName name="CRIT_DOL1" localSheetId="2">#REF!</definedName>
    <definedName name="CRIT_DOL1">#REF!</definedName>
    <definedName name="CRIT1" localSheetId="2">#REF!</definedName>
    <definedName name="CRIT1">#REF!</definedName>
    <definedName name="Criteria_MI" localSheetId="2">#REF!</definedName>
    <definedName name="Criteria_MI">#REF!</definedName>
    <definedName name="Criterios_IM" localSheetId="2">#REF!</definedName>
    <definedName name="Criterios_IM">#REF!</definedName>
    <definedName name="Criticidad" localSheetId="2">#REF!</definedName>
    <definedName name="Criticidad">#REF!</definedName>
    <definedName name="CRUCE_200_CANAL_S1" localSheetId="2">#REF!</definedName>
    <definedName name="CRUCE_200_CANAL_S1">#REF!</definedName>
    <definedName name="CRUCE_200_CANAL_S2" localSheetId="2">#REF!</definedName>
    <definedName name="CRUCE_200_CANAL_S2">#REF!</definedName>
    <definedName name="CRUCE_200_CANAL_S3" localSheetId="2">#REF!</definedName>
    <definedName name="CRUCE_200_CANAL_S3">#REF!</definedName>
    <definedName name="CRUCE_200_CANAL_S4" localSheetId="2">#REF!</definedName>
    <definedName name="CRUCE_200_CANAL_S4">#REF!</definedName>
    <definedName name="CRUCE_200_CANAL_S5" localSheetId="2">#REF!</definedName>
    <definedName name="CRUCE_200_CANAL_S5">#REF!</definedName>
    <definedName name="CRUCE_200_CANAL_S6" localSheetId="2">#REF!</definedName>
    <definedName name="CRUCE_200_CANAL_S6">#REF!</definedName>
    <definedName name="CRUCE_8__A_S1" localSheetId="2">#REF!</definedName>
    <definedName name="CRUCE_8__A_S1">#REF!</definedName>
    <definedName name="CRUCE_8__A_S2" localSheetId="2">#REF!</definedName>
    <definedName name="CRUCE_8__A_S2">#REF!</definedName>
    <definedName name="CRUCE_8__A_S3" localSheetId="2">#REF!</definedName>
    <definedName name="CRUCE_8__A_S3">#REF!</definedName>
    <definedName name="CRUCE_8__A_S4" localSheetId="2">#REF!</definedName>
    <definedName name="CRUCE_8__A_S4">#REF!</definedName>
    <definedName name="CRUCE_8__A_S5" localSheetId="2">#REF!</definedName>
    <definedName name="CRUCE_8__A_S5">#REF!</definedName>
    <definedName name="CRUCE_8__A_S6" localSheetId="2">#REF!</definedName>
    <definedName name="CRUCE_8__A_S6">#REF!</definedName>
    <definedName name="CRUCE12__A_S1" localSheetId="2">#REF!</definedName>
    <definedName name="CRUCE12__A_S1">#REF!</definedName>
    <definedName name="CRUCE12__A_S2" localSheetId="2">#REF!</definedName>
    <definedName name="CRUCE12__A_S2">#REF!</definedName>
    <definedName name="CRUCE12__A_S3" localSheetId="2">#REF!</definedName>
    <definedName name="CRUCE12__A_S3">#REF!</definedName>
    <definedName name="CRUCE12__A_S4" localSheetId="2">#REF!</definedName>
    <definedName name="CRUCE12__A_S4">#REF!</definedName>
    <definedName name="CRUCE12__A_S5" localSheetId="2">#REF!</definedName>
    <definedName name="CRUCE12__A_S5">#REF!</definedName>
    <definedName name="CRUCE12__A_S6" localSheetId="2">#REF!</definedName>
    <definedName name="CRUCE12__A_S6">#REF!</definedName>
    <definedName name="CRUCE12_B_S1" localSheetId="2">#REF!</definedName>
    <definedName name="CRUCE12_B_S1">#REF!</definedName>
    <definedName name="CRUCE12_B_S2" localSheetId="2">#REF!</definedName>
    <definedName name="CRUCE12_B_S2">#REF!</definedName>
    <definedName name="CRUCE12_B_S3" localSheetId="2">#REF!</definedName>
    <definedName name="CRUCE12_B_S3">#REF!</definedName>
    <definedName name="CRUCE12_B_S4" localSheetId="2">#REF!</definedName>
    <definedName name="CRUCE12_B_S4">#REF!</definedName>
    <definedName name="CRUCE12_B_S5" localSheetId="2">#REF!</definedName>
    <definedName name="CRUCE12_B_S5">#REF!</definedName>
    <definedName name="CRUCE12_B_S6" localSheetId="2">#REF!</definedName>
    <definedName name="CRUCE12_B_S6">#REF!</definedName>
    <definedName name="CRUCE160_CANAL_S1" localSheetId="2">#REF!</definedName>
    <definedName name="CRUCE160_CANAL_S1">#REF!</definedName>
    <definedName name="CRUCE160_CANAL_S2" localSheetId="2">#REF!</definedName>
    <definedName name="CRUCE160_CANAL_S2">#REF!</definedName>
    <definedName name="CRUCE160_CANAL_S3" localSheetId="2">#REF!</definedName>
    <definedName name="CRUCE160_CANAL_S3">#REF!</definedName>
    <definedName name="CRUCE160_CANAL_S4" localSheetId="2">#REF!</definedName>
    <definedName name="CRUCE160_CANAL_S4">#REF!</definedName>
    <definedName name="CRUCE160_CANAL_S5" localSheetId="2">#REF!</definedName>
    <definedName name="CRUCE160_CANAL_S5">#REF!</definedName>
    <definedName name="CRUCE160_CANAL_S6" localSheetId="2">#REF!</definedName>
    <definedName name="CRUCE160_CANAL_S6">#REF!</definedName>
    <definedName name="CRUCE90_CANAL_S1" localSheetId="2">#REF!</definedName>
    <definedName name="CRUCE90_CANAL_S1">#REF!</definedName>
    <definedName name="CRUCE90_CANAL_S2" localSheetId="2">#REF!</definedName>
    <definedName name="CRUCE90_CANAL_S2">#REF!</definedName>
    <definedName name="CRUCE90_CANAL_S3" localSheetId="2">#REF!</definedName>
    <definedName name="CRUCE90_CANAL_S3">#REF!</definedName>
    <definedName name="CRUCE90_CANAL_S4" localSheetId="2">#REF!</definedName>
    <definedName name="CRUCE90_CANAL_S4">#REF!</definedName>
    <definedName name="CRUCE90_CANAL_S5" localSheetId="2">#REF!</definedName>
    <definedName name="CRUCE90_CANAL_S5">#REF!</definedName>
    <definedName name="CRUCE90_CANAL_S6" localSheetId="2">#REF!</definedName>
    <definedName name="CRUCE90_CANAL_S6">#REF!</definedName>
    <definedName name="CRUCE90_S1" localSheetId="2">#REF!</definedName>
    <definedName name="CRUCE90_S1">#REF!</definedName>
    <definedName name="CRUCE90_S2" localSheetId="2">#REF!</definedName>
    <definedName name="CRUCE90_S2">#REF!</definedName>
    <definedName name="CRUCE90_S3" localSheetId="2">#REF!</definedName>
    <definedName name="CRUCE90_S3">#REF!</definedName>
    <definedName name="CRUCE90_S4" localSheetId="2">#REF!</definedName>
    <definedName name="CRUCE90_S4">#REF!</definedName>
    <definedName name="CRUCE90_S5" localSheetId="2">#REF!</definedName>
    <definedName name="CRUCE90_S5">#REF!</definedName>
    <definedName name="CRUCE90_S6" localSheetId="2">#REF!</definedName>
    <definedName name="CRUCE90_S6">#REF!</definedName>
    <definedName name="cs" localSheetId="2">#REF!</definedName>
    <definedName name="cs">#REF!</definedName>
    <definedName name="CS_AVG_SIZE" localSheetId="2">#REF!</definedName>
    <definedName name="CS_AVG_SIZE">#REF!</definedName>
    <definedName name="CS_WELDING" localSheetId="2">#REF!</definedName>
    <definedName name="CS_WELDING">#REF!</definedName>
    <definedName name="Ct" localSheetId="2">#REF!</definedName>
    <definedName name="Ct">#REF!</definedName>
    <definedName name="CTA" localSheetId="2">#REF!</definedName>
    <definedName name="CTA">#REF!</definedName>
    <definedName name="CTE" localSheetId="2">#REF!</definedName>
    <definedName name="CTE">#REF!</definedName>
    <definedName name="CTR" localSheetId="2">#REF!</definedName>
    <definedName name="CTR">#REF!</definedName>
    <definedName name="CTRPAG" localSheetId="2">#REF!</definedName>
    <definedName name="CTRPAG">#REF!</definedName>
    <definedName name="Cu" localSheetId="2">#REF!</definedName>
    <definedName name="Cu">#REF!</definedName>
    <definedName name="CUAALB" localSheetId="2">#REF!</definedName>
    <definedName name="CUAALB">#REF!</definedName>
    <definedName name="CUACON" localSheetId="2">#REF!</definedName>
    <definedName name="CUACON">#REF!</definedName>
    <definedName name="cuad1" localSheetId="2">#REF!</definedName>
    <definedName name="cuad1">#REF!</definedName>
    <definedName name="cuad2" localSheetId="2">#REF!</definedName>
    <definedName name="cuad2">#REF!</definedName>
    <definedName name="cuad3" localSheetId="2">#REF!</definedName>
    <definedName name="cuad3">#REF!</definedName>
    <definedName name="cuad4" localSheetId="2">#REF!</definedName>
    <definedName name="cuad4">#REF!</definedName>
    <definedName name="CUAD5" localSheetId="2">#REF!</definedName>
    <definedName name="CUAD5">#REF!</definedName>
    <definedName name="cuado" localSheetId="2">#REF!</definedName>
    <definedName name="cuado">#REF!</definedName>
    <definedName name="cuadrillaa1" localSheetId="2">#REF!</definedName>
    <definedName name="cuadrillaa1">#REF!</definedName>
    <definedName name="cuadrillaa2" localSheetId="2">#REF!</definedName>
    <definedName name="cuadrillaa2">#REF!</definedName>
    <definedName name="cuadrillaa4" localSheetId="2">#REF!</definedName>
    <definedName name="cuadrillaa4">#REF!</definedName>
    <definedName name="cuadrillac1" localSheetId="2">#REF!</definedName>
    <definedName name="cuadrillac1">#REF!</definedName>
    <definedName name="cuadrillas2" localSheetId="2">#REF!</definedName>
    <definedName name="cuadrillas2">#REF!</definedName>
    <definedName name="CUAEXC" localSheetId="2">#REF!</definedName>
    <definedName name="CUAEXC">#REF!</definedName>
    <definedName name="CUAL" localSheetId="0">ERR</definedName>
    <definedName name="CUAL" localSheetId="2">'MC MOCONDINO CENTRO'!ERR</definedName>
    <definedName name="CUAL">ERR</definedName>
    <definedName name="CUAPLO" localSheetId="2">#REF!</definedName>
    <definedName name="CUAPLO">#REF!</definedName>
    <definedName name="CUATOP" localSheetId="2">#REF!</definedName>
    <definedName name="CUATOP">#REF!</definedName>
    <definedName name="CUBS" localSheetId="2">#REF!</definedName>
    <definedName name="CUBS">#REF!</definedName>
    <definedName name="CUCON" localSheetId="2">#REF!</definedName>
    <definedName name="CUCON">#REF!</definedName>
    <definedName name="CUEXC" localSheetId="2">#REF!</definedName>
    <definedName name="CUEXC">#REF!</definedName>
    <definedName name="CUNET" localSheetId="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2">#REF!</definedName>
    <definedName name="cuneta">#REF!</definedName>
    <definedName name="CUPLOM" localSheetId="2">#REF!</definedName>
    <definedName name="CUPLOM">#REF!</definedName>
    <definedName name="Customize" localSheetId="2">#REF!</definedName>
    <definedName name="Customize">#REF!</definedName>
    <definedName name="CUTOP" localSheetId="2">#REF!</definedName>
    <definedName name="CUTOP">#REF!</definedName>
    <definedName name="cv" localSheetId="2">#REF!</definedName>
    <definedName name="cv">#REF!</definedName>
    <definedName name="CVa" localSheetId="2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w" localSheetId="2">#REF!</definedName>
    <definedName name="Cw">#REF!</definedName>
    <definedName name="Cx" localSheetId="2">#REF!</definedName>
    <definedName name="Cx">#REF!</definedName>
    <definedName name="Cy" localSheetId="2">#REF!</definedName>
    <definedName name="Cy">#REF!</definedName>
    <definedName name="d" localSheetId="0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2">#REF!</definedName>
    <definedName name="D_1">#REF!</definedName>
    <definedName name="d_percápita" localSheetId="2">#REF!</definedName>
    <definedName name="d_percápita">#REF!</definedName>
    <definedName name="DAFT" localSheetId="2">#REF!</definedName>
    <definedName name="DAFT">#REF!</definedName>
    <definedName name="DANODO" localSheetId="2">#REF!</definedName>
    <definedName name="DANODO">#REF!</definedName>
    <definedName name="DANODOF" localSheetId="2">#REF!</definedName>
    <definedName name="DANODOF">#REF!</definedName>
    <definedName name="DANODOFT" localSheetId="2">#REF!</definedName>
    <definedName name="DANODOFT">#REF!</definedName>
    <definedName name="dario" localSheetId="2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2">#REF!</definedName>
    <definedName name="Data">#REF!</definedName>
    <definedName name="data1" localSheetId="2">#REF!</definedName>
    <definedName name="data1">#REF!</definedName>
    <definedName name="data10" localSheetId="2">#REF!</definedName>
    <definedName name="data10">#REF!</definedName>
    <definedName name="data11" localSheetId="2">#REF!</definedName>
    <definedName name="data11">#REF!</definedName>
    <definedName name="data12" localSheetId="2">#REF!</definedName>
    <definedName name="data12">#REF!</definedName>
    <definedName name="data13" localSheetId="2">#REF!</definedName>
    <definedName name="data13">#REF!</definedName>
    <definedName name="data14" localSheetId="2">#REF!</definedName>
    <definedName name="data14">#REF!</definedName>
    <definedName name="data15" localSheetId="2">#REF!</definedName>
    <definedName name="data15">#REF!</definedName>
    <definedName name="data16" localSheetId="2">#REF!</definedName>
    <definedName name="data16">#REF!</definedName>
    <definedName name="data17" localSheetId="2">#REF!</definedName>
    <definedName name="data17">#REF!</definedName>
    <definedName name="data18" localSheetId="2">#REF!</definedName>
    <definedName name="data18">#REF!</definedName>
    <definedName name="data19" localSheetId="2">#REF!</definedName>
    <definedName name="data19">#REF!</definedName>
    <definedName name="data2" localSheetId="2">#REF!</definedName>
    <definedName name="data2">#REF!</definedName>
    <definedName name="data20" localSheetId="2">#REF!</definedName>
    <definedName name="data20">#REF!</definedName>
    <definedName name="data21" localSheetId="2">#REF!</definedName>
    <definedName name="data21">#REF!</definedName>
    <definedName name="data22" localSheetId="2">#REF!</definedName>
    <definedName name="data22">#REF!</definedName>
    <definedName name="data23" localSheetId="2">#REF!</definedName>
    <definedName name="data23">#REF!</definedName>
    <definedName name="data24" localSheetId="2">#REF!</definedName>
    <definedName name="data24">#REF!</definedName>
    <definedName name="data25" localSheetId="2">#REF!</definedName>
    <definedName name="data25">#REF!</definedName>
    <definedName name="data26" localSheetId="2">#REF!</definedName>
    <definedName name="data26">#REF!</definedName>
    <definedName name="data27" localSheetId="2">#REF!</definedName>
    <definedName name="data27">#REF!</definedName>
    <definedName name="data28" localSheetId="2">#REF!</definedName>
    <definedName name="data28">#REF!</definedName>
    <definedName name="data29" localSheetId="2">#REF!</definedName>
    <definedName name="data29">#REF!</definedName>
    <definedName name="data3" localSheetId="2">#REF!</definedName>
    <definedName name="data3">#REF!</definedName>
    <definedName name="data30" localSheetId="2">#REF!</definedName>
    <definedName name="data30">#REF!</definedName>
    <definedName name="data31" localSheetId="2">#REF!</definedName>
    <definedName name="data31">#REF!</definedName>
    <definedName name="data32" localSheetId="2">#REF!</definedName>
    <definedName name="data32">#REF!</definedName>
    <definedName name="data33" localSheetId="2">#REF!</definedName>
    <definedName name="data33">#REF!</definedName>
    <definedName name="data34" localSheetId="2">#REF!</definedName>
    <definedName name="data34">#REF!</definedName>
    <definedName name="data35" localSheetId="2">#REF!</definedName>
    <definedName name="data35">#REF!</definedName>
    <definedName name="data36" localSheetId="2">#REF!</definedName>
    <definedName name="data36">#REF!</definedName>
    <definedName name="data37" localSheetId="2">#REF!</definedName>
    <definedName name="data37">#REF!</definedName>
    <definedName name="data38" localSheetId="2">#REF!</definedName>
    <definedName name="data38">#REF!</definedName>
    <definedName name="data39" localSheetId="2">#REF!</definedName>
    <definedName name="data39">#REF!</definedName>
    <definedName name="data4" localSheetId="2">#REF!</definedName>
    <definedName name="data4">#REF!</definedName>
    <definedName name="data40" localSheetId="2">#REF!</definedName>
    <definedName name="data40">#REF!</definedName>
    <definedName name="data41" localSheetId="2">#REF!</definedName>
    <definedName name="data41">#REF!</definedName>
    <definedName name="data42" localSheetId="2">#REF!</definedName>
    <definedName name="data42">#REF!</definedName>
    <definedName name="data43" localSheetId="2">#REF!</definedName>
    <definedName name="data43">#REF!</definedName>
    <definedName name="data44" localSheetId="2">#REF!</definedName>
    <definedName name="data44">#REF!</definedName>
    <definedName name="data45" localSheetId="2">#REF!</definedName>
    <definedName name="data45">#REF!</definedName>
    <definedName name="data46" localSheetId="2">#REF!</definedName>
    <definedName name="data46">#REF!</definedName>
    <definedName name="data47" localSheetId="2">#REF!</definedName>
    <definedName name="data47">#REF!</definedName>
    <definedName name="data48" localSheetId="2">#REF!</definedName>
    <definedName name="data48">#REF!</definedName>
    <definedName name="data49" localSheetId="2">#REF!</definedName>
    <definedName name="data49">#REF!</definedName>
    <definedName name="data5" localSheetId="2">#REF!</definedName>
    <definedName name="data5">#REF!</definedName>
    <definedName name="data50" localSheetId="2">#REF!</definedName>
    <definedName name="data50">#REF!</definedName>
    <definedName name="data51" localSheetId="2">#REF!</definedName>
    <definedName name="data51">#REF!</definedName>
    <definedName name="data52" localSheetId="2">#REF!</definedName>
    <definedName name="data52">#REF!</definedName>
    <definedName name="data53" localSheetId="2">#REF!</definedName>
    <definedName name="data53">#REF!</definedName>
    <definedName name="data54" localSheetId="2">#REF!</definedName>
    <definedName name="data54">#REF!</definedName>
    <definedName name="data55" localSheetId="2">#REF!</definedName>
    <definedName name="data55">#REF!</definedName>
    <definedName name="data56" localSheetId="2">#REF!</definedName>
    <definedName name="data56">#REF!</definedName>
    <definedName name="data57" localSheetId="2">#REF!</definedName>
    <definedName name="data57">#REF!</definedName>
    <definedName name="data58" localSheetId="2">#REF!</definedName>
    <definedName name="data58">#REF!</definedName>
    <definedName name="data59" localSheetId="2">#REF!</definedName>
    <definedName name="data59">#REF!</definedName>
    <definedName name="data6" localSheetId="2">#REF!</definedName>
    <definedName name="data6">#REF!</definedName>
    <definedName name="data60" localSheetId="2">#REF!</definedName>
    <definedName name="data60">#REF!</definedName>
    <definedName name="data61" localSheetId="2">#REF!</definedName>
    <definedName name="data61">#REF!</definedName>
    <definedName name="data62" localSheetId="2">#REF!</definedName>
    <definedName name="data62">#REF!</definedName>
    <definedName name="data63" localSheetId="2">#REF!</definedName>
    <definedName name="data63">#REF!</definedName>
    <definedName name="data64" localSheetId="2">#REF!</definedName>
    <definedName name="data64">#REF!</definedName>
    <definedName name="data65" localSheetId="2">#REF!</definedName>
    <definedName name="data65">#REF!</definedName>
    <definedName name="data66" localSheetId="2">#REF!</definedName>
    <definedName name="data66">#REF!</definedName>
    <definedName name="data67" localSheetId="2">#REF!</definedName>
    <definedName name="data67">#REF!</definedName>
    <definedName name="data68" localSheetId="2">#REF!</definedName>
    <definedName name="data68">#REF!</definedName>
    <definedName name="data69" localSheetId="2">#REF!</definedName>
    <definedName name="data69">#REF!</definedName>
    <definedName name="data7" localSheetId="2">#REF!</definedName>
    <definedName name="data7">#REF!</definedName>
    <definedName name="data70" localSheetId="2">#REF!</definedName>
    <definedName name="data70">#REF!</definedName>
    <definedName name="data8" localSheetId="2">#REF!</definedName>
    <definedName name="data8">#REF!</definedName>
    <definedName name="data9" localSheetId="2">#REF!</definedName>
    <definedName name="data9">#REF!</definedName>
    <definedName name="Database" localSheetId="2">#REF!</definedName>
    <definedName name="Database">#REF!</definedName>
    <definedName name="Database_MI" localSheetId="2">#REF!</definedName>
    <definedName name="Database_MI">#REF!</definedName>
    <definedName name="DATO1" localSheetId="2">#REF!</definedName>
    <definedName name="DATO1">#REF!</definedName>
    <definedName name="datos" localSheetId="2">#REF!</definedName>
    <definedName name="datos">#REF!</definedName>
    <definedName name="DBASE1" localSheetId="2">#REF!</definedName>
    <definedName name="DBASE1">#REF!</definedName>
    <definedName name="DBASE2" localSheetId="2">#REF!</definedName>
    <definedName name="DBASE2">#REF!</definedName>
    <definedName name="DBASE3" localSheetId="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 localSheetId="2">#REF!</definedName>
    <definedName name="dc">#REF!</definedName>
    <definedName name="Dcacm" localSheetId="2">#REF!</definedName>
    <definedName name="Dcacm">#REF!</definedName>
    <definedName name="DCI" localSheetId="2">#REF!</definedName>
    <definedName name="DCI">#REF!</definedName>
    <definedName name="DCI1_1" localSheetId="2">#REF!</definedName>
    <definedName name="DCI1_1">#REF!</definedName>
    <definedName name="DCI1_1_1" localSheetId="2">#REF!</definedName>
    <definedName name="DCI1_1_1">#REF!</definedName>
    <definedName name="DCI1_1_2" localSheetId="2">#REF!</definedName>
    <definedName name="DCI1_1_2">#REF!</definedName>
    <definedName name="DCI1_1_3" localSheetId="2">#REF!</definedName>
    <definedName name="DCI1_1_3">#REF!</definedName>
    <definedName name="DCI1_1_4" localSheetId="2">#REF!</definedName>
    <definedName name="DCI1_1_4">#REF!</definedName>
    <definedName name="DCI1_2" localSheetId="2">#REF!</definedName>
    <definedName name="DCI1_2">#REF!</definedName>
    <definedName name="DCI1_3" localSheetId="2">#REF!</definedName>
    <definedName name="DCI1_3">#REF!</definedName>
    <definedName name="DCI1_4" localSheetId="2">#REF!</definedName>
    <definedName name="DCI1_4">#REF!</definedName>
    <definedName name="DCorriente" localSheetId="2">#REF!</definedName>
    <definedName name="DCorriente">#REF!</definedName>
    <definedName name="Dcorriente1" localSheetId="2">#REF!</definedName>
    <definedName name="Dcorriente1">#REF!</definedName>
    <definedName name="DCSDCTV" localSheetId="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0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2">#REF!</definedName>
    <definedName name="DDS">#REF!</definedName>
    <definedName name="DDS1_1" localSheetId="2">#REF!</definedName>
    <definedName name="DDS1_1">#REF!</definedName>
    <definedName name="DDS1_1_1" localSheetId="2">#REF!</definedName>
    <definedName name="DDS1_1_1">#REF!</definedName>
    <definedName name="deded" localSheetId="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on" localSheetId="2">#REF!</definedName>
    <definedName name="demolicion">#REF!</definedName>
    <definedName name="DEMOLICIÓN" localSheetId="2">#REF!</definedName>
    <definedName name="DEMOLICIÓN">#REF!</definedName>
    <definedName name="demolicioncuneta" localSheetId="2">#REF!</definedName>
    <definedName name="demolicioncuneta">#REF!</definedName>
    <definedName name="DEP_VPR_GRM" localSheetId="2">#REF!</definedName>
    <definedName name="DEP_VPR_GRM">#REF!</definedName>
    <definedName name="DEP_VPR_GRN" localSheetId="2">#REF!</definedName>
    <definedName name="DEP_VPR_GRN">#REF!</definedName>
    <definedName name="DEP_VPR_GRS" localSheetId="2">#REF!</definedName>
    <definedName name="DEP_VPR_GRS">#REF!</definedName>
    <definedName name="DEP_VPR_GTP" localSheetId="2">#REF!</definedName>
    <definedName name="DEP_VPR_GTP">#REF!</definedName>
    <definedName name="DEP_VPR_NA" localSheetId="2">#REF!</definedName>
    <definedName name="DEP_VPR_NA">#REF!</definedName>
    <definedName name="DEPEND" localSheetId="2">#REF!</definedName>
    <definedName name="DEPEND">#REF!</definedName>
    <definedName name="DEPENDENCIA" localSheetId="2">#REF!</definedName>
    <definedName name="DEPENDENCIA">#REF!</definedName>
    <definedName name="DEPENDENCIAS" localSheetId="2">#REF!</definedName>
    <definedName name="DEPENDENCIAS">#REF!</definedName>
    <definedName name="DERFE" localSheetId="2">#REF!</definedName>
    <definedName name="DERFE">#REF!</definedName>
    <definedName name="desarrolladas" localSheetId="2">#REF!,#REF!,#REF!,#REF!</definedName>
    <definedName name="desarrolladas">#REF!,#REF!,#REF!,#REF!</definedName>
    <definedName name="DESC521" localSheetId="2">#REF!</definedName>
    <definedName name="DESC521">#REF!</definedName>
    <definedName name="DESCUNMI" localSheetId="2">#REF!</definedName>
    <definedName name="DESCUNMI">#REF!</definedName>
    <definedName name="DEST_ART" localSheetId="2">#REF!</definedName>
    <definedName name="DEST_ART">#REF!</definedName>
    <definedName name="DESTCOD" localSheetId="2">#REF!</definedName>
    <definedName name="DESTCOD">#REF!</definedName>
    <definedName name="DESTFG" localSheetId="2">#REF!</definedName>
    <definedName name="DESTFG">#REF!</definedName>
    <definedName name="DESTQTY" localSheetId="2">#REF!</definedName>
    <definedName name="DESTQTY">#REF!</definedName>
    <definedName name="DETAIL" localSheetId="2">#REF!</definedName>
    <definedName name="DETAIL">#REF!</definedName>
    <definedName name="Detalle_Reserva" localSheetId="2">#REF!</definedName>
    <definedName name="Detalle_Reserva">#REF!</definedName>
    <definedName name="DEX" localSheetId="2">#REF!</definedName>
    <definedName name="DEX">#REF!</definedName>
    <definedName name="DF" localSheetId="2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2">#REF!</definedName>
    <definedName name="dflt1">#REF!</definedName>
    <definedName name="dflt2" localSheetId="2">#REF!</definedName>
    <definedName name="dflt2">#REF!</definedName>
    <definedName name="dflt3" localSheetId="2">#REF!</definedName>
    <definedName name="dflt3">#REF!</definedName>
    <definedName name="dflt4" localSheetId="2">#REF!</definedName>
    <definedName name="dflt4">#REF!</definedName>
    <definedName name="dflt5" localSheetId="2">#REF!</definedName>
    <definedName name="dflt5">#REF!</definedName>
    <definedName name="dflt6" localSheetId="2">#REF!</definedName>
    <definedName name="dflt6">#REF!</definedName>
    <definedName name="dflt7" localSheetId="2">#REF!</definedName>
    <definedName name="dflt7">#REF!</definedName>
    <definedName name="DFRFRF" localSheetId="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2">#REF!</definedName>
    <definedName name="DGO">#REF!</definedName>
    <definedName name="DGO1_1" localSheetId="2">#REF!</definedName>
    <definedName name="DGO1_1">#REF!</definedName>
    <definedName name="DGO1_1_1" localSheetId="2">#REF!</definedName>
    <definedName name="DGO1_1_1">#REF!</definedName>
    <definedName name="DGP" localSheetId="2">#REF!</definedName>
    <definedName name="DGP">#REF!</definedName>
    <definedName name="DGP1_1" localSheetId="2">#REF!</definedName>
    <definedName name="DGP1_1">#REF!</definedName>
    <definedName name="DGP1_1_1" localSheetId="2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2">#REF!</definedName>
    <definedName name="DIA">#REF!</definedName>
    <definedName name="Diámetro" localSheetId="2">#REF!</definedName>
    <definedName name="Diámetro">#REF!</definedName>
    <definedName name="diámetroft" localSheetId="2">#REF!</definedName>
    <definedName name="diámetroft">#REF!</definedName>
    <definedName name="diametros" localSheetId="2">#REF!</definedName>
    <definedName name="diametros">#REF!</definedName>
    <definedName name="diferencia" localSheetId="2">#REF!,#REF!,#REF!,#REF!,#REF!,#REF!,#REF!,#REF!,#REF!,#REF!</definedName>
    <definedName name="diferencia">#REF!,#REF!,#REF!,#REF!,#REF!,#REF!,#REF!,#REF!,#REF!,#REF!</definedName>
    <definedName name="diferencial" localSheetId="2">#REF!</definedName>
    <definedName name="diferencial">#REF!</definedName>
    <definedName name="DIJ" localSheetId="2">#REF!</definedName>
    <definedName name="DIJ">#REF!</definedName>
    <definedName name="DIJ1_1" localSheetId="2">#REF!</definedName>
    <definedName name="DIJ1_1">#REF!</definedName>
    <definedName name="DIJ1_1_1" localSheetId="2">#REF!</definedName>
    <definedName name="DIJ1_1_1">#REF!</definedName>
    <definedName name="DIJ1_1_2" localSheetId="2">#REF!</definedName>
    <definedName name="DIJ1_1_2">#REF!</definedName>
    <definedName name="DIJ1_1_3" localSheetId="2">#REF!</definedName>
    <definedName name="DIJ1_1_3">#REF!</definedName>
    <definedName name="DIJ1_1_4" localSheetId="2">#REF!</definedName>
    <definedName name="DIJ1_1_4">#REF!</definedName>
    <definedName name="DIJ1_1_5" localSheetId="2">#REF!</definedName>
    <definedName name="DIJ1_1_5">#REF!</definedName>
    <definedName name="DIJ1_2" localSheetId="2">#REF!</definedName>
    <definedName name="DIJ1_2">#REF!</definedName>
    <definedName name="DIJ1_3" localSheetId="2">#REF!</definedName>
    <definedName name="DIJ1_3">#REF!</definedName>
    <definedName name="DIJ1_4" localSheetId="2">#REF!</definedName>
    <definedName name="DIJ1_4">#REF!</definedName>
    <definedName name="DIJ1_5" localSheetId="2">#REF!</definedName>
    <definedName name="DIJ1_5">#REF!</definedName>
    <definedName name="Direccion" localSheetId="2">#REF!</definedName>
    <definedName name="Direccion">#REF!</definedName>
    <definedName name="DIRECTO1" localSheetId="2">#REF!</definedName>
    <definedName name="DIRECTO1">#REF!</definedName>
    <definedName name="DIRECTO10" localSheetId="2">#REF!</definedName>
    <definedName name="DIRECTO10">#REF!</definedName>
    <definedName name="DIRECTO100" localSheetId="2">#REF!</definedName>
    <definedName name="DIRECTO100">#REF!</definedName>
    <definedName name="DIRECTO101" localSheetId="2">#REF!</definedName>
    <definedName name="DIRECTO101">#REF!</definedName>
    <definedName name="DIRECTO102" localSheetId="2">#REF!</definedName>
    <definedName name="DIRECTO102">#REF!</definedName>
    <definedName name="DIRECTO103" localSheetId="2">#REF!</definedName>
    <definedName name="DIRECTO103">#REF!</definedName>
    <definedName name="DIRECTO104" localSheetId="2">#REF!</definedName>
    <definedName name="DIRECTO104">#REF!</definedName>
    <definedName name="DIRECTO105" localSheetId="2">#REF!</definedName>
    <definedName name="DIRECTO105">#REF!</definedName>
    <definedName name="DIRECTO11" localSheetId="2">#REF!</definedName>
    <definedName name="DIRECTO11">#REF!</definedName>
    <definedName name="DIRECTO12" localSheetId="2">#REF!</definedName>
    <definedName name="DIRECTO12">#REF!</definedName>
    <definedName name="DIRECTO124" localSheetId="2">#REF!</definedName>
    <definedName name="DIRECTO124">#REF!</definedName>
    <definedName name="DIRECTO125" localSheetId="2">#REF!</definedName>
    <definedName name="DIRECTO125">#REF!</definedName>
    <definedName name="DIRECTO126" localSheetId="2">#REF!</definedName>
    <definedName name="DIRECTO126">#REF!</definedName>
    <definedName name="DIRECTO127" localSheetId="2">#REF!</definedName>
    <definedName name="DIRECTO127">#REF!</definedName>
    <definedName name="DIRECTO128" localSheetId="2">#REF!</definedName>
    <definedName name="DIRECTO128">#REF!</definedName>
    <definedName name="DIRECTO129" localSheetId="2">#REF!</definedName>
    <definedName name="DIRECTO129">#REF!</definedName>
    <definedName name="DIRECTO13" localSheetId="2">#REF!</definedName>
    <definedName name="DIRECTO13">#REF!</definedName>
    <definedName name="DIRECTO130" localSheetId="2">#REF!</definedName>
    <definedName name="DIRECTO130">#REF!</definedName>
    <definedName name="DIRECTO131" localSheetId="2">#REF!</definedName>
    <definedName name="DIRECTO131">#REF!</definedName>
    <definedName name="DIRECTO132" localSheetId="2">#REF!</definedName>
    <definedName name="DIRECTO132">#REF!</definedName>
    <definedName name="DIRECTO133" localSheetId="2">#REF!</definedName>
    <definedName name="DIRECTO133">#REF!</definedName>
    <definedName name="DIRECTO134" localSheetId="2">#REF!</definedName>
    <definedName name="DIRECTO134">#REF!</definedName>
    <definedName name="DIRECTO14" localSheetId="2">#REF!</definedName>
    <definedName name="DIRECTO14">#REF!</definedName>
    <definedName name="DIRECTO15" localSheetId="2">#REF!</definedName>
    <definedName name="DIRECTO15">#REF!</definedName>
    <definedName name="DIRECTO16" localSheetId="2">#REF!</definedName>
    <definedName name="DIRECTO16">#REF!</definedName>
    <definedName name="DIRECTO17" localSheetId="2">#REF!</definedName>
    <definedName name="DIRECTO17">#REF!</definedName>
    <definedName name="DIRECTO18" localSheetId="2">#REF!</definedName>
    <definedName name="DIRECTO18">#REF!</definedName>
    <definedName name="DIRECTO2" localSheetId="2">#REF!</definedName>
    <definedName name="DIRECTO2">#REF!</definedName>
    <definedName name="DIRECTO2.10" localSheetId="2">#REF!</definedName>
    <definedName name="DIRECTO2.10">#REF!</definedName>
    <definedName name="DIRECTO2.11" localSheetId="2">#REF!</definedName>
    <definedName name="DIRECTO2.11">#REF!</definedName>
    <definedName name="DIRECTO2.12" localSheetId="2">#REF!</definedName>
    <definedName name="DIRECTO2.12">#REF!</definedName>
    <definedName name="DIRECTO2.9" localSheetId="2">#REF!</definedName>
    <definedName name="DIRECTO2.9">#REF!</definedName>
    <definedName name="DIRECTO21" localSheetId="2">#REF!</definedName>
    <definedName name="DIRECTO21">#REF!</definedName>
    <definedName name="DIRECTO22" localSheetId="2">#REF!</definedName>
    <definedName name="DIRECTO22">#REF!</definedName>
    <definedName name="DIRECTO23" localSheetId="2">#REF!</definedName>
    <definedName name="DIRECTO23">#REF!</definedName>
    <definedName name="DIRECTO24" localSheetId="2">#REF!</definedName>
    <definedName name="DIRECTO24">#REF!</definedName>
    <definedName name="DIRECTO25" localSheetId="2">#REF!</definedName>
    <definedName name="DIRECTO25">#REF!</definedName>
    <definedName name="DIRECTO26" localSheetId="2">#REF!</definedName>
    <definedName name="DIRECTO26">#REF!</definedName>
    <definedName name="DIRECTO27" localSheetId="2">#REF!</definedName>
    <definedName name="DIRECTO27">#REF!</definedName>
    <definedName name="DIRECTO28" localSheetId="2">#REF!</definedName>
    <definedName name="DIRECTO28">#REF!</definedName>
    <definedName name="DIRECTO29" localSheetId="2">#REF!</definedName>
    <definedName name="DIRECTO29">#REF!</definedName>
    <definedName name="DIRECTO3" localSheetId="2">#REF!</definedName>
    <definedName name="DIRECTO3">#REF!</definedName>
    <definedName name="DIRECTO3.15" localSheetId="2">#REF!</definedName>
    <definedName name="DIRECTO3.15">#REF!</definedName>
    <definedName name="DIRECTO3.16" localSheetId="2">#REF!</definedName>
    <definedName name="DIRECTO3.16">#REF!</definedName>
    <definedName name="DIRECTO3.17" localSheetId="2">#REF!</definedName>
    <definedName name="DIRECTO3.17">#REF!</definedName>
    <definedName name="DIRECTO3.18" localSheetId="2">#REF!</definedName>
    <definedName name="DIRECTO3.18">#REF!</definedName>
    <definedName name="DIRECTO3.19" localSheetId="2">#REF!</definedName>
    <definedName name="DIRECTO3.19">#REF!</definedName>
    <definedName name="DIRECTO3.20" localSheetId="2">#REF!</definedName>
    <definedName name="DIRECTO3.20">#REF!</definedName>
    <definedName name="DIRECTO3.21" localSheetId="2">#REF!</definedName>
    <definedName name="DIRECTO3.21">#REF!</definedName>
    <definedName name="DIRECTO3.22" localSheetId="2">#REF!</definedName>
    <definedName name="DIRECTO3.22">#REF!</definedName>
    <definedName name="DIRECTO3.23" localSheetId="2">#REF!</definedName>
    <definedName name="DIRECTO3.23">#REF!</definedName>
    <definedName name="DIRECTO3.24" localSheetId="2">#REF!</definedName>
    <definedName name="DIRECTO3.24">#REF!</definedName>
    <definedName name="DIRECTO3.25" localSheetId="2">#REF!</definedName>
    <definedName name="DIRECTO3.25">#REF!</definedName>
    <definedName name="DIRECTO3.26" localSheetId="2">#REF!</definedName>
    <definedName name="DIRECTO3.26">#REF!</definedName>
    <definedName name="DIRECTO3.27" localSheetId="2">#REF!</definedName>
    <definedName name="DIRECTO3.27">#REF!</definedName>
    <definedName name="DIRECTO3.28" localSheetId="2">#REF!</definedName>
    <definedName name="DIRECTO3.28">#REF!</definedName>
    <definedName name="DIRECTO30" localSheetId="2">#REF!</definedName>
    <definedName name="DIRECTO30">#REF!</definedName>
    <definedName name="DIRECTO31" localSheetId="2">#REF!</definedName>
    <definedName name="DIRECTO31">#REF!</definedName>
    <definedName name="DIRECTO32" localSheetId="2">#REF!</definedName>
    <definedName name="DIRECTO32">#REF!</definedName>
    <definedName name="DIRECTO33" localSheetId="2">#REF!</definedName>
    <definedName name="DIRECTO33">#REF!</definedName>
    <definedName name="DIRECTO34" localSheetId="2">#REF!</definedName>
    <definedName name="DIRECTO34">#REF!</definedName>
    <definedName name="DIRECTO35" localSheetId="2">#REF!</definedName>
    <definedName name="DIRECTO35">#REF!</definedName>
    <definedName name="DIRECTO36" localSheetId="2">#REF!</definedName>
    <definedName name="DIRECTO36">#REF!</definedName>
    <definedName name="DIRECTO37" localSheetId="2">#REF!</definedName>
    <definedName name="DIRECTO37">#REF!</definedName>
    <definedName name="DIRECTO38" localSheetId="2">#REF!</definedName>
    <definedName name="DIRECTO38">#REF!</definedName>
    <definedName name="DIRECTO39" localSheetId="2">#REF!</definedName>
    <definedName name="DIRECTO39">#REF!</definedName>
    <definedName name="DIRECTO4" localSheetId="2">#REF!</definedName>
    <definedName name="DIRECTO4">#REF!</definedName>
    <definedName name="DIRECTO4.20" localSheetId="2">#REF!</definedName>
    <definedName name="DIRECTO4.20">#REF!</definedName>
    <definedName name="DIRECTO4.21" localSheetId="2">#REF!</definedName>
    <definedName name="DIRECTO4.21">#REF!</definedName>
    <definedName name="DIRECTO4.22" localSheetId="2">#REF!</definedName>
    <definedName name="DIRECTO4.22">#REF!</definedName>
    <definedName name="DIRECTO4.23" localSheetId="2">#REF!</definedName>
    <definedName name="DIRECTO4.23">#REF!</definedName>
    <definedName name="DIRECTO4.24" localSheetId="2">#REF!</definedName>
    <definedName name="DIRECTO4.24">#REF!</definedName>
    <definedName name="DIRECTO4.25" localSheetId="2">#REF!</definedName>
    <definedName name="DIRECTO4.25">#REF!</definedName>
    <definedName name="DIRECTO4.26" localSheetId="2">#REF!</definedName>
    <definedName name="DIRECTO4.26">#REF!</definedName>
    <definedName name="DIRECTO4.27" localSheetId="2">#REF!</definedName>
    <definedName name="DIRECTO4.27">#REF!</definedName>
    <definedName name="DIRECTO4.28" localSheetId="2">#REF!</definedName>
    <definedName name="DIRECTO4.28">#REF!</definedName>
    <definedName name="DIRECTO4.29" localSheetId="2">#REF!</definedName>
    <definedName name="DIRECTO4.29">#REF!</definedName>
    <definedName name="DIRECTO4.30" localSheetId="2">#REF!</definedName>
    <definedName name="DIRECTO4.30">#REF!</definedName>
    <definedName name="DIRECTO4.31" localSheetId="2">#REF!</definedName>
    <definedName name="DIRECTO4.31">#REF!</definedName>
    <definedName name="DIRECTO4.32" localSheetId="2">#REF!</definedName>
    <definedName name="DIRECTO4.32">#REF!</definedName>
    <definedName name="DIRECTO4.33" localSheetId="2">#REF!</definedName>
    <definedName name="DIRECTO4.33">#REF!</definedName>
    <definedName name="DIRECTO4.34" localSheetId="2">#REF!</definedName>
    <definedName name="DIRECTO4.34">#REF!</definedName>
    <definedName name="DIRECTO4.35" localSheetId="2">#REF!</definedName>
    <definedName name="DIRECTO4.35">#REF!</definedName>
    <definedName name="DIRECTO4.36" localSheetId="2">#REF!</definedName>
    <definedName name="DIRECTO4.36">#REF!</definedName>
    <definedName name="DIRECTO4.37" localSheetId="2">#REF!</definedName>
    <definedName name="DIRECTO4.37">#REF!</definedName>
    <definedName name="DIRECTO4.38" localSheetId="2">#REF!</definedName>
    <definedName name="DIRECTO4.38">#REF!</definedName>
    <definedName name="DIRECTO4.39" localSheetId="2">#REF!</definedName>
    <definedName name="DIRECTO4.39">#REF!</definedName>
    <definedName name="DIRECTO4.40" localSheetId="2">#REF!</definedName>
    <definedName name="DIRECTO4.40">#REF!</definedName>
    <definedName name="DIRECTO4.41" localSheetId="2">#REF!</definedName>
    <definedName name="DIRECTO4.41">#REF!</definedName>
    <definedName name="DIRECTO4.42" localSheetId="2">#REF!</definedName>
    <definedName name="DIRECTO4.42">#REF!</definedName>
    <definedName name="DIRECTO4.43" localSheetId="2">#REF!</definedName>
    <definedName name="DIRECTO4.43">#REF!</definedName>
    <definedName name="DIRECTO4.44" localSheetId="2">#REF!</definedName>
    <definedName name="DIRECTO4.44">#REF!</definedName>
    <definedName name="DIRECTO4.45" localSheetId="2">#REF!</definedName>
    <definedName name="DIRECTO4.45">#REF!</definedName>
    <definedName name="DIRECTO4.46" localSheetId="2">#REF!</definedName>
    <definedName name="DIRECTO4.46">#REF!</definedName>
    <definedName name="DIRECTO4.47" localSheetId="2">#REF!</definedName>
    <definedName name="DIRECTO4.47">#REF!</definedName>
    <definedName name="DIRECTO4.48" localSheetId="2">#REF!</definedName>
    <definedName name="DIRECTO4.48">#REF!</definedName>
    <definedName name="DIRECTO4.49" localSheetId="2">#REF!</definedName>
    <definedName name="DIRECTO4.49">#REF!</definedName>
    <definedName name="DIRECTO4.50" localSheetId="2">#REF!</definedName>
    <definedName name="DIRECTO4.50">#REF!</definedName>
    <definedName name="DIRECTO4.51" localSheetId="2">#REF!</definedName>
    <definedName name="DIRECTO4.51">#REF!</definedName>
    <definedName name="DIRECTO4.52" localSheetId="2">#REF!</definedName>
    <definedName name="DIRECTO4.52">#REF!</definedName>
    <definedName name="DIRECTO40" localSheetId="2">#REF!</definedName>
    <definedName name="DIRECTO40">#REF!</definedName>
    <definedName name="DIRECTO41" localSheetId="2">#REF!</definedName>
    <definedName name="DIRECTO41">#REF!</definedName>
    <definedName name="DIRECTO42" localSheetId="2">#REF!</definedName>
    <definedName name="DIRECTO42">#REF!</definedName>
    <definedName name="DIRECTO43" localSheetId="2">#REF!</definedName>
    <definedName name="DIRECTO43">#REF!</definedName>
    <definedName name="DIRECTO44" localSheetId="2">#REF!</definedName>
    <definedName name="DIRECTO44">#REF!</definedName>
    <definedName name="DIRECTO45" localSheetId="2">#REF!</definedName>
    <definedName name="DIRECTO45">#REF!</definedName>
    <definedName name="DIRECTO46" localSheetId="2">#REF!</definedName>
    <definedName name="DIRECTO46">#REF!</definedName>
    <definedName name="DIRECTO47" localSheetId="2">#REF!</definedName>
    <definedName name="DIRECTO47">#REF!</definedName>
    <definedName name="DIRECTO48" localSheetId="2">#REF!</definedName>
    <definedName name="DIRECTO48">#REF!</definedName>
    <definedName name="DIRECTO49" localSheetId="2">#REF!</definedName>
    <definedName name="DIRECTO49">#REF!</definedName>
    <definedName name="DIRECTO5" localSheetId="2">#REF!</definedName>
    <definedName name="DIRECTO5">#REF!</definedName>
    <definedName name="DIRECTO5.100" localSheetId="2">#REF!</definedName>
    <definedName name="DIRECTO5.100">#REF!</definedName>
    <definedName name="DIRECTO5.101" localSheetId="2">#REF!</definedName>
    <definedName name="DIRECTO5.101">#REF!</definedName>
    <definedName name="DIRECTO5.104" localSheetId="2">#REF!</definedName>
    <definedName name="DIRECTO5.104">#REF!</definedName>
    <definedName name="DIRECTO5.105" localSheetId="2">#REF!</definedName>
    <definedName name="DIRECTO5.105">#REF!</definedName>
    <definedName name="DIRECTO5.106" localSheetId="2">#REF!</definedName>
    <definedName name="DIRECTO5.106">#REF!</definedName>
    <definedName name="DIRECTO5.107" localSheetId="2">#REF!</definedName>
    <definedName name="DIRECTO5.107">#REF!</definedName>
    <definedName name="DIRECTO5.108" localSheetId="2">#REF!</definedName>
    <definedName name="DIRECTO5.108">#REF!</definedName>
    <definedName name="DIRECTO5.109" localSheetId="2">#REF!</definedName>
    <definedName name="DIRECTO5.109">#REF!</definedName>
    <definedName name="DIRECTO5.111" localSheetId="2">#REF!</definedName>
    <definedName name="DIRECTO5.111">#REF!</definedName>
    <definedName name="DIRECTO5.112" localSheetId="2">#REF!</definedName>
    <definedName name="DIRECTO5.112">#REF!</definedName>
    <definedName name="DIRECTO5.113" localSheetId="2">#REF!</definedName>
    <definedName name="DIRECTO5.113">#REF!</definedName>
    <definedName name="DIRECTO5.114" localSheetId="2">#REF!</definedName>
    <definedName name="DIRECTO5.114">#REF!</definedName>
    <definedName name="DIRECTO5.115" localSheetId="2">#REF!</definedName>
    <definedName name="DIRECTO5.115">#REF!</definedName>
    <definedName name="DIRECTO5.53" localSheetId="2">#REF!</definedName>
    <definedName name="DIRECTO5.53">#REF!</definedName>
    <definedName name="DIRECTO5.54" localSheetId="2">#REF!</definedName>
    <definedName name="DIRECTO5.54">#REF!</definedName>
    <definedName name="DIRECTO5.55" localSheetId="2">#REF!</definedName>
    <definedName name="DIRECTO5.55">#REF!</definedName>
    <definedName name="DIRECTO5.56" localSheetId="2">#REF!</definedName>
    <definedName name="DIRECTO5.56">#REF!</definedName>
    <definedName name="DIRECTO5.57" localSheetId="2">#REF!</definedName>
    <definedName name="DIRECTO5.57">#REF!</definedName>
    <definedName name="DIRECTO5.58" localSheetId="2">#REF!</definedName>
    <definedName name="DIRECTO5.58">#REF!</definedName>
    <definedName name="DIRECTO5.59" localSheetId="2">#REF!</definedName>
    <definedName name="DIRECTO5.59">#REF!</definedName>
    <definedName name="DIRECTO5.60" localSheetId="2">#REF!</definedName>
    <definedName name="DIRECTO5.60">#REF!</definedName>
    <definedName name="DIRECTO5.61" localSheetId="2">#REF!</definedName>
    <definedName name="DIRECTO5.61">#REF!</definedName>
    <definedName name="DIRECTO5.62" localSheetId="2">#REF!</definedName>
    <definedName name="DIRECTO5.62">#REF!</definedName>
    <definedName name="DIRECTO5.63" localSheetId="2">#REF!</definedName>
    <definedName name="DIRECTO5.63">#REF!</definedName>
    <definedName name="DIRECTO5.64" localSheetId="2">#REF!</definedName>
    <definedName name="DIRECTO5.64">#REF!</definedName>
    <definedName name="DIRECTO5.65" localSheetId="2">#REF!</definedName>
    <definedName name="DIRECTO5.65">#REF!</definedName>
    <definedName name="DIRECTO5.66" localSheetId="2">#REF!</definedName>
    <definedName name="DIRECTO5.66">#REF!</definedName>
    <definedName name="DIRECTO5.67" localSheetId="2">#REF!</definedName>
    <definedName name="DIRECTO5.67">#REF!</definedName>
    <definedName name="DIRECTO5.68" localSheetId="2">#REF!</definedName>
    <definedName name="DIRECTO5.68">#REF!</definedName>
    <definedName name="DIRECTO5.69" localSheetId="2">#REF!</definedName>
    <definedName name="DIRECTO5.69">#REF!</definedName>
    <definedName name="DIRECTO5.70" localSheetId="2">#REF!</definedName>
    <definedName name="DIRECTO5.70">#REF!</definedName>
    <definedName name="DIRECTO5.71" localSheetId="2">#REF!</definedName>
    <definedName name="DIRECTO5.71">#REF!</definedName>
    <definedName name="DIRECTO5.72" localSheetId="2">#REF!</definedName>
    <definedName name="DIRECTO5.72">#REF!</definedName>
    <definedName name="DIRECTO5.73" localSheetId="2">#REF!</definedName>
    <definedName name="DIRECTO5.73">#REF!</definedName>
    <definedName name="DIRECTO5.74" localSheetId="2">#REF!</definedName>
    <definedName name="DIRECTO5.74">#REF!</definedName>
    <definedName name="DIRECTO5.77" localSheetId="2">#REF!</definedName>
    <definedName name="DIRECTO5.77">#REF!</definedName>
    <definedName name="DIRECTO5.78" localSheetId="2">#REF!</definedName>
    <definedName name="DIRECTO5.78">#REF!</definedName>
    <definedName name="DIRECTO5.79" localSheetId="2">#REF!</definedName>
    <definedName name="DIRECTO5.79">#REF!</definedName>
    <definedName name="DIRECTO5.80" localSheetId="2">#REF!</definedName>
    <definedName name="DIRECTO5.80">#REF!</definedName>
    <definedName name="DIRECTO5.82" localSheetId="2">#REF!</definedName>
    <definedName name="DIRECTO5.82">#REF!</definedName>
    <definedName name="DIRECTO5.83" localSheetId="2">#REF!</definedName>
    <definedName name="DIRECTO5.83">#REF!</definedName>
    <definedName name="DIRECTO5.84" localSheetId="2">#REF!</definedName>
    <definedName name="DIRECTO5.84">#REF!</definedName>
    <definedName name="DIRECTO5.85" localSheetId="2">#REF!</definedName>
    <definedName name="DIRECTO5.85">#REF!</definedName>
    <definedName name="DIRECTO5.86" localSheetId="2">#REF!</definedName>
    <definedName name="DIRECTO5.86">#REF!</definedName>
    <definedName name="DIRECTO5.87" localSheetId="2">#REF!</definedName>
    <definedName name="DIRECTO5.87">#REF!</definedName>
    <definedName name="DIRECTO5.88" localSheetId="2">#REF!</definedName>
    <definedName name="DIRECTO5.88">#REF!</definedName>
    <definedName name="DIRECTO5.89" localSheetId="2">#REF!</definedName>
    <definedName name="DIRECTO5.89">#REF!</definedName>
    <definedName name="DIRECTO5.90" localSheetId="2">#REF!</definedName>
    <definedName name="DIRECTO5.90">#REF!</definedName>
    <definedName name="DIRECTO5.91" localSheetId="2">#REF!</definedName>
    <definedName name="DIRECTO5.91">#REF!</definedName>
    <definedName name="DIRECTO5.92" localSheetId="2">#REF!</definedName>
    <definedName name="DIRECTO5.92">#REF!</definedName>
    <definedName name="DIRECTO5.93" localSheetId="2">#REF!</definedName>
    <definedName name="DIRECTO5.93">#REF!</definedName>
    <definedName name="DIRECTO5.94" localSheetId="2">#REF!</definedName>
    <definedName name="DIRECTO5.94">#REF!</definedName>
    <definedName name="DIRECTO5.95" localSheetId="2">#REF!</definedName>
    <definedName name="DIRECTO5.95">#REF!</definedName>
    <definedName name="DIRECTO5.96" localSheetId="2">#REF!</definedName>
    <definedName name="DIRECTO5.96">#REF!</definedName>
    <definedName name="DIRECTO5.97" localSheetId="2">#REF!</definedName>
    <definedName name="DIRECTO5.97">#REF!</definedName>
    <definedName name="DIRECTO5.98" localSheetId="2">#REF!</definedName>
    <definedName name="DIRECTO5.98">#REF!</definedName>
    <definedName name="DIRECTO5.99" localSheetId="2">#REF!</definedName>
    <definedName name="DIRECTO5.99">#REF!</definedName>
    <definedName name="DIRECTO50" localSheetId="2">#REF!</definedName>
    <definedName name="DIRECTO50">#REF!</definedName>
    <definedName name="DIRECTO51" localSheetId="2">#REF!</definedName>
    <definedName name="DIRECTO51">#REF!</definedName>
    <definedName name="DIRECTO52" localSheetId="2">#REF!</definedName>
    <definedName name="DIRECTO52">#REF!</definedName>
    <definedName name="DIRECTO53" localSheetId="2">#REF!</definedName>
    <definedName name="DIRECTO53">#REF!</definedName>
    <definedName name="DIRECTO54" localSheetId="2">#REF!</definedName>
    <definedName name="DIRECTO54">#REF!</definedName>
    <definedName name="DIRECTO55" localSheetId="2">#REF!</definedName>
    <definedName name="DIRECTO55">#REF!</definedName>
    <definedName name="DIRECTO56" localSheetId="2">#REF!</definedName>
    <definedName name="DIRECTO56">#REF!</definedName>
    <definedName name="DIRECTO57" localSheetId="2">#REF!</definedName>
    <definedName name="DIRECTO57">#REF!</definedName>
    <definedName name="DIRECTO58" localSheetId="2">#REF!</definedName>
    <definedName name="DIRECTO58">#REF!</definedName>
    <definedName name="DIRECTO59" localSheetId="2">#REF!</definedName>
    <definedName name="DIRECTO59">#REF!</definedName>
    <definedName name="DIRECTO6" localSheetId="2">#REF!</definedName>
    <definedName name="DIRECTO6">#REF!</definedName>
    <definedName name="DIRECTO60" localSheetId="2">#REF!</definedName>
    <definedName name="DIRECTO60">#REF!</definedName>
    <definedName name="DIRECTO61" localSheetId="2">#REF!</definedName>
    <definedName name="DIRECTO61">#REF!</definedName>
    <definedName name="DIRECTO62" localSheetId="2">#REF!</definedName>
    <definedName name="DIRECTO62">#REF!</definedName>
    <definedName name="DIRECTO63" localSheetId="2">#REF!</definedName>
    <definedName name="DIRECTO63">#REF!</definedName>
    <definedName name="DIRECTO64" localSheetId="2">#REF!</definedName>
    <definedName name="DIRECTO64">#REF!</definedName>
    <definedName name="DIRECTO65" localSheetId="2">#REF!</definedName>
    <definedName name="DIRECTO65">#REF!</definedName>
    <definedName name="DIRECTO66" localSheetId="2">#REF!</definedName>
    <definedName name="DIRECTO66">#REF!</definedName>
    <definedName name="DIRECTO67" localSheetId="2">#REF!</definedName>
    <definedName name="DIRECTO67">#REF!</definedName>
    <definedName name="DIRECTO68" localSheetId="2">#REF!</definedName>
    <definedName name="DIRECTO68">#REF!</definedName>
    <definedName name="DIRECTO69" localSheetId="2">#REF!</definedName>
    <definedName name="DIRECTO69">#REF!</definedName>
    <definedName name="DIRECTO7" localSheetId="2">#REF!</definedName>
    <definedName name="DIRECTO7">#REF!</definedName>
    <definedName name="DIRECTO7.12" localSheetId="2">#REF!</definedName>
    <definedName name="DIRECTO7.12">#REF!</definedName>
    <definedName name="DIRECTO7.13" localSheetId="2">#REF!</definedName>
    <definedName name="DIRECTO7.13">#REF!</definedName>
    <definedName name="DIRECTO7.14" localSheetId="2">#REF!</definedName>
    <definedName name="DIRECTO7.14">#REF!</definedName>
    <definedName name="DIRECTO7.15" localSheetId="2">#REF!</definedName>
    <definedName name="DIRECTO7.15">#REF!</definedName>
    <definedName name="DIRECTO7.16" localSheetId="2">#REF!</definedName>
    <definedName name="DIRECTO7.16">#REF!</definedName>
    <definedName name="DIRECTO7.17" localSheetId="2">#REF!</definedName>
    <definedName name="DIRECTO7.17">#REF!</definedName>
    <definedName name="DIRECTO7.18" localSheetId="2">#REF!</definedName>
    <definedName name="DIRECTO7.18">#REF!</definedName>
    <definedName name="DIRECTO7.19" localSheetId="2">#REF!</definedName>
    <definedName name="DIRECTO7.19">#REF!</definedName>
    <definedName name="DIRECTO7.20" localSheetId="2">#REF!</definedName>
    <definedName name="DIRECTO7.20">#REF!</definedName>
    <definedName name="DIRECTO7.21" localSheetId="2">#REF!</definedName>
    <definedName name="DIRECTO7.21">#REF!</definedName>
    <definedName name="DIRECTO7.22" localSheetId="2">#REF!</definedName>
    <definedName name="DIRECTO7.22">#REF!</definedName>
    <definedName name="DIRECTO7.23" localSheetId="2">#REF!</definedName>
    <definedName name="DIRECTO7.23">#REF!</definedName>
    <definedName name="DIRECTO7.24" localSheetId="2">#REF!</definedName>
    <definedName name="DIRECTO7.24">#REF!</definedName>
    <definedName name="DIRECTO7.25" localSheetId="2">#REF!</definedName>
    <definedName name="DIRECTO7.25">#REF!</definedName>
    <definedName name="DIRECTO7.26" localSheetId="2">#REF!</definedName>
    <definedName name="DIRECTO7.26">#REF!</definedName>
    <definedName name="DIRECTO7.27" localSheetId="2">#REF!</definedName>
    <definedName name="DIRECTO7.27">#REF!</definedName>
    <definedName name="DIRECTO7.28" localSheetId="2">#REF!</definedName>
    <definedName name="DIRECTO7.28">#REF!</definedName>
    <definedName name="DIRECTO7.29" localSheetId="2">#REF!</definedName>
    <definedName name="DIRECTO7.29">#REF!</definedName>
    <definedName name="DIRECTO7.30" localSheetId="2">#REF!</definedName>
    <definedName name="DIRECTO7.30">#REF!</definedName>
    <definedName name="DIRECTO7.31" localSheetId="2">#REF!</definedName>
    <definedName name="DIRECTO7.31">#REF!</definedName>
    <definedName name="DIRECTO7.32" localSheetId="2">#REF!</definedName>
    <definedName name="DIRECTO7.32">#REF!</definedName>
    <definedName name="DIRECTO7.33" localSheetId="2">#REF!</definedName>
    <definedName name="DIRECTO7.33">#REF!</definedName>
    <definedName name="DIRECTO7.34" localSheetId="2">#REF!</definedName>
    <definedName name="DIRECTO7.34">#REF!</definedName>
    <definedName name="DIRECTO7.35" localSheetId="2">#REF!</definedName>
    <definedName name="DIRECTO7.35">#REF!</definedName>
    <definedName name="DIRECTO7.36" localSheetId="2">#REF!</definedName>
    <definedName name="DIRECTO7.36">#REF!</definedName>
    <definedName name="DIRECTO7.37" localSheetId="2">#REF!</definedName>
    <definedName name="DIRECTO7.37">#REF!</definedName>
    <definedName name="DIRECTO7.38" localSheetId="2">#REF!</definedName>
    <definedName name="DIRECTO7.38">#REF!</definedName>
    <definedName name="DIRECTO7.39" localSheetId="2">#REF!</definedName>
    <definedName name="DIRECTO7.39">#REF!</definedName>
    <definedName name="DIRECTO7.40" localSheetId="2">#REF!</definedName>
    <definedName name="DIRECTO7.40">#REF!</definedName>
    <definedName name="DIRECTO7.41" localSheetId="2">#REF!</definedName>
    <definedName name="DIRECTO7.41">#REF!</definedName>
    <definedName name="DIRECTO7.42" localSheetId="2">#REF!</definedName>
    <definedName name="DIRECTO7.42">#REF!</definedName>
    <definedName name="DIRECTO7.43" localSheetId="2">#REF!</definedName>
    <definedName name="DIRECTO7.43">#REF!</definedName>
    <definedName name="DIRECTO7.44" localSheetId="2">#REF!</definedName>
    <definedName name="DIRECTO7.44">#REF!</definedName>
    <definedName name="DIRECTO70" localSheetId="2">#REF!</definedName>
    <definedName name="DIRECTO70">#REF!</definedName>
    <definedName name="DIRECTO71" localSheetId="2">#REF!</definedName>
    <definedName name="DIRECTO71">#REF!</definedName>
    <definedName name="DIRECTO72" localSheetId="2">#REF!</definedName>
    <definedName name="DIRECTO72">#REF!</definedName>
    <definedName name="DIRECTO73" localSheetId="2">#REF!</definedName>
    <definedName name="DIRECTO73">#REF!</definedName>
    <definedName name="DIRECTO74" localSheetId="2">#REF!</definedName>
    <definedName name="DIRECTO74">#REF!</definedName>
    <definedName name="DIRECTO75" localSheetId="2">#REF!</definedName>
    <definedName name="DIRECTO75">#REF!</definedName>
    <definedName name="DIRECTO76" localSheetId="2">#REF!</definedName>
    <definedName name="DIRECTO76">#REF!</definedName>
    <definedName name="DIRECTO77" localSheetId="2">#REF!</definedName>
    <definedName name="DIRECTO77">#REF!</definedName>
    <definedName name="DIRECTO78" localSheetId="2">#REF!</definedName>
    <definedName name="DIRECTO78">#REF!</definedName>
    <definedName name="DIRECTO79" localSheetId="2">#REF!</definedName>
    <definedName name="DIRECTO79">#REF!</definedName>
    <definedName name="DIRECTO8" localSheetId="2">#REF!</definedName>
    <definedName name="DIRECTO8">#REF!</definedName>
    <definedName name="DIRECTO80" localSheetId="2">#REF!</definedName>
    <definedName name="DIRECTO80">#REF!</definedName>
    <definedName name="DIRECTO81" localSheetId="2">#REF!</definedName>
    <definedName name="DIRECTO81">#REF!</definedName>
    <definedName name="DIRECTO82" localSheetId="2">#REF!</definedName>
    <definedName name="DIRECTO82">#REF!</definedName>
    <definedName name="DIRECTO83" localSheetId="2">#REF!</definedName>
    <definedName name="DIRECTO83">#REF!</definedName>
    <definedName name="DIRECTO84" localSheetId="2">#REF!</definedName>
    <definedName name="DIRECTO84">#REF!</definedName>
    <definedName name="DIRECTO85" localSheetId="2">#REF!</definedName>
    <definedName name="DIRECTO85">#REF!</definedName>
    <definedName name="DIRECTO86" localSheetId="2">#REF!</definedName>
    <definedName name="DIRECTO86">#REF!</definedName>
    <definedName name="DIRECTO87" localSheetId="2">#REF!</definedName>
    <definedName name="DIRECTO87">#REF!</definedName>
    <definedName name="DIRECTO88" localSheetId="2">#REF!</definedName>
    <definedName name="DIRECTO88">#REF!</definedName>
    <definedName name="DIRECTO89" localSheetId="2">#REF!</definedName>
    <definedName name="DIRECTO89">#REF!</definedName>
    <definedName name="DIRECTO9" localSheetId="2">#REF!</definedName>
    <definedName name="DIRECTO9">#REF!</definedName>
    <definedName name="DIRECTO9.1" localSheetId="2">#REF!</definedName>
    <definedName name="DIRECTO9.1">#REF!</definedName>
    <definedName name="DIRECTO9.2" localSheetId="2">#REF!</definedName>
    <definedName name="DIRECTO9.2">#REF!</definedName>
    <definedName name="DIRECTO9.3" localSheetId="2">#REF!</definedName>
    <definedName name="DIRECTO9.3">#REF!</definedName>
    <definedName name="DIRECTO9.4" localSheetId="2">#REF!</definedName>
    <definedName name="DIRECTO9.4">#REF!</definedName>
    <definedName name="DIRECTO9.5" localSheetId="2">#REF!</definedName>
    <definedName name="DIRECTO9.5">#REF!</definedName>
    <definedName name="DIRECTO90" localSheetId="2">#REF!</definedName>
    <definedName name="DIRECTO90">#REF!</definedName>
    <definedName name="DIRECTO91" localSheetId="2">#REF!</definedName>
    <definedName name="DIRECTO91">#REF!</definedName>
    <definedName name="DIRECTO92" localSheetId="2">#REF!</definedName>
    <definedName name="DIRECTO92">#REF!</definedName>
    <definedName name="DIRECTO93" localSheetId="2">#REF!</definedName>
    <definedName name="DIRECTO93">#REF!</definedName>
    <definedName name="DIRECTO94" localSheetId="2">#REF!</definedName>
    <definedName name="DIRECTO94">#REF!</definedName>
    <definedName name="DIRECTO95" localSheetId="2">#REF!</definedName>
    <definedName name="DIRECTO95">#REF!</definedName>
    <definedName name="DIRECTO96" localSheetId="2">#REF!</definedName>
    <definedName name="DIRECTO96">#REF!</definedName>
    <definedName name="DIRECTO97" localSheetId="2">#REF!</definedName>
    <definedName name="DIRECTO97">#REF!</definedName>
    <definedName name="DIRECTO98" localSheetId="2">#REF!</definedName>
    <definedName name="DIRECTO98">#REF!</definedName>
    <definedName name="DIRECTO99" localSheetId="2">#REF!</definedName>
    <definedName name="DIRECTO99">#REF!</definedName>
    <definedName name="display_area_2" localSheetId="2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2">#REF!</definedName>
    <definedName name="DMxUS">#REF!</definedName>
    <definedName name="do" localSheetId="2">#REF!</definedName>
    <definedName name="do">#REF!</definedName>
    <definedName name="dolar" localSheetId="2">#REF!</definedName>
    <definedName name="dolar">#REF!</definedName>
    <definedName name="DOLLAR" localSheetId="2">#REF!</definedName>
    <definedName name="DOLLAR">#REF!</definedName>
    <definedName name="DOM160X20_S1" localSheetId="2">#REF!</definedName>
    <definedName name="DOM160X20_S1">#REF!</definedName>
    <definedName name="DOM160X20_S2" localSheetId="2">#REF!</definedName>
    <definedName name="DOM160X20_S2">#REF!</definedName>
    <definedName name="DOM160X20_S3" localSheetId="2">#REF!</definedName>
    <definedName name="DOM160X20_S3">#REF!</definedName>
    <definedName name="DOM160X20_S4" localSheetId="2">#REF!</definedName>
    <definedName name="DOM160X20_S4">#REF!</definedName>
    <definedName name="DOM160X20_S5" localSheetId="2">#REF!</definedName>
    <definedName name="DOM160X20_S5">#REF!</definedName>
    <definedName name="DOM160X20_S6" localSheetId="2">#REF!</definedName>
    <definedName name="DOM160X20_S6">#REF!</definedName>
    <definedName name="DOM160X32_S1" localSheetId="2">#REF!</definedName>
    <definedName name="DOM160X32_S1">#REF!</definedName>
    <definedName name="DOM160X32_S2" localSheetId="2">#REF!</definedName>
    <definedName name="DOM160X32_S2">#REF!</definedName>
    <definedName name="DOM160X32_S3" localSheetId="2">#REF!</definedName>
    <definedName name="DOM160X32_S3">#REF!</definedName>
    <definedName name="DOM160X32_S4" localSheetId="2">#REF!</definedName>
    <definedName name="DOM160X32_S4">#REF!</definedName>
    <definedName name="DOM160X32_S5" localSheetId="2">#REF!</definedName>
    <definedName name="DOM160X32_S5">#REF!</definedName>
    <definedName name="DOM160X32_S6" localSheetId="2">#REF!</definedName>
    <definedName name="DOM160X32_S6">#REF!</definedName>
    <definedName name="DOM200X20_S1" localSheetId="2">#REF!</definedName>
    <definedName name="DOM200X20_S1">#REF!</definedName>
    <definedName name="DOM200X20_S2" localSheetId="2">#REF!</definedName>
    <definedName name="DOM200X20_S2">#REF!</definedName>
    <definedName name="DOM200X20_S3" localSheetId="2">#REF!</definedName>
    <definedName name="DOM200X20_S3">#REF!</definedName>
    <definedName name="DOM200X20_S4" localSheetId="2">#REF!</definedName>
    <definedName name="DOM200X20_S4">#REF!</definedName>
    <definedName name="DOM200X20_S5" localSheetId="2">#REF!</definedName>
    <definedName name="DOM200X20_S5">#REF!</definedName>
    <definedName name="DOM200X20_S6" localSheetId="2">#REF!</definedName>
    <definedName name="DOM200X20_S6">#REF!</definedName>
    <definedName name="DOM200X32_S1" localSheetId="2">#REF!</definedName>
    <definedName name="DOM200X32_S1">#REF!</definedName>
    <definedName name="DOM200X32_S2" localSheetId="2">#REF!</definedName>
    <definedName name="DOM200X32_S2">#REF!</definedName>
    <definedName name="DOM200X32_S3" localSheetId="2">#REF!</definedName>
    <definedName name="DOM200X32_S3">#REF!</definedName>
    <definedName name="DOM200X32_S4" localSheetId="2">#REF!</definedName>
    <definedName name="DOM200X32_S4">#REF!</definedName>
    <definedName name="DOM200X32_S5" localSheetId="2">#REF!</definedName>
    <definedName name="DOM200X32_S5">#REF!</definedName>
    <definedName name="DOM200X32_S6" localSheetId="2">#REF!</definedName>
    <definedName name="DOM200X32_S6">#REF!</definedName>
    <definedName name="DOM90X20_S1" localSheetId="2">#REF!</definedName>
    <definedName name="DOM90X20_S1">#REF!</definedName>
    <definedName name="DOM90X20_S2" localSheetId="2">#REF!</definedName>
    <definedName name="DOM90X20_S2">#REF!</definedName>
    <definedName name="DOM90X20_S3" localSheetId="2">#REF!</definedName>
    <definedName name="DOM90X20_S3">#REF!</definedName>
    <definedName name="DOM90X20_S4" localSheetId="2">#REF!</definedName>
    <definedName name="DOM90X20_S4">#REF!</definedName>
    <definedName name="DOM90X20_S5" localSheetId="2">#REF!</definedName>
    <definedName name="DOM90X20_S5">#REF!</definedName>
    <definedName name="DOM90X20_S6" localSheetId="2">#REF!</definedName>
    <definedName name="DOM90X20_S6">#REF!</definedName>
    <definedName name="DOM90X32_S1" localSheetId="2">#REF!</definedName>
    <definedName name="DOM90X32_S1">#REF!</definedName>
    <definedName name="DOM90X32_S2" localSheetId="2">#REF!</definedName>
    <definedName name="DOM90X32_S2">#REF!</definedName>
    <definedName name="DOM90X32_S3" localSheetId="2">#REF!</definedName>
    <definedName name="DOM90X32_S3">#REF!</definedName>
    <definedName name="DOM90X32_S4" localSheetId="2">#REF!</definedName>
    <definedName name="DOM90X32_S4">#REF!</definedName>
    <definedName name="DOM90X32_S5" localSheetId="2">#REF!</definedName>
    <definedName name="DOM90X32_S5">#REF!</definedName>
    <definedName name="DOM90X32_S6" localSheetId="2">#REF!</definedName>
    <definedName name="DOM90X32_S6">#REF!</definedName>
    <definedName name="DOMESP90X63_S1" localSheetId="2">#REF!</definedName>
    <definedName name="DOMESP90X63_S1">#REF!</definedName>
    <definedName name="DOMESP90X63_S2" localSheetId="2">#REF!</definedName>
    <definedName name="DOMESP90X63_S2">#REF!</definedName>
    <definedName name="DOMESP90X63_S3" localSheetId="2">#REF!</definedName>
    <definedName name="DOMESP90X63_S3">#REF!</definedName>
    <definedName name="DOMESP90X63_S4" localSheetId="2">#REF!</definedName>
    <definedName name="DOMESP90X63_S4">#REF!</definedName>
    <definedName name="DOMESP90X63_S5" localSheetId="2">#REF!</definedName>
    <definedName name="DOMESP90X63_S5">#REF!</definedName>
    <definedName name="DOMESP90X63_S6" localSheetId="2">#REF!</definedName>
    <definedName name="DOMESP90X63_S6">#REF!</definedName>
    <definedName name="DOTACIÓN" localSheetId="2">#REF!</definedName>
    <definedName name="DOTACIÓN">#REF!</definedName>
    <definedName name="Dp" localSheetId="2">#REF!</definedName>
    <definedName name="Dp">#REF!</definedName>
    <definedName name="DPI" localSheetId="2">#REF!</definedName>
    <definedName name="DPI">#REF!</definedName>
    <definedName name="DPI1_1" localSheetId="2">#REF!</definedName>
    <definedName name="DPI1_1">#REF!</definedName>
    <definedName name="DPI1_1_1" localSheetId="2">#REF!</definedName>
    <definedName name="DPI1_1_1">#REF!</definedName>
    <definedName name="DPY" localSheetId="2">#REF!</definedName>
    <definedName name="DPY">#REF!</definedName>
    <definedName name="DPY1_1" localSheetId="2">#REF!</definedName>
    <definedName name="DPY1_1">#REF!</definedName>
    <definedName name="DPY1_1_1" localSheetId="2">#REF!</definedName>
    <definedName name="DPY1_1_1">#REF!</definedName>
    <definedName name="DRI" localSheetId="2">#REF!</definedName>
    <definedName name="DRI">#REF!</definedName>
    <definedName name="DRI1_1" localSheetId="2">#REF!</definedName>
    <definedName name="DRI1_1">#REF!</definedName>
    <definedName name="DRI1_1_1" localSheetId="2">#REF!</definedName>
    <definedName name="DRI1_1_1">#REF!</definedName>
    <definedName name="DRI1_1_2" localSheetId="2">#REF!</definedName>
    <definedName name="DRI1_1_2">#REF!</definedName>
    <definedName name="DRI1_1_3" localSheetId="2">#REF!</definedName>
    <definedName name="DRI1_1_3">#REF!</definedName>
    <definedName name="DRI1_1_4" localSheetId="2">#REF!</definedName>
    <definedName name="DRI1_1_4">#REF!</definedName>
    <definedName name="DRI1_2" localSheetId="2">#REF!</definedName>
    <definedName name="DRI1_2">#REF!</definedName>
    <definedName name="DRI1_3" localSheetId="2">#REF!</definedName>
    <definedName name="DRI1_3">#REF!</definedName>
    <definedName name="DRI1_4" localSheetId="2">#REF!</definedName>
    <definedName name="DRI1_4">#REF!</definedName>
    <definedName name="DRL" localSheetId="2">#REF!</definedName>
    <definedName name="DRL">#REF!</definedName>
    <definedName name="DRL1_1" localSheetId="2">#REF!</definedName>
    <definedName name="DRL1_1">#REF!</definedName>
    <definedName name="DRL1_1_1" localSheetId="2">#REF!</definedName>
    <definedName name="DRL1_1_1">#REF!</definedName>
    <definedName name="DRL1_1_2" localSheetId="2">#REF!</definedName>
    <definedName name="DRL1_1_2">#REF!</definedName>
    <definedName name="DRL1_1_3" localSheetId="2">#REF!</definedName>
    <definedName name="DRL1_1_3">#REF!</definedName>
    <definedName name="DRL1_1_4" localSheetId="2">#REF!</definedName>
    <definedName name="DRL1_1_4">#REF!</definedName>
    <definedName name="DRL1_2" localSheetId="2">#REF!</definedName>
    <definedName name="DRL1_2">#REF!</definedName>
    <definedName name="DRL1_3" localSheetId="2">#REF!</definedName>
    <definedName name="DRL1_3">#REF!</definedName>
    <definedName name="DRL1_4" localSheetId="2">#REF!</definedName>
    <definedName name="DRL1_4">#REF!</definedName>
    <definedName name="dry" localSheetId="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#REF!</definedName>
    <definedName name="DS">#REF!</definedName>
    <definedName name="DSAD" localSheetId="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 localSheetId="2">#REF!</definedName>
    <definedName name="DsctoFondo">#REF!</definedName>
    <definedName name="DsctoPension" localSheetId="2">#REF!</definedName>
    <definedName name="DsctoPension">#REF!</definedName>
    <definedName name="DsctoSalud" localSheetId="2">#REF!</definedName>
    <definedName name="DsctoSalud">#REF!</definedName>
    <definedName name="DSD" localSheetId="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2">#REF!</definedName>
    <definedName name="DSP">#REF!</definedName>
    <definedName name="DSP1_1" localSheetId="2">#REF!</definedName>
    <definedName name="DSP1_1">#REF!</definedName>
    <definedName name="DSP1_1_1" localSheetId="2">#REF!</definedName>
    <definedName name="DSP1_1_1">#REF!</definedName>
    <definedName name="dt" localSheetId="2">#REF!</definedName>
    <definedName name="dt">#REF!</definedName>
    <definedName name="dtrhj" localSheetId="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v" localSheetId="2">#REF!</definedName>
    <definedName name="Dv">#REF!</definedName>
    <definedName name="dxfgg" localSheetId="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2">#REF!</definedName>
    <definedName name="E">#REF!</definedName>
    <definedName name="e3e33" localSheetId="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2">#REF!</definedName>
    <definedName name="ECP">#REF!</definedName>
    <definedName name="ECP1_1" localSheetId="2">#REF!</definedName>
    <definedName name="ECP1_1">#REF!</definedName>
    <definedName name="ECP1_1_1" localSheetId="2">#REF!</definedName>
    <definedName name="ECP1_1_1">#REF!</definedName>
    <definedName name="EDC" localSheetId="2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dil" localSheetId="2">#REF!</definedName>
    <definedName name="edil">#REF!</definedName>
    <definedName name="EE" localSheetId="0">ERR</definedName>
    <definedName name="EE" localSheetId="2">'MC MOCONDINO CENTRO'!ERR</definedName>
    <definedName name="EE">ERR</definedName>
    <definedName name="eeedfr" localSheetId="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2">#REF!</definedName>
    <definedName name="EF">#REF!</definedName>
    <definedName name="EFA" localSheetId="2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2">#REF!</definedName>
    <definedName name="EJEC">#REF!</definedName>
    <definedName name="Ejecutivo" localSheetId="2">#REF!</definedName>
    <definedName name="Ejecutivo">#REF!</definedName>
    <definedName name="ELIMINACIONPROYC" localSheetId="2">#REF!</definedName>
    <definedName name="ELIMINACIONPROYC">#REF!</definedName>
    <definedName name="emanto" localSheetId="2">#REF!</definedName>
    <definedName name="emanto">#REF!</definedName>
    <definedName name="eme" localSheetId="0">ERR</definedName>
    <definedName name="eme" localSheetId="2">'MC MOCONDINO CENTRO'!ERR</definedName>
    <definedName name="eme">ERR</definedName>
    <definedName name="EMPAQUE" localSheetId="2">#REF!</definedName>
    <definedName name="EMPAQUE">#REF!</definedName>
    <definedName name="EMPLEADO" localSheetId="2">#REF!</definedName>
    <definedName name="EMPLEADO">#REF!</definedName>
    <definedName name="Empresa" localSheetId="2">#REF!</definedName>
    <definedName name="Empresa">#REF!</definedName>
    <definedName name="EMULSION" localSheetId="2">#REF!</definedName>
    <definedName name="EMULSION">#REF!</definedName>
    <definedName name="End_Bal" localSheetId="2">#REF!</definedName>
    <definedName name="End_Bal">#REF!</definedName>
    <definedName name="ene" localSheetId="2">#REF!</definedName>
    <definedName name="ene">#REF!</definedName>
    <definedName name="Ensayos" localSheetId="2">#REF!</definedName>
    <definedName name="Ensayos">#REF!</definedName>
    <definedName name="ENTRADASP" localSheetId="2">#REF!</definedName>
    <definedName name="ENTRADASP">#REF!</definedName>
    <definedName name="EPECIALIDAD_SIDOE" localSheetId="2">#REF!</definedName>
    <definedName name="EPECIALIDAD_SIDOE">#REF!</definedName>
    <definedName name="equipo" localSheetId="2">#REF!</definedName>
    <definedName name="equipo">#REF!</definedName>
    <definedName name="EQUIPO1" localSheetId="2">#REF!</definedName>
    <definedName name="EQUIPO1">#REF!</definedName>
    <definedName name="Equipos" localSheetId="2">#REF!</definedName>
    <definedName name="Equipos">#REF!</definedName>
    <definedName name="EQUIPOS1" localSheetId="2">#REF!</definedName>
    <definedName name="EQUIPOS1">#REF!</definedName>
    <definedName name="eqw" localSheetId="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 localSheetId="2">#REF!</definedName>
    <definedName name="ERE_ART">#REF!</definedName>
    <definedName name="erfg" localSheetId="0" hidden="1">{#N/A,#N/A,FALSE,"Hoja1";#N/A,#N/A,FALSE,"Hoja2"}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2">#REF!</definedName>
    <definedName name="ERRORE">#REF!</definedName>
    <definedName name="ert" localSheetId="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ERR</definedName>
    <definedName name="ES" localSheetId="2">'MC MOCONDINO CENTRO'!ERR</definedName>
    <definedName name="ES">ERR</definedName>
    <definedName name="ES1_1" localSheetId="2">#REF!</definedName>
    <definedName name="ES1_1">#REF!</definedName>
    <definedName name="ES1_10" localSheetId="2">#REF!</definedName>
    <definedName name="ES1_10">#REF!</definedName>
    <definedName name="ES1_11" localSheetId="2">#REF!</definedName>
    <definedName name="ES1_11">#REF!</definedName>
    <definedName name="ES1_12" localSheetId="2">#REF!</definedName>
    <definedName name="ES1_12">#REF!</definedName>
    <definedName name="ES1_13" localSheetId="2">#REF!</definedName>
    <definedName name="ES1_13">#REF!</definedName>
    <definedName name="ES1_14" localSheetId="2">#REF!</definedName>
    <definedName name="ES1_14">#REF!</definedName>
    <definedName name="ES1_15" localSheetId="2">#REF!</definedName>
    <definedName name="ES1_15">#REF!</definedName>
    <definedName name="ES1_16" localSheetId="2">#REF!</definedName>
    <definedName name="ES1_16">#REF!</definedName>
    <definedName name="ES1_17" localSheetId="2">#REF!</definedName>
    <definedName name="ES1_17">#REF!</definedName>
    <definedName name="ES1_18" localSheetId="2">#REF!</definedName>
    <definedName name="ES1_18">#REF!</definedName>
    <definedName name="ES1_19" localSheetId="2">#REF!</definedName>
    <definedName name="ES1_19">#REF!</definedName>
    <definedName name="ES1_2" localSheetId="2">#REF!</definedName>
    <definedName name="ES1_2">#REF!</definedName>
    <definedName name="ES1_20" localSheetId="2">#REF!</definedName>
    <definedName name="ES1_20">#REF!</definedName>
    <definedName name="ES1_21" localSheetId="2">#REF!</definedName>
    <definedName name="ES1_21">#REF!</definedName>
    <definedName name="ES1_22" localSheetId="2">#REF!</definedName>
    <definedName name="ES1_22">#REF!</definedName>
    <definedName name="ES1_23" localSheetId="2">#REF!</definedName>
    <definedName name="ES1_23">#REF!</definedName>
    <definedName name="ES1_24" localSheetId="2">#REF!</definedName>
    <definedName name="ES1_24">#REF!</definedName>
    <definedName name="ES1_25" localSheetId="2">#REF!</definedName>
    <definedName name="ES1_25">#REF!</definedName>
    <definedName name="ES1_26" localSheetId="2">#REF!</definedName>
    <definedName name="ES1_26">#REF!</definedName>
    <definedName name="ES1_27" localSheetId="2">#REF!</definedName>
    <definedName name="ES1_27">#REF!</definedName>
    <definedName name="ES1_28" localSheetId="2">#REF!</definedName>
    <definedName name="ES1_28">#REF!</definedName>
    <definedName name="ES1_29" localSheetId="2">#REF!</definedName>
    <definedName name="ES1_29">#REF!</definedName>
    <definedName name="ES1_3" localSheetId="2">#REF!</definedName>
    <definedName name="ES1_3">#REF!</definedName>
    <definedName name="ES1_30" localSheetId="2">#REF!</definedName>
    <definedName name="ES1_30">#REF!</definedName>
    <definedName name="ES1_31" localSheetId="2">#REF!</definedName>
    <definedName name="ES1_31">#REF!</definedName>
    <definedName name="ES1_32" localSheetId="2">#REF!</definedName>
    <definedName name="ES1_32">#REF!</definedName>
    <definedName name="ES1_33" localSheetId="2">#REF!</definedName>
    <definedName name="ES1_33">#REF!</definedName>
    <definedName name="ES1_34" localSheetId="2">#REF!</definedName>
    <definedName name="ES1_34">#REF!</definedName>
    <definedName name="ES1_35" localSheetId="2">#REF!</definedName>
    <definedName name="ES1_35">#REF!</definedName>
    <definedName name="ES1_36" localSheetId="2">#REF!</definedName>
    <definedName name="ES1_36">#REF!</definedName>
    <definedName name="ES1_37" localSheetId="2">#REF!</definedName>
    <definedName name="ES1_37">#REF!</definedName>
    <definedName name="ES1_38" localSheetId="2">#REF!</definedName>
    <definedName name="ES1_38">#REF!</definedName>
    <definedName name="ES1_39" localSheetId="2">#REF!</definedName>
    <definedName name="ES1_39">#REF!</definedName>
    <definedName name="ES1_4" localSheetId="2">#REF!</definedName>
    <definedName name="ES1_4">#REF!</definedName>
    <definedName name="ES1_40" localSheetId="2">#REF!</definedName>
    <definedName name="ES1_40">#REF!</definedName>
    <definedName name="ES1_41" localSheetId="2">#REF!</definedName>
    <definedName name="ES1_41">#REF!</definedName>
    <definedName name="ES1_42" localSheetId="2">#REF!</definedName>
    <definedName name="ES1_42">#REF!</definedName>
    <definedName name="ES1_43" localSheetId="2">#REF!</definedName>
    <definedName name="ES1_43">#REF!</definedName>
    <definedName name="ES1_5" localSheetId="2">#REF!</definedName>
    <definedName name="ES1_5">#REF!</definedName>
    <definedName name="ES1_6" localSheetId="2">#REF!</definedName>
    <definedName name="ES1_6">#REF!</definedName>
    <definedName name="ES1_7" localSheetId="2">#REF!</definedName>
    <definedName name="ES1_7">#REF!</definedName>
    <definedName name="ES1_8" localSheetId="2">#REF!</definedName>
    <definedName name="ES1_8">#REF!</definedName>
    <definedName name="ES1_9" localSheetId="2">#REF!</definedName>
    <definedName name="ES1_9">#REF!</definedName>
    <definedName name="ES2_1" localSheetId="2">#REF!</definedName>
    <definedName name="ES2_1">#REF!</definedName>
    <definedName name="ES2_10" localSheetId="2">#REF!</definedName>
    <definedName name="ES2_10">#REF!</definedName>
    <definedName name="ES2_11" localSheetId="2">#REF!</definedName>
    <definedName name="ES2_11">#REF!</definedName>
    <definedName name="ES2_12" localSheetId="2">#REF!</definedName>
    <definedName name="ES2_12">#REF!</definedName>
    <definedName name="ES2_13" localSheetId="2">#REF!</definedName>
    <definedName name="ES2_13">#REF!</definedName>
    <definedName name="ES2_14" localSheetId="2">#REF!</definedName>
    <definedName name="ES2_14">#REF!</definedName>
    <definedName name="ES2_15" localSheetId="2">#REF!</definedName>
    <definedName name="ES2_15">#REF!</definedName>
    <definedName name="ES2_16" localSheetId="2">#REF!</definedName>
    <definedName name="ES2_16">#REF!</definedName>
    <definedName name="ES2_17" localSheetId="2">#REF!</definedName>
    <definedName name="ES2_17">#REF!</definedName>
    <definedName name="ES2_18" localSheetId="2">#REF!</definedName>
    <definedName name="ES2_18">#REF!</definedName>
    <definedName name="ES2_19" localSheetId="2">#REF!</definedName>
    <definedName name="ES2_19">#REF!</definedName>
    <definedName name="ES2_2" localSheetId="2">#REF!</definedName>
    <definedName name="ES2_2">#REF!</definedName>
    <definedName name="ES2_20" localSheetId="2">#REF!</definedName>
    <definedName name="ES2_20">#REF!</definedName>
    <definedName name="ES2_21" localSheetId="2">#REF!</definedName>
    <definedName name="ES2_21">#REF!</definedName>
    <definedName name="ES2_22" localSheetId="2">#REF!</definedName>
    <definedName name="ES2_22">#REF!</definedName>
    <definedName name="ES2_23" localSheetId="2">#REF!</definedName>
    <definedName name="ES2_23">#REF!</definedName>
    <definedName name="ES2_24" localSheetId="2">#REF!</definedName>
    <definedName name="ES2_24">#REF!</definedName>
    <definedName name="ES2_25" localSheetId="2">#REF!</definedName>
    <definedName name="ES2_25">#REF!</definedName>
    <definedName name="ES2_26" localSheetId="2">#REF!</definedName>
    <definedName name="ES2_26">#REF!</definedName>
    <definedName name="ES2_27" localSheetId="2">#REF!</definedName>
    <definedName name="ES2_27">#REF!</definedName>
    <definedName name="ES2_28" localSheetId="2">#REF!</definedName>
    <definedName name="ES2_28">#REF!</definedName>
    <definedName name="ES2_29" localSheetId="2">#REF!</definedName>
    <definedName name="ES2_29">#REF!</definedName>
    <definedName name="ES2_3" localSheetId="2">#REF!</definedName>
    <definedName name="ES2_3">#REF!</definedName>
    <definedName name="ES2_30" localSheetId="2">#REF!</definedName>
    <definedName name="ES2_30">#REF!</definedName>
    <definedName name="ES2_31" localSheetId="2">#REF!</definedName>
    <definedName name="ES2_31">#REF!</definedName>
    <definedName name="ES2_32" localSheetId="2">#REF!</definedName>
    <definedName name="ES2_32">#REF!</definedName>
    <definedName name="ES2_33" localSheetId="2">#REF!</definedName>
    <definedName name="ES2_33">#REF!</definedName>
    <definedName name="ES2_34" localSheetId="2">#REF!</definedName>
    <definedName name="ES2_34">#REF!</definedName>
    <definedName name="ES2_35" localSheetId="2">#REF!</definedName>
    <definedName name="ES2_35">#REF!</definedName>
    <definedName name="ES2_36" localSheetId="2">#REF!</definedName>
    <definedName name="ES2_36">#REF!</definedName>
    <definedName name="ES2_37" localSheetId="2">#REF!</definedName>
    <definedName name="ES2_37">#REF!</definedName>
    <definedName name="ES2_38" localSheetId="2">#REF!</definedName>
    <definedName name="ES2_38">#REF!</definedName>
    <definedName name="ES2_39" localSheetId="2">#REF!</definedName>
    <definedName name="ES2_39">#REF!</definedName>
    <definedName name="ES2_4" localSheetId="2">#REF!</definedName>
    <definedName name="ES2_4">#REF!</definedName>
    <definedName name="ES2_40" localSheetId="2">#REF!</definedName>
    <definedName name="ES2_40">#REF!</definedName>
    <definedName name="ES2_41" localSheetId="2">#REF!</definedName>
    <definedName name="ES2_41">#REF!</definedName>
    <definedName name="ES2_42" localSheetId="2">#REF!</definedName>
    <definedName name="ES2_42">#REF!</definedName>
    <definedName name="ES2_43" localSheetId="2">#REF!</definedName>
    <definedName name="ES2_43">#REF!</definedName>
    <definedName name="ES2_5" localSheetId="2">#REF!</definedName>
    <definedName name="ES2_5">#REF!</definedName>
    <definedName name="ES2_6" localSheetId="2">#REF!</definedName>
    <definedName name="ES2_6">#REF!</definedName>
    <definedName name="ES2_7" localSheetId="2">#REF!</definedName>
    <definedName name="ES2_7">#REF!</definedName>
    <definedName name="ES2_8" localSheetId="2">#REF!</definedName>
    <definedName name="ES2_8">#REF!</definedName>
    <definedName name="ES2_9" localSheetId="2">#REF!</definedName>
    <definedName name="ES2_9">#REF!</definedName>
    <definedName name="ES3_1" localSheetId="2">#REF!</definedName>
    <definedName name="ES3_1">#REF!</definedName>
    <definedName name="ES3_10" localSheetId="2">#REF!</definedName>
    <definedName name="ES3_10">#REF!</definedName>
    <definedName name="ES3_11" localSheetId="2">#REF!</definedName>
    <definedName name="ES3_11">#REF!</definedName>
    <definedName name="ES3_12" localSheetId="2">#REF!</definedName>
    <definedName name="ES3_12">#REF!</definedName>
    <definedName name="ES3_13" localSheetId="2">#REF!</definedName>
    <definedName name="ES3_13">#REF!</definedName>
    <definedName name="ES3_14" localSheetId="2">#REF!</definedName>
    <definedName name="ES3_14">#REF!</definedName>
    <definedName name="ES3_15" localSheetId="2">#REF!</definedName>
    <definedName name="ES3_15">#REF!</definedName>
    <definedName name="ES3_16" localSheetId="2">#REF!</definedName>
    <definedName name="ES3_16">#REF!</definedName>
    <definedName name="ES3_17" localSheetId="2">#REF!</definedName>
    <definedName name="ES3_17">#REF!</definedName>
    <definedName name="ES3_18" localSheetId="2">#REF!</definedName>
    <definedName name="ES3_18">#REF!</definedName>
    <definedName name="ES3_19" localSheetId="2">#REF!</definedName>
    <definedName name="ES3_19">#REF!</definedName>
    <definedName name="ES3_2" localSheetId="2">#REF!</definedName>
    <definedName name="ES3_2">#REF!</definedName>
    <definedName name="ES3_20" localSheetId="2">#REF!</definedName>
    <definedName name="ES3_20">#REF!</definedName>
    <definedName name="ES3_21" localSheetId="2">#REF!</definedName>
    <definedName name="ES3_21">#REF!</definedName>
    <definedName name="ES3_22" localSheetId="2">#REF!</definedName>
    <definedName name="ES3_22">#REF!</definedName>
    <definedName name="ES3_23" localSheetId="2">#REF!</definedName>
    <definedName name="ES3_23">#REF!</definedName>
    <definedName name="ES3_24" localSheetId="2">#REF!</definedName>
    <definedName name="ES3_24">#REF!</definedName>
    <definedName name="ES3_25" localSheetId="2">#REF!</definedName>
    <definedName name="ES3_25">#REF!</definedName>
    <definedName name="ES3_26" localSheetId="2">#REF!</definedName>
    <definedName name="ES3_26">#REF!</definedName>
    <definedName name="ES3_27" localSheetId="2">#REF!</definedName>
    <definedName name="ES3_27">#REF!</definedName>
    <definedName name="ES3_28" localSheetId="2">#REF!</definedName>
    <definedName name="ES3_28">#REF!</definedName>
    <definedName name="ES3_29" localSheetId="2">#REF!</definedName>
    <definedName name="ES3_29">#REF!</definedName>
    <definedName name="ES3_3" localSheetId="2">#REF!</definedName>
    <definedName name="ES3_3">#REF!</definedName>
    <definedName name="ES3_30" localSheetId="2">#REF!</definedName>
    <definedName name="ES3_30">#REF!</definedName>
    <definedName name="ES3_31" localSheetId="2">#REF!</definedName>
    <definedName name="ES3_31">#REF!</definedName>
    <definedName name="ES3_32" localSheetId="2">#REF!</definedName>
    <definedName name="ES3_32">#REF!</definedName>
    <definedName name="ES3_33" localSheetId="2">#REF!</definedName>
    <definedName name="ES3_33">#REF!</definedName>
    <definedName name="ES3_34" localSheetId="2">#REF!</definedName>
    <definedName name="ES3_34">#REF!</definedName>
    <definedName name="ES3_35" localSheetId="2">#REF!</definedName>
    <definedName name="ES3_35">#REF!</definedName>
    <definedName name="ES3_36" localSheetId="2">#REF!</definedName>
    <definedName name="ES3_36">#REF!</definedName>
    <definedName name="ES3_37" localSheetId="2">#REF!</definedName>
    <definedName name="ES3_37">#REF!</definedName>
    <definedName name="ES3_38" localSheetId="2">#REF!</definedName>
    <definedName name="ES3_38">#REF!</definedName>
    <definedName name="ES3_39" localSheetId="2">#REF!</definedName>
    <definedName name="ES3_39">#REF!</definedName>
    <definedName name="ES3_4" localSheetId="2">#REF!</definedName>
    <definedName name="ES3_4">#REF!</definedName>
    <definedName name="ES3_40" localSheetId="2">#REF!</definedName>
    <definedName name="ES3_40">#REF!</definedName>
    <definedName name="ES3_41" localSheetId="2">#REF!</definedName>
    <definedName name="ES3_41">#REF!</definedName>
    <definedName name="ES3_42" localSheetId="2">#REF!</definedName>
    <definedName name="ES3_42">#REF!</definedName>
    <definedName name="ES3_43" localSheetId="2">#REF!</definedName>
    <definedName name="ES3_43">#REF!</definedName>
    <definedName name="ES3_5" localSheetId="2">#REF!</definedName>
    <definedName name="ES3_5">#REF!</definedName>
    <definedName name="ES3_6" localSheetId="2">#REF!</definedName>
    <definedName name="ES3_6">#REF!</definedName>
    <definedName name="ES3_7" localSheetId="2">#REF!</definedName>
    <definedName name="ES3_7">#REF!</definedName>
    <definedName name="ES3_8" localSheetId="2">#REF!</definedName>
    <definedName name="ES3_8">#REF!</definedName>
    <definedName name="ES3_9" localSheetId="2">#REF!</definedName>
    <definedName name="ES3_9">#REF!</definedName>
    <definedName name="ES4_1" localSheetId="2">#REF!</definedName>
    <definedName name="ES4_1">#REF!</definedName>
    <definedName name="ES4_10" localSheetId="2">#REF!</definedName>
    <definedName name="ES4_10">#REF!</definedName>
    <definedName name="ES4_11" localSheetId="2">#REF!</definedName>
    <definedName name="ES4_11">#REF!</definedName>
    <definedName name="ES4_12" localSheetId="2">#REF!</definedName>
    <definedName name="ES4_12">#REF!</definedName>
    <definedName name="ES4_13" localSheetId="2">#REF!</definedName>
    <definedName name="ES4_13">#REF!</definedName>
    <definedName name="ES4_14" localSheetId="2">#REF!</definedName>
    <definedName name="ES4_14">#REF!</definedName>
    <definedName name="ES4_15" localSheetId="2">#REF!</definedName>
    <definedName name="ES4_15">#REF!</definedName>
    <definedName name="ES4_16" localSheetId="2">#REF!</definedName>
    <definedName name="ES4_16">#REF!</definedName>
    <definedName name="ES4_17" localSheetId="2">#REF!</definedName>
    <definedName name="ES4_17">#REF!</definedName>
    <definedName name="ES4_18" localSheetId="2">#REF!</definedName>
    <definedName name="ES4_18">#REF!</definedName>
    <definedName name="ES4_19" localSheetId="2">#REF!</definedName>
    <definedName name="ES4_19">#REF!</definedName>
    <definedName name="ES4_2" localSheetId="2">#REF!</definedName>
    <definedName name="ES4_2">#REF!</definedName>
    <definedName name="ES4_20" localSheetId="2">#REF!</definedName>
    <definedName name="ES4_20">#REF!</definedName>
    <definedName name="ES4_21" localSheetId="2">#REF!</definedName>
    <definedName name="ES4_21">#REF!</definedName>
    <definedName name="ES4_22" localSheetId="2">#REF!</definedName>
    <definedName name="ES4_22">#REF!</definedName>
    <definedName name="ES4_23" localSheetId="2">#REF!</definedName>
    <definedName name="ES4_23">#REF!</definedName>
    <definedName name="ES4_24" localSheetId="2">#REF!</definedName>
    <definedName name="ES4_24">#REF!</definedName>
    <definedName name="ES4_25" localSheetId="2">#REF!</definedName>
    <definedName name="ES4_25">#REF!</definedName>
    <definedName name="ES4_26" localSheetId="2">#REF!</definedName>
    <definedName name="ES4_26">#REF!</definedName>
    <definedName name="ES4_27" localSheetId="2">#REF!</definedName>
    <definedName name="ES4_27">#REF!</definedName>
    <definedName name="ES4_28" localSheetId="2">#REF!</definedName>
    <definedName name="ES4_28">#REF!</definedName>
    <definedName name="ES4_29" localSheetId="2">#REF!</definedName>
    <definedName name="ES4_29">#REF!</definedName>
    <definedName name="ES4_3" localSheetId="2">#REF!</definedName>
    <definedName name="ES4_3">#REF!</definedName>
    <definedName name="ES4_30" localSheetId="2">#REF!</definedName>
    <definedName name="ES4_30">#REF!</definedName>
    <definedName name="ES4_31" localSheetId="2">#REF!</definedName>
    <definedName name="ES4_31">#REF!</definedName>
    <definedName name="ES4_32" localSheetId="2">#REF!</definedName>
    <definedName name="ES4_32">#REF!</definedName>
    <definedName name="ES4_33" localSheetId="2">#REF!</definedName>
    <definedName name="ES4_33">#REF!</definedName>
    <definedName name="ES4_34" localSheetId="2">#REF!</definedName>
    <definedName name="ES4_34">#REF!</definedName>
    <definedName name="ES4_35" localSheetId="2">#REF!</definedName>
    <definedName name="ES4_35">#REF!</definedName>
    <definedName name="ES4_36" localSheetId="2">#REF!</definedName>
    <definedName name="ES4_36">#REF!</definedName>
    <definedName name="ES4_37" localSheetId="2">#REF!</definedName>
    <definedName name="ES4_37">#REF!</definedName>
    <definedName name="ES4_38" localSheetId="2">#REF!</definedName>
    <definedName name="ES4_38">#REF!</definedName>
    <definedName name="ES4_39" localSheetId="2">#REF!</definedName>
    <definedName name="ES4_39">#REF!</definedName>
    <definedName name="ES4_4" localSheetId="2">#REF!</definedName>
    <definedName name="ES4_4">#REF!</definedName>
    <definedName name="ES4_40" localSheetId="2">#REF!</definedName>
    <definedName name="ES4_40">#REF!</definedName>
    <definedName name="ES4_41" localSheetId="2">#REF!</definedName>
    <definedName name="ES4_41">#REF!</definedName>
    <definedName name="ES4_42" localSheetId="2">#REF!</definedName>
    <definedName name="ES4_42">#REF!</definedName>
    <definedName name="ES4_43" localSheetId="2">#REF!</definedName>
    <definedName name="ES4_43">#REF!</definedName>
    <definedName name="ES4_5" localSheetId="2">#REF!</definedName>
    <definedName name="ES4_5">#REF!</definedName>
    <definedName name="ES4_6" localSheetId="2">#REF!</definedName>
    <definedName name="ES4_6">#REF!</definedName>
    <definedName name="ES4_7" localSheetId="2">#REF!</definedName>
    <definedName name="ES4_7">#REF!</definedName>
    <definedName name="ES4_8" localSheetId="2">#REF!</definedName>
    <definedName name="ES4_8">#REF!</definedName>
    <definedName name="ES4_9" localSheetId="2">#REF!</definedName>
    <definedName name="ES4_9">#REF!</definedName>
    <definedName name="ES5_1" localSheetId="2">#REF!</definedName>
    <definedName name="ES5_1">#REF!</definedName>
    <definedName name="ES5_10" localSheetId="2">#REF!</definedName>
    <definedName name="ES5_10">#REF!</definedName>
    <definedName name="ES5_11" localSheetId="2">#REF!</definedName>
    <definedName name="ES5_11">#REF!</definedName>
    <definedName name="ES5_12" localSheetId="2">#REF!</definedName>
    <definedName name="ES5_12">#REF!</definedName>
    <definedName name="ES5_13" localSheetId="2">#REF!</definedName>
    <definedName name="ES5_13">#REF!</definedName>
    <definedName name="ES5_14" localSheetId="2">#REF!</definedName>
    <definedName name="ES5_14">#REF!</definedName>
    <definedName name="ES5_15" localSheetId="2">#REF!</definedName>
    <definedName name="ES5_15">#REF!</definedName>
    <definedName name="ES5_16" localSheetId="2">#REF!</definedName>
    <definedName name="ES5_16">#REF!</definedName>
    <definedName name="ES5_17" localSheetId="2">#REF!</definedName>
    <definedName name="ES5_17">#REF!</definedName>
    <definedName name="ES5_18" localSheetId="2">#REF!</definedName>
    <definedName name="ES5_18">#REF!</definedName>
    <definedName name="ES5_19" localSheetId="2">#REF!</definedName>
    <definedName name="ES5_19">#REF!</definedName>
    <definedName name="ES5_2" localSheetId="2">#REF!</definedName>
    <definedName name="ES5_2">#REF!</definedName>
    <definedName name="ES5_20" localSheetId="2">#REF!</definedName>
    <definedName name="ES5_20">#REF!</definedName>
    <definedName name="ES5_21" localSheetId="2">#REF!</definedName>
    <definedName name="ES5_21">#REF!</definedName>
    <definedName name="ES5_22" localSheetId="2">#REF!</definedName>
    <definedName name="ES5_22">#REF!</definedName>
    <definedName name="ES5_23" localSheetId="2">#REF!</definedName>
    <definedName name="ES5_23">#REF!</definedName>
    <definedName name="ES5_24" localSheetId="2">#REF!</definedName>
    <definedName name="ES5_24">#REF!</definedName>
    <definedName name="ES5_25" localSheetId="2">#REF!</definedName>
    <definedName name="ES5_25">#REF!</definedName>
    <definedName name="ES5_26" localSheetId="2">#REF!</definedName>
    <definedName name="ES5_26">#REF!</definedName>
    <definedName name="ES5_27" localSheetId="2">#REF!</definedName>
    <definedName name="ES5_27">#REF!</definedName>
    <definedName name="ES5_28" localSheetId="2">#REF!</definedName>
    <definedName name="ES5_28">#REF!</definedName>
    <definedName name="ES5_29" localSheetId="2">#REF!</definedName>
    <definedName name="ES5_29">#REF!</definedName>
    <definedName name="ES5_3" localSheetId="2">#REF!</definedName>
    <definedName name="ES5_3">#REF!</definedName>
    <definedName name="ES5_30" localSheetId="2">#REF!</definedName>
    <definedName name="ES5_30">#REF!</definedName>
    <definedName name="ES5_31" localSheetId="2">#REF!</definedName>
    <definedName name="ES5_31">#REF!</definedName>
    <definedName name="ES5_32" localSheetId="2">#REF!</definedName>
    <definedName name="ES5_32">#REF!</definedName>
    <definedName name="ES5_33" localSheetId="2">#REF!</definedName>
    <definedName name="ES5_33">#REF!</definedName>
    <definedName name="ES5_34" localSheetId="2">#REF!</definedName>
    <definedName name="ES5_34">#REF!</definedName>
    <definedName name="ES5_35" localSheetId="2">#REF!</definedName>
    <definedName name="ES5_35">#REF!</definedName>
    <definedName name="ES5_36" localSheetId="2">#REF!</definedName>
    <definedName name="ES5_36">#REF!</definedName>
    <definedName name="ES5_37" localSheetId="2">#REF!</definedName>
    <definedName name="ES5_37">#REF!</definedName>
    <definedName name="ES5_38" localSheetId="2">#REF!</definedName>
    <definedName name="ES5_38">#REF!</definedName>
    <definedName name="ES5_39" localSheetId="2">#REF!</definedName>
    <definedName name="ES5_39">#REF!</definedName>
    <definedName name="ES5_4" localSheetId="2">#REF!</definedName>
    <definedName name="ES5_4">#REF!</definedName>
    <definedName name="ES5_40" localSheetId="2">#REF!</definedName>
    <definedName name="ES5_40">#REF!</definedName>
    <definedName name="ES5_41" localSheetId="2">#REF!</definedName>
    <definedName name="ES5_41">#REF!</definedName>
    <definedName name="ES5_42" localSheetId="2">#REF!</definedName>
    <definedName name="ES5_42">#REF!</definedName>
    <definedName name="ES5_43" localSheetId="2">#REF!</definedName>
    <definedName name="ES5_43">#REF!</definedName>
    <definedName name="ES5_5" localSheetId="2">#REF!</definedName>
    <definedName name="ES5_5">#REF!</definedName>
    <definedName name="ES5_6" localSheetId="2">#REF!</definedName>
    <definedName name="ES5_6">#REF!</definedName>
    <definedName name="ES5_7" localSheetId="2">#REF!</definedName>
    <definedName name="ES5_7">#REF!</definedName>
    <definedName name="ES5_8" localSheetId="2">#REF!</definedName>
    <definedName name="ES5_8">#REF!</definedName>
    <definedName name="ES5_9" localSheetId="2">#REF!</definedName>
    <definedName name="ES5_9">#REF!</definedName>
    <definedName name="ES6_1" localSheetId="2">#REF!</definedName>
    <definedName name="ES6_1">#REF!</definedName>
    <definedName name="ES6_10" localSheetId="2">#REF!</definedName>
    <definedName name="ES6_10">#REF!</definedName>
    <definedName name="ES6_11" localSheetId="2">#REF!</definedName>
    <definedName name="ES6_11">#REF!</definedName>
    <definedName name="ES6_12" localSheetId="2">#REF!</definedName>
    <definedName name="ES6_12">#REF!</definedName>
    <definedName name="ES6_13" localSheetId="2">#REF!</definedName>
    <definedName name="ES6_13">#REF!</definedName>
    <definedName name="ES6_14" localSheetId="2">#REF!</definedName>
    <definedName name="ES6_14">#REF!</definedName>
    <definedName name="ES6_15" localSheetId="2">#REF!</definedName>
    <definedName name="ES6_15">#REF!</definedName>
    <definedName name="ES6_16" localSheetId="2">#REF!</definedName>
    <definedName name="ES6_16">#REF!</definedName>
    <definedName name="ES6_17" localSheetId="2">#REF!</definedName>
    <definedName name="ES6_17">#REF!</definedName>
    <definedName name="ES6_18" localSheetId="2">#REF!</definedName>
    <definedName name="ES6_18">#REF!</definedName>
    <definedName name="ES6_19" localSheetId="2">#REF!</definedName>
    <definedName name="ES6_19">#REF!</definedName>
    <definedName name="ES6_2" localSheetId="2">#REF!</definedName>
    <definedName name="ES6_2">#REF!</definedName>
    <definedName name="ES6_20" localSheetId="2">#REF!</definedName>
    <definedName name="ES6_20">#REF!</definedName>
    <definedName name="ES6_21" localSheetId="2">#REF!</definedName>
    <definedName name="ES6_21">#REF!</definedName>
    <definedName name="ES6_22" localSheetId="2">#REF!</definedName>
    <definedName name="ES6_22">#REF!</definedName>
    <definedName name="ES6_23" localSheetId="2">#REF!</definedName>
    <definedName name="ES6_23">#REF!</definedName>
    <definedName name="ES6_24" localSheetId="2">#REF!</definedName>
    <definedName name="ES6_24">#REF!</definedName>
    <definedName name="ES6_25" localSheetId="2">#REF!</definedName>
    <definedName name="ES6_25">#REF!</definedName>
    <definedName name="ES6_26" localSheetId="2">#REF!</definedName>
    <definedName name="ES6_26">#REF!</definedName>
    <definedName name="ES6_27" localSheetId="2">#REF!</definedName>
    <definedName name="ES6_27">#REF!</definedName>
    <definedName name="ES6_28" localSheetId="2">#REF!</definedName>
    <definedName name="ES6_28">#REF!</definedName>
    <definedName name="ES6_29" localSheetId="2">#REF!</definedName>
    <definedName name="ES6_29">#REF!</definedName>
    <definedName name="ES6_3" localSheetId="2">#REF!</definedName>
    <definedName name="ES6_3">#REF!</definedName>
    <definedName name="ES6_30" localSheetId="2">#REF!</definedName>
    <definedName name="ES6_30">#REF!</definedName>
    <definedName name="ES6_31" localSheetId="2">#REF!</definedName>
    <definedName name="ES6_31">#REF!</definedName>
    <definedName name="ES6_32" localSheetId="2">#REF!</definedName>
    <definedName name="ES6_32">#REF!</definedName>
    <definedName name="ES6_33" localSheetId="2">#REF!</definedName>
    <definedName name="ES6_33">#REF!</definedName>
    <definedName name="ES6_34" localSheetId="2">#REF!</definedName>
    <definedName name="ES6_34">#REF!</definedName>
    <definedName name="ES6_35" localSheetId="2">#REF!</definedName>
    <definedName name="ES6_35">#REF!</definedName>
    <definedName name="ES6_36" localSheetId="2">#REF!</definedName>
    <definedName name="ES6_36">#REF!</definedName>
    <definedName name="ES6_37" localSheetId="2">#REF!</definedName>
    <definedName name="ES6_37">#REF!</definedName>
    <definedName name="ES6_38" localSheetId="2">#REF!</definedName>
    <definedName name="ES6_38">#REF!</definedName>
    <definedName name="ES6_39" localSheetId="2">#REF!</definedName>
    <definedName name="ES6_39">#REF!</definedName>
    <definedName name="ES6_4" localSheetId="2">#REF!</definedName>
    <definedName name="ES6_4">#REF!</definedName>
    <definedName name="ES6_40" localSheetId="2">#REF!</definedName>
    <definedName name="ES6_40">#REF!</definedName>
    <definedName name="ES6_41" localSheetId="2">#REF!</definedName>
    <definedName name="ES6_41">#REF!</definedName>
    <definedName name="ES6_42" localSheetId="2">#REF!</definedName>
    <definedName name="ES6_42">#REF!</definedName>
    <definedName name="ES6_43" localSheetId="2">#REF!</definedName>
    <definedName name="ES6_43">#REF!</definedName>
    <definedName name="ES6_5" localSheetId="2">#REF!</definedName>
    <definedName name="ES6_5">#REF!</definedName>
    <definedName name="ES6_6" localSheetId="2">#REF!</definedName>
    <definedName name="ES6_6">#REF!</definedName>
    <definedName name="ES6_7" localSheetId="2">#REF!</definedName>
    <definedName name="ES6_7">#REF!</definedName>
    <definedName name="ES6_8" localSheetId="2">#REF!</definedName>
    <definedName name="ES6_8">#REF!</definedName>
    <definedName name="ES6_9" localSheetId="2">#REF!</definedName>
    <definedName name="ES6_9">#REF!</definedName>
    <definedName name="ESA" localSheetId="2">#REF!</definedName>
    <definedName name="ESA">#REF!</definedName>
    <definedName name="escalones" localSheetId="2">#REF!</definedName>
    <definedName name="escalones">#REF!</definedName>
    <definedName name="ESE" localSheetId="2">#REF!</definedName>
    <definedName name="ESE">#REF!</definedName>
    <definedName name="ESMALTE" localSheetId="2">#REF!</definedName>
    <definedName name="ESMALTE">#REF!</definedName>
    <definedName name="ESPE" localSheetId="2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10A" localSheetId="2">#REF!</definedName>
    <definedName name="EST10A">#REF!</definedName>
    <definedName name="EST11A" localSheetId="2">#REF!</definedName>
    <definedName name="EST11A">#REF!</definedName>
    <definedName name="ESTA" localSheetId="2">#REF!</definedName>
    <definedName name="ESTA">#REF!</definedName>
    <definedName name="Estados" localSheetId="2">#REF!</definedName>
    <definedName name="Estados">#REF!</definedName>
    <definedName name="Estimate_Factor">1</definedName>
    <definedName name="ESTRAE" localSheetId="2">#REF!</definedName>
    <definedName name="ESTRAE">#REF!</definedName>
    <definedName name="ESTRU" localSheetId="2">#REF!</definedName>
    <definedName name="ESTRU">#REF!</definedName>
    <definedName name="ESTRUCTURA" localSheetId="0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2">#REF!</definedName>
    <definedName name="ESTRUCTURAS">#REF!</definedName>
    <definedName name="ETAP" localSheetId="2">#REF!</definedName>
    <definedName name="ETAP">#REF!</definedName>
    <definedName name="ETAPA_PACC" localSheetId="2">#REF!</definedName>
    <definedName name="ETAPA_PACC">#REF!</definedName>
    <definedName name="ETERNIT6" localSheetId="2">#REF!</definedName>
    <definedName name="ETERNIT6">#REF!</definedName>
    <definedName name="etertgg" localSheetId="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2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2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2" hidden="1">#REF!</definedName>
    <definedName name="EX" hidden="1">#REF!</definedName>
    <definedName name="EX_1" localSheetId="2" hidden="1">#REF!</definedName>
    <definedName name="EX_1" hidden="1">#REF!</definedName>
    <definedName name="EXC" localSheetId="2">#REF!</definedName>
    <definedName name="EXC">#REF!</definedName>
    <definedName name="EXCAV_1" localSheetId="2">#REF!</definedName>
    <definedName name="EXCAV_1">#REF!</definedName>
    <definedName name="EXCAV_2" localSheetId="2">#REF!</definedName>
    <definedName name="EXCAV_2">#REF!</definedName>
    <definedName name="exCEL" localSheetId="2">#REF!</definedName>
    <definedName name="exCEL">#REF!</definedName>
    <definedName name="Excel_BuiltIn_Print_Area_1_1" localSheetId="2">#REF!</definedName>
    <definedName name="Excel_BuiltIn_Print_Area_1_1">#REF!</definedName>
    <definedName name="Excel_BuiltIn_Print_Area_1_1_1" localSheetId="2">#REF!</definedName>
    <definedName name="Excel_BuiltIn_Print_Area_1_1_1">#REF!</definedName>
    <definedName name="Excel_BuiltIn_Print_Area_1_1_1_1" localSheetId="2">#REF!</definedName>
    <definedName name="Excel_BuiltIn_Print_Area_1_1_1_1">#REF!</definedName>
    <definedName name="Excel_BuiltIn_Print_Area_1_1_1_1_1" localSheetId="2">#REF!</definedName>
    <definedName name="Excel_BuiltIn_Print_Area_1_1_1_1_1">#REF!</definedName>
    <definedName name="Excel_BuiltIn_Print_Area_1_1_1_1_1_1" localSheetId="2">#REF!</definedName>
    <definedName name="Excel_BuiltIn_Print_Area_1_1_1_1_1_1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_1" localSheetId="2">#REF!</definedName>
    <definedName name="Excel_BuiltIn_Print_Titles_1_1">#REF!</definedName>
    <definedName name="Excel_BuiltIn_Print_Titles_1_1_1" localSheetId="2">#REF!</definedName>
    <definedName name="Excel_BuiltIn_Print_Titles_1_1_1">#REF!</definedName>
    <definedName name="Excel_BuiltIn_Print_Titles_1_1_1_1" localSheetId="2">#REF!</definedName>
    <definedName name="Excel_BuiltIn_Print_Titles_1_1_1_1">#REF!</definedName>
    <definedName name="Excel_BuiltIn_Print_Titles_10" localSheetId="2">#REF!</definedName>
    <definedName name="Excel_BuiltIn_Print_Titles_10">#REF!</definedName>
    <definedName name="Excel_BuiltIn_Print_Titles_11" localSheetId="2">#REF!</definedName>
    <definedName name="Excel_BuiltIn_Print_Titles_11">#REF!</definedName>
    <definedName name="Excel_BuiltIn_Print_Titles_12" localSheetId="2">#REF!</definedName>
    <definedName name="Excel_BuiltIn_Print_Titles_12">#REF!</definedName>
    <definedName name="Excel_BuiltIn_Print_Titles_13" localSheetId="2">#REF!</definedName>
    <definedName name="Excel_BuiltIn_Print_Titles_13">#REF!</definedName>
    <definedName name="Excel_BuiltIn_Print_Titles_14" localSheetId="2">#REF!</definedName>
    <definedName name="Excel_BuiltIn_Print_Titles_14">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#REF!</definedName>
    <definedName name="Excel_BuiltIn_Print_Titles_19">#REF!</definedName>
    <definedName name="Excel_BuiltIn_Print_Titles_20" localSheetId="2">#REF!</definedName>
    <definedName name="Excel_BuiltIn_Print_Titles_20">#REF!</definedName>
    <definedName name="Excel_BuiltIn_Print_Titles_21" localSheetId="2">#REF!</definedName>
    <definedName name="Excel_BuiltIn_Print_Titles_21">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4" localSheetId="2">#REF!</definedName>
    <definedName name="Excel_BuiltIn_Print_Titles_4">#REF!</definedName>
    <definedName name="Excel_BuiltIn_Print_Titles_5" localSheetId="2">#REF!</definedName>
    <definedName name="Excel_BuiltIn_Print_Titles_5">#REF!</definedName>
    <definedName name="Excel_BuiltIn_Print_Titles_5_XX" localSheetId="2">#REF!</definedName>
    <definedName name="Excel_BuiltIn_Print_Titles_5_XX">#REF!</definedName>
    <definedName name="Excel_BuiltIn_Print_Titles_6" localSheetId="2">#REF!</definedName>
    <definedName name="Excel_BuiltIn_Print_Titles_6">#REF!</definedName>
    <definedName name="Excel_BuiltIn_Print_Titles_7" localSheetId="2">#REF!</definedName>
    <definedName name="Excel_BuiltIn_Print_Titles_7">#REF!</definedName>
    <definedName name="Excel_BuiltIn_Print_Titles_8" localSheetId="2">#REF!</definedName>
    <definedName name="Excel_BuiltIn_Print_Titles_8">#REF!</definedName>
    <definedName name="Excel_BuiltIn_Print_Titles_9" localSheetId="2">#REF!</definedName>
    <definedName name="Excel_BuiltIn_Print_Titles_9">#REF!</definedName>
    <definedName name="EXCROC" localSheetId="2">#REF!</definedName>
    <definedName name="EXCROC">#REF!</definedName>
    <definedName name="ExtensionCoordinador" localSheetId="2">#REF!</definedName>
    <definedName name="ExtensionCoordinador">#REF!</definedName>
    <definedName name="Extra_Pay" localSheetId="2">#REF!</definedName>
    <definedName name="Extra_Pay">#REF!</definedName>
    <definedName name="Extracción_IM" localSheetId="2">#REF!</definedName>
    <definedName name="Extracción_IM">#REF!</definedName>
    <definedName name="Extras" localSheetId="2">#REF!</definedName>
    <definedName name="Extras">#REF!</definedName>
    <definedName name="F._INGRESO" localSheetId="2">#REF!</definedName>
    <definedName name="F._INGRESO">#REF!</definedName>
    <definedName name="F._RETIRO" localSheetId="2">#REF!</definedName>
    <definedName name="F._RETIRO">#REF!</definedName>
    <definedName name="F.L" localSheetId="2">#REF!</definedName>
    <definedName name="F.L">#REF!</definedName>
    <definedName name="F201.1" localSheetId="2">#REF!</definedName>
    <definedName name="F201.1">#REF!</definedName>
    <definedName name="F201.2" localSheetId="2">#REF!</definedName>
    <definedName name="F201.2">#REF!</definedName>
    <definedName name="F201.3" localSheetId="2">#REF!</definedName>
    <definedName name="F201.3">#REF!</definedName>
    <definedName name="F210.2" localSheetId="2">#REF!</definedName>
    <definedName name="F210.2">#REF!</definedName>
    <definedName name="F210.3" localSheetId="2">#REF!</definedName>
    <definedName name="F210.3">#REF!</definedName>
    <definedName name="F211.1" localSheetId="2">#REF!</definedName>
    <definedName name="F211.1">#REF!</definedName>
    <definedName name="F220.1" localSheetId="2">#REF!</definedName>
    <definedName name="F220.1">#REF!</definedName>
    <definedName name="Facilidades" localSheetId="2">#REF!</definedName>
    <definedName name="Facilidades">#REF!</definedName>
    <definedName name="factor" localSheetId="2">#REF!</definedName>
    <definedName name="factor">#REF!</definedName>
    <definedName name="FACTURADO" localSheetId="2">#REF!</definedName>
    <definedName name="FACTURADO">#REF!</definedName>
    <definedName name="FareWellStmnt" localSheetId="2">#REF!</definedName>
    <definedName name="FareWellStmnt">#REF!</definedName>
    <definedName name="FaseProyecto" localSheetId="2">#REF!</definedName>
    <definedName name="FaseProyecto">#REF!</definedName>
    <definedName name="FD" localSheetId="0">ERR</definedName>
    <definedName name="FD" localSheetId="2">'MC MOCONDINO CENTRO'!ERR</definedName>
    <definedName name="FD">ERR</definedName>
    <definedName name="fda" localSheetId="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2">#REF!</definedName>
    <definedName name="fdwssf">#REF!</definedName>
    <definedName name="FE">1.32</definedName>
    <definedName name="Fecha" localSheetId="2">#REF!</definedName>
    <definedName name="Fecha">#REF!</definedName>
    <definedName name="FechaInicio" localSheetId="2">#REF!</definedName>
    <definedName name="FechaInicio">#REF!</definedName>
    <definedName name="FechaTermina" localSheetId="2">#REF!</definedName>
    <definedName name="FechaTermina">#REF!</definedName>
    <definedName name="FechaTerminacion" localSheetId="2">#REF!</definedName>
    <definedName name="FechaTerminacion">#REF!</definedName>
    <definedName name="fer" localSheetId="2">#REF!</definedName>
    <definedName name="fer">#REF!</definedName>
    <definedName name="ferfer" localSheetId="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ERR</definedName>
    <definedName name="ff" localSheetId="2">'MC MOCONDINO CENTRO'!ERR</definedName>
    <definedName name="ff">ERR</definedName>
    <definedName name="fff" localSheetId="0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2" hidden="1">#REF!</definedName>
    <definedName name="FFFF" hidden="1">#REF!</definedName>
    <definedName name="ffffd" localSheetId="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ERR</definedName>
    <definedName name="fg" localSheetId="2">'MC MOCONDINO CENTRO'!ERR</definedName>
    <definedName name="fg">ERR</definedName>
    <definedName name="fgdfg" localSheetId="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2">#REF!</definedName>
    <definedName name="fgh">#REF!</definedName>
    <definedName name="FGHFBC" localSheetId="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2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">#REF!</definedName>
    <definedName name="fi">#REF!</definedName>
    <definedName name="FIBER" localSheetId="2">#REF!</definedName>
    <definedName name="FIBER">#REF!</definedName>
    <definedName name="Fil_Fechas" localSheetId="2">#REF!</definedName>
    <definedName name="Fil_Fechas">#REF!</definedName>
    <definedName name="Fill" localSheetId="2" hidden="1">#REF!</definedName>
    <definedName name="Fill" hidden="1">#REF!</definedName>
    <definedName name="fill1" localSheetId="2" hidden="1">#REF!</definedName>
    <definedName name="fill1" hidden="1">#REF!</definedName>
    <definedName name="FILTROS" localSheetId="2">#REF!</definedName>
    <definedName name="FILTROS">#REF!</definedName>
    <definedName name="FINANCIACION" localSheetId="0">ERR</definedName>
    <definedName name="FINANCIACION" localSheetId="2">'MC MOCONDINO CENTRO'!ERR</definedName>
    <definedName name="FINANCIACION">ERR</definedName>
    <definedName name="FinePrint" localSheetId="2">#REF!</definedName>
    <definedName name="FinePrint">#REF!</definedName>
    <definedName name="FM">1.18</definedName>
    <definedName name="fnic" localSheetId="2">#REF!</definedName>
    <definedName name="fnic">#REF!</definedName>
    <definedName name="FO">1.32</definedName>
    <definedName name="FORDESCR" localSheetId="2">#REF!</definedName>
    <definedName name="FORDESCR">#REF!</definedName>
    <definedName name="FORM_C3" localSheetId="2">#REF!</definedName>
    <definedName name="FORM_C3">#REF!</definedName>
    <definedName name="FORMALETAM2" localSheetId="2">#REF!</definedName>
    <definedName name="FORMALETAM2">#REF!</definedName>
    <definedName name="FORMOLT" localSheetId="2">#REF!</definedName>
    <definedName name="FORMOLT">#REF!</definedName>
    <definedName name="formularioCantidades" localSheetId="2">#REF!</definedName>
    <definedName name="formularioCantidades">#REF!</definedName>
    <definedName name="FORSHE" localSheetId="2">#REF!</definedName>
    <definedName name="FORSHE">#REF!</definedName>
    <definedName name="FORUNMIS" localSheetId="2">#REF!</definedName>
    <definedName name="FORUNMIS">#REF!</definedName>
    <definedName name="FPA" localSheetId="2">#REF!</definedName>
    <definedName name="FPA">#REF!</definedName>
    <definedName name="FPB" localSheetId="2">#REF!</definedName>
    <definedName name="FPB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ERR</definedName>
    <definedName name="fu" localSheetId="2">'MC MOCONDINO CENTRO'!ERR</definedName>
    <definedName name="fu">ERR</definedName>
    <definedName name="Full_Print" localSheetId="2">#REF!</definedName>
    <definedName name="Full_Print">#REF!</definedName>
    <definedName name="fwff" localSheetId="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2">#REF!</definedName>
    <definedName name="G">#REF!</definedName>
    <definedName name="G.Eg" localSheetId="2">#REF!</definedName>
    <definedName name="G.Eg">#REF!</definedName>
    <definedName name="G.Em" localSheetId="2">#REF!</definedName>
    <definedName name="G.Em">#REF!</definedName>
    <definedName name="G.Eo" localSheetId="2">#REF!</definedName>
    <definedName name="G.Eo">#REF!</definedName>
    <definedName name="G.Ew" localSheetId="2">#REF!</definedName>
    <definedName name="G.Ew">#REF!</definedName>
    <definedName name="G_C1" localSheetId="2">#REF!</definedName>
    <definedName name="G_C1">#REF!</definedName>
    <definedName name="G_C10" localSheetId="2">#REF!</definedName>
    <definedName name="G_C10">#REF!</definedName>
    <definedName name="G_C11" localSheetId="2">#REF!</definedName>
    <definedName name="G_C11">#REF!</definedName>
    <definedName name="G_C12" localSheetId="2">#REF!</definedName>
    <definedName name="G_C12">#REF!</definedName>
    <definedName name="G_C13" localSheetId="2">#REF!</definedName>
    <definedName name="G_C13">#REF!</definedName>
    <definedName name="G_C14" localSheetId="2">#REF!</definedName>
    <definedName name="G_C14">#REF!</definedName>
    <definedName name="G_C15" localSheetId="2">#REF!</definedName>
    <definedName name="G_C15">#REF!</definedName>
    <definedName name="G_C16" localSheetId="2">#REF!</definedName>
    <definedName name="G_C16">#REF!</definedName>
    <definedName name="G_C17" localSheetId="2">#REF!</definedName>
    <definedName name="G_C17">#REF!</definedName>
    <definedName name="G_C18" localSheetId="2">#REF!</definedName>
    <definedName name="G_C18">#REF!</definedName>
    <definedName name="G_C19" localSheetId="2">#REF!</definedName>
    <definedName name="G_C19">#REF!</definedName>
    <definedName name="G_C2" localSheetId="2">#REF!</definedName>
    <definedName name="G_C2">#REF!</definedName>
    <definedName name="G_C20" localSheetId="2">#REF!</definedName>
    <definedName name="G_C20">#REF!</definedName>
    <definedName name="G_C21" localSheetId="2">#REF!</definedName>
    <definedName name="G_C21">#REF!</definedName>
    <definedName name="G_C22" localSheetId="2">#REF!</definedName>
    <definedName name="G_C22">#REF!</definedName>
    <definedName name="G_C3" localSheetId="2">#REF!</definedName>
    <definedName name="G_C3">#REF!</definedName>
    <definedName name="G_C4" localSheetId="2">#REF!</definedName>
    <definedName name="G_C4">#REF!</definedName>
    <definedName name="G_C5" localSheetId="2">#REF!</definedName>
    <definedName name="G_C5">#REF!</definedName>
    <definedName name="G_C6" localSheetId="2">#REF!</definedName>
    <definedName name="G_C6">#REF!</definedName>
    <definedName name="G_C7" localSheetId="2">#REF!</definedName>
    <definedName name="G_C7">#REF!</definedName>
    <definedName name="G_C8" localSheetId="2">#REF!</definedName>
    <definedName name="G_C8">#REF!</definedName>
    <definedName name="G_C9" localSheetId="2">#REF!</definedName>
    <definedName name="G_C9">#REF!</definedName>
    <definedName name="G1_" localSheetId="2">#REF!</definedName>
    <definedName name="G1_">#REF!</definedName>
    <definedName name="Ga" localSheetId="2">#REF!</definedName>
    <definedName name="Ga">#REF!</definedName>
    <definedName name="GAJ" localSheetId="2">#REF!</definedName>
    <definedName name="GAJ">#REF!</definedName>
    <definedName name="GANCHO" localSheetId="2">#REF!</definedName>
    <definedName name="GANCHO">#REF!</definedName>
    <definedName name="GAS" localSheetId="2">#REF!</definedName>
    <definedName name="GAS">#REF!</definedName>
    <definedName name="Gb" localSheetId="2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2">#REF!</definedName>
    <definedName name="Gc">#REF!</definedName>
    <definedName name="GCB" localSheetId="2">#REF!</definedName>
    <definedName name="GCB">#REF!</definedName>
    <definedName name="GCI" localSheetId="2">#REF!</definedName>
    <definedName name="GCI">#REF!</definedName>
    <definedName name="GCN" localSheetId="2">#REF!</definedName>
    <definedName name="GCN">#REF!</definedName>
    <definedName name="GCP" localSheetId="2">#REF!</definedName>
    <definedName name="GCP">#REF!</definedName>
    <definedName name="Gd" localSheetId="2">#REF!</definedName>
    <definedName name="Gd">#REF!</definedName>
    <definedName name="GDN" localSheetId="2">#REF!</definedName>
    <definedName name="GDN">#REF!</definedName>
    <definedName name="GDR" localSheetId="2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2">#REF!</definedName>
    <definedName name="Ge">#REF!</definedName>
    <definedName name="GEA" localSheetId="2">#REF!</definedName>
    <definedName name="GEA">#REF!</definedName>
    <definedName name="GEA1_1" localSheetId="2">#REF!</definedName>
    <definedName name="GEA1_1">#REF!</definedName>
    <definedName name="GEA1_1_1" localSheetId="2">#REF!</definedName>
    <definedName name="GEA1_1_1">#REF!</definedName>
    <definedName name="GEA1_1_10" localSheetId="2">#REF!</definedName>
    <definedName name="GEA1_1_10">#REF!</definedName>
    <definedName name="GEA1_1_2" localSheetId="2">#REF!</definedName>
    <definedName name="GEA1_1_2">#REF!</definedName>
    <definedName name="GEA1_1_3" localSheetId="2">#REF!</definedName>
    <definedName name="GEA1_1_3">#REF!</definedName>
    <definedName name="GEA1_1_4" localSheetId="2">#REF!</definedName>
    <definedName name="GEA1_1_4">#REF!</definedName>
    <definedName name="GEA1_1_5" localSheetId="2">#REF!</definedName>
    <definedName name="GEA1_1_5">#REF!</definedName>
    <definedName name="GEA1_1_6" localSheetId="2">#REF!</definedName>
    <definedName name="GEA1_1_6">#REF!</definedName>
    <definedName name="GEA1_1_7" localSheetId="2">#REF!</definedName>
    <definedName name="GEA1_1_7">#REF!</definedName>
    <definedName name="GEA1_1_8" localSheetId="2">#REF!</definedName>
    <definedName name="GEA1_1_8">#REF!</definedName>
    <definedName name="GEA1_1_9" localSheetId="2">#REF!</definedName>
    <definedName name="GEA1_1_9">#REF!</definedName>
    <definedName name="GEA1_2" localSheetId="2">#REF!</definedName>
    <definedName name="GEA1_2">#REF!</definedName>
    <definedName name="GEA1_3" localSheetId="2">#REF!</definedName>
    <definedName name="GEA1_3">#REF!</definedName>
    <definedName name="GEA1_4" localSheetId="2">#REF!</definedName>
    <definedName name="GEA1_4">#REF!</definedName>
    <definedName name="GEC" localSheetId="2">#REF!</definedName>
    <definedName name="GEC">#REF!</definedName>
    <definedName name="GEC_ON_DAPIAY" localSheetId="2">#REF!</definedName>
    <definedName name="GEC_ON_DAPIAY">#REF!</definedName>
    <definedName name="GEC_ON_GER" localSheetId="2">#REF!</definedName>
    <definedName name="GEC_ON_GER">#REF!</definedName>
    <definedName name="geg" localSheetId="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2">#REF!</definedName>
    <definedName name="GENERAL">#REF!</definedName>
    <definedName name="GENERAL1" localSheetId="2">#REF!</definedName>
    <definedName name="GENERAL1">#REF!</definedName>
    <definedName name="Geotex" localSheetId="2">#REF!</definedName>
    <definedName name="Geotex">#REF!</definedName>
    <definedName name="GERENCIA" localSheetId="2">#REF!</definedName>
    <definedName name="GERENCIA">#REF!</definedName>
    <definedName name="GERENCIA1" localSheetId="2">#REF!</definedName>
    <definedName name="GERENCIA1">#REF!</definedName>
    <definedName name="GERENCIA2" localSheetId="2">#REF!</definedName>
    <definedName name="GERENCIA2">#REF!</definedName>
    <definedName name="Gerente" localSheetId="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2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2">#REF!</definedName>
    <definedName name="GFN">#REF!</definedName>
    <definedName name="gfutyj6" localSheetId="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ERR</definedName>
    <definedName name="GGG" localSheetId="2">'MC MOCONDINO CENTRO'!ERR</definedName>
    <definedName name="GGG">ERR</definedName>
    <definedName name="gggb" localSheetId="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2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2">#REF!</definedName>
    <definedName name="Gh">#REF!</definedName>
    <definedName name="ghdghuy" localSheetId="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2">#REF!</definedName>
    <definedName name="ghf">#REF!</definedName>
    <definedName name="ghfg" localSheetId="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2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2" hidden="1">{#N/A,#N/A,TRUE,"1842CWN0"}</definedName>
    <definedName name="ghnbbfr" hidden="1">{#N/A,#N/A,TRUE,"1842CWN0"}</definedName>
    <definedName name="Gi" localSheetId="2">#REF!</definedName>
    <definedName name="Gi">#REF!</definedName>
    <definedName name="GJHVCB" localSheetId="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2">#REF!</definedName>
    <definedName name="GMM_ON_ASO">#REF!</definedName>
    <definedName name="GMM_ON_DMARES" localSheetId="2">#REF!</definedName>
    <definedName name="GMM_ON_DMARES">#REF!</definedName>
    <definedName name="GMM_ON_DRIO" localSheetId="2">#REF!</definedName>
    <definedName name="GMM_ON_DRIO">#REF!</definedName>
    <definedName name="GOR" localSheetId="2">#REF!</definedName>
    <definedName name="GOR">#REF!</definedName>
    <definedName name="GOT" localSheetId="2">#REF!</definedName>
    <definedName name="GOT">#REF!</definedName>
    <definedName name="GPO" localSheetId="2">#REF!</definedName>
    <definedName name="GPO">#REF!</definedName>
    <definedName name="GPR" localSheetId="2">#REF!</definedName>
    <definedName name="GPR">#REF!</definedName>
    <definedName name="GRAF1ANO" localSheetId="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ANITO" localSheetId="2">#REF!</definedName>
    <definedName name="GRANITO">#REF!</definedName>
    <definedName name="GRANO" localSheetId="2">#REF!</definedName>
    <definedName name="GRANO">#REF!</definedName>
    <definedName name="GRC" localSheetId="2">#REF!</definedName>
    <definedName name="GRC">#REF!</definedName>
    <definedName name="GRC_ON_ASO" localSheetId="2">#REF!</definedName>
    <definedName name="GRC_ON_ASO">#REF!</definedName>
    <definedName name="GRC_ON_DAPIAY" localSheetId="2">#REF!</definedName>
    <definedName name="GRC_ON_DAPIAY">#REF!</definedName>
    <definedName name="GRC_ON_GER" localSheetId="2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2">#REF!</definedName>
    <definedName name="GRM">#REF!</definedName>
    <definedName name="GRM_ON_DMARES" localSheetId="2">#REF!</definedName>
    <definedName name="GRM_ON_DMARES">#REF!</definedName>
    <definedName name="GRM_ON_DRIO" localSheetId="2">#REF!</definedName>
    <definedName name="GRM_ON_DRIO">#REF!</definedName>
    <definedName name="GRN" localSheetId="2">#REF!</definedName>
    <definedName name="GRN">#REF!</definedName>
    <definedName name="GRN_ON_ASO" localSheetId="2">#REF!</definedName>
    <definedName name="GRN_ON_ASO">#REF!</definedName>
    <definedName name="GRN_ON_DIREC" localSheetId="2">#REF!</definedName>
    <definedName name="GRN_ON_DIREC">#REF!</definedName>
    <definedName name="GRS" localSheetId="2">#REF!</definedName>
    <definedName name="GRS">#REF!</definedName>
    <definedName name="GRS_ON_ASO" localSheetId="2">#REF!</definedName>
    <definedName name="GRS_ON_ASO">#REF!</definedName>
    <definedName name="GRS_ON_DIREC" localSheetId="2">#REF!</definedName>
    <definedName name="GRS_ON_DIREC">#REF!</definedName>
    <definedName name="GRS_ON_HUIL" localSheetId="2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 localSheetId="2">#REF!</definedName>
    <definedName name="grupo3">#REF!</definedName>
    <definedName name="grupo4" localSheetId="2">#REF!</definedName>
    <definedName name="grupo4">#REF!</definedName>
    <definedName name="grupo5" localSheetId="2">#REF!</definedName>
    <definedName name="grupo5">#REF!</definedName>
    <definedName name="grupo6" localSheetId="2">#REF!</definedName>
    <definedName name="grupo6">#REF!</definedName>
    <definedName name="grupo7" localSheetId="2">#REF!</definedName>
    <definedName name="grupo7">#REF!</definedName>
    <definedName name="grupo8" localSheetId="2">#REF!</definedName>
    <definedName name="grupo8">#REF!</definedName>
    <definedName name="grupo9" localSheetId="2">#REF!</definedName>
    <definedName name="grupo9">#REF!</definedName>
    <definedName name="GSDG" localSheetId="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">#REF!</definedName>
    <definedName name="GT">#REF!</definedName>
    <definedName name="GTC" localSheetId="2">#REF!</definedName>
    <definedName name="GTC">#REF!</definedName>
    <definedName name="GTE" localSheetId="2">#REF!</definedName>
    <definedName name="GTE">#REF!</definedName>
    <definedName name="gtgt" localSheetId="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2">#REF!</definedName>
    <definedName name="GTO_ADMON">#REF!</definedName>
    <definedName name="GTO_INVEST" localSheetId="2">#REF!</definedName>
    <definedName name="GTO_INVEST">#REF!</definedName>
    <definedName name="GTO_OPERA" localSheetId="2">#REF!</definedName>
    <definedName name="GTO_OPERA">#REF!</definedName>
    <definedName name="GTP" localSheetId="2">#REF!</definedName>
    <definedName name="GTP">#REF!</definedName>
    <definedName name="GTRE" localSheetId="2">#REF!</definedName>
    <definedName name="GTRE">#REF!</definedName>
    <definedName name="GUALCALOMA" localSheetId="0">#N/A</definedName>
    <definedName name="GUALCALOMA">#N/A</definedName>
    <definedName name="guardaescoba" localSheetId="2">#REF!</definedName>
    <definedName name="guardaescoba">#REF!</definedName>
    <definedName name="Gv" localSheetId="2">#REF!</definedName>
    <definedName name="Gv">#REF!</definedName>
    <definedName name="Gw" localSheetId="2">#REF!</definedName>
    <definedName name="Gw">#REF!</definedName>
    <definedName name="h" localSheetId="2">#REF!</definedName>
    <definedName name="h">#REF!</definedName>
    <definedName name="H_pump" localSheetId="2">#REF!</definedName>
    <definedName name="H_pump">#REF!</definedName>
    <definedName name="h9h" localSheetId="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2">#REF!</definedName>
    <definedName name="Ha">#REF!</definedName>
    <definedName name="hab___viv" localSheetId="2">#REF!</definedName>
    <definedName name="hab___viv">#REF!</definedName>
    <definedName name="hayud" localSheetId="2">#REF!</definedName>
    <definedName name="hayud">#REF!</definedName>
    <definedName name="Hazards" localSheetId="2">#REF!</definedName>
    <definedName name="Hazards">#REF!</definedName>
    <definedName name="Hb" localSheetId="2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amion" localSheetId="2">#REF!</definedName>
    <definedName name="hcamion">#REF!</definedName>
    <definedName name="hdfh" localSheetId="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2">ROW(#REF!)</definedName>
    <definedName name="Header_Row">ROW(#REF!)</definedName>
    <definedName name="hed" localSheetId="2">#REF!</definedName>
    <definedName name="hed">#REF!</definedName>
    <definedName name="hen" localSheetId="2">#REF!</definedName>
    <definedName name="hen">#REF!</definedName>
    <definedName name="HERRERO" localSheetId="2">#REF!</definedName>
    <definedName name="HERRERO">#REF!</definedName>
    <definedName name="hfgh" localSheetId="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 localSheetId="2">#REF!</definedName>
    <definedName name="hgrua">#REF!</definedName>
    <definedName name="hh" localSheetId="0">ERR</definedName>
    <definedName name="hh" localSheetId="2">'MC MOCONDINO CENTRO'!ERR</definedName>
    <definedName name="hh">ERR</definedName>
    <definedName name="hhg" localSheetId="0" hidden="1">{#N/A,#N/A,TRUE,"1842CWN0"}</definedName>
    <definedName name="hhg" localSheetId="2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#REF!</definedName>
    <definedName name="Hid">#REF!</definedName>
    <definedName name="HIDE1" localSheetId="2">#REF!</definedName>
    <definedName name="HIDE1">#REF!</definedName>
    <definedName name="HIDR160PE_S1" localSheetId="2">#REF!</definedName>
    <definedName name="HIDR160PE_S1">#REF!</definedName>
    <definedName name="HIDR160PE_S2" localSheetId="2">#REF!</definedName>
    <definedName name="HIDR160PE_S2">#REF!</definedName>
    <definedName name="HIDR160PE_S3" localSheetId="2">#REF!</definedName>
    <definedName name="HIDR160PE_S3">#REF!</definedName>
    <definedName name="HIDR160PE_S4" localSheetId="2">#REF!</definedName>
    <definedName name="HIDR160PE_S4">#REF!</definedName>
    <definedName name="HIDR160PE_S5" localSheetId="2">#REF!</definedName>
    <definedName name="HIDR160PE_S5">#REF!</definedName>
    <definedName name="HIDR160PE_S6" localSheetId="2">#REF!</definedName>
    <definedName name="HIDR160PE_S6">#REF!</definedName>
    <definedName name="HIDR200PE_S1" localSheetId="2">#REF!</definedName>
    <definedName name="HIDR200PE_S1">#REF!</definedName>
    <definedName name="HIDR200PE_S2" localSheetId="2">#REF!</definedName>
    <definedName name="HIDR200PE_S2">#REF!</definedName>
    <definedName name="HIDR200PE_S3" localSheetId="2">#REF!</definedName>
    <definedName name="HIDR200PE_S3">#REF!</definedName>
    <definedName name="HIDR200PE_S4" localSheetId="2">#REF!</definedName>
    <definedName name="HIDR200PE_S4">#REF!</definedName>
    <definedName name="HIDR200PE_S5" localSheetId="2">#REF!</definedName>
    <definedName name="HIDR200PE_S5">#REF!</definedName>
    <definedName name="HIDR200PE_S6" localSheetId="2">#REF!</definedName>
    <definedName name="HIDR200PE_S6">#REF!</definedName>
    <definedName name="hierro" localSheetId="2">#REF!</definedName>
    <definedName name="hierro">#REF!</definedName>
    <definedName name="hierro1" localSheetId="2">#REF!</definedName>
    <definedName name="hierro1">#REF!</definedName>
    <definedName name="hing" localSheetId="2">#REF!</definedName>
    <definedName name="hing">#REF!</definedName>
    <definedName name="HJ" localSheetId="2">#REF!</definedName>
    <definedName name="HJ">#REF!</definedName>
    <definedName name="hjfg" localSheetId="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ERR</definedName>
    <definedName name="HK" localSheetId="2">'MC MOCONDINO CENTRO'!ERR</definedName>
    <definedName name="HK">ERR</definedName>
    <definedName name="HM" localSheetId="2">#REF!</definedName>
    <definedName name="HM">#REF!</definedName>
    <definedName name="hmont" localSheetId="2">#REF!</definedName>
    <definedName name="hmont">#REF!</definedName>
    <definedName name="hn" localSheetId="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 localSheetId="2">#REF!</definedName>
    <definedName name="horat">#REF!</definedName>
    <definedName name="Hornos" localSheetId="2">#REF!</definedName>
    <definedName name="Hornos">#REF!</definedName>
    <definedName name="HP_stg_Hz" localSheetId="2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2">#REF!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2">#REF!</definedName>
    <definedName name="hs">#REF!</definedName>
    <definedName name="hsfg" localSheetId="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sup" localSheetId="2">#REF!</definedName>
    <definedName name="hsup">#REF!</definedName>
    <definedName name="HTAS" localSheetId="2">#REF!</definedName>
    <definedName name="HTAS">#REF!</definedName>
    <definedName name="HTAS1" localSheetId="2">#REF!</definedName>
    <definedName name="HTAS1">#REF!</definedName>
    <definedName name="htecn" localSheetId="2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2">#REF!</definedName>
    <definedName name="hut">#REF!</definedName>
    <definedName name="hvehiculo" localSheetId="2">#REF!</definedName>
    <definedName name="hvehiculo">#REF!</definedName>
    <definedName name="hxdfk" localSheetId="2">#REF!</definedName>
    <definedName name="hxdfk">#REF!</definedName>
    <definedName name="HY" localSheetId="2">#REF!</definedName>
    <definedName name="HY">#REF!</definedName>
    <definedName name="hyhjop" localSheetId="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 localSheetId="2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2">#REF!</definedName>
    <definedName name="ic">#REF!</definedName>
    <definedName name="icbf" localSheetId="2">#REF!</definedName>
    <definedName name="icbf">#REF!</definedName>
    <definedName name="Icct" localSheetId="2">#REF!</definedName>
    <definedName name="Icct">#REF!</definedName>
    <definedName name="ICP" localSheetId="2">#REF!</definedName>
    <definedName name="ICP">#REF!</definedName>
    <definedName name="ICP1_1" localSheetId="2">#REF!</definedName>
    <definedName name="ICP1_1">#REF!</definedName>
    <definedName name="ICP1_1_1" localSheetId="2">#REF!</definedName>
    <definedName name="ICP1_1_1">#REF!</definedName>
    <definedName name="ICP1_1_2" localSheetId="2">#REF!</definedName>
    <definedName name="ICP1_1_2">#REF!</definedName>
    <definedName name="ICP1_1_3" localSheetId="2">#REF!</definedName>
    <definedName name="ICP1_1_3">#REF!</definedName>
    <definedName name="ICP1_1_4" localSheetId="2">#REF!</definedName>
    <definedName name="ICP1_1_4">#REF!</definedName>
    <definedName name="ICP1_2" localSheetId="2">#REF!</definedName>
    <definedName name="ICP1_2">#REF!</definedName>
    <definedName name="ICP1_3" localSheetId="2">#REF!</definedName>
    <definedName name="ICP1_3">#REF!</definedName>
    <definedName name="ICP1_4" localSheetId="2">#REF!</definedName>
    <definedName name="ICP1_4">#REF!</definedName>
    <definedName name="ID" localSheetId="0">ERR</definedName>
    <definedName name="ID" localSheetId="2">'MC MOCONDINO CENTRO'!ERR</definedName>
    <definedName name="ID">ERR</definedName>
    <definedName name="IF" localSheetId="2">#REF!</definedName>
    <definedName name="IF">#REF!</definedName>
    <definedName name="Ig" localSheetId="2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2">#REF!</definedName>
    <definedName name="IL">#REF!</definedName>
    <definedName name="im" localSheetId="2">#REF!</definedName>
    <definedName name="im">#REF!</definedName>
    <definedName name="IMP" localSheetId="2">#REF!</definedName>
    <definedName name="IMP">#REF!</definedName>
    <definedName name="IMPRESSION" localSheetId="2">#REF!</definedName>
    <definedName name="IMPRESSION">#REF!</definedName>
    <definedName name="imprimir" localSheetId="2">#REF!</definedName>
    <definedName name="imprimir">#REF!</definedName>
    <definedName name="IMPTOS" localSheetId="2">#REF!</definedName>
    <definedName name="IMPTOS">#REF!</definedName>
    <definedName name="IMPTOS1" localSheetId="2">#REF!</definedName>
    <definedName name="IMPTOS1">#REF!</definedName>
    <definedName name="INC" localSheetId="2">#REF!</definedName>
    <definedName name="INC">#REF!</definedName>
    <definedName name="INCR._PRODC." localSheetId="2">#REF!</definedName>
    <definedName name="INCR._PRODC.">#REF!</definedName>
    <definedName name="incrustaciones" localSheetId="2">#REF!</definedName>
    <definedName name="incrustaciones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 localSheetId="2">#REF!</definedName>
    <definedName name="INFORME">#REF!</definedName>
    <definedName name="Informe_semanal" localSheetId="2">#REF!</definedName>
    <definedName name="Informe_semanal">#REF!</definedName>
    <definedName name="ING" localSheetId="2">#REF!</definedName>
    <definedName name="ING">#REF!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niciales" localSheetId="2">#REF!,#REF!,#REF!,#REF!</definedName>
    <definedName name="iniciales">#REF!,#REF!,#REF!,#REF!</definedName>
    <definedName name="Inicio" localSheetId="2">#REF!</definedName>
    <definedName name="Inicio">#REF!</definedName>
    <definedName name="INPU" localSheetId="2">#REF!</definedName>
    <definedName name="INPU">#REF!</definedName>
    <definedName name="INPUT" localSheetId="2">#REF!</definedName>
    <definedName name="INPUT">#REF!</definedName>
    <definedName name="instalaciontuberia3" localSheetId="2">#REF!</definedName>
    <definedName name="instalaciontuberia3">#REF!</definedName>
    <definedName name="INSU" localSheetId="2">#REF!</definedName>
    <definedName name="INSU">#REF!</definedName>
    <definedName name="Insumos_auxiliares" localSheetId="2">#REF!</definedName>
    <definedName name="Insumos_auxiliares">#REF!</definedName>
    <definedName name="Insumos_basicos" localSheetId="2">#REF!</definedName>
    <definedName name="Insumos_basicos">#REF!</definedName>
    <definedName name="Int" localSheetId="2">#REF!</definedName>
    <definedName name="Int">#REF!</definedName>
    <definedName name="InTap" localSheetId="2">#REF!</definedName>
    <definedName name="InTap">#REF!</definedName>
    <definedName name="INTER" localSheetId="2">#REF!</definedName>
    <definedName name="INTER">#REF!</definedName>
    <definedName name="Intercambiadores" localSheetId="2">#REF!</definedName>
    <definedName name="Intercambiadores">#REF!</definedName>
    <definedName name="Interest_Rate" localSheetId="2">#REF!</definedName>
    <definedName name="Interest_Rate">#REF!</definedName>
    <definedName name="INTERMEDIA_I" localSheetId="2">#REF!</definedName>
    <definedName name="INTERMEDIA_I">#REF!</definedName>
    <definedName name="Interventor" localSheetId="2">#REF!</definedName>
    <definedName name="Interventor">#REF!</definedName>
    <definedName name="IntVal" localSheetId="2">#REF!</definedName>
    <definedName name="IntVal">#REF!</definedName>
    <definedName name="INV_11" localSheetId="2">#REF!</definedName>
    <definedName name="INV_11">#REF!</definedName>
    <definedName name="INV_Payments" localSheetId="2">#REF!</definedName>
    <definedName name="INV_Payments">#REF!</definedName>
    <definedName name="InvDol1" localSheetId="2">#REF!</definedName>
    <definedName name="InvDol1">#REF!</definedName>
    <definedName name="InvDol2" localSheetId="2">#REF!</definedName>
    <definedName name="InvDol2">#REF!</definedName>
    <definedName name="InvDol3" localSheetId="2">#REF!</definedName>
    <definedName name="InvDol3">#REF!</definedName>
    <definedName name="InvDol4" localSheetId="2">#REF!</definedName>
    <definedName name="InvDol4">#REF!</definedName>
    <definedName name="InvDol5" localSheetId="2">#REF!</definedName>
    <definedName name="InvDol5">#REF!</definedName>
    <definedName name="InvDol6" localSheetId="2">#REF!</definedName>
    <definedName name="InvDol6">#REF!</definedName>
    <definedName name="InvDol7" localSheetId="2">#REF!</definedName>
    <definedName name="InvDol7">#REF!</definedName>
    <definedName name="InvDol8" localSheetId="2">#REF!</definedName>
    <definedName name="InvDol8">#REF!</definedName>
    <definedName name="Io" localSheetId="2">#REF!</definedName>
    <definedName name="Io">#REF!</definedName>
    <definedName name="IOU" localSheetId="2">#REF!</definedName>
    <definedName name="IOU">#REF!</definedName>
    <definedName name="IOUHH" localSheetId="0">ERR</definedName>
    <definedName name="IOUHH" localSheetId="2">'MC MOCONDINO CENTRO'!ERR</definedName>
    <definedName name="IOUHH">ERR</definedName>
    <definedName name="IP" localSheetId="2">#REF!</definedName>
    <definedName name="IP">#REF!</definedName>
    <definedName name="irng" localSheetId="2" hidden="1">#REF!</definedName>
    <definedName name="irng" hidden="1">#REF!</definedName>
    <definedName name="Iss" localSheetId="2">#REF!</definedName>
    <definedName name="Iss">#REF!</definedName>
    <definedName name="issafp" localSheetId="2">#REF!</definedName>
    <definedName name="issafp">#REF!</definedName>
    <definedName name="isscs" localSheetId="2">#REF!</definedName>
    <definedName name="isscs">#REF!</definedName>
    <definedName name="isseps" localSheetId="2">#REF!</definedName>
    <definedName name="isseps">#REF!</definedName>
    <definedName name="ITEM" localSheetId="2">#REF!</definedName>
    <definedName name="ITEM">#REF!</definedName>
    <definedName name="ITEM___1.0" localSheetId="2">#REF!</definedName>
    <definedName name="ITEM___1.0">#REF!</definedName>
    <definedName name="ITEM_1.1" localSheetId="2">#REF!</definedName>
    <definedName name="ITEM_1.1">#REF!</definedName>
    <definedName name="ITEM_1.1.1" localSheetId="2">#REF!</definedName>
    <definedName name="ITEM_1.1.1">#REF!</definedName>
    <definedName name="ITEM_1.1.2" localSheetId="2">#REF!</definedName>
    <definedName name="ITEM_1.1.2">#REF!</definedName>
    <definedName name="ITEM_1.2.1" localSheetId="2">#REF!</definedName>
    <definedName name="ITEM_1.2.1">#REF!</definedName>
    <definedName name="ITEM_1.3.1" localSheetId="2">#REF!</definedName>
    <definedName name="ITEM_1.3.1">#REF!</definedName>
    <definedName name="ITEM_1.3.2" localSheetId="2">#REF!</definedName>
    <definedName name="ITEM_1.3.2">#REF!</definedName>
    <definedName name="ITEM_1.3.3" localSheetId="2">#REF!</definedName>
    <definedName name="ITEM_1.3.3">#REF!</definedName>
    <definedName name="ITEM_1.3.4" localSheetId="2">#REF!</definedName>
    <definedName name="ITEM_1.3.4">#REF!</definedName>
    <definedName name="ITEM_1.4" localSheetId="2">#REF!</definedName>
    <definedName name="ITEM_1.4">#REF!</definedName>
    <definedName name="ITEM_1.4.1" localSheetId="2">#REF!</definedName>
    <definedName name="ITEM_1.4.1">#REF!</definedName>
    <definedName name="ITEM_1.4.2" localSheetId="2">#REF!</definedName>
    <definedName name="ITEM_1.4.2">#REF!</definedName>
    <definedName name="ITEM_1.4.3" localSheetId="2">#REF!</definedName>
    <definedName name="ITEM_1.4.3">#REF!</definedName>
    <definedName name="ITEM_1.4.4" localSheetId="2">#REF!</definedName>
    <definedName name="ITEM_1.4.4">#REF!</definedName>
    <definedName name="ITEM_1.5" localSheetId="2">#REF!</definedName>
    <definedName name="ITEM_1.5">#REF!</definedName>
    <definedName name="ITEM_1.6.1" localSheetId="2">#REF!</definedName>
    <definedName name="ITEM_1.6.1">#REF!</definedName>
    <definedName name="ITEM_1.6.2" localSheetId="2">#REF!</definedName>
    <definedName name="ITEM_1.6.2">#REF!</definedName>
    <definedName name="ITEM_1.7.1" localSheetId="2">#REF!</definedName>
    <definedName name="ITEM_1.7.1">#REF!</definedName>
    <definedName name="ITEM_1.7.2" localSheetId="2">#REF!</definedName>
    <definedName name="ITEM_1.7.2">#REF!</definedName>
    <definedName name="ITEM_1.8" localSheetId="2">#REF!</definedName>
    <definedName name="ITEM_1.8">#REF!</definedName>
    <definedName name="ITEM_1_FILTRO" localSheetId="2">#REF!</definedName>
    <definedName name="ITEM_1_FILTRO">#REF!</definedName>
    <definedName name="ITEM_2" localSheetId="2">#REF!</definedName>
    <definedName name="ITEM_2">#REF!</definedName>
    <definedName name="ITEM_2.11" localSheetId="2">#REF!</definedName>
    <definedName name="ITEM_2.11">#REF!</definedName>
    <definedName name="ITEM_2.7" localSheetId="2">#REF!</definedName>
    <definedName name="ITEM_2.7">#REF!</definedName>
    <definedName name="ITEM_3.1" localSheetId="2">#REF!</definedName>
    <definedName name="ITEM_3.1">#REF!</definedName>
    <definedName name="ITEM_3.11" localSheetId="2">#REF!</definedName>
    <definedName name="ITEM_3.11">#REF!</definedName>
    <definedName name="ITEM_3.12" localSheetId="2">#REF!</definedName>
    <definedName name="ITEM_3.12">#REF!</definedName>
    <definedName name="ITEM_3.13" localSheetId="2">#REF!</definedName>
    <definedName name="ITEM_3.13">#REF!</definedName>
    <definedName name="ITEM_3.14" localSheetId="2">#REF!</definedName>
    <definedName name="ITEM_3.14">#REF!</definedName>
    <definedName name="ITEM_3.15" localSheetId="2">#REF!</definedName>
    <definedName name="ITEM_3.15">#REF!</definedName>
    <definedName name="ITEM_3_FILTRO" localSheetId="2">#REF!</definedName>
    <definedName name="ITEM_3_FILTRO">#REF!</definedName>
    <definedName name="ITEM_4" localSheetId="2">#REF!</definedName>
    <definedName name="ITEM_4">#REF!</definedName>
    <definedName name="ITEM_4_FILTRO" localSheetId="2">#REF!</definedName>
    <definedName name="ITEM_4_FILTRO">#REF!</definedName>
    <definedName name="ITEM_5" localSheetId="2">#REF!</definedName>
    <definedName name="ITEM_5">#REF!</definedName>
    <definedName name="ITEM_5_FILTRO" localSheetId="2">#REF!</definedName>
    <definedName name="ITEM_5_FILTRO">#REF!</definedName>
    <definedName name="ITEM_6.2" localSheetId="2">#REF!</definedName>
    <definedName name="ITEM_6.2">#REF!</definedName>
    <definedName name="ITEM_6.3" localSheetId="2">#REF!</definedName>
    <definedName name="ITEM_6.3">#REF!</definedName>
    <definedName name="ITEM_6.4" localSheetId="2">#REF!</definedName>
    <definedName name="ITEM_6.4">#REF!</definedName>
    <definedName name="ITEM_6.5" localSheetId="2">#REF!</definedName>
    <definedName name="ITEM_6.5">#REF!</definedName>
    <definedName name="ITEM_6.6" localSheetId="2">#REF!</definedName>
    <definedName name="ITEM_6.6">#REF!</definedName>
    <definedName name="ITEM_6.7" localSheetId="2">#REF!</definedName>
    <definedName name="ITEM_6.7">#REF!</definedName>
    <definedName name="ITEM_6.8" localSheetId="2">#REF!</definedName>
    <definedName name="ITEM_6.8">#REF!</definedName>
    <definedName name="ITEM_6.9" localSheetId="2">#REF!</definedName>
    <definedName name="ITEM_6.9">#REF!</definedName>
    <definedName name="ITEM_6_FILTRO" localSheetId="2">#REF!</definedName>
    <definedName name="ITEM_6_FILTRO">#REF!</definedName>
    <definedName name="ITEM_7" localSheetId="2">#REF!</definedName>
    <definedName name="ITEM_7">#REF!</definedName>
    <definedName name="ITEM_8" localSheetId="2">#REF!</definedName>
    <definedName name="ITEM_8">#REF!</definedName>
    <definedName name="ITEM_9" localSheetId="2">#REF!</definedName>
    <definedName name="ITEM_9">#REF!</definedName>
    <definedName name="ITEM_COD45" localSheetId="2">#REF!</definedName>
    <definedName name="ITEM_COD45">#REF!</definedName>
    <definedName name="item_exccon" localSheetId="2">#REF!</definedName>
    <definedName name="item_exccon">#REF!</definedName>
    <definedName name="ITEM_INST_2" localSheetId="2">#REF!</definedName>
    <definedName name="ITEM_INST_2">#REF!</definedName>
    <definedName name="ITEM_INST_3" localSheetId="2">#REF!</definedName>
    <definedName name="ITEM_INST_3">#REF!</definedName>
    <definedName name="ITEM_MEDID" localSheetId="2">#REF!</definedName>
    <definedName name="ITEM_MEDID">#REF!</definedName>
    <definedName name="ITEM_REDU" localSheetId="2">#REF!</definedName>
    <definedName name="ITEM_REDU">#REF!</definedName>
    <definedName name="ITEM_SIFON" localSheetId="2">#REF!</definedName>
    <definedName name="ITEM_SIFON">#REF!</definedName>
    <definedName name="ITEM_TEE_3_2" localSheetId="2">#REF!</definedName>
    <definedName name="ITEM_TEE_3_2">#REF!</definedName>
    <definedName name="ITEM_TEE_4X4" localSheetId="2">#REF!</definedName>
    <definedName name="ITEM_TEE_4X4">#REF!</definedName>
    <definedName name="ITEM_TEFLON" localSheetId="2">#REF!</definedName>
    <definedName name="ITEM_TEFLON">#REF!</definedName>
    <definedName name="ITEM_VENTO" localSheetId="2">#REF!</definedName>
    <definedName name="ITEM_VENTO">#REF!</definedName>
    <definedName name="item1" localSheetId="2">#REF!</definedName>
    <definedName name="ITEM1">#REF!</definedName>
    <definedName name="item11">#REF!</definedName>
    <definedName name="item12">#REF!</definedName>
    <definedName name="item13">#REF!</definedName>
    <definedName name="item14">#REF!</definedName>
    <definedName name="item15" localSheetId="2">#REF!</definedName>
    <definedName name="ITEM15">#REF!</definedName>
    <definedName name="item16">#REF!</definedName>
    <definedName name="item2" localSheetId="2">#REF!</definedName>
    <definedName name="ITEM2">#REF!</definedName>
    <definedName name="ITEM2.10" localSheetId="2">#REF!</definedName>
    <definedName name="ITEM2.10">#REF!</definedName>
    <definedName name="ITEM2.11" localSheetId="2">#REF!</definedName>
    <definedName name="ITEM2.11">#REF!</definedName>
    <definedName name="ITEM2.12" localSheetId="2">#REF!</definedName>
    <definedName name="ITEM2.12">#REF!</definedName>
    <definedName name="ITEM201.1" localSheetId="2">#REF!</definedName>
    <definedName name="ITEM201.1">#REF!</definedName>
    <definedName name="ITEM201.2" localSheetId="2">#REF!</definedName>
    <definedName name="ITEM201.2">#REF!</definedName>
    <definedName name="ITEM201.3" localSheetId="2">#REF!</definedName>
    <definedName name="ITEM201.3">#REF!</definedName>
    <definedName name="ITEM210.2" localSheetId="2">#REF!</definedName>
    <definedName name="ITEM210.2">#REF!</definedName>
    <definedName name="item210.3" localSheetId="2">#REF!</definedName>
    <definedName name="item210.3">#REF!</definedName>
    <definedName name="ITEM211.1" localSheetId="2">#REF!</definedName>
    <definedName name="ITEM211.1">#REF!</definedName>
    <definedName name="ITEM220.1" localSheetId="2">#REF!</definedName>
    <definedName name="ITEM220.1">#REF!</definedName>
    <definedName name="ITEM222" localSheetId="2">#REF!</definedName>
    <definedName name="ITEM222">#REF!</definedName>
    <definedName name="ITEM230" localSheetId="2">#REF!</definedName>
    <definedName name="ITEM230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.15" localSheetId="2">#REF!</definedName>
    <definedName name="ITEM3.15">#REF!</definedName>
    <definedName name="ITEM3.16" localSheetId="2">#REF!</definedName>
    <definedName name="ITEM3.16">#REF!</definedName>
    <definedName name="ITEM3.17" localSheetId="2">#REF!</definedName>
    <definedName name="ITEM3.17">#REF!</definedName>
    <definedName name="ITEM3.18" localSheetId="2">#REF!</definedName>
    <definedName name="ITEM3.18">#REF!</definedName>
    <definedName name="ITEM3.19" localSheetId="2">#REF!</definedName>
    <definedName name="ITEM3.19">#REF!</definedName>
    <definedName name="ITEM3.20" localSheetId="2">#REF!</definedName>
    <definedName name="ITEM3.20">#REF!</definedName>
    <definedName name="ITEM3.21" localSheetId="2">#REF!</definedName>
    <definedName name="ITEM3.21">#REF!</definedName>
    <definedName name="ITEM3.22" localSheetId="2">#REF!</definedName>
    <definedName name="ITEM3.22">#REF!</definedName>
    <definedName name="ITEM3.23" localSheetId="2">#REF!</definedName>
    <definedName name="ITEM3.23">#REF!</definedName>
    <definedName name="item310" localSheetId="2">#REF!</definedName>
    <definedName name="item310">#REF!</definedName>
    <definedName name="item320" localSheetId="2">#REF!</definedName>
    <definedName name="item320">#REF!</definedName>
    <definedName name="item320.2" localSheetId="2">#REF!</definedName>
    <definedName name="item320.2">#REF!</definedName>
    <definedName name="ITEM330" localSheetId="2">#REF!</definedName>
    <definedName name="ITEM330">#REF!</definedName>
    <definedName name="item330.1" localSheetId="2">#REF!</definedName>
    <definedName name="item330.1">#REF!</definedName>
    <definedName name="item4">#REF!</definedName>
    <definedName name="ITEM4.20" localSheetId="2">#REF!</definedName>
    <definedName name="ITEM4.20">#REF!</definedName>
    <definedName name="ITEM4.21" localSheetId="2">#REF!</definedName>
    <definedName name="ITEM4.21">#REF!</definedName>
    <definedName name="ITEM4.22" localSheetId="2">#REF!</definedName>
    <definedName name="ITEM4.22">#REF!</definedName>
    <definedName name="ITEM4.23" localSheetId="2">#REF!</definedName>
    <definedName name="ITEM4.23">#REF!</definedName>
    <definedName name="ITEM4.24" localSheetId="2">#REF!</definedName>
    <definedName name="ITEM4.24">#REF!</definedName>
    <definedName name="ITEM4.25" localSheetId="2">#REF!</definedName>
    <definedName name="ITEM4.25">#REF!</definedName>
    <definedName name="ITEM4.26" localSheetId="2">#REF!</definedName>
    <definedName name="ITEM4.26">#REF!</definedName>
    <definedName name="ITEM4.27" localSheetId="2">#REF!</definedName>
    <definedName name="ITEM4.27">#REF!</definedName>
    <definedName name="ITEM4.28" localSheetId="2">#REF!</definedName>
    <definedName name="ITEM4.28">#REF!</definedName>
    <definedName name="ITEM4.29" localSheetId="2">#REF!</definedName>
    <definedName name="ITEM4.29">#REF!</definedName>
    <definedName name="ITEM4.30" localSheetId="2">#REF!</definedName>
    <definedName name="ITEM4.30">#REF!</definedName>
    <definedName name="ITEM4.31" localSheetId="2">#REF!</definedName>
    <definedName name="ITEM4.31">#REF!</definedName>
    <definedName name="ITEM4.32" localSheetId="2">#REF!</definedName>
    <definedName name="ITEM4.32">#REF!</definedName>
    <definedName name="ITEM4.33" localSheetId="2">#REF!</definedName>
    <definedName name="ITEM4.33">#REF!</definedName>
    <definedName name="ITEM4.34" localSheetId="2">#REF!</definedName>
    <definedName name="ITEM4.34">#REF!</definedName>
    <definedName name="ITEM4.35" localSheetId="2">#REF!</definedName>
    <definedName name="ITEM4.35">#REF!</definedName>
    <definedName name="ITEM4.36" localSheetId="2">#REF!</definedName>
    <definedName name="ITEM4.36">#REF!</definedName>
    <definedName name="ITEM4.37" localSheetId="2">#REF!</definedName>
    <definedName name="ITEM4.37">#REF!</definedName>
    <definedName name="ITEM4.38" localSheetId="2">#REF!</definedName>
    <definedName name="ITEM4.38">#REF!</definedName>
    <definedName name="ITEM4.39" localSheetId="2">#REF!</definedName>
    <definedName name="ITEM4.39">#REF!</definedName>
    <definedName name="ITEM4.40" localSheetId="2">#REF!</definedName>
    <definedName name="ITEM4.40">#REF!</definedName>
    <definedName name="ITEM4.41" localSheetId="2">#REF!</definedName>
    <definedName name="ITEM4.41">#REF!</definedName>
    <definedName name="ITEM4.42" localSheetId="2">#REF!</definedName>
    <definedName name="ITEM4.42">#REF!</definedName>
    <definedName name="ITEM4.43" localSheetId="2">#REF!</definedName>
    <definedName name="ITEM4.43">#REF!</definedName>
    <definedName name="ITEM4.44" localSheetId="2">#REF!</definedName>
    <definedName name="ITEM4.44">#REF!</definedName>
    <definedName name="ITEM4.45" localSheetId="2">#REF!</definedName>
    <definedName name="ITEM4.45">#REF!</definedName>
    <definedName name="ITEM4.46" localSheetId="2">#REF!</definedName>
    <definedName name="ITEM4.46">#REF!</definedName>
    <definedName name="ITEM410" localSheetId="2">#REF!</definedName>
    <definedName name="ITEM410">#REF!</definedName>
    <definedName name="item420" localSheetId="2">#REF!</definedName>
    <definedName name="item420">#REF!</definedName>
    <definedName name="ITEM450" localSheetId="2">#REF!</definedName>
    <definedName name="ITEM450">#REF!</definedName>
    <definedName name="item450.2P" localSheetId="2">#REF!</definedName>
    <definedName name="item450.2P">#REF!</definedName>
    <definedName name="item5">#REF!</definedName>
    <definedName name="ITEM5.100" localSheetId="2">#REF!</definedName>
    <definedName name="ITEM5.100">#REF!</definedName>
    <definedName name="ITEM5.101" localSheetId="2">#REF!</definedName>
    <definedName name="ITEM5.101">#REF!</definedName>
    <definedName name="ITEM5.104" localSheetId="2">#REF!</definedName>
    <definedName name="ITEM5.104">#REF!</definedName>
    <definedName name="ITEM5.105" localSheetId="2">#REF!</definedName>
    <definedName name="ITEM5.105">#REF!</definedName>
    <definedName name="ITEM5.106" localSheetId="2">#REF!</definedName>
    <definedName name="ITEM5.106">#REF!</definedName>
    <definedName name="ITEM5.107" localSheetId="2">#REF!</definedName>
    <definedName name="ITEM5.107">#REF!</definedName>
    <definedName name="ITEM5.108" localSheetId="2">#REF!</definedName>
    <definedName name="ITEM5.108">#REF!</definedName>
    <definedName name="ITEM5.109" localSheetId="2">#REF!</definedName>
    <definedName name="ITEM5.109">#REF!</definedName>
    <definedName name="ITEM5.111" localSheetId="2">#REF!</definedName>
    <definedName name="ITEM5.111">#REF!</definedName>
    <definedName name="ITEM5.112" localSheetId="2">#REF!</definedName>
    <definedName name="ITEM5.112">#REF!</definedName>
    <definedName name="ITEM5.113" localSheetId="2">#REF!</definedName>
    <definedName name="ITEM5.113">#REF!</definedName>
    <definedName name="ITEM5.114" localSheetId="2">#REF!</definedName>
    <definedName name="ITEM5.114">#REF!</definedName>
    <definedName name="ITEM5.115" localSheetId="2">#REF!</definedName>
    <definedName name="ITEM5.115">#REF!</definedName>
    <definedName name="ITEM5.53" localSheetId="2">#REF!</definedName>
    <definedName name="ITEM5.53">#REF!</definedName>
    <definedName name="ITEM5.54" localSheetId="2">#REF!</definedName>
    <definedName name="ITEM5.54">#REF!</definedName>
    <definedName name="ITEM5.55" localSheetId="2">#REF!</definedName>
    <definedName name="ITEM5.55">#REF!</definedName>
    <definedName name="ITEM5.56" localSheetId="2">#REF!</definedName>
    <definedName name="ITEM5.56">#REF!</definedName>
    <definedName name="ITEM5.57" localSheetId="2">#REF!</definedName>
    <definedName name="ITEM5.57">#REF!</definedName>
    <definedName name="ITEM5.58" localSheetId="2">#REF!</definedName>
    <definedName name="ITEM5.58">#REF!</definedName>
    <definedName name="ITEM5.59" localSheetId="2">#REF!</definedName>
    <definedName name="ITEM5.59">#REF!</definedName>
    <definedName name="ITEM5.60" localSheetId="2">#REF!</definedName>
    <definedName name="ITEM5.60">#REF!</definedName>
    <definedName name="ITEM5.61" localSheetId="2">#REF!</definedName>
    <definedName name="ITEM5.61">#REF!</definedName>
    <definedName name="ITEM5.62" localSheetId="2">#REF!</definedName>
    <definedName name="ITEM5.62">#REF!</definedName>
    <definedName name="ITEM5.63" localSheetId="2">#REF!</definedName>
    <definedName name="ITEM5.63">#REF!</definedName>
    <definedName name="ITEM5.64" localSheetId="2">#REF!</definedName>
    <definedName name="ITEM5.64">#REF!</definedName>
    <definedName name="ITEM5.65" localSheetId="2">#REF!</definedName>
    <definedName name="ITEM5.65">#REF!</definedName>
    <definedName name="ITEM5.66" localSheetId="2">#REF!</definedName>
    <definedName name="ITEM5.66">#REF!</definedName>
    <definedName name="ITEM5.67" localSheetId="2">#REF!</definedName>
    <definedName name="ITEM5.67">#REF!</definedName>
    <definedName name="ITEM5.68" localSheetId="2">#REF!</definedName>
    <definedName name="ITEM5.68">#REF!</definedName>
    <definedName name="ITEM5.69" localSheetId="2">#REF!</definedName>
    <definedName name="ITEM5.69">#REF!</definedName>
    <definedName name="ITEM5.70" localSheetId="2">#REF!</definedName>
    <definedName name="ITEM5.70">#REF!</definedName>
    <definedName name="ITEM5.71" localSheetId="2">#REF!</definedName>
    <definedName name="ITEM5.71">#REF!</definedName>
    <definedName name="ITEM5.72" localSheetId="2">#REF!</definedName>
    <definedName name="ITEM5.72">#REF!</definedName>
    <definedName name="ITEM5.73" localSheetId="2">#REF!</definedName>
    <definedName name="ITEM5.73">#REF!</definedName>
    <definedName name="ITEM5.74" localSheetId="2">#REF!</definedName>
    <definedName name="ITEM5.74">#REF!</definedName>
    <definedName name="ITEM5.77" localSheetId="2">#REF!</definedName>
    <definedName name="ITEM5.77">#REF!</definedName>
    <definedName name="ITEM5.78" localSheetId="2">#REF!</definedName>
    <definedName name="ITEM5.78">#REF!</definedName>
    <definedName name="ITEM5.79" localSheetId="2">#REF!</definedName>
    <definedName name="ITEM5.79">#REF!</definedName>
    <definedName name="ITEM5.80" localSheetId="2">#REF!</definedName>
    <definedName name="ITEM5.80">#REF!</definedName>
    <definedName name="ITEM5.82" localSheetId="2">#REF!</definedName>
    <definedName name="ITEM5.82">#REF!</definedName>
    <definedName name="ITEM5.83" localSheetId="2">#REF!</definedName>
    <definedName name="ITEM5.83">#REF!</definedName>
    <definedName name="ITEM5.84" localSheetId="2">#REF!</definedName>
    <definedName name="ITEM5.84">#REF!</definedName>
    <definedName name="ITEM5.85" localSheetId="2">#REF!</definedName>
    <definedName name="ITEM5.85">#REF!</definedName>
    <definedName name="ITEM5.86" localSheetId="2">#REF!</definedName>
    <definedName name="ITEM5.86">#REF!</definedName>
    <definedName name="ITEM5.87" localSheetId="2">#REF!</definedName>
    <definedName name="ITEM5.87">#REF!</definedName>
    <definedName name="ITEM5.88" localSheetId="2">#REF!</definedName>
    <definedName name="ITEM5.88">#REF!</definedName>
    <definedName name="ITEM5.89" localSheetId="2">#REF!</definedName>
    <definedName name="ITEM5.89">#REF!</definedName>
    <definedName name="ITEM5.90" localSheetId="2">#REF!</definedName>
    <definedName name="ITEM5.90">#REF!</definedName>
    <definedName name="ITEM5.91" localSheetId="2">#REF!</definedName>
    <definedName name="ITEM5.91">#REF!</definedName>
    <definedName name="ITEM5.92" localSheetId="2">#REF!</definedName>
    <definedName name="ITEM5.92">#REF!</definedName>
    <definedName name="ITEM5.93" localSheetId="2">#REF!</definedName>
    <definedName name="ITEM5.93">#REF!</definedName>
    <definedName name="ITEM5.94" localSheetId="2">#REF!</definedName>
    <definedName name="ITEM5.94">#REF!</definedName>
    <definedName name="ITEM5.95" localSheetId="2">#REF!</definedName>
    <definedName name="ITEM5.95">#REF!</definedName>
    <definedName name="ITEM5.96" localSheetId="2">#REF!</definedName>
    <definedName name="ITEM5.96">#REF!</definedName>
    <definedName name="ITEM5.97" localSheetId="2">#REF!</definedName>
    <definedName name="ITEM5.97">#REF!</definedName>
    <definedName name="ITEM5.98" localSheetId="2">#REF!</definedName>
    <definedName name="ITEM5.98">#REF!</definedName>
    <definedName name="ITEM5.99" localSheetId="2">#REF!</definedName>
    <definedName name="ITEM5.99">#REF!</definedName>
    <definedName name="ITEM521" localSheetId="2">#REF!</definedName>
    <definedName name="ITEM521">#REF!</definedName>
    <definedName name="item6">#REF!</definedName>
    <definedName name="ITEM6.1" localSheetId="2">#REF!</definedName>
    <definedName name="ITEM6.1">#REF!</definedName>
    <definedName name="item600.1" localSheetId="2">#REF!</definedName>
    <definedName name="item600.1">#REF!</definedName>
    <definedName name="ITEM610" localSheetId="2">#REF!</definedName>
    <definedName name="ITEM610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5" localSheetId="2">#REF!</definedName>
    <definedName name="ITEM630.5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30.8" localSheetId="2">#REF!</definedName>
    <definedName name="ITEM630.8">#REF!</definedName>
    <definedName name="ITEM632" localSheetId="2">#REF!</definedName>
    <definedName name="ITEM632">#REF!</definedName>
    <definedName name="ITEM640" localSheetId="2">#REF!</definedName>
    <definedName name="ITEM640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">#REF!</definedName>
    <definedName name="ITEM7.1" localSheetId="2">#REF!</definedName>
    <definedName name="ITEM7.1">#REF!</definedName>
    <definedName name="ITEM7.10" localSheetId="2">#REF!</definedName>
    <definedName name="ITEM7.10">#REF!</definedName>
    <definedName name="ITEM7.11" localSheetId="2">#REF!</definedName>
    <definedName name="ITEM7.11">#REF!</definedName>
    <definedName name="ITEM7.12" localSheetId="2">#REF!</definedName>
    <definedName name="ITEM7.12">#REF!</definedName>
    <definedName name="ITEM7.13" localSheetId="2">#REF!</definedName>
    <definedName name="ITEM7.13">#REF!</definedName>
    <definedName name="ITEM7.14" localSheetId="2">#REF!</definedName>
    <definedName name="ITEM7.14">#REF!</definedName>
    <definedName name="ITEM7.15" localSheetId="2">#REF!</definedName>
    <definedName name="ITEM7.15">#REF!</definedName>
    <definedName name="ITEM7.16" localSheetId="2">#REF!</definedName>
    <definedName name="ITEM7.16">#REF!</definedName>
    <definedName name="ITEM7.17" localSheetId="2">#REF!</definedName>
    <definedName name="ITEM7.17">#REF!</definedName>
    <definedName name="ITEM7.18" localSheetId="2">#REF!</definedName>
    <definedName name="ITEM7.18">#REF!</definedName>
    <definedName name="ITEM7.19" localSheetId="2">#REF!</definedName>
    <definedName name="ITEM7.19">#REF!</definedName>
    <definedName name="ITEM7.2" localSheetId="2">#REF!</definedName>
    <definedName name="ITEM7.2">#REF!</definedName>
    <definedName name="ITEM7.20" localSheetId="2">#REF!</definedName>
    <definedName name="ITEM7.20">#REF!</definedName>
    <definedName name="ITEM7.21" localSheetId="2">#REF!</definedName>
    <definedName name="ITEM7.21">#REF!</definedName>
    <definedName name="ITEM7.22" localSheetId="2">#REF!</definedName>
    <definedName name="ITEM7.22">#REF!</definedName>
    <definedName name="ITEM7.23" localSheetId="2">#REF!</definedName>
    <definedName name="ITEM7.23">#REF!</definedName>
    <definedName name="ITEM7.24" localSheetId="2">#REF!</definedName>
    <definedName name="ITEM7.24">#REF!</definedName>
    <definedName name="ITEM7.25" localSheetId="2">#REF!</definedName>
    <definedName name="ITEM7.25">#REF!</definedName>
    <definedName name="ITEM7.26" localSheetId="2">#REF!</definedName>
    <definedName name="ITEM7.26">#REF!</definedName>
    <definedName name="ITEM7.27" localSheetId="2">#REF!</definedName>
    <definedName name="ITEM7.27">#REF!</definedName>
    <definedName name="ITEM7.28" localSheetId="2">#REF!</definedName>
    <definedName name="ITEM7.28">#REF!</definedName>
    <definedName name="ITEM7.29" localSheetId="2">#REF!</definedName>
    <definedName name="ITEM7.29">#REF!</definedName>
    <definedName name="ITEM7.3" localSheetId="2">#REF!</definedName>
    <definedName name="ITEM7.3">#REF!</definedName>
    <definedName name="ITEM7.30" localSheetId="2">#REF!</definedName>
    <definedName name="ITEM7.30">#REF!</definedName>
    <definedName name="ITEM7.31" localSheetId="2">#REF!</definedName>
    <definedName name="ITEM7.31">#REF!</definedName>
    <definedName name="ITEM7.32" localSheetId="2">#REF!</definedName>
    <definedName name="ITEM7.32">#REF!</definedName>
    <definedName name="ITEM7.33" localSheetId="2">#REF!</definedName>
    <definedName name="ITEM7.33">#REF!</definedName>
    <definedName name="ITEM7.34" localSheetId="2">#REF!</definedName>
    <definedName name="ITEM7.34">#REF!</definedName>
    <definedName name="ITEM7.35" localSheetId="2">#REF!</definedName>
    <definedName name="ITEM7.35">#REF!</definedName>
    <definedName name="ITEM7.4" localSheetId="2">#REF!</definedName>
    <definedName name="ITEM7.4">#REF!</definedName>
    <definedName name="ITEM7.5" localSheetId="2">#REF!</definedName>
    <definedName name="ITEM7.5">#REF!</definedName>
    <definedName name="ITEM7.6" localSheetId="2">#REF!</definedName>
    <definedName name="ITEM7.6">#REF!</definedName>
    <definedName name="ITEM7.7" localSheetId="2">#REF!</definedName>
    <definedName name="ITEM7.7">#REF!</definedName>
    <definedName name="ITEM7.8" localSheetId="2">#REF!</definedName>
    <definedName name="ITEM7.8">#REF!</definedName>
    <definedName name="ITEM7.9" localSheetId="2">#REF!</definedName>
    <definedName name="ITEM7.9">#REF!</definedName>
    <definedName name="item700.1" localSheetId="2">#REF!</definedName>
    <definedName name="item700.1">#REF!</definedName>
    <definedName name="ITEM704" localSheetId="2">#REF!</definedName>
    <definedName name="ITEM704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20" localSheetId="2">#REF!</definedName>
    <definedName name="ITEM720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">#REF!</definedName>
    <definedName name="ITEM900" localSheetId="2">#REF!</definedName>
    <definedName name="ITEM900">#REF!</definedName>
    <definedName name="item900.2" localSheetId="2">#REF!</definedName>
    <definedName name="item900.2">#REF!</definedName>
    <definedName name="ITEMCOD90" localSheetId="2">#REF!</definedName>
    <definedName name="ITEMCOD90">#REF!</definedName>
    <definedName name="ItemCodos" localSheetId="2">#REF!</definedName>
    <definedName name="ItemCodos">#REF!</definedName>
    <definedName name="ITEN_2_FILTRO" localSheetId="2">#REF!</definedName>
    <definedName name="ITEN_2_FILTRO">#REF!</definedName>
    <definedName name="ITEN320" localSheetId="2">#REF!</definedName>
    <definedName name="ITEN320">#REF!</definedName>
    <definedName name="ITENM_DOMIC" localSheetId="2">#REF!</definedName>
    <definedName name="ITENM_DOMIC">#REF!</definedName>
    <definedName name="IUI" localSheetId="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 localSheetId="2">#REF!</definedName>
    <definedName name="iwjer">#REF!</definedName>
    <definedName name="iyuiuyi" localSheetId="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 localSheetId="2">#REF!</definedName>
    <definedName name="Ja">#REF!</definedName>
    <definedName name="Jb" localSheetId="2">#REF!</definedName>
    <definedName name="Jb">#REF!</definedName>
    <definedName name="Jc" localSheetId="2">#REF!</definedName>
    <definedName name="Jc">#REF!</definedName>
    <definedName name="jd" localSheetId="0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 localSheetId="2">#REF!</definedName>
    <definedName name="Je">#REF!</definedName>
    <definedName name="jeytj" localSheetId="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 localSheetId="2">#REF!</definedName>
    <definedName name="Jf">#REF!</definedName>
    <definedName name="jfç" localSheetId="2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ERR</definedName>
    <definedName name="jj" localSheetId="2">'MC MOCONDINO CENTRO'!ERR</definedName>
    <definedName name="jj">ERR</definedName>
    <definedName name="jjfq" localSheetId="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0">ERR</definedName>
    <definedName name="JOHNNY" localSheetId="2">'MC MOCONDINO CENTRO'!ERR</definedName>
    <definedName name="JOHNNY">ERR</definedName>
    <definedName name="JRYJ" localSheetId="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localSheetId="2" hidden="1">#REF!</definedName>
    <definedName name="kdmfm" hidden="1">#REF!</definedName>
    <definedName name="kf" localSheetId="2">#REF!</definedName>
    <definedName name="kf">#REF!</definedName>
    <definedName name="kh" localSheetId="2">#REF!</definedName>
    <definedName name="kh">#REF!</definedName>
    <definedName name="KHGGH" localSheetId="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2">#REF!</definedName>
    <definedName name="kj">#REF!</definedName>
    <definedName name="kjhkd" localSheetId="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2">#REF!</definedName>
    <definedName name="kjj">#REF!</definedName>
    <definedName name="kjk" localSheetId="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>#REF!</definedName>
    <definedName name="kk">#REF!</definedName>
    <definedName name="kkkki" localSheetId="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ERR</definedName>
    <definedName name="kl" localSheetId="2">'MC MOCONDINO CENTRO'!ERR</definedName>
    <definedName name="kl">ERR</definedName>
    <definedName name="klklk" localSheetId="2">#REF!</definedName>
    <definedName name="klklk">#REF!</definedName>
    <definedName name="km" localSheetId="2">#REF!</definedName>
    <definedName name="km">#REF!</definedName>
    <definedName name="krtrk" localSheetId="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2">#REF!</definedName>
    <definedName name="ks">#REF!</definedName>
    <definedName name="ksogtk" localSheetId="2">#REF!</definedName>
    <definedName name="ksogtk">#REF!</definedName>
    <definedName name="kuyhgbe" localSheetId="2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2">#REF!</definedName>
    <definedName name="L">#REF!</definedName>
    <definedName name="la" localSheetId="2">#REF!</definedName>
    <definedName name="la">#REF!</definedName>
    <definedName name="LAF" localSheetId="2">#REF!</definedName>
    <definedName name="LAF">#REF!</definedName>
    <definedName name="lame" localSheetId="2" hidden="1">#REF!</definedName>
    <definedName name="lame" hidden="1">#REF!</definedName>
    <definedName name="LANODO" localSheetId="2">#REF!</definedName>
    <definedName name="LANODO">#REF!</definedName>
    <definedName name="LANODOFT" localSheetId="2">#REF!</definedName>
    <definedName name="LANODOFT">#REF!</definedName>
    <definedName name="Last_Row">#N/A</definedName>
    <definedName name="lb" localSheetId="2">#REF!</definedName>
    <definedName name="lb">#REF!</definedName>
    <definedName name="ld" localSheetId="2">#REF!</definedName>
    <definedName name="ld">#REF!</definedName>
    <definedName name="Le" localSheetId="2">#REF!</definedName>
    <definedName name="Le">#REF!</definedName>
    <definedName name="lev0.1" localSheetId="2">#REF!</definedName>
    <definedName name="lev0.1">#REF!</definedName>
    <definedName name="Lf" localSheetId="2">#REF!</definedName>
    <definedName name="Lf">#REF!</definedName>
    <definedName name="Lh" localSheetId="2">#REF!</definedName>
    <definedName name="Lh">#REF!</definedName>
    <definedName name="Li" localSheetId="2">#REF!</definedName>
    <definedName name="Li">#REF!</definedName>
    <definedName name="Libro1_Hoja1_Lista" localSheetId="2">#REF!</definedName>
    <definedName name="Libro1_Hoja1_Lista">#REF!</definedName>
    <definedName name="LICITACION" localSheetId="2">#REF!</definedName>
    <definedName name="LICITACION">#REF!</definedName>
    <definedName name="LIMATESA" localSheetId="2">#REF!</definedName>
    <definedName name="LIMATESA">#REF!</definedName>
    <definedName name="LINEA" localSheetId="2">#REF!</definedName>
    <definedName name="LINEA">#REF!</definedName>
    <definedName name="ListaCantidad" localSheetId="2">#REF!</definedName>
    <definedName name="ListaCantidad">#REF!</definedName>
    <definedName name="Listado" localSheetId="2">#REF!</definedName>
    <definedName name="Listado">#REF!</definedName>
    <definedName name="Listado1" localSheetId="2">#REF!</definedName>
    <definedName name="Listado1">#REF!</definedName>
    <definedName name="ListaItem" localSheetId="2">#REF!</definedName>
    <definedName name="ListaItem">#REF!</definedName>
    <definedName name="ListaUni" localSheetId="2">#REF!</definedName>
    <definedName name="ListaUni">#REF!</definedName>
    <definedName name="LISTON_DE_2X4X15" localSheetId="2">#REF!</definedName>
    <definedName name="LISTON_DE_2X4X15">#REF!</definedName>
    <definedName name="LISTON2" localSheetId="2">#REF!</definedName>
    <definedName name="LISTON2">#REF!</definedName>
    <definedName name="LISTON2x4x15" localSheetId="2">#REF!</definedName>
    <definedName name="LISTON2x4x15">#REF!</definedName>
    <definedName name="liuoo" localSheetId="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 localSheetId="2">#REF!</definedName>
    <definedName name="Lj">#REF!</definedName>
    <definedName name="Lk" localSheetId="2">#REF!</definedName>
    <definedName name="Lk">#REF!</definedName>
    <definedName name="lkj" localSheetId="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2">#REF!</definedName>
    <definedName name="llam">#REF!</definedName>
    <definedName name="LLAVE_DE_CHORRO_1_2" localSheetId="2">#REF!</definedName>
    <definedName name="LLAVE_DE_CHORRO_1_2">#REF!</definedName>
    <definedName name="LLAVE_DE_PASO_1_2" localSheetId="2">#REF!</definedName>
    <definedName name="LLAVE_DE_PASO_1_2">#REF!</definedName>
    <definedName name="LLL" localSheetId="2">#REF!</definedName>
    <definedName name="LLL">#REF!</definedName>
    <definedName name="lllllh" localSheetId="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2">#REF!</definedName>
    <definedName name="Lm">#REF!</definedName>
    <definedName name="Ln" localSheetId="2">#REF!</definedName>
    <definedName name="Ln">#REF!</definedName>
    <definedName name="Lñ" localSheetId="2">#REF!</definedName>
    <definedName name="Lñ">#REF!</definedName>
    <definedName name="LO" localSheetId="2">#REF!</definedName>
    <definedName name="LO">#REF!</definedName>
    <definedName name="Loan_Amount" localSheetId="2">#REF!</definedName>
    <definedName name="Loan_Amount">#REF!</definedName>
    <definedName name="Loan_Start" localSheetId="2">#REF!</definedName>
    <definedName name="Loan_Start">#REF!</definedName>
    <definedName name="Loan_Years" localSheetId="2">#REF!</definedName>
    <definedName name="Loan_Years">#REF!</definedName>
    <definedName name="LOCA" localSheetId="2">#REF!</definedName>
    <definedName name="LOCA">#REF!</definedName>
    <definedName name="LOCA1" localSheetId="2">#REF!</definedName>
    <definedName name="LOCA1">#REF!</definedName>
    <definedName name="LOCALIZACION_Y_REPLANTEO" localSheetId="2">#REF!</definedName>
    <definedName name="LOCALIZACION_Y_REPLANTEO">#REF!</definedName>
    <definedName name="LOCALIZACIÓN_Y_REPLANTEO._ESTRUCTURAS" localSheetId="2">#REF!</definedName>
    <definedName name="LOCALIZACIÓN_Y_REPLANTEO._ESTRUCTURAS">#REF!</definedName>
    <definedName name="LOGO" localSheetId="0">ERR</definedName>
    <definedName name="LOGO" localSheetId="2">'MC MOCONDINO CENTRO'!ERR</definedName>
    <definedName name="LOGO">ERR</definedName>
    <definedName name="lolol" localSheetId="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2">#REF!</definedName>
    <definedName name="Longitud">#REF!</definedName>
    <definedName name="Longitud1" localSheetId="2">#REF!</definedName>
    <definedName name="Longitud1">#REF!</definedName>
    <definedName name="Longitud2" localSheetId="2">#REF!</definedName>
    <definedName name="Longitud2">#REF!</definedName>
    <definedName name="LOPE" localSheetId="2">#REF!</definedName>
    <definedName name="LOPE">#REF!</definedName>
    <definedName name="lp" localSheetId="2">#REF!</definedName>
    <definedName name="lp">#REF!</definedName>
    <definedName name="lplpl" localSheetId="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q" localSheetId="2">#REF!</definedName>
    <definedName name="Lq">#REF!</definedName>
    <definedName name="Lr" localSheetId="2">#REF!</definedName>
    <definedName name="Lr">#REF!</definedName>
    <definedName name="Ls" localSheetId="2">#REF!</definedName>
    <definedName name="Ls">#REF!</definedName>
    <definedName name="lt" localSheetId="2">#REF!</definedName>
    <definedName name="lt">#REF!</definedName>
    <definedName name="Lu" localSheetId="2">#REF!</definedName>
    <definedName name="Lu">#REF!</definedName>
    <definedName name="lun" localSheetId="2">#REF!</definedName>
    <definedName name="lun">#REF!</definedName>
    <definedName name="lv" localSheetId="2">#REF!</definedName>
    <definedName name="lv">#REF!</definedName>
    <definedName name="Lz" localSheetId="2">#REF!</definedName>
    <definedName name="Lz">#REF!</definedName>
    <definedName name="m" localSheetId="2">#REF!</definedName>
    <definedName name="m">#REF!</definedName>
    <definedName name="MA" localSheetId="2">#REF!</definedName>
    <definedName name="MA">#REF!</definedName>
    <definedName name="MACR" localSheetId="2">#REF!</definedName>
    <definedName name="MACR">#REF!</definedName>
    <definedName name="MACRDEL" localSheetId="2">#REF!</definedName>
    <definedName name="MACRDEL">#REF!</definedName>
    <definedName name="Macroactividad" localSheetId="2">#REF!</definedName>
    <definedName name="Macroactividad">#REF!</definedName>
    <definedName name="MACROMEDIDOR__3__B_x_B" localSheetId="2">#REF!</definedName>
    <definedName name="MACROMEDIDOR__3__B_x_B">#REF!</definedName>
    <definedName name="MACROMEDIDOR_4__B_x_B" localSheetId="2">#REF!</definedName>
    <definedName name="MACROMEDIDOR_4__B_x_B">#REF!</definedName>
    <definedName name="MAESTRO" localSheetId="2">#REF!</definedName>
    <definedName name="MAESTRO">#REF!</definedName>
    <definedName name="mafdsf" localSheetId="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LA" localSheetId="2">#REF!</definedName>
    <definedName name="MALLA">#REF!</definedName>
    <definedName name="MANGLE" localSheetId="2">#REF!</definedName>
    <definedName name="MANGLE">#REF!</definedName>
    <definedName name="mantenimiento" localSheetId="2">#REF!</definedName>
    <definedName name="mantenimiento">#REF!</definedName>
    <definedName name="MANUAL" localSheetId="2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2">#REF!</definedName>
    <definedName name="MAP">#REF!</definedName>
    <definedName name="MAQUINAR" localSheetId="2">#REF!</definedName>
    <definedName name="MAQUINAR">#REF!</definedName>
    <definedName name="mar" localSheetId="2">#REF!</definedName>
    <definedName name="mar">#REF!</definedName>
    <definedName name="MARCO_H" localSheetId="2">#REF!</definedName>
    <definedName name="MARCO_H">#REF!</definedName>
    <definedName name="marina" localSheetId="2">#REF!</definedName>
    <definedName name="marina">#REF!</definedName>
    <definedName name="masor" localSheetId="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 localSheetId="2">#REF!</definedName>
    <definedName name="MATERIAL">#REF!</definedName>
    <definedName name="MATERIAL_FILTRANTE" localSheetId="2">#REF!</definedName>
    <definedName name="MATERIAL_FILTRANTE">#REF!</definedName>
    <definedName name="materiales" localSheetId="2">#REF!</definedName>
    <definedName name="materiales">#REF!</definedName>
    <definedName name="materiales1" localSheetId="2">#REF!</definedName>
    <definedName name="materiales1">#REF!</definedName>
    <definedName name="MaterialTub" localSheetId="2">#REF!</definedName>
    <definedName name="MaterialTub">#REF!</definedName>
    <definedName name="matgranular" localSheetId="2">#REF!</definedName>
    <definedName name="matgranular">#REF!</definedName>
    <definedName name="MATRIZ" localSheetId="2">#REF!</definedName>
    <definedName name="MATRIZ">#REF!</definedName>
    <definedName name="MATRIZ_DE_DATOS" localSheetId="2">#REF!</definedName>
    <definedName name="MATRIZ_DE_DATOS">#REF!</definedName>
    <definedName name="Mb" localSheetId="2">#REF!</definedName>
    <definedName name="Mb">#REF!</definedName>
    <definedName name="MCCs" localSheetId="2">#REF!</definedName>
    <definedName name="MCCs">#REF!</definedName>
    <definedName name="mdd" localSheetId="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2">#REF!</definedName>
    <definedName name="mediah_reposo_comida">#REF!</definedName>
    <definedName name="meg" localSheetId="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mientosubrasante" localSheetId="2">#REF!</definedName>
    <definedName name="mejoramientosubrasante">#REF!</definedName>
    <definedName name="MENU1" localSheetId="2">#REF!</definedName>
    <definedName name="MENU1">#REF!</definedName>
    <definedName name="MENU2" localSheetId="2">#REF!</definedName>
    <definedName name="MENU2">#REF!</definedName>
    <definedName name="MENU3" localSheetId="2">#REF!</definedName>
    <definedName name="MENU3">#REF!</definedName>
    <definedName name="MENU4" localSheetId="2">#REF!</definedName>
    <definedName name="MENU4">#REF!</definedName>
    <definedName name="MENU5" localSheetId="2">#REF!</definedName>
    <definedName name="MENU5">#REF!</definedName>
    <definedName name="MENU6" localSheetId="2">#REF!</definedName>
    <definedName name="MENU6">#REF!</definedName>
    <definedName name="MES" localSheetId="2">#REF!</definedName>
    <definedName name="MES">#REF!</definedName>
    <definedName name="MesCotiz" localSheetId="2">#REF!</definedName>
    <definedName name="MesCotiz">#REF!</definedName>
    <definedName name="MesCotizacion" localSheetId="2">#REF!</definedName>
    <definedName name="MesCotizacion">#REF!</definedName>
    <definedName name="MESES" localSheetId="2">#REF!</definedName>
    <definedName name="MESES">#REF!</definedName>
    <definedName name="MesesMora" localSheetId="2">#REF!</definedName>
    <definedName name="MesesMora">#REF!</definedName>
    <definedName name="Meta1" localSheetId="2">#REF!</definedName>
    <definedName name="Meta1">#REF!</definedName>
    <definedName name="Meta2" localSheetId="2">#REF!</definedName>
    <definedName name="Meta2">#REF!</definedName>
    <definedName name="Meta3" localSheetId="2">#REF!</definedName>
    <definedName name="Meta3">#REF!</definedName>
    <definedName name="MEZCLADORA" localSheetId="2">#REF!</definedName>
    <definedName name="MEZCLADOR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2">#REF!</definedName>
    <definedName name="Mi_Salida">#REF!</definedName>
    <definedName name="Mi_Salida1" localSheetId="2">#REF!</definedName>
    <definedName name="Mi_Salida1">#REF!</definedName>
    <definedName name="MICR" localSheetId="2">#REF!</definedName>
    <definedName name="MICR">#REF!</definedName>
    <definedName name="MIN_MAX_sma" localSheetId="2">#REF!</definedName>
    <definedName name="MIN_MAX_sma">#REF!</definedName>
    <definedName name="mjmj" localSheetId="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2" hidden="1">{#N/A,#N/A,FALSE,"Hoja1";#N/A,#N/A,FALSE,"Hoja2"}</definedName>
    <definedName name="MOA" hidden="1">{#N/A,#N/A,FALSE,"Hoja1";#N/A,#N/A,FALSE,"Hoja2"}</definedName>
    <definedName name="MOD" localSheetId="2">#REF!</definedName>
    <definedName name="MOD">#REF!</definedName>
    <definedName name="MODIVejec" localSheetId="0" hidden="1">{#N/A,#N/A,FALSE,"Hoja1";#N/A,#N/A,FALSE,"Hoja2"}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 localSheetId="2">#REF!</definedName>
    <definedName name="Módulo3.anexo1">#REF!</definedName>
    <definedName name="Módulo3.anexo10" localSheetId="2">#REF!</definedName>
    <definedName name="Módulo3.anexo10">#REF!</definedName>
    <definedName name="Módulo3.anexo11" localSheetId="2">#REF!</definedName>
    <definedName name="Módulo3.anexo11">#REF!</definedName>
    <definedName name="Módulo3.anexo12" localSheetId="2">#REF!</definedName>
    <definedName name="Módulo3.anexo12">#REF!</definedName>
    <definedName name="Módulo3.anexo3" localSheetId="2">#REF!</definedName>
    <definedName name="Módulo3.anexo3">#REF!</definedName>
    <definedName name="Módulo3.anexo4" localSheetId="2">#REF!</definedName>
    <definedName name="Módulo3.anexo4">#REF!</definedName>
    <definedName name="Módulo3.anexo5" localSheetId="2">#REF!</definedName>
    <definedName name="Módulo3.anexo5">#REF!</definedName>
    <definedName name="Módulo3.anexo6" localSheetId="2">#REF!</definedName>
    <definedName name="Módulo3.anexo6">#REF!</definedName>
    <definedName name="Módulo8.anexo16" localSheetId="2">#REF!</definedName>
    <definedName name="Módulo8.anexo16">#REF!</definedName>
    <definedName name="MOE" localSheetId="0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MONEDA" localSheetId="2">#REF!</definedName>
    <definedName name="MONEDA">#REF!</definedName>
    <definedName name="mono" localSheetId="2">#REF!</definedName>
    <definedName name="mono">#REF!</definedName>
    <definedName name="MontoVigenciasA1" localSheetId="2">#REF!</definedName>
    <definedName name="MontoVigenciasA1">#REF!</definedName>
    <definedName name="MontoVigenciasA2" localSheetId="2">#REF!</definedName>
    <definedName name="MontoVigenciasA2">#REF!</definedName>
    <definedName name="MontoVigenciasA3" localSheetId="2">#REF!</definedName>
    <definedName name="MontoVigenciasA3">#REF!</definedName>
    <definedName name="MontoVigenciasA4" localSheetId="2">#REF!</definedName>
    <definedName name="MontoVigenciasA4">#REF!</definedName>
    <definedName name="MontoVigenciasA5" localSheetId="2">#REF!</definedName>
    <definedName name="MontoVigenciasA5">#REF!</definedName>
    <definedName name="MOR1_4" localSheetId="2">#REF!</definedName>
    <definedName name="MOR1_4">#REF!</definedName>
    <definedName name="Mora" localSheetId="2">#REF!</definedName>
    <definedName name="Mora">#REF!</definedName>
    <definedName name="MORON" localSheetId="2">#REF!</definedName>
    <definedName name="MORON">#REF!</definedName>
    <definedName name="MORTE12" localSheetId="2">#REF!</definedName>
    <definedName name="MORTE12">#REF!</definedName>
    <definedName name="MORTE14" localSheetId="2">#REF!</definedName>
    <definedName name="MORTE14">#REF!</definedName>
    <definedName name="morte15" localSheetId="2">#REF!</definedName>
    <definedName name="morte15">#REF!</definedName>
    <definedName name="MORTE16" localSheetId="2">#REF!</definedName>
    <definedName name="MORTE16">#REF!</definedName>
    <definedName name="mortero" localSheetId="2">#REF!</definedName>
    <definedName name="mortero">#REF!</definedName>
    <definedName name="mortero14" localSheetId="2">#REF!</definedName>
    <definedName name="mortero14">#REF!</definedName>
    <definedName name="motobomba" localSheetId="2">#REF!</definedName>
    <definedName name="motobomba">#REF!</definedName>
    <definedName name="MRLART" localSheetId="2">#REF!</definedName>
    <definedName name="MRLART">#REF!</definedName>
    <definedName name="MRSUPDET" localSheetId="2">#REF!</definedName>
    <definedName name="MRSUPDET">#REF!</definedName>
    <definedName name="Mtz_Avance" localSheetId="2">#REF!</definedName>
    <definedName name="Mtz_Avance">#REF!</definedName>
    <definedName name="muro" localSheetId="2">#REF!</definedName>
    <definedName name="muro">#REF!</definedName>
    <definedName name="murocontencion" localSheetId="2">#REF!</definedName>
    <definedName name="murocontencion">#REF!</definedName>
    <definedName name="Mv" localSheetId="2">#REF!</definedName>
    <definedName name="Mv">#REF!</definedName>
    <definedName name="n" localSheetId="0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" localSheetId="2">#REF!</definedName>
    <definedName name="Na">#REF!</definedName>
    <definedName name="Nada" localSheetId="2">#REF!</definedName>
    <definedName name="Nada">#REF!</definedName>
    <definedName name="Nafta_2" localSheetId="2">#REF!</definedName>
    <definedName name="Nafta_2">#REF!</definedName>
    <definedName name="Nafta2" localSheetId="2">#REF!</definedName>
    <definedName name="Nafta2">#REF!</definedName>
    <definedName name="Nafta3" localSheetId="2">#REF!</definedName>
    <definedName name="Nafta3">#REF!</definedName>
    <definedName name="Nb" localSheetId="2">#REF!</definedName>
    <definedName name="Nb">#REF!</definedName>
    <definedName name="nbvnv" localSheetId="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" localSheetId="2">#REF!</definedName>
    <definedName name="Nc">#REF!</definedName>
    <definedName name="Nd" localSheetId="2">#REF!</definedName>
    <definedName name="Nd">#REF!</definedName>
    <definedName name="NDHS" localSheetId="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2">#REF!</definedName>
    <definedName name="Ne">#REF!</definedName>
    <definedName name="NEOLAI" localSheetId="2">#REF!</definedName>
    <definedName name="NEOLAI">#REF!</definedName>
    <definedName name="NES" localSheetId="2">#REF!</definedName>
    <definedName name="NES">#REF!</definedName>
    <definedName name="nf" localSheetId="0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2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2">#REF!</definedName>
    <definedName name="NH">#REF!</definedName>
    <definedName name="nhn" localSheetId="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PLE_DE_1_2__ROSCADO_DE_HG_x_L__3_PULGADAS" localSheetId="2">#REF!</definedName>
    <definedName name="NIPLE_DE_1_2__ROSCADO_DE_HG_x_L__3_PULGADAS">#REF!</definedName>
    <definedName name="NIPLE_DE_3__B_x_EL_L__0.25_MTS" localSheetId="2">#REF!</definedName>
    <definedName name="NIPLE_DE_3__B_x_EL_L__0.25_MTS">#REF!</definedName>
    <definedName name="NIPLE_DE_4__B_x_EL_L__0.25_MTS" localSheetId="2">#REF!</definedName>
    <definedName name="NIPLE_DE_4__B_x_EL_L__0.25_MTS">#REF!</definedName>
    <definedName name="NIPLE_L__0.25" localSheetId="2">#REF!</definedName>
    <definedName name="NIPLE_L__0.25">#REF!</definedName>
    <definedName name="Nit" localSheetId="2">#REF!</definedName>
    <definedName name="Nit">#REF!</definedName>
    <definedName name="Nmax" localSheetId="2">#REF!</definedName>
    <definedName name="Nmax">#REF!</definedName>
    <definedName name="nmdlf" localSheetId="2">#REF!</definedName>
    <definedName name="nmdlf">#REF!</definedName>
    <definedName name="nmmmm" localSheetId="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ERR</definedName>
    <definedName name="NO" localSheetId="2">'MC MOCONDINO CENTRO'!ERR</definedName>
    <definedName name="NO">ERR</definedName>
    <definedName name="No_desarrolladas" localSheetId="2">#REF!,#REF!,#REF!,#REF!</definedName>
    <definedName name="No_desarrolladas">#REF!,#REF!,#REF!,#REF!</definedName>
    <definedName name="NOMBRE" localSheetId="2">#REF!</definedName>
    <definedName name="NOMBRE">#REF!</definedName>
    <definedName name="NombreCoordinador" localSheetId="2">#REF!</definedName>
    <definedName name="NombreCoordinador">#REF!</definedName>
    <definedName name="NombreDependencia" localSheetId="2">#REF!</definedName>
    <definedName name="NombreDependencia">#REF!</definedName>
    <definedName name="NombreProyecto" localSheetId="2">#REF!</definedName>
    <definedName name="NombreProyecto">#REF!</definedName>
    <definedName name="NombreVicepresidencia" localSheetId="2">#REF!</definedName>
    <definedName name="NombreVicepresidencia">#REF!</definedName>
    <definedName name="Norte" localSheetId="2">#REF!</definedName>
    <definedName name="Norte">#REF!</definedName>
    <definedName name="NPAGE" localSheetId="2">#REF!</definedName>
    <definedName name="NPAGE">#REF!</definedName>
    <definedName name="NUEVO" localSheetId="2">#REF!</definedName>
    <definedName name="NUEVO">#REF!</definedName>
    <definedName name="Num_Pmt_Per_Year" localSheetId="2">#REF!</definedName>
    <definedName name="Num_Pmt_Per_Year">#REF!</definedName>
    <definedName name="Number_of_Payments" localSheetId="0">MATCH(0.01,End_Bal,-1)+1</definedName>
    <definedName name="Number_of_Payments" localSheetId="2">MATCH(0.01,'MC MOCONDINO CENTRO'!End_Bal,-1)+1</definedName>
    <definedName name="Number_of_Payments">MATCH(0.01,End_Bal,-1)+1</definedName>
    <definedName name="NUNI" localSheetId="2">#REF!</definedName>
    <definedName name="NUNI">#REF!</definedName>
    <definedName name="nxn" localSheetId="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ÑÑ" localSheetId="2">#REF!</definedName>
    <definedName name="ÑÑÑ">#REF!</definedName>
    <definedName name="ñpñpñ" localSheetId="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2">#REF!</definedName>
    <definedName name="OBJ">#REF!</definedName>
    <definedName name="ObjetivoProyecto" localSheetId="2">#REF!</definedName>
    <definedName name="ObjetivoProyecto">#REF!</definedName>
    <definedName name="Obra" localSheetId="2">#REF!</definedName>
    <definedName name="Obra">#REF!</definedName>
    <definedName name="obras" localSheetId="2" hidden="1">#REF!</definedName>
    <definedName name="obras" hidden="1">#REF!</definedName>
    <definedName name="obras1" localSheetId="0">DATE(YEAR(#REF!),MONTH(#REF!)+payment_number,DAY(#REF!))</definedName>
    <definedName name="obras1" localSheetId="2">DATE(YEAR(#REF!),MONTH(#REF!)+payment_number,DAY(#REF!))</definedName>
    <definedName name="obras1">DATE(YEAR(#REF!),MONTH(#REF!)+payment_number,DAY(#REF!))</definedName>
    <definedName name="obras11" localSheetId="2" hidden="1">#REF!</definedName>
    <definedName name="obras11" hidden="1">#REF!</definedName>
    <definedName name="obras111" localSheetId="0">DATE(YEAR(#REF!),MONTH(#REF!)+payment_number,DAY(#REF!))</definedName>
    <definedName name="obras111" localSheetId="2">DATE(YEAR(#REF!),MONTH(#REF!)+payment_number,DAY(#REF!))</definedName>
    <definedName name="obras111">DATE(YEAR(#REF!),MONTH(#REF!)+payment_number,DAY(#REF!))</definedName>
    <definedName name="OCD" localSheetId="2">#REF!</definedName>
    <definedName name="OCD">#REF!</definedName>
    <definedName name="OCD1_1" localSheetId="2">#REF!</definedName>
    <definedName name="OCD1_1">#REF!</definedName>
    <definedName name="OCD1_1_1" localSheetId="2">#REF!</definedName>
    <definedName name="OCD1_1_1">#REF!</definedName>
    <definedName name="OCI" localSheetId="2">#REF!</definedName>
    <definedName name="OCI">#REF!</definedName>
    <definedName name="OCI1_1" localSheetId="2">#REF!</definedName>
    <definedName name="OCI1_1">#REF!</definedName>
    <definedName name="OCI1_1_1" localSheetId="2">#REF!</definedName>
    <definedName name="OCI1_1_1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2">#REF!</definedName>
    <definedName name="OD">#REF!</definedName>
    <definedName name="OFICIAL" localSheetId="2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nceThru">0</definedName>
    <definedName name="OÑ" localSheetId="2">#REF!</definedName>
    <definedName name="OÑ">#REF!</definedName>
    <definedName name="ooo" localSheetId="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2">#REF!</definedName>
    <definedName name="opcion">#REF!</definedName>
    <definedName name="Operario" localSheetId="2">#REF!</definedName>
    <definedName name="Operario">#REF!</definedName>
    <definedName name="OR" localSheetId="2">#REF!</definedName>
    <definedName name="OR">#REF!</definedName>
    <definedName name="ORIGEN" localSheetId="2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2" hidden="1">#REF!</definedName>
    <definedName name="OROZCO" hidden="1">#REF!</definedName>
    <definedName name="otros" localSheetId="2">#REF!</definedName>
    <definedName name="otros">#REF!</definedName>
    <definedName name="OTROS1" localSheetId="2">#REF!</definedName>
    <definedName name="OTROS1">#REF!</definedName>
    <definedName name="OUT" localSheetId="2">#REF!</definedName>
    <definedName name="OUT">#REF!</definedName>
    <definedName name="P" localSheetId="2">#REF!</definedName>
    <definedName name="P">#REF!</definedName>
    <definedName name="P_Yacimiento" localSheetId="2">#REF!</definedName>
    <definedName name="P_Yacimiento">#REF!</definedName>
    <definedName name="p0p0" localSheetId="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2">#REF!</definedName>
    <definedName name="Pa">#REF!</definedName>
    <definedName name="Page____1____of____2" localSheetId="2">#REF!</definedName>
    <definedName name="Page____1____of____2">#REF!</definedName>
    <definedName name="pañet" localSheetId="2">#REF!</definedName>
    <definedName name="pañet">#REF!</definedName>
    <definedName name="Parametro_Peso" localSheetId="2">#REF!</definedName>
    <definedName name="Parametro_Peso">#REF!</definedName>
    <definedName name="pasamuro" localSheetId="2">#REF!</definedName>
    <definedName name="pasamuro">#REF!</definedName>
    <definedName name="PASAMURO_B_x_EL_L_0.25_Z_0.125_M" localSheetId="2">#REF!</definedName>
    <definedName name="PASAMURO_B_x_EL_L_0.25_Z_0.125_M">#REF!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0">DATE(YEAR(Loan_Start),MONTH(Loan_Start)+payment_number,DAY(Loan_Start))</definedName>
    <definedName name="Payment_Date" localSheetId="2">DATE(YEAR('MC MOCONDINO CENTRO'!Loan_Start),MONTH('MC MOCONDINO CENTRO'!Loan_Start)+payment_number,DAY('MC MOCONDINO CENTRO'!Loan_Start))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b" localSheetId="2">#REF!</definedName>
    <definedName name="Pb">#REF!</definedName>
    <definedName name="Pc" localSheetId="2">#REF!</definedName>
    <definedName name="Pc">#REF!</definedName>
    <definedName name="Pd" localSheetId="2">#REF!</definedName>
    <definedName name="Pd">#REF!</definedName>
    <definedName name="Pe" localSheetId="2">#REF!</definedName>
    <definedName name="Pe">#REF!</definedName>
    <definedName name="PEGANTE_P.V.C" localSheetId="2">#REF!</definedName>
    <definedName name="PEGANTE_P.V.C">#REF!</definedName>
    <definedName name="pendiente" hidden="1">#N/A</definedName>
    <definedName name="PEPE" localSheetId="0">ERR</definedName>
    <definedName name="PEPE" localSheetId="2">'MC MOCONDINO CENTRO'!ERR</definedName>
    <definedName name="PEPE">ERR</definedName>
    <definedName name="perfil" localSheetId="2">#REF!</definedName>
    <definedName name="perfil">#REF!</definedName>
    <definedName name="Periodo" localSheetId="2">#REF!</definedName>
    <definedName name="Periodo">#REF!</definedName>
    <definedName name="PeriodoPago" localSheetId="2">#REF!</definedName>
    <definedName name="PeriodoPago">#REF!</definedName>
    <definedName name="PeriodoRepago" localSheetId="2">#REF!</definedName>
    <definedName name="PeriodoRepago">#REF!</definedName>
    <definedName name="PeriodoRepagoCCP" localSheetId="2">#REF!</definedName>
    <definedName name="PeriodoRepagoCCP">#REF!</definedName>
    <definedName name="PESO14.2" localSheetId="2">#REF!</definedName>
    <definedName name="PESO14.2">#REF!</definedName>
    <definedName name="PESO14.3" localSheetId="2">#REF!</definedName>
    <definedName name="PESO14.3">#REF!</definedName>
    <definedName name="PESO14.4" localSheetId="2">#REF!</definedName>
    <definedName name="PESO14.4">#REF!</definedName>
    <definedName name="phed" localSheetId="2">#REF!</definedName>
    <definedName name="phed">#REF!</definedName>
    <definedName name="phen" localSheetId="2">#REF!</definedName>
    <definedName name="phen">#REF!</definedName>
    <definedName name="PILOTE" localSheetId="2">#REF!</definedName>
    <definedName name="PILOTE">#REF!</definedName>
    <definedName name="Pindis" localSheetId="2">#REF!</definedName>
    <definedName name="Pindis">#REF!</definedName>
    <definedName name="pint" localSheetId="2">#REF!</definedName>
    <definedName name="pint">#REF!</definedName>
    <definedName name="pintura" localSheetId="2">#REF!</definedName>
    <definedName name="pintura">#REF!</definedName>
    <definedName name="pinturavinilo" localSheetId="2">#REF!</definedName>
    <definedName name="pinturavinilo">#REF!</definedName>
    <definedName name="pintyura" localSheetId="2">#REF!</definedName>
    <definedName name="pintyura">#REF!</definedName>
    <definedName name="PIP" localSheetId="2">#REF!</definedName>
    <definedName name="PIP">#REF!</definedName>
    <definedName name="Piscinas" localSheetId="2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2">#REF!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7" localSheetId="2">#REF!</definedName>
    <definedName name="PLANT7">#REF!</definedName>
    <definedName name="plastocrete" localSheetId="2">#REF!</definedName>
    <definedName name="plastocrete">#REF!</definedName>
    <definedName name="PLASTROCRETE_DM" localSheetId="2">#REF!</definedName>
    <definedName name="PLASTROCRETE_DM">#REF!</definedName>
    <definedName name="Platinas" localSheetId="2">#REF!</definedName>
    <definedName name="Platinas">#REF!</definedName>
    <definedName name="Plazo" localSheetId="2">#REF!</definedName>
    <definedName name="Plazo">#REF!</definedName>
    <definedName name="PlazoAIU" localSheetId="2">#REF!</definedName>
    <definedName name="PlazoAIU">#REF!</definedName>
    <definedName name="PLOMERO" localSheetId="2">#REF!</definedName>
    <definedName name="PLOMERO">#REF!</definedName>
    <definedName name="PLPLUNN" localSheetId="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2">#REF!</definedName>
    <definedName name="PMP">#REF!</definedName>
    <definedName name="PMT" localSheetId="2">#REF!</definedName>
    <definedName name="PMT">#REF!</definedName>
    <definedName name="POCETAS" localSheetId="2">#REF!</definedName>
    <definedName name="POCETAS">#REF!</definedName>
    <definedName name="POIL" localSheetId="2">#REF!</definedName>
    <definedName name="POIL">#REF!</definedName>
    <definedName name="POIUP" localSheetId="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 localSheetId="2">#REF!</definedName>
    <definedName name="PORCE">#REF!</definedName>
    <definedName name="Porcentaje" localSheetId="2">#REF!</definedName>
    <definedName name="Porcentaje">#REF!</definedName>
    <definedName name="PORCENTAJE1" localSheetId="2">#REF!</definedName>
    <definedName name="PORCENTAJE1">#REF!</definedName>
    <definedName name="PORTADA2" localSheetId="2">#REF!</definedName>
    <definedName name="PORTADA2">#REF!</definedName>
    <definedName name="POSICION_PRESUP" localSheetId="2">#REF!</definedName>
    <definedName name="POSICION_PRESUP">#REF!</definedName>
    <definedName name="POSICIONES" localSheetId="2">#REF!</definedName>
    <definedName name="POSICIONES">#REF!</definedName>
    <definedName name="pouig" localSheetId="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2">#REF!</definedName>
    <definedName name="POZO">#REF!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 localSheetId="2">#REF!</definedName>
    <definedName name="PPTO">#REF!</definedName>
    <definedName name="PPtoNorte" localSheetId="2">#REF!</definedName>
    <definedName name="PPtoNorte">#REF!</definedName>
    <definedName name="pqroj" localSheetId="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2">#REF!</definedName>
    <definedName name="Pr">#REF!</definedName>
    <definedName name="PRE" localSheetId="2">#REF!</definedName>
    <definedName name="PRE">#REF!</definedName>
    <definedName name="Precio" localSheetId="2">#REF!</definedName>
    <definedName name="Precio">#REF!</definedName>
    <definedName name="precio2" localSheetId="2">#REF!</definedName>
    <definedName name="precio2">#REF!</definedName>
    <definedName name="PrecioS" localSheetId="2">#REF!</definedName>
    <definedName name="PrecioS">#REF!</definedName>
    <definedName name="PREST" localSheetId="2">#REF!</definedName>
    <definedName name="PREST">#REF!</definedName>
    <definedName name="PRIMER" localSheetId="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">#REF!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2">#REF!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 localSheetId="0">OFFSET(Full_Print,0,0,Last_Row)</definedName>
    <definedName name="Print_Area_Reset" localSheetId="2">OFFSET('MC MOCONDINO CENTRO'!Full_Print,0,0,Last_Row)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2">#REF!</definedName>
    <definedName name="PRINT1">#REF!</definedName>
    <definedName name="PRINT2" localSheetId="2">#REF!</definedName>
    <definedName name="PRINT2">#REF!</definedName>
    <definedName name="PRIVADO" localSheetId="2">#REF!</definedName>
    <definedName name="PRIVADO">#REF!</definedName>
    <definedName name="prn" localSheetId="2">#REF!</definedName>
    <definedName name="prn">#REF!</definedName>
    <definedName name="prnf" localSheetId="2">#REF!</definedName>
    <definedName name="prnf">#REF!</definedName>
    <definedName name="ProbRange">0</definedName>
    <definedName name="ProbRangeMit">0</definedName>
    <definedName name="PROC" localSheetId="2">#REF!</definedName>
    <definedName name="PROC">#REF!</definedName>
    <definedName name="PROCEDIM_SELECC" localSheetId="2">#REF!</definedName>
    <definedName name="PROCEDIM_SELECC">#REF!</definedName>
    <definedName name="PROCESO" localSheetId="2">#REF!</definedName>
    <definedName name="PROCESO">#REF!</definedName>
    <definedName name="PRODUCTO" localSheetId="2">#REF!</definedName>
    <definedName name="PRODUCTO">#REF!</definedName>
    <definedName name="PrOfic" localSheetId="2">#REF!</definedName>
    <definedName name="PrOfic">#REF!</definedName>
    <definedName name="PROGDES" localSheetId="2">#REF!</definedName>
    <definedName name="PROGDES">#REF!</definedName>
    <definedName name="Programa" localSheetId="2">#REF!</definedName>
    <definedName name="Programa">#REF!</definedName>
    <definedName name="programainv" localSheetId="0">ERR</definedName>
    <definedName name="programainv" localSheetId="2">'MC MOCONDINO CENTRO'!ERR</definedName>
    <definedName name="programainv">ERR</definedName>
    <definedName name="Proponente" localSheetId="2">#REF!</definedName>
    <definedName name="Proponente">#REF!</definedName>
    <definedName name="PRUEBA" localSheetId="2">#REF!</definedName>
    <definedName name="PRUEBA">#REF!</definedName>
    <definedName name="prueba1" localSheetId="2">#REF!</definedName>
    <definedName name="prueba1">#REF!</definedName>
    <definedName name="PRUEBA2" localSheetId="2">#REF!</definedName>
    <definedName name="PRUEBA2">#REF!</definedName>
    <definedName name="ps" localSheetId="2">#REF!</definedName>
    <definedName name="ps">#REF!</definedName>
    <definedName name="PSTRESS_RELIEVI" localSheetId="2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 localSheetId="2">#REF!</definedName>
    <definedName name="PUNTILLA">#REF!</definedName>
    <definedName name="PW" localSheetId="2">#REF!</definedName>
    <definedName name="PW">#REF!</definedName>
    <definedName name="Pwf" localSheetId="2">#REF!</definedName>
    <definedName name="Pwf">#REF!</definedName>
    <definedName name="Pwf_actual" localSheetId="2">#REF!</definedName>
    <definedName name="Pwf_actual">#REF!</definedName>
    <definedName name="Pwf_i" localSheetId="2">#REF!</definedName>
    <definedName name="Pwf_i">#REF!</definedName>
    <definedName name="Pwf_min" localSheetId="2">#REF!</definedName>
    <definedName name="Pwf_min">#REF!</definedName>
    <definedName name="Pwfd" localSheetId="2">#REF!</definedName>
    <definedName name="Pwfd">#REF!</definedName>
    <definedName name="Q" localSheetId="2">#REF!</definedName>
    <definedName name="Q">#REF!</definedName>
    <definedName name="Q_actual" localSheetId="2">#REF!</definedName>
    <definedName name="Q_actual">#REF!</definedName>
    <definedName name="Q_BRUTO" localSheetId="2">#REF!</definedName>
    <definedName name="Q_BRUTO">#REF!</definedName>
    <definedName name="q1q1q" localSheetId="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2">#REF!</definedName>
    <definedName name="Qmax">#REF!</definedName>
    <definedName name="qq" localSheetId="0" hidden="1">{"TAB1",#N/A,TRUE,"GENERAL";"TAB2",#N/A,TRUE,"GENERAL";"TAB3",#N/A,TRUE,"GENERAL";"TAB4",#N/A,TRUE,"GENERAL";"TAB5",#N/A,TRUE,"GENERAL"}</definedName>
    <definedName name="qq" localSheetId="2" hidden="1">{"TAB1",#N/A,TRUE,"GENERAL";"TAB2",#N/A,TRUE,"GENERAL";"TAB3",#N/A,TRUE,"GENERAL";"TAB4",#N/A,TRUE,"GENERAL";"TAB5",#N/A,TRUE,"GENERAL"}</definedName>
    <definedName name="qq" hidden="1">{"TAB1",#N/A,TRUE,"GENERAL";"TAB2",#N/A,TRUE,"GENERAL";"TAB3",#N/A,TRUE,"GENERAL";"TAB4",#N/A,TRUE,"GENERAL";"TAB5",#N/A,TRUE,"GENERAL"}</definedName>
    <definedName name="qqq" localSheetId="2">#REF!</definedName>
    <definedName name="qqq">#REF!</definedName>
    <definedName name="qqqqqw" localSheetId="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2">#REF!</definedName>
    <definedName name="QS">#REF!</definedName>
    <definedName name="Qt" localSheetId="2">#REF!</definedName>
    <definedName name="Qt">#REF!</definedName>
    <definedName name="QTIES" localSheetId="2">#REF!</definedName>
    <definedName name="QTIES">#REF!</definedName>
    <definedName name="QTY" localSheetId="2">#REF!</definedName>
    <definedName name="QTY">#REF!</definedName>
    <definedName name="qw" localSheetId="0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2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ERR</definedName>
    <definedName name="QWERTY" localSheetId="2">'MC MOCONDINO CENTRO'!ERR</definedName>
    <definedName name="QWERTY">ERR</definedName>
    <definedName name="qwewertet" localSheetId="0" hidden="1">{#N/A,#N/A,TRUE,"1842CWN0"}</definedName>
    <definedName name="qwewertet" localSheetId="2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2">#REF!</definedName>
    <definedName name="R._SECO">#REF!</definedName>
    <definedName name="R.1" localSheetId="2">#REF!</definedName>
    <definedName name="R.1">#REF!</definedName>
    <definedName name="R.10" localSheetId="2">#REF!</definedName>
    <definedName name="R.10">#REF!</definedName>
    <definedName name="R.11" localSheetId="2">#REF!</definedName>
    <definedName name="R.11">#REF!</definedName>
    <definedName name="R.12" localSheetId="2">#REF!</definedName>
    <definedName name="R.12">#REF!</definedName>
    <definedName name="R.13" localSheetId="2">#REF!</definedName>
    <definedName name="R.13">#REF!</definedName>
    <definedName name="R.14" localSheetId="2">#REF!</definedName>
    <definedName name="R.14">#REF!</definedName>
    <definedName name="R.15" localSheetId="2">#REF!</definedName>
    <definedName name="R.15">#REF!</definedName>
    <definedName name="R.16" localSheetId="2">#REF!</definedName>
    <definedName name="R.16">#REF!</definedName>
    <definedName name="R.17" localSheetId="2">#REF!</definedName>
    <definedName name="R.17">#REF!</definedName>
    <definedName name="R.18" localSheetId="2">#REF!</definedName>
    <definedName name="R.18">#REF!</definedName>
    <definedName name="R.19" localSheetId="2">#REF!</definedName>
    <definedName name="R.19">#REF!</definedName>
    <definedName name="R.2" localSheetId="2">#REF!</definedName>
    <definedName name="R.2">#REF!</definedName>
    <definedName name="R.3" localSheetId="2">#REF!</definedName>
    <definedName name="R.3">#REF!</definedName>
    <definedName name="R.4" localSheetId="2">#REF!</definedName>
    <definedName name="R.4">#REF!</definedName>
    <definedName name="R.5" localSheetId="2">#REF!</definedName>
    <definedName name="R.5">#REF!</definedName>
    <definedName name="R.6" localSheetId="2">#REF!</definedName>
    <definedName name="R.6">#REF!</definedName>
    <definedName name="R.7" localSheetId="2">#REF!</definedName>
    <definedName name="R.7">#REF!</definedName>
    <definedName name="R.8" localSheetId="2">#REF!</definedName>
    <definedName name="R.8">#REF!</definedName>
    <definedName name="R.9" localSheetId="2">#REF!</definedName>
    <definedName name="R.9">#REF!</definedName>
    <definedName name="R_2" localSheetId="2">#REF!</definedName>
    <definedName name="R_2">#REF!</definedName>
    <definedName name="R_c" localSheetId="2">#REF!</definedName>
    <definedName name="R_c">#REF!</definedName>
    <definedName name="Ra" localSheetId="2">#REF!</definedName>
    <definedName name="Ra">#REF!</definedName>
    <definedName name="RANGO_FECHA" localSheetId="2">#REF!</definedName>
    <definedName name="RANGO_FECHA">#REF!</definedName>
    <definedName name="Rates" localSheetId="2">#REF!</definedName>
    <definedName name="Rates">#REF!</definedName>
    <definedName name="Rb" localSheetId="2">#REF!</definedName>
    <definedName name="Rb">#REF!</definedName>
    <definedName name="RD" localSheetId="2">#REF!</definedName>
    <definedName name="RD">#REF!</definedName>
    <definedName name="rdq" localSheetId="2">#REF!</definedName>
    <definedName name="rdq">#REF!</definedName>
    <definedName name="Re" localSheetId="2">#REF!</definedName>
    <definedName name="Re">#REF!</definedName>
    <definedName name="Reactores" localSheetId="2">#REF!</definedName>
    <definedName name="Reactores">#REF!</definedName>
    <definedName name="Recall_2" localSheetId="2">#REF!</definedName>
    <definedName name="Recall_2">#REF!</definedName>
    <definedName name="Recall_3" localSheetId="2">#REF!</definedName>
    <definedName name="Recall_3">#REF!</definedName>
    <definedName name="Recorder" localSheetId="2">#REF!</definedName>
    <definedName name="Recorder">#REF!</definedName>
    <definedName name="recursos" localSheetId="2">#REF!</definedName>
    <definedName name="recursos">#REF!</definedName>
    <definedName name="REDUCCION_3__x_2" localSheetId="2">#REF!</definedName>
    <definedName name="REDUCCION_3__x_2">#REF!</definedName>
    <definedName name="REDUCCION_4__x_3" localSheetId="2">#REF!</definedName>
    <definedName name="REDUCCION_4__x_3">#REF!</definedName>
    <definedName name="REF" localSheetId="2">#REF!</definedName>
    <definedName name="REF">#REF!</definedName>
    <definedName name="rege" localSheetId="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2">#REF!</definedName>
    <definedName name="REGIMEN_CONTRAT">#REF!</definedName>
    <definedName name="REGIONAL" localSheetId="2">#REF!</definedName>
    <definedName name="REGIONAL">#REF!</definedName>
    <definedName name="RegistroCoordinador" localSheetId="2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ERR</definedName>
    <definedName name="REICIO" localSheetId="2">'MC MOCONDINO CENTRO'!ERR</definedName>
    <definedName name="REICIO">ERR</definedName>
    <definedName name="Reimbursement">"Reembolso"</definedName>
    <definedName name="reinicio" localSheetId="0">ERR</definedName>
    <definedName name="reinicio" localSheetId="2">'MC MOCONDINO CENTRO'!ERR</definedName>
    <definedName name="reinicio">ERR</definedName>
    <definedName name="REJHE" localSheetId="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lle" localSheetId="2">#REF!</definedName>
    <definedName name="relle">#REF!</definedName>
    <definedName name="relleno" localSheetId="2">#REF!</definedName>
    <definedName name="relleno">#REF!</definedName>
    <definedName name="remanentes" localSheetId="2">#REF!,#REF!,#REF!,#REF!</definedName>
    <definedName name="remanentes">#REF!,#REF!,#REF!,#REF!</definedName>
    <definedName name="rendimiento" localSheetId="2">#REF!</definedName>
    <definedName name="rendimiento">#REF!</definedName>
    <definedName name="RENDIMIENTO____CARGA" localSheetId="2">#REF!</definedName>
    <definedName name="RENDIMIENTO____CARGA">#REF!</definedName>
    <definedName name="reparacion4" localSheetId="2">#REF!</definedName>
    <definedName name="reparacion4">#REF!</definedName>
    <definedName name="repello" localSheetId="2">#REF!</definedName>
    <definedName name="repello">#REF!</definedName>
    <definedName name="replanteo" localSheetId="2">#REF!</definedName>
    <definedName name="replanteo">#REF!</definedName>
    <definedName name="REPXXX" localSheetId="2">#REF!</definedName>
    <definedName name="REPXXX">#REF!</definedName>
    <definedName name="Requerimiento" localSheetId="2">#REF!</definedName>
    <definedName name="Requerimiento">#REF!</definedName>
    <definedName name="Requerimientos" localSheetId="2">#REF!</definedName>
    <definedName name="Requerimientos">#REF!</definedName>
    <definedName name="rer" localSheetId="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>#REF!</definedName>
    <definedName name="RES">#REF!</definedName>
    <definedName name="Resistividad" localSheetId="2">#REF!</definedName>
    <definedName name="Resistividad">#REF!</definedName>
    <definedName name="RESU" localSheetId="2">#REF!</definedName>
    <definedName name="RESU">#REF!</definedName>
    <definedName name="resu8" localSheetId="2">#REF!</definedName>
    <definedName name="resu8">#REF!</definedName>
    <definedName name="resufi" localSheetId="2">#REF!</definedName>
    <definedName name="resufi">#REF!</definedName>
    <definedName name="resufi1" localSheetId="2">#REF!</definedName>
    <definedName name="resufi1">#REF!</definedName>
    <definedName name="RESUM" localSheetId="2">#REF!</definedName>
    <definedName name="RESUM">#REF!</definedName>
    <definedName name="resum2" localSheetId="2">#REF!</definedName>
    <definedName name="resum2">#REF!</definedName>
    <definedName name="resumen" localSheetId="2">#REF!</definedName>
    <definedName name="resumen">#REF!</definedName>
    <definedName name="resumen_final" localSheetId="2">#REF!</definedName>
    <definedName name="resumen_final">#REF!</definedName>
    <definedName name="resumen_final1" localSheetId="2">#REF!</definedName>
    <definedName name="resumen_final1">#REF!</definedName>
    <definedName name="Retenc" localSheetId="2">#REF!</definedName>
    <definedName name="Retenc">#REF!</definedName>
    <definedName name="retiroarbol" localSheetId="2">#REF!</definedName>
    <definedName name="retiroarbol">#REF!</definedName>
    <definedName name="retirocorte" localSheetId="2">#REF!</definedName>
    <definedName name="retirocorte">#REF!</definedName>
    <definedName name="RETTRE" localSheetId="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2">#REF!</definedName>
    <definedName name="Rf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2">#REF!</definedName>
    <definedName name="RFV">#REF!</definedName>
    <definedName name="RG" localSheetId="2">#REF!</definedName>
    <definedName name="RG">#REF!</definedName>
    <definedName name="rge" localSheetId="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" localSheetId="2">#REF!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2">#REF!</definedName>
    <definedName name="Ri">#REF!</definedName>
    <definedName name="RID" localSheetId="2">#REF!</definedName>
    <definedName name="RID">#REF!</definedName>
    <definedName name="RISP" localSheetId="2">#REF!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" localSheetId="2">#REF!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m" localSheetId="2">#REF!</definedName>
    <definedName name="Rm">#REF!</definedName>
    <definedName name="Rmm" localSheetId="2">#REF!</definedName>
    <definedName name="Rmm">#REF!</definedName>
    <definedName name="Rn" localSheetId="2">#REF!</definedName>
    <definedName name="Rn">#REF!</definedName>
    <definedName name="rnf" localSheetId="2">#REF!</definedName>
    <definedName name="rnf">#REF!</definedName>
    <definedName name="Rñ" localSheetId="2">#REF!</definedName>
    <definedName name="Rñ">#REF!</definedName>
    <definedName name="Ro" localSheetId="2">#REF!,#REF!,#REF!</definedName>
    <definedName name="Ro">#REF!,#REF!,#REF!</definedName>
    <definedName name="rodaje" localSheetId="2">#REF!</definedName>
    <definedName name="rodaje">#REF!</definedName>
    <definedName name="Rp" localSheetId="2">#REF!</definedName>
    <definedName name="Rp">#REF!</definedName>
    <definedName name="Rq" localSheetId="2">#REF!</definedName>
    <definedName name="Rq">#REF!</definedName>
    <definedName name="rr" localSheetId="0">ERR</definedName>
    <definedName name="rr" localSheetId="2">'MC MOCONDINO CENTRO'!ERR</definedName>
    <definedName name="rr">ERR</definedName>
    <definedName name="rrr" localSheetId="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2">#REF!</definedName>
    <definedName name="rrrr">#REF!</definedName>
    <definedName name="rrrrrb" localSheetId="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2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2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eda" localSheetId="2">#REF!</definedName>
    <definedName name="rueda">#REF!</definedName>
    <definedName name="ruru" localSheetId="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2">#REF!</definedName>
    <definedName name="RUT">#REF!</definedName>
    <definedName name="rutu" localSheetId="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v" localSheetId="2">#REF!</definedName>
    <definedName name="Rv">#REF!</definedName>
    <definedName name="Rw" localSheetId="2">#REF!</definedName>
    <definedName name="Rw">#REF!</definedName>
    <definedName name="rwt" localSheetId="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x" localSheetId="2">#REF!</definedName>
    <definedName name="Rx">#REF!</definedName>
    <definedName name="ry" localSheetId="0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Rz" localSheetId="2">#REF!</definedName>
    <definedName name="Rz">#REF!</definedName>
    <definedName name="s" localSheetId="0">ERR</definedName>
    <definedName name="s" localSheetId="2">'MC MOCONDINO CENTRO'!ERR</definedName>
    <definedName name="s">ERR</definedName>
    <definedName name="Sa" localSheetId="2">#REF!</definedName>
    <definedName name="Sa">#REF!</definedName>
    <definedName name="saa" localSheetId="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ERR</definedName>
    <definedName name="salarios" localSheetId="2">'MC MOCONDINO CENTRO'!ERR</definedName>
    <definedName name="salarios">ERR</definedName>
    <definedName name="SalConv" localSheetId="2">#REF!</definedName>
    <definedName name="SalConv">#REF!</definedName>
    <definedName name="SALID1" localSheetId="2">#REF!</definedName>
    <definedName name="SALID1">#REF!</definedName>
    <definedName name="SalMinimo" localSheetId="2">#REF!</definedName>
    <definedName name="SalMinimo">#REF!</definedName>
    <definedName name="sanitario" localSheetId="2">#REF!</definedName>
    <definedName name="sanitario">#REF!</definedName>
    <definedName name="sapuyes" localSheetId="2">#REF!</definedName>
    <definedName name="sapuyes">#REF!</definedName>
    <definedName name="Sb" localSheetId="2">#REF!</definedName>
    <definedName name="Sb">#REF!</definedName>
    <definedName name="sbgfbgdr" localSheetId="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2">#REF!</definedName>
    <definedName name="SBS">#REF!</definedName>
    <definedName name="Sc" localSheetId="2">#REF!</definedName>
    <definedName name="Sc">#REF!</definedName>
    <definedName name="Sched_Pay" localSheetId="2">#REF!</definedName>
    <definedName name="Sched_Pay">#REF!</definedName>
    <definedName name="Scheduled_Extra_Payments" localSheetId="2">#REF!</definedName>
    <definedName name="Scheduled_Extra_Payments">#REF!</definedName>
    <definedName name="Scheduled_Interest_Rate" localSheetId="2">#REF!</definedName>
    <definedName name="Scheduled_Interest_Rate">#REF!</definedName>
    <definedName name="Scheduled_Monthly_Payment" localSheetId="2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2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2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2">#REF!</definedName>
    <definedName name="sdfsd">#REF!</definedName>
    <definedName name="sdfsd4" localSheetId="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2" hidden="1">{#N/A,#N/A,TRUE,"1842CWN0"}</definedName>
    <definedName name="sdsdfsdff" hidden="1">{#N/A,#N/A,TRUE,"1842CWN0"}</definedName>
    <definedName name="Se" localSheetId="2">#REF!</definedName>
    <definedName name="Se">#REF!</definedName>
    <definedName name="SECTOR" localSheetId="2">#REF!</definedName>
    <definedName name="SECTOR">#REF!</definedName>
    <definedName name="SEMANA_C3" localSheetId="2">#REF!</definedName>
    <definedName name="SEMANA_C3">#REF!</definedName>
    <definedName name="sena" localSheetId="2">#REF!</definedName>
    <definedName name="sena">#REF!</definedName>
    <definedName name="SERO" localSheetId="0">ERR</definedName>
    <definedName name="SERO" localSheetId="2">'MC MOCONDINO CENTRO'!ERR</definedName>
    <definedName name="SERO">ERR</definedName>
    <definedName name="setrj" localSheetId="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 localSheetId="2">#REF!</definedName>
    <definedName name="SFD_5">#REF!</definedName>
    <definedName name="SFHSGFH" localSheetId="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2">#REF!</definedName>
    <definedName name="Sg">#REF!</definedName>
    <definedName name="Sh" localSheetId="2">#REF!</definedName>
    <definedName name="Sh">#REF!</definedName>
    <definedName name="SHEE_INT" localSheetId="2">#REF!</definedName>
    <definedName name="SHEE_INT">#REF!</definedName>
    <definedName name="SHEET" localSheetId="2">#REF!</definedName>
    <definedName name="SHEET">#REF!</definedName>
    <definedName name="SHEET_KP" localSheetId="2">#REF!</definedName>
    <definedName name="SHEET_KP">#REF!</definedName>
    <definedName name="SHEET_MR" localSheetId="2">#REF!</definedName>
    <definedName name="SHEET_MR">#REF!</definedName>
    <definedName name="SHEET1" localSheetId="2">#REF!</definedName>
    <definedName name="SHEET1">#REF!</definedName>
    <definedName name="SHEET10" localSheetId="2">#REF!</definedName>
    <definedName name="SHEET10">#REF!</definedName>
    <definedName name="SHEET11" localSheetId="2">#REF!</definedName>
    <definedName name="SHEET11">#REF!</definedName>
    <definedName name="SHEET12" localSheetId="2">#REF!</definedName>
    <definedName name="SHEET12">#REF!</definedName>
    <definedName name="SHEET13" localSheetId="2">#REF!</definedName>
    <definedName name="SHEET13">#REF!</definedName>
    <definedName name="SHEET14" localSheetId="2">#REF!</definedName>
    <definedName name="SHEET14">#REF!</definedName>
    <definedName name="SHEET15" localSheetId="2">#REF!</definedName>
    <definedName name="SHEET15">#REF!</definedName>
    <definedName name="SHEET16" localSheetId="2">#REF!</definedName>
    <definedName name="SHEET16">#REF!</definedName>
    <definedName name="SHEET17" localSheetId="2">#REF!</definedName>
    <definedName name="SHEET17">#REF!</definedName>
    <definedName name="SHEET18" localSheetId="2">#REF!</definedName>
    <definedName name="SHEET18">#REF!</definedName>
    <definedName name="SHEET19" localSheetId="2">#REF!</definedName>
    <definedName name="SHEET19">#REF!</definedName>
    <definedName name="SHEET2" localSheetId="2">#REF!</definedName>
    <definedName name="SHEET2">#REF!</definedName>
    <definedName name="SHEET20" localSheetId="2">#REF!</definedName>
    <definedName name="SHEET20">#REF!</definedName>
    <definedName name="SHEET21" localSheetId="2">#REF!</definedName>
    <definedName name="SHEET21">#REF!</definedName>
    <definedName name="SHEET22" localSheetId="2">#REF!</definedName>
    <definedName name="SHEET22">#REF!</definedName>
    <definedName name="SHEET23" localSheetId="2">#REF!</definedName>
    <definedName name="SHEET23">#REF!</definedName>
    <definedName name="SHEET24" localSheetId="2">#REF!</definedName>
    <definedName name="SHEET24">#REF!</definedName>
    <definedName name="SHEET25" localSheetId="2">#REF!</definedName>
    <definedName name="SHEET25">#REF!</definedName>
    <definedName name="SHEET26" localSheetId="2">#REF!</definedName>
    <definedName name="SHEET26">#REF!</definedName>
    <definedName name="SHEET3" localSheetId="2">#REF!</definedName>
    <definedName name="SHEET3">#REF!</definedName>
    <definedName name="SHEET4" localSheetId="2">#REF!</definedName>
    <definedName name="SHEET4">#REF!</definedName>
    <definedName name="SHEET5" localSheetId="2">#REF!</definedName>
    <definedName name="SHEET5">#REF!</definedName>
    <definedName name="SHEET6" localSheetId="2">#REF!</definedName>
    <definedName name="SHEET6">#REF!</definedName>
    <definedName name="SHEET7" localSheetId="2">#REF!</definedName>
    <definedName name="SHEET7">#REF!</definedName>
    <definedName name="SHEET8" localSheetId="2">#REF!</definedName>
    <definedName name="SHEET8">#REF!</definedName>
    <definedName name="SHEET9" localSheetId="2">#REF!</definedName>
    <definedName name="SHEET9">#REF!</definedName>
    <definedName name="SI" localSheetId="0">ERR</definedName>
    <definedName name="SI" localSheetId="2">'MC MOCONDINO CENTRO'!ERR</definedName>
    <definedName name="SI">ERR</definedName>
    <definedName name="SIFON_180_2" localSheetId="2">#REF!</definedName>
    <definedName name="SIFON_180_2">#REF!</definedName>
    <definedName name="SIKA" localSheetId="2">#REF!</definedName>
    <definedName name="SIKA">#REF!</definedName>
    <definedName name="SIKADUR" localSheetId="2">#REF!</definedName>
    <definedName name="SIKADUR">#REF!</definedName>
    <definedName name="SINGOLO" localSheetId="2">#REF!</definedName>
    <definedName name="SINGOLO">#REF!</definedName>
    <definedName name="SISISIS" localSheetId="0">ERR</definedName>
    <definedName name="SISISIS" localSheetId="2">'MC MOCONDINO CENTRO'!ERR</definedName>
    <definedName name="SISISIS">ERR</definedName>
    <definedName name="Smlv" localSheetId="2">#REF!</definedName>
    <definedName name="Smlv">#REF!</definedName>
    <definedName name="smlv01" localSheetId="2">#REF!</definedName>
    <definedName name="smlv01">#REF!</definedName>
    <definedName name="smlv2001" localSheetId="2">#REF!</definedName>
    <definedName name="smlv2001">#REF!</definedName>
    <definedName name="SMML" localSheetId="2">#REF!</definedName>
    <definedName name="SMML">#REF!</definedName>
    <definedName name="SN" localSheetId="2">#REF!</definedName>
    <definedName name="SN">#REF!</definedName>
    <definedName name="SOBRE2H" localSheetId="2">#REF!</definedName>
    <definedName name="SOBRE2H">#REF!</definedName>
    <definedName name="sobrecimiento" localSheetId="2">#REF!</definedName>
    <definedName name="sobrecimiento">#REF!</definedName>
    <definedName name="SOCIAL" localSheetId="2">#REF!</definedName>
    <definedName name="SOCIAL">#REF!</definedName>
    <definedName name="solado" localSheetId="2">#REF!</definedName>
    <definedName name="solado">#REF!</definedName>
    <definedName name="SOLD._4_" localSheetId="2">#REF!</definedName>
    <definedName name="SOLD._4_">#REF!</definedName>
    <definedName name="SOLD._6_" localSheetId="2">#REF!</definedName>
    <definedName name="SOLD._6_">#REF!</definedName>
    <definedName name="SOLD._8_" localSheetId="2">#REF!</definedName>
    <definedName name="SOLD._8_">#REF!</definedName>
    <definedName name="SOLDA" localSheetId="2">#REF!</definedName>
    <definedName name="SOLDA">#REF!</definedName>
    <definedName name="SOLDADURA" localSheetId="2">#REF!</definedName>
    <definedName name="SOLDADURA">#REF!</definedName>
    <definedName name="srwrwr" localSheetId="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 localSheetId="2">#REF!</definedName>
    <definedName name="SS_AVG_SIZE">#REF!</definedName>
    <definedName name="SS_WELDING" localSheetId="2">#REF!</definedName>
    <definedName name="SS_WELDING">#REF!</definedName>
    <definedName name="ssa" localSheetId="2">#REF!</definedName>
    <definedName name="ssa">#REF!</definedName>
    <definedName name="ssh" localSheetId="2">#REF!</definedName>
    <definedName name="ssh">#REF!</definedName>
    <definedName name="sss" localSheetId="0">modulo10.auto_abrir</definedName>
    <definedName name="sss" localSheetId="2">modulo10.auto_abrir</definedName>
    <definedName name="sss">modulo10.auto_abrir</definedName>
    <definedName name="SSSS" localSheetId="0">ERR</definedName>
    <definedName name="SSSS" localSheetId="2">'MC MOCONDINO CENTRO'!ERR</definedName>
    <definedName name="SSSS">ERR</definedName>
    <definedName name="sssss7" localSheetId="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2">#REF!</definedName>
    <definedName name="St">#REF!</definedName>
    <definedName name="ST_BLDG" localSheetId="2">#REF!</definedName>
    <definedName name="ST_BLDG">#REF!</definedName>
    <definedName name="ST_CW" localSheetId="2">#REF!</definedName>
    <definedName name="ST_CW">#REF!</definedName>
    <definedName name="STALO1" localSheetId="2">#REF!</definedName>
    <definedName name="STALO1">#REF!</definedName>
    <definedName name="STAMPA" localSheetId="2">#REF!</definedName>
    <definedName name="STAMPA">#REF!</definedName>
    <definedName name="STANU" localSheetId="2">#REF!</definedName>
    <definedName name="STANU">#REF!</definedName>
    <definedName name="START" localSheetId="2">#REF!</definedName>
    <definedName name="START">#REF!</definedName>
    <definedName name="START1" localSheetId="2">#REF!</definedName>
    <definedName name="START1">#REF!</definedName>
    <definedName name="STENU" localSheetId="2">#REF!</definedName>
    <definedName name="STENU">#REF!</definedName>
    <definedName name="Stock" localSheetId="2">#REF!</definedName>
    <definedName name="Stock">#REF!</definedName>
    <definedName name="STONU" localSheetId="2">#REF!</definedName>
    <definedName name="STONU">#REF!</definedName>
    <definedName name="STRESS_RELIEVIN" localSheetId="2">#REF!</definedName>
    <definedName name="STRESS_RELIEVIN">#REF!</definedName>
    <definedName name="STSUMM" localSheetId="2">#REF!</definedName>
    <definedName name="STSUMM">#REF!</definedName>
    <definedName name="stt" localSheetId="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2">#REF!</definedName>
    <definedName name="SUBSUELO">#REF!</definedName>
    <definedName name="Subtotal" localSheetId="2">#REF!</definedName>
    <definedName name="Subtotal">#REF!</definedName>
    <definedName name="SUELDO" localSheetId="2">#REF!</definedName>
    <definedName name="SUELDO">#REF!</definedName>
    <definedName name="suma" localSheetId="2">#REF!</definedName>
    <definedName name="suma">#REF!</definedName>
    <definedName name="Summary" localSheetId="2">#REF!</definedName>
    <definedName name="Summary">#REF!</definedName>
    <definedName name="SUP_ART" localSheetId="2">#REF!</definedName>
    <definedName name="SUP_ART">#REF!</definedName>
    <definedName name="SUP_VEX" localSheetId="2">#REF!</definedName>
    <definedName name="SUP_VEX">#REF!</definedName>
    <definedName name="SUP_VPR" localSheetId="2">#REF!</definedName>
    <definedName name="SUP_VPR">#REF!</definedName>
    <definedName name="SUP_VPR_GEC" localSheetId="2">#REF!</definedName>
    <definedName name="SUP_VPR_GEC">#REF!</definedName>
    <definedName name="SUP_VPR_GMM" localSheetId="2">#REF!</definedName>
    <definedName name="SUP_VPR_GMM">#REF!</definedName>
    <definedName name="SUP_VPR_GRC" localSheetId="2">#REF!</definedName>
    <definedName name="SUP_VPR_GRC">#REF!</definedName>
    <definedName name="SUP_VPR_GRM" localSheetId="2">#REF!</definedName>
    <definedName name="SUP_VPR_GRM">#REF!</definedName>
    <definedName name="SUP_VPR_GRN" localSheetId="2">#REF!</definedName>
    <definedName name="SUP_VPR_GRN">#REF!</definedName>
    <definedName name="SUP_VPR_GRS" localSheetId="2">#REF!</definedName>
    <definedName name="SUP_VPR_GRS">#REF!</definedName>
    <definedName name="SUP_VPR_GTP" localSheetId="2">#REF!</definedName>
    <definedName name="SUP_VPR_GTP">#REF!</definedName>
    <definedName name="SUP_VPR_NA" localSheetId="2">#REF!</definedName>
    <definedName name="SUP_VPR_NA">#REF!</definedName>
    <definedName name="SUPER" localSheetId="2">#REF!</definedName>
    <definedName name="SUPER">#REF!</definedName>
    <definedName name="SUPERCEL" localSheetId="2">#REF!</definedName>
    <definedName name="SUPERCEL">#REF!</definedName>
    <definedName name="SUPERFICIE" localSheetId="2">#REF!</definedName>
    <definedName name="SUPERFICIE">#REF!</definedName>
    <definedName name="sw" localSheetId="0">ERR</definedName>
    <definedName name="sw" localSheetId="2">'MC MOCONDINO CENTRO'!ERR</definedName>
    <definedName name="sw">ERR</definedName>
    <definedName name="swsw" localSheetId="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2">#REF!</definedName>
    <definedName name="t">#REF!</definedName>
    <definedName name="T.1" localSheetId="2">#REF!</definedName>
    <definedName name="T.1">#REF!</definedName>
    <definedName name="T.10" localSheetId="2">#REF!</definedName>
    <definedName name="T.10">#REF!</definedName>
    <definedName name="T.11" localSheetId="2">#REF!</definedName>
    <definedName name="T.11">#REF!</definedName>
    <definedName name="T.12" localSheetId="2">#REF!</definedName>
    <definedName name="T.12">#REF!</definedName>
    <definedName name="T.13" localSheetId="2">#REF!</definedName>
    <definedName name="T.13">#REF!</definedName>
    <definedName name="T.14" localSheetId="2">#REF!</definedName>
    <definedName name="T.14">#REF!</definedName>
    <definedName name="T.15" localSheetId="2">#REF!</definedName>
    <definedName name="T.15">#REF!</definedName>
    <definedName name="T.16" localSheetId="2">#REF!</definedName>
    <definedName name="T.16">#REF!</definedName>
    <definedName name="T.17" localSheetId="2">#REF!</definedName>
    <definedName name="T.17">#REF!</definedName>
    <definedName name="T.2" localSheetId="2">#REF!</definedName>
    <definedName name="T.2">#REF!</definedName>
    <definedName name="T.3" localSheetId="2">#REF!</definedName>
    <definedName name="T.3">#REF!</definedName>
    <definedName name="T.4" localSheetId="2">#REF!</definedName>
    <definedName name="T.4">#REF!</definedName>
    <definedName name="T.5" localSheetId="2">#REF!</definedName>
    <definedName name="T.5">#REF!</definedName>
    <definedName name="T.6" localSheetId="2">#REF!</definedName>
    <definedName name="T.6">#REF!</definedName>
    <definedName name="T.7" localSheetId="2">#REF!</definedName>
    <definedName name="T.7">#REF!</definedName>
    <definedName name="T.8" localSheetId="2">#REF!</definedName>
    <definedName name="T.8">#REF!</definedName>
    <definedName name="T.9" localSheetId="2">#REF!</definedName>
    <definedName name="T.9">#REF!</definedName>
    <definedName name="t_1" localSheetId="0">scheduled_payment+extra_payment</definedName>
    <definedName name="t_1" localSheetId="2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2">#REF!</definedName>
    <definedName name="Ta">#REF!</definedName>
    <definedName name="TAB_FECHA" localSheetId="2">#REF!</definedName>
    <definedName name="TAB_FECHA">#REF!</definedName>
    <definedName name="TABLA" localSheetId="2">#REF!</definedName>
    <definedName name="TABLA">#REF!</definedName>
    <definedName name="TABLA_DE_CARACOLI" localSheetId="2">#REF!</definedName>
    <definedName name="TABLA_DE_CARACOLI">#REF!</definedName>
    <definedName name="tabla1" localSheetId="2">#REF!</definedName>
    <definedName name="tabla1">#REF!</definedName>
    <definedName name="tabla2" localSheetId="2">#REF!</definedName>
    <definedName name="tabla2">#REF!</definedName>
    <definedName name="TABLEKP" localSheetId="2">#REF!</definedName>
    <definedName name="TABLEKP">#REF!</definedName>
    <definedName name="TABLEPRI" localSheetId="2">#REF!</definedName>
    <definedName name="TABLEPRI">#REF!</definedName>
    <definedName name="tablilla" localSheetId="2">#REF!</definedName>
    <definedName name="tablilla">#REF!</definedName>
    <definedName name="Tambores" localSheetId="2">#REF!</definedName>
    <definedName name="Tambores">#REF!</definedName>
    <definedName name="Tanques" localSheetId="2">#REF!</definedName>
    <definedName name="Tanques">#REF!</definedName>
    <definedName name="TAPA" localSheetId="2">#REF!</definedName>
    <definedName name="TAPA">#REF!</definedName>
    <definedName name="TAPA_HF" localSheetId="2">#REF!</definedName>
    <definedName name="TAPA_HF">#REF!</definedName>
    <definedName name="TAPON_2__P.V.C" localSheetId="2">#REF!</definedName>
    <definedName name="TAPON_2__P.V.C">#REF!</definedName>
    <definedName name="TAREAS_INICIALES" localSheetId="2">#REF!</definedName>
    <definedName name="TAREAS_INICIALES">#REF!</definedName>
    <definedName name="TARIFA" localSheetId="2">#REF!</definedName>
    <definedName name="TARIFA">#REF!</definedName>
    <definedName name="TARIFA_HORA" localSheetId="2">#REF!</definedName>
    <definedName name="TARIFA_HORA">#REF!</definedName>
    <definedName name="TarifaPension" localSheetId="2">#REF!</definedName>
    <definedName name="TarifaPension">#REF!</definedName>
    <definedName name="TARIFAS" localSheetId="2">#REF!</definedName>
    <definedName name="TARIFAS">#REF!</definedName>
    <definedName name="TarifaSalud" localSheetId="2">#REF!</definedName>
    <definedName name="TarifaSalud">#REF!</definedName>
    <definedName name="Tasa" localSheetId="2">#REF!</definedName>
    <definedName name="Tasa">#REF!</definedName>
    <definedName name="TASA_DE_CAMBIO" localSheetId="2">#REF!</definedName>
    <definedName name="TASA_DE_CAMBIO">#REF!</definedName>
    <definedName name="Tasa1" localSheetId="2">#REF!</definedName>
    <definedName name="Tasa1">#REF!</definedName>
    <definedName name="TasaCCP" localSheetId="2">#REF!</definedName>
    <definedName name="TasaCCP">#REF!</definedName>
    <definedName name="Tax" localSheetId="2">#REF!</definedName>
    <definedName name="Tax">#REF!</definedName>
    <definedName name="Tb" localSheetId="2">#REF!</definedName>
    <definedName name="Tb">#REF!</definedName>
    <definedName name="TB_EVENTOS_OTS_ANUAL" localSheetId="2">#REF!</definedName>
    <definedName name="TB_EVENTOS_OTS_ANUAL">#REF!</definedName>
    <definedName name="tc" localSheetId="2">#REF!</definedName>
    <definedName name="tc">#REF!</definedName>
    <definedName name="Td" localSheetId="2">#REF!</definedName>
    <definedName name="Td">#REF!</definedName>
    <definedName name="tdy" localSheetId="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2">#REF!</definedName>
    <definedName name="Te">#REF!</definedName>
    <definedName name="TEE_2_____2____P.V.C" localSheetId="2">#REF!</definedName>
    <definedName name="TEE_2_____2____P.V.C">#REF!</definedName>
    <definedName name="TEE_3____3____2____P.V.C" localSheetId="2">#REF!</definedName>
    <definedName name="TEE_3____3____2____P.V.C">#REF!</definedName>
    <definedName name="TEE_3____3____2____P.V.C_UM" localSheetId="2">#REF!</definedName>
    <definedName name="TEE_3____3____2____P.V.C_UM">#REF!</definedName>
    <definedName name="TEE_3____3____3____P.V.C" localSheetId="2">#REF!</definedName>
    <definedName name="TEE_3____3____3____P.V.C">#REF!</definedName>
    <definedName name="TEE_3__x_3__B_x_B" localSheetId="2">#REF!</definedName>
    <definedName name="TEE_3__x_3__B_x_B">#REF!</definedName>
    <definedName name="TEE_4____4____4____P.V.C_UM" localSheetId="2">#REF!</definedName>
    <definedName name="TEE_4____4____4____P.V.C_UM">#REF!</definedName>
    <definedName name="TEFLON" localSheetId="2">#REF!</definedName>
    <definedName name="TEFLON">#REF!</definedName>
    <definedName name="telefono" localSheetId="2">#REF!</definedName>
    <definedName name="telefono">#REF!</definedName>
    <definedName name="TEMA1" localSheetId="2">#REF!</definedName>
    <definedName name="TEMA1">#REF!</definedName>
    <definedName name="TEMA10" localSheetId="2">#REF!</definedName>
    <definedName name="TEMA10">#REF!</definedName>
    <definedName name="TEMA2" localSheetId="2">#REF!</definedName>
    <definedName name="TEMA2">#REF!</definedName>
    <definedName name="TEMA3" localSheetId="2">#REF!</definedName>
    <definedName name="TEMA3">#REF!</definedName>
    <definedName name="TEMA4" localSheetId="2">#REF!</definedName>
    <definedName name="TEMA4">#REF!</definedName>
    <definedName name="TEMA5" localSheetId="2">#REF!</definedName>
    <definedName name="TEMA5">#REF!</definedName>
    <definedName name="TEMA6" localSheetId="2">#REF!</definedName>
    <definedName name="TEMA6">#REF!</definedName>
    <definedName name="TEMA7" localSheetId="2">#REF!</definedName>
    <definedName name="TEMA7">#REF!</definedName>
    <definedName name="TEMA8" localSheetId="2">#REF!</definedName>
    <definedName name="TEMA8">#REF!</definedName>
    <definedName name="TEMA9" localSheetId="2">#REF!</definedName>
    <definedName name="TEMA9">#REF!</definedName>
    <definedName name="TEMAS_PACC" localSheetId="2">#REF!</definedName>
    <definedName name="TEMAS_PACC">#REF!</definedName>
    <definedName name="TER" localSheetId="0">ERR</definedName>
    <definedName name="TER" localSheetId="2">'MC MOCONDINO CENTRO'!ERR</definedName>
    <definedName name="TER">ERR</definedName>
    <definedName name="TERM" localSheetId="0">ERR</definedName>
    <definedName name="TERM" localSheetId="2">'MC MOCONDINO CENTRO'!ERR</definedName>
    <definedName name="TERM">ERR</definedName>
    <definedName name="TÉRMINOS" localSheetId="0">ERR</definedName>
    <definedName name="TÉRMINOS" localSheetId="2">'MC MOCONDINO CENTRO'!ERR</definedName>
    <definedName name="TÉRMINOS">ERR</definedName>
    <definedName name="TERR" localSheetId="2">#REF!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" localSheetId="2">#REF!</definedName>
    <definedName name="Tf">#REF!</definedName>
    <definedName name="Tg" localSheetId="2">#REF!</definedName>
    <definedName name="Tg">#REF!</definedName>
    <definedName name="TGB" localSheetId="2">#REF!</definedName>
    <definedName name="TGB">#REF!</definedName>
    <definedName name="TH" localSheetId="2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2">#REF!</definedName>
    <definedName name="THP">#REF!</definedName>
    <definedName name="thtj" localSheetId="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2">#REF!</definedName>
    <definedName name="Ti">#REF!</definedName>
    <definedName name="TIEMPO" localSheetId="2">#REF!</definedName>
    <definedName name="TIEMPO">#REF!</definedName>
    <definedName name="TIPO" localSheetId="2">#REF!</definedName>
    <definedName name="TIPO">#REF!</definedName>
    <definedName name="TIPO_GRUPO" localSheetId="2">#REF!</definedName>
    <definedName name="TIPO_GRUPO">#REF!</definedName>
    <definedName name="TipoGC" localSheetId="2">#REF!</definedName>
    <definedName name="TipoGC">#REF!</definedName>
    <definedName name="TipoNeces" localSheetId="2">#REF!</definedName>
    <definedName name="TipoNeces">#REF!</definedName>
    <definedName name="TipoPro" localSheetId="2">#REF!</definedName>
    <definedName name="TipoPro">#REF!</definedName>
    <definedName name="Tipoproceso" localSheetId="2">#REF!</definedName>
    <definedName name="Tipoproceso">#REF!</definedName>
    <definedName name="TIR" localSheetId="2">#REF!</definedName>
    <definedName name="TIR">#REF!</definedName>
    <definedName name="TITLE" localSheetId="2">#REF!</definedName>
    <definedName name="TITLE">#REF!</definedName>
    <definedName name="titu" localSheetId="2">#REF!</definedName>
    <definedName name="titu">#REF!</definedName>
    <definedName name="titu2" localSheetId="2">#REF!</definedName>
    <definedName name="titu2">#REF!</definedName>
    <definedName name="TITULO" localSheetId="2">#REF!</definedName>
    <definedName name="TITULO">#REF!</definedName>
    <definedName name="_xlnm.Print_Titles" localSheetId="2">'MC MOCONDINO CENTRO'!$1:$9</definedName>
    <definedName name="Títulos_a_imprimir_IM" localSheetId="2">#REF!</definedName>
    <definedName name="Títulos_a_imprimir_IM">#REF!</definedName>
    <definedName name="Tj" localSheetId="2">#REF!</definedName>
    <definedName name="Tj">#REF!</definedName>
    <definedName name="tk" localSheetId="2">#REF!</definedName>
    <definedName name="tk">#REF!</definedName>
    <definedName name="TK_1" localSheetId="2" hidden="1">#REF!</definedName>
    <definedName name="TK_1" hidden="1">#REF!</definedName>
    <definedName name="TKSLCI07" localSheetId="2">#REF!</definedName>
    <definedName name="TKSLCI07">#REF!</definedName>
    <definedName name="tld" localSheetId="2">#REF!</definedName>
    <definedName name="tld">#REF!</definedName>
    <definedName name="Tll" localSheetId="2">#REF!</definedName>
    <definedName name="Tll">#REF!</definedName>
    <definedName name="Tm" localSheetId="2">#REF!</definedName>
    <definedName name="Tm">#REF!</definedName>
    <definedName name="Tn" localSheetId="2">#REF!</definedName>
    <definedName name="Tn">#REF!</definedName>
    <definedName name="Tñ" localSheetId="2">#REF!</definedName>
    <definedName name="Tñ">#REF!</definedName>
    <definedName name="To" localSheetId="2">#REF!</definedName>
    <definedName name="To">#REF!</definedName>
    <definedName name="TOPGENER" localSheetId="2">#REF!</definedName>
    <definedName name="TOPGENER">#REF!</definedName>
    <definedName name="TOPGENER1" localSheetId="2">#REF!</definedName>
    <definedName name="TOPGENER1">#REF!</definedName>
    <definedName name="TOPMENU" localSheetId="2">#REF!</definedName>
    <definedName name="TOPMENU">#REF!</definedName>
    <definedName name="TORNILLO_3" localSheetId="2">#REF!</definedName>
    <definedName name="TORNILLO_3">#REF!</definedName>
    <definedName name="TORNILLOS_2.5" localSheetId="2">#REF!</definedName>
    <definedName name="TORNILLOS_2.5">#REF!</definedName>
    <definedName name="Torres" localSheetId="2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2">#REF!</definedName>
    <definedName name="TOT">#REF!</definedName>
    <definedName name="TOTAL" localSheetId="2">#REF!</definedName>
    <definedName name="TOTAL">#REF!</definedName>
    <definedName name="Total_Interest" localSheetId="2">#REF!</definedName>
    <definedName name="Total_Interest">#REF!</definedName>
    <definedName name="Total_Pay" localSheetId="2">#REF!</definedName>
    <definedName name="Total_Pay">#REF!</definedName>
    <definedName name="Total_Payment" localSheetId="0">scheduled_payment+extra_payment</definedName>
    <definedName name="Total_Payment" localSheetId="2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2">scheduled_payment+extra_payment</definedName>
    <definedName name="Total_Payment1">scheduled_payment+extra_payment</definedName>
    <definedName name="total1" localSheetId="2">#REF!</definedName>
    <definedName name="total1">#REF!</definedName>
    <definedName name="TotalCesantias" localSheetId="2">#REF!</definedName>
    <definedName name="TotalCesantias">#REF!</definedName>
    <definedName name="TOTALHH" localSheetId="2">#REF!</definedName>
    <definedName name="TOTALHH">#REF!</definedName>
    <definedName name="TOTALHH1" localSheetId="2">#REF!</definedName>
    <definedName name="TOTALHH1">#REF!</definedName>
    <definedName name="TotalVacaciones" localSheetId="2">#REF!</definedName>
    <definedName name="TotalVacaciones">#REF!</definedName>
    <definedName name="TotAuxAlim" localSheetId="2">#REF!</definedName>
    <definedName name="TotAuxAlim">#REF!</definedName>
    <definedName name="TotAuxAlimentacion" localSheetId="2">#REF!</definedName>
    <definedName name="TotAuxAlimentacion">#REF!</definedName>
    <definedName name="TotAuxCom" localSheetId="2">#REF!</definedName>
    <definedName name="TotAuxCom">#REF!</definedName>
    <definedName name="TotAuxComi" localSheetId="2">#REF!</definedName>
    <definedName name="TotAuxComi">#REF!</definedName>
    <definedName name="TotAuxDotacion" localSheetId="2">#REF!</definedName>
    <definedName name="TotAuxDotacion">#REF!</definedName>
    <definedName name="TotAuxHab" localSheetId="2">#REF!</definedName>
    <definedName name="TotAuxHab">#REF!</definedName>
    <definedName name="TotAuxTransporte" localSheetId="2">#REF!</definedName>
    <definedName name="TotAuxTransporte">#REF!</definedName>
    <definedName name="TotBasico" localSheetId="2">#REF!</definedName>
    <definedName name="TotBasico">#REF!</definedName>
    <definedName name="TotCom" localSheetId="2">#REF!</definedName>
    <definedName name="TotCom">#REF!</definedName>
    <definedName name="TotComision" localSheetId="2">#REF!</definedName>
    <definedName name="TotComision">#REF!</definedName>
    <definedName name="TotExtras" localSheetId="2">#REF!</definedName>
    <definedName name="TotExtras">#REF!</definedName>
    <definedName name="TotIntercesantias" localSheetId="2">#REF!</definedName>
    <definedName name="TotIntercesantias">#REF!</definedName>
    <definedName name="TOTMTPAV">#REF!</definedName>
    <definedName name="TotPrimaServicios" localSheetId="2">#REF!</definedName>
    <definedName name="TotPrimaServicios">#REF!</definedName>
    <definedName name="TotPrimaServicos" localSheetId="2">#REF!</definedName>
    <definedName name="TotPrimaServicos">#REF!</definedName>
    <definedName name="TotPrimaVacaciones" localSheetId="2">#REF!</definedName>
    <definedName name="TotPrimaVacaciones">#REF!</definedName>
    <definedName name="TotPrimConv" localSheetId="2">#REF!</definedName>
    <definedName name="TotPrimConv">#REF!</definedName>
    <definedName name="TotPrimConvencional" localSheetId="2">#REF!</definedName>
    <definedName name="TotPrimConvencional">#REF!</definedName>
    <definedName name="TotPrimVac" localSheetId="2">#REF!</definedName>
    <definedName name="TotPrimVac">#REF!</definedName>
    <definedName name="TOTSHE1" localSheetId="2">#REF!</definedName>
    <definedName name="TOTSHE1">#REF!</definedName>
    <definedName name="TOTSHE10" localSheetId="2">#REF!</definedName>
    <definedName name="TOTSHE10">#REF!</definedName>
    <definedName name="TOTSHE11" localSheetId="2">#REF!</definedName>
    <definedName name="TOTSHE11">#REF!</definedName>
    <definedName name="TOTSHE12" localSheetId="2">#REF!</definedName>
    <definedName name="TOTSHE12">#REF!</definedName>
    <definedName name="TOTSHE13" localSheetId="2">#REF!</definedName>
    <definedName name="TOTSHE13">#REF!</definedName>
    <definedName name="TOTSHE14" localSheetId="2">#REF!</definedName>
    <definedName name="TOTSHE14">#REF!</definedName>
    <definedName name="TOTSHE15" localSheetId="2">#REF!</definedName>
    <definedName name="TOTSHE15">#REF!</definedName>
    <definedName name="TOTSHE16" localSheetId="2">#REF!</definedName>
    <definedName name="TOTSHE16">#REF!</definedName>
    <definedName name="TOTSHE17" localSheetId="2">#REF!</definedName>
    <definedName name="TOTSHE17">#REF!</definedName>
    <definedName name="TOTSHE18" localSheetId="2">#REF!</definedName>
    <definedName name="TOTSHE18">#REF!</definedName>
    <definedName name="TOTSHE19" localSheetId="2">#REF!</definedName>
    <definedName name="TOTSHE19">#REF!</definedName>
    <definedName name="TOTSHE2" localSheetId="2">#REF!</definedName>
    <definedName name="TOTSHE2">#REF!</definedName>
    <definedName name="TOTSHE20" localSheetId="2">#REF!</definedName>
    <definedName name="TOTSHE20">#REF!</definedName>
    <definedName name="TOTSHE21" localSheetId="2">#REF!</definedName>
    <definedName name="TOTSHE21">#REF!</definedName>
    <definedName name="TOTSHE22" localSheetId="2">#REF!</definedName>
    <definedName name="TOTSHE22">#REF!</definedName>
    <definedName name="TOTSHE23" localSheetId="2">#REF!</definedName>
    <definedName name="TOTSHE23">#REF!</definedName>
    <definedName name="TOTSHE24" localSheetId="2">#REF!</definedName>
    <definedName name="TOTSHE24">#REF!</definedName>
    <definedName name="TOTSHE25" localSheetId="2">#REF!</definedName>
    <definedName name="TOTSHE25">#REF!</definedName>
    <definedName name="TOTSHE26" localSheetId="2">#REF!</definedName>
    <definedName name="TOTSHE26">#REF!</definedName>
    <definedName name="TOTSHE3" localSheetId="2">#REF!</definedName>
    <definedName name="TOTSHE3">#REF!</definedName>
    <definedName name="TOTSHE4" localSheetId="2">#REF!</definedName>
    <definedName name="TOTSHE4">#REF!</definedName>
    <definedName name="TOTSHE5" localSheetId="2">#REF!</definedName>
    <definedName name="TOTSHE5">#REF!</definedName>
    <definedName name="TOTSHE6" localSheetId="2">#REF!</definedName>
    <definedName name="TOTSHE6">#REF!</definedName>
    <definedName name="TOTSHE7" localSheetId="2">#REF!</definedName>
    <definedName name="TOTSHE7">#REF!</definedName>
    <definedName name="TOTSHE8" localSheetId="2">#REF!</definedName>
    <definedName name="TOTSHE8">#REF!</definedName>
    <definedName name="TOTSHE9" localSheetId="2">#REF!</definedName>
    <definedName name="TOTSHE9">#REF!</definedName>
    <definedName name="TotVac" localSheetId="2">#REF!</definedName>
    <definedName name="TotVac">#REF!</definedName>
    <definedName name="Tp" localSheetId="2">#REF!</definedName>
    <definedName name="Tp">#REF!</definedName>
    <definedName name="TPING" localSheetId="2">#REF!</definedName>
    <definedName name="TPING">#REF!</definedName>
    <definedName name="Tq" localSheetId="2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2">#REF!</definedName>
    <definedName name="TrainSpec">#REF!</definedName>
    <definedName name="Transmisores" localSheetId="2">#REF!</definedName>
    <definedName name="Transmisores">#REF!</definedName>
    <definedName name="Transporte" localSheetId="2">#REF!</definedName>
    <definedName name="Transporte">#REF!</definedName>
    <definedName name="TRAT" localSheetId="2">#REF!</definedName>
    <definedName name="TRAT">#REF!</definedName>
    <definedName name="TREM" localSheetId="2">#REF!</definedName>
    <definedName name="TREM">#REF!</definedName>
    <definedName name="Trenes" localSheetId="2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2">#REF!</definedName>
    <definedName name="tri">#REF!</definedName>
    <definedName name="Trimestre1" localSheetId="2">#REF!</definedName>
    <definedName name="Trimestre1">#REF!</definedName>
    <definedName name="Trimestre2" localSheetId="2">#REF!</definedName>
    <definedName name="Trimestre2">#REF!</definedName>
    <definedName name="Trimestre3" localSheetId="2">#REF!</definedName>
    <definedName name="Trimestre3">#REF!</definedName>
    <definedName name="Trimestre4" localSheetId="2">#REF!</definedName>
    <definedName name="Trimestre4">#REF!</definedName>
    <definedName name="TRIPLEX" localSheetId="2">#REF!</definedName>
    <definedName name="TRIPLEX">#REF!</definedName>
    <definedName name="TRITURADO" localSheetId="2">#REF!</definedName>
    <definedName name="TRITURADO">#REF!</definedName>
    <definedName name="trjfgjh" localSheetId="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2">#REF!</definedName>
    <definedName name="TRM">#REF!</definedName>
    <definedName name="tru" localSheetId="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" localSheetId="2">#REF!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2">#REF!</definedName>
    <definedName name="Tt">#REF!</definedName>
    <definedName name="TtCD" localSheetId="2">#REF!</definedName>
    <definedName name="TtCD">#REF!</definedName>
    <definedName name="TTR" localSheetId="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2">#REF!</definedName>
    <definedName name="TTTTTT">#REF!</definedName>
    <definedName name="tu" localSheetId="0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._ACC_3__Bx_B_SCH_40" localSheetId="2">#REF!</definedName>
    <definedName name="TUB._ACC_3__Bx_B_SCH_40">#REF!</definedName>
    <definedName name="TUBERIA" localSheetId="2" hidden="1">#REF!</definedName>
    <definedName name="TUBERIA" hidden="1">#REF!</definedName>
    <definedName name="Tubería" localSheetId="2">#REF!</definedName>
    <definedName name="Tubería">#REF!</definedName>
    <definedName name="TUBERIA_P.V.C_RDE_9" localSheetId="2">#REF!</definedName>
    <definedName name="TUBERIA_P.V.C_RDE_9">#REF!</definedName>
    <definedName name="TUBERIA_P.V.C_UM_RDE_41____2" localSheetId="2">#REF!</definedName>
    <definedName name="TUBERIA_P.V.C_UM_RDE_41____2">#REF!</definedName>
    <definedName name="TUBERIA_P.V.C_UM_RDE_41____3" localSheetId="2">#REF!</definedName>
    <definedName name="TUBERIA_P.V.C_UM_RDE_41____3">#REF!</definedName>
    <definedName name="TUBERIA1" localSheetId="2" hidden="1">#REF!</definedName>
    <definedName name="TUBERIA1" hidden="1">#REF!</definedName>
    <definedName name="tuberia3" localSheetId="2">#REF!</definedName>
    <definedName name="tuberia3">#REF!</definedName>
    <definedName name="TUBO_1_2" localSheetId="2">#REF!</definedName>
    <definedName name="TUBO_1_2">#REF!</definedName>
    <definedName name="TUBO_1_2__HG" localSheetId="2">#REF!</definedName>
    <definedName name="TUBO_1_2__HG">#REF!</definedName>
    <definedName name="TUBO6" localSheetId="2">#REF!</definedName>
    <definedName name="TUBO6">#REF!</definedName>
    <definedName name="TUBO8" localSheetId="2">#REF!</definedName>
    <definedName name="TUBO8">#REF!</definedName>
    <definedName name="tubohg2" localSheetId="2">#REF!</definedName>
    <definedName name="tubohg2">#REF!</definedName>
    <definedName name="tur" localSheetId="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2">#REF!</definedName>
    <definedName name="tvmenor90min">#REF!</definedName>
    <definedName name="Tw" localSheetId="2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2">#REF!</definedName>
    <definedName name="Tx">#REF!</definedName>
    <definedName name="ty" localSheetId="0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2">#REF!</definedName>
    <definedName name="Tz">#REF!</definedName>
    <definedName name="U" localSheetId="2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2">#REF!</definedName>
    <definedName name="Ua">#REF!</definedName>
    <definedName name="Ub" localSheetId="2">#REF!</definedName>
    <definedName name="Ub">#REF!</definedName>
    <definedName name="Ubicación" localSheetId="2">#REF!</definedName>
    <definedName name="Ubicación">#REF!</definedName>
    <definedName name="Uc" localSheetId="2">#REF!</definedName>
    <definedName name="Uc">#REF!</definedName>
    <definedName name="Ud" localSheetId="2">#REF!</definedName>
    <definedName name="Ud">#REF!</definedName>
    <definedName name="Ue" localSheetId="2">#REF!</definedName>
    <definedName name="Ue">#REF!</definedName>
    <definedName name="Uf" localSheetId="2">#REF!</definedName>
    <definedName name="Uf">#REF!</definedName>
    <definedName name="UFrm2InUse">1</definedName>
    <definedName name="Ug" localSheetId="2">#REF!</definedName>
    <definedName name="Ug">#REF!</definedName>
    <definedName name="Uh" localSheetId="2">#REF!</definedName>
    <definedName name="Uh">#REF!</definedName>
    <definedName name="UI" localSheetId="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2">#REF!</definedName>
    <definedName name="UIC">#REF!</definedName>
    <definedName name="uijhj" localSheetId="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2">#REF!</definedName>
    <definedName name="Uj">#REF!</definedName>
    <definedName name="UK" localSheetId="2">#REF!</definedName>
    <definedName name="UK">#REF!</definedName>
    <definedName name="Ull" localSheetId="2">#REF!</definedName>
    <definedName name="Ull">#REF!</definedName>
    <definedName name="Um" localSheetId="2">#REF!</definedName>
    <definedName name="Um">#REF!</definedName>
    <definedName name="Un" localSheetId="2">#REF!</definedName>
    <definedName name="Un">#REF!</definedName>
    <definedName name="UN_PRI" localSheetId="2">#REF!</definedName>
    <definedName name="UN_PRI">#REF!</definedName>
    <definedName name="UNIDAD" localSheetId="2">#REF!</definedName>
    <definedName name="UNIDAD">#REF!</definedName>
    <definedName name="UNIDAD521" localSheetId="2">#REF!</definedName>
    <definedName name="UNIDAD521">#REF!</definedName>
    <definedName name="UNION_DE_MECANICA_2" localSheetId="2">#REF!</definedName>
    <definedName name="UNION_DE_MECANICA_2">#REF!</definedName>
    <definedName name="UNION_DE_MECANICA_3" localSheetId="2">#REF!</definedName>
    <definedName name="UNION_DE_MECANICA_3">#REF!</definedName>
    <definedName name="UNION_DE_MECANICA_4" localSheetId="2">#REF!</definedName>
    <definedName name="UNION_DE_MECANICA_4">#REF!</definedName>
    <definedName name="UNION_DE_REPARACION_2__P.V.C" localSheetId="2">#REF!</definedName>
    <definedName name="UNION_DE_REPARACION_2__P.V.C">#REF!</definedName>
    <definedName name="UNION_DE_REPARACION_3" localSheetId="2">#REF!</definedName>
    <definedName name="UNION_DE_REPARACION_3">#REF!</definedName>
    <definedName name="UNION_DE_REPARACION_3__P.V.C" localSheetId="2">#REF!</definedName>
    <definedName name="UNION_DE_REPARACION_3__P.V.C">#REF!</definedName>
    <definedName name="UNION_DE_REPARACION_4" localSheetId="2">#REF!</definedName>
    <definedName name="UNION_DE_REPARACION_4">#REF!</definedName>
    <definedName name="UNION_P.V.C_1_2" localSheetId="2">#REF!</definedName>
    <definedName name="UNION_P.V.C_1_2">#REF!</definedName>
    <definedName name="UNIT" localSheetId="2">#REF!</definedName>
    <definedName name="UNIT">#REF!</definedName>
    <definedName name="UNITARIO" localSheetId="2">#REF!</definedName>
    <definedName name="UNITARIO">#REF!</definedName>
    <definedName name="Unitarios" localSheetId="2">#REF!</definedName>
    <definedName name="Unitarios">#REF!</definedName>
    <definedName name="unj" localSheetId="2" hidden="1">#REF!</definedName>
    <definedName name="unj" hidden="1">#REF!</definedName>
    <definedName name="uno" localSheetId="0">ERR</definedName>
    <definedName name="uno" localSheetId="2">'MC MOCONDINO CENTRO'!ERR</definedName>
    <definedName name="uno">ERR</definedName>
    <definedName name="Uñ" localSheetId="2">#REF!</definedName>
    <definedName name="Uñ">#REF!</definedName>
    <definedName name="Uo" localSheetId="2">#REF!</definedName>
    <definedName name="Uo">#REF!</definedName>
    <definedName name="UOUIV" localSheetId="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 localSheetId="2">#REF!</definedName>
    <definedName name="Up">#REF!</definedName>
    <definedName name="Uq" localSheetId="2">#REF!</definedName>
    <definedName name="Uq">#REF!</definedName>
    <definedName name="Ur" localSheetId="2">#REF!</definedName>
    <definedName name="Ur">#REF!</definedName>
    <definedName name="uriel" localSheetId="0">ERR</definedName>
    <definedName name="uriel" localSheetId="2">'MC MOCONDINO CENTRO'!ERR</definedName>
    <definedName name="uriel">ERR</definedName>
    <definedName name="uryur" localSheetId="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2">#REF!</definedName>
    <definedName name="Us">#REF!</definedName>
    <definedName name="USxCOL" localSheetId="2">#REF!</definedName>
    <definedName name="USxCOL">#REF!</definedName>
    <definedName name="ut" localSheetId="2">#REF!</definedName>
    <definedName name="ut">#REF!</definedName>
    <definedName name="UTL" localSheetId="2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" localSheetId="2">#REF!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Uz" localSheetId="2">#REF!</definedName>
    <definedName name="Uz">#REF!</definedName>
    <definedName name="v" localSheetId="0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 localSheetId="2">#REF!</definedName>
    <definedName name="Va">#REF!</definedName>
    <definedName name="VAL_100PE_S1" localSheetId="2">#REF!</definedName>
    <definedName name="VAL_100PE_S1">#REF!</definedName>
    <definedName name="VAL_100PE_S2" localSheetId="2">#REF!</definedName>
    <definedName name="VAL_100PE_S2">#REF!</definedName>
    <definedName name="VAL_100PE_S3" localSheetId="2">#REF!</definedName>
    <definedName name="VAL_100PE_S3">#REF!</definedName>
    <definedName name="VAL_100PE_S4" localSheetId="2">#REF!</definedName>
    <definedName name="VAL_100PE_S4">#REF!</definedName>
    <definedName name="VAL_100PE_S5" localSheetId="2">#REF!</definedName>
    <definedName name="VAL_100PE_S5">#REF!</definedName>
    <definedName name="VAL_100PE_S6" localSheetId="2">#REF!</definedName>
    <definedName name="VAL_100PE_S6">#REF!</definedName>
    <definedName name="VAL150PE_S1" localSheetId="2">#REF!</definedName>
    <definedName name="VAL150PE_S1">#REF!</definedName>
    <definedName name="VAL150PE_S2" localSheetId="2">#REF!</definedName>
    <definedName name="VAL150PE_S2">#REF!</definedName>
    <definedName name="VAL150PE_S3" localSheetId="2">#REF!</definedName>
    <definedName name="VAL150PE_S3">#REF!</definedName>
    <definedName name="VAL150PE_S4" localSheetId="2">#REF!</definedName>
    <definedName name="VAL150PE_S4">#REF!</definedName>
    <definedName name="VAL150PE_S5" localSheetId="2">#REF!</definedName>
    <definedName name="VAL150PE_S5">#REF!</definedName>
    <definedName name="VAL150PE_S6" localSheetId="2">#REF!</definedName>
    <definedName name="VAL150PE_S6">#REF!</definedName>
    <definedName name="VAL200PE_S1" localSheetId="2">#REF!</definedName>
    <definedName name="VAL200PE_S1">#REF!</definedName>
    <definedName name="VAL200PE_S2" localSheetId="2">#REF!</definedName>
    <definedName name="VAL200PE_S2">#REF!</definedName>
    <definedName name="VAL200PE_S3" localSheetId="2">#REF!</definedName>
    <definedName name="VAL200PE_S3">#REF!</definedName>
    <definedName name="VAL200PE_S4" localSheetId="2">#REF!</definedName>
    <definedName name="VAL200PE_S4">#REF!</definedName>
    <definedName name="VAL200PE_S5" localSheetId="2">#REF!</definedName>
    <definedName name="VAL200PE_S5">#REF!</definedName>
    <definedName name="VAL200PE_S6" localSheetId="2">#REF!</definedName>
    <definedName name="VAL200PE_S6">#REF!</definedName>
    <definedName name="VAL250PE_S1" localSheetId="2">#REF!</definedName>
    <definedName name="VAL250PE_S1">#REF!</definedName>
    <definedName name="VAL250PE_S2" localSheetId="2">#REF!</definedName>
    <definedName name="VAL250PE_S2">#REF!</definedName>
    <definedName name="VAL250PE_S3" localSheetId="2">#REF!</definedName>
    <definedName name="VAL250PE_S3">#REF!</definedName>
    <definedName name="VAL250PE_S4" localSheetId="2">#REF!</definedName>
    <definedName name="VAL250PE_S4">#REF!</definedName>
    <definedName name="VAL250PE_S5" localSheetId="2">#REF!</definedName>
    <definedName name="VAL250PE_S5">#REF!</definedName>
    <definedName name="VAL250PE_S6" localSheetId="2">#REF!</definedName>
    <definedName name="VAL250PE_S6">#REF!</definedName>
    <definedName name="VAL300HD_S1" localSheetId="2">#REF!</definedName>
    <definedName name="VAL300HD_S1">#REF!</definedName>
    <definedName name="VAL300HD_S2" localSheetId="2">#REF!</definedName>
    <definedName name="VAL300HD_S2">#REF!</definedName>
    <definedName name="VAL300HD_S3" localSheetId="2">#REF!</definedName>
    <definedName name="VAL300HD_S3">#REF!</definedName>
    <definedName name="VAL300HD_S4" localSheetId="2">#REF!</definedName>
    <definedName name="VAL300HD_S4">#REF!</definedName>
    <definedName name="VAL300HD_S5" localSheetId="2">#REF!</definedName>
    <definedName name="VAL300HD_S5">#REF!</definedName>
    <definedName name="VAL300HD_S6" localSheetId="2">#REF!</definedName>
    <definedName name="VAL300HD_S6">#REF!</definedName>
    <definedName name="VAL300PVC_S1" localSheetId="2">#REF!</definedName>
    <definedName name="VAL300PVC_S1">#REF!</definedName>
    <definedName name="VAL300PVC_S2" localSheetId="2">#REF!</definedName>
    <definedName name="VAL300PVC_S2">#REF!</definedName>
    <definedName name="VAL300PVC_S3" localSheetId="2">#REF!</definedName>
    <definedName name="VAL300PVC_S3">#REF!</definedName>
    <definedName name="VAL300PVC_S4" localSheetId="2">#REF!</definedName>
    <definedName name="VAL300PVC_S4">#REF!</definedName>
    <definedName name="VAL300PVC_S5" localSheetId="2">#REF!</definedName>
    <definedName name="VAL300PVC_S5">#REF!</definedName>
    <definedName name="VAL300PVC_S6" localSheetId="2">#REF!</definedName>
    <definedName name="VAL300PVC_S6">#REF!</definedName>
    <definedName name="VAL80PE_S1" localSheetId="2">#REF!</definedName>
    <definedName name="VAL80PE_S1">#REF!</definedName>
    <definedName name="VAL80PE_S2" localSheetId="2">#REF!</definedName>
    <definedName name="VAL80PE_S2">#REF!</definedName>
    <definedName name="VAL80PE_S3" localSheetId="2">#REF!</definedName>
    <definedName name="VAL80PE_S3">#REF!</definedName>
    <definedName name="VAL80PE_S4" localSheetId="2">#REF!</definedName>
    <definedName name="VAL80PE_S4">#REF!</definedName>
    <definedName name="VAL80PE_S5" localSheetId="2">#REF!</definedName>
    <definedName name="VAL80PE_S5">#REF!</definedName>
    <definedName name="VAL80PE_S6" localSheetId="2">#REF!</definedName>
    <definedName name="VAL80PE_S6">#REF!</definedName>
    <definedName name="VALDES" localSheetId="2">#REF!</definedName>
    <definedName name="VALDES">#REF!</definedName>
    <definedName name="VALLA_2_3_MTS_CON_3_CERCHAS" localSheetId="2">#REF!</definedName>
    <definedName name="VALLA_2_3_MTS_CON_3_CERCHA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 localSheetId="2">#REF!</definedName>
    <definedName name="ValorCto">#REF!</definedName>
    <definedName name="ValorEjecutado" localSheetId="2">#REF!</definedName>
    <definedName name="ValorEjecutado">#REF!</definedName>
    <definedName name="ValorProyecto" localSheetId="2">#REF!</definedName>
    <definedName name="ValorProyecto">#REF!</definedName>
    <definedName name="ValorRecursosComprometidos" localSheetId="2">#REF!</definedName>
    <definedName name="ValorRecursosComprometidos">#REF!</definedName>
    <definedName name="Values_Entered" localSheetId="0">IF(Loan_Amount*Interest_Rate*Loan_Years*Loan_Start&gt;0,1,0)</definedName>
    <definedName name="Values_Entered" localSheetId="2">IF('MC MOCONDINO CENTRO'!Loan_Amount*'MC MOCONDINO CENTRO'!Interest_Rate*'MC MOCONDINO CENTRO'!Loan_Years*'MC MOCONDINO CENTRO'!Loan_Start&gt;0,1,0)</definedName>
    <definedName name="Values_Entered">IF(Loan_Amount*Interest_Rate*Loan_Years*Loan_Start&gt;0,1,0)</definedName>
    <definedName name="VALVULA_DE_COMPUERTA_2__SELLO_ELASTICO_Y_VNA_CON_CUADRANTE" localSheetId="2">#REF!</definedName>
    <definedName name="VALVULA_DE_COMPUERTA_2__SELLO_ELASTICO_Y_VNA_CON_CUADRANTE">#REF!</definedName>
    <definedName name="VALVULA_DE_COMPUERTA_3__BxB_CON_RUEDA_MECANICA" localSheetId="2">#REF!</definedName>
    <definedName name="VALVULA_DE_COMPUERTA_3__BxB_CON_RUEDA_MECANICA">#REF!</definedName>
    <definedName name="VALVULA_DE_COMPUERTA_3__SELLO_ELASTICO_Y_VNA_CON_CUADRANTE" localSheetId="2">#REF!</definedName>
    <definedName name="VALVULA_DE_COMPUERTA_3__SELLO_ELASTICO_Y_VNA_CON_CUADRANTE">#REF!</definedName>
    <definedName name="VALVULA_DE_COMPUERTA_4__SELLO_ELASTICO_Y_VNA_CON_CUADRANTE" localSheetId="2">#REF!</definedName>
    <definedName name="VALVULA_DE_COMPUERTA_4__SELLO_ELASTICO_Y_VNA_CON_CUADRANTE">#REF!</definedName>
    <definedName name="VALVULA_DE_NO_RETORNO_CHEQUE__3__PARA_TRABAJAR_HORIZONTALMENTE_B_x_B" localSheetId="2">#REF!</definedName>
    <definedName name="VALVULA_DE_NO_RETORNO_CHEQUE__3__PARA_TRABAJAR_HORIZONTALMENTE_B_x_B">#REF!</definedName>
    <definedName name="VALVULA_DE_NO_RETORNO_CHEQUE__4__PARA_TRABAJAR_HORIZONTALMENTE_B_x_B" localSheetId="2">#REF!</definedName>
    <definedName name="VALVULA_DE_NO_RETORNO_CHEQUE__4__PARA_TRABAJAR_HORIZONTALMENTE_B_x_B">#REF!</definedName>
    <definedName name="Válvulas" localSheetId="2">#REF!</definedName>
    <definedName name="Válvulas">#REF!</definedName>
    <definedName name="Var" localSheetId="2">#REF!</definedName>
    <definedName name="Var">#REF!</definedName>
    <definedName name="VARIACION1" localSheetId="2">#REF!</definedName>
    <definedName name="VARIACION1">#REF!</definedName>
    <definedName name="Varios" localSheetId="2">#REF!</definedName>
    <definedName name="Varios">#REF!</definedName>
    <definedName name="Vb" localSheetId="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2">#REF!</definedName>
    <definedName name="vc">#REF!</definedName>
    <definedName name="vct" localSheetId="2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2">#REF!</definedName>
    <definedName name="Vd">#REF!</definedName>
    <definedName name="vdfvuio" localSheetId="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2">#REF!</definedName>
    <definedName name="Ve">#REF!</definedName>
    <definedName name="VENT100_S1" localSheetId="2">#REF!</definedName>
    <definedName name="VENT100_S1">#REF!</definedName>
    <definedName name="VENT100_S2" localSheetId="2">#REF!</definedName>
    <definedName name="VENT100_S2">#REF!</definedName>
    <definedName name="VENT100_S3" localSheetId="2">#REF!</definedName>
    <definedName name="VENT100_S3">#REF!</definedName>
    <definedName name="VENT100_S4" localSheetId="2">#REF!</definedName>
    <definedName name="VENT100_S4">#REF!</definedName>
    <definedName name="VENT100_S5" localSheetId="2">#REF!</definedName>
    <definedName name="VENT100_S5">#REF!</definedName>
    <definedName name="VENT100_S6" localSheetId="2">#REF!</definedName>
    <definedName name="VENT100_S6">#REF!</definedName>
    <definedName name="VentaAiu" localSheetId="2">#REF!</definedName>
    <definedName name="VentaAiu">#REF!</definedName>
    <definedName name="VENTOSAS_PARA_INSTALACION_EN_TUBERIA_DE_3" localSheetId="2">#REF!</definedName>
    <definedName name="VENTOSAS_PARA_INSTALACION_EN_TUBERIA_DE_3">#REF!</definedName>
    <definedName name="Version4OK" localSheetId="0" hidden="1">{"Datos de las Curvas",#N/A,TRUE,"TABLA-CALCULOS"}</definedName>
    <definedName name="Version4OK" localSheetId="2" hidden="1">{"Datos de las Curvas",#N/A,TRUE,"TABLA-CALCULOS"}</definedName>
    <definedName name="Version4OK" hidden="1">{"Datos de las Curvas",#N/A,TRUE,"TABLA-CALCULOS"}</definedName>
    <definedName name="VEX" localSheetId="2">#REF!</definedName>
    <definedName name="VEX">#REF!</definedName>
    <definedName name="VEX_ON" localSheetId="2">#REF!</definedName>
    <definedName name="VEX_ON">#REF!</definedName>
    <definedName name="VEX1_1" localSheetId="2">#REF!</definedName>
    <definedName name="VEX1_1">#REF!</definedName>
    <definedName name="VEX1_1_1" localSheetId="2">#REF!</definedName>
    <definedName name="VEX1_1_1">#REF!</definedName>
    <definedName name="VEX1_1_2" localSheetId="2">#REF!</definedName>
    <definedName name="VEX1_1_2">#REF!</definedName>
    <definedName name="VEX1_1_3" localSheetId="2">#REF!</definedName>
    <definedName name="VEX1_1_3">#REF!</definedName>
    <definedName name="VEX1_1_4" localSheetId="2">#REF!</definedName>
    <definedName name="VEX1_1_4">#REF!</definedName>
    <definedName name="VEX1_2" localSheetId="2">#REF!</definedName>
    <definedName name="VEX1_2">#REF!</definedName>
    <definedName name="VEX1_3" localSheetId="2">#REF!</definedName>
    <definedName name="VEX1_3">#REF!</definedName>
    <definedName name="Vf" localSheetId="2">#REF!</definedName>
    <definedName name="Vf">#REF!</definedName>
    <definedName name="VFA" localSheetId="2">#REF!</definedName>
    <definedName name="VFA">#REF!</definedName>
    <definedName name="VFA1_1" localSheetId="2">#REF!</definedName>
    <definedName name="VFA1_1">#REF!</definedName>
    <definedName name="VFA1_1_1" localSheetId="2">#REF!</definedName>
    <definedName name="VFA1_1_1">#REF!</definedName>
    <definedName name="VFA1_1_2" localSheetId="2">#REF!</definedName>
    <definedName name="VFA1_1_2">#REF!</definedName>
    <definedName name="VFA1_1_3" localSheetId="2">#REF!</definedName>
    <definedName name="VFA1_1_3">#REF!</definedName>
    <definedName name="VFA1_1_4" localSheetId="2">#REF!</definedName>
    <definedName name="VFA1_1_4">#REF!</definedName>
    <definedName name="VFA1_1_5" localSheetId="2">#REF!</definedName>
    <definedName name="VFA1_1_5">#REF!</definedName>
    <definedName name="VFA1_1_6" localSheetId="2">#REF!</definedName>
    <definedName name="VFA1_1_6">#REF!</definedName>
    <definedName name="VFA1_2" localSheetId="2">#REF!</definedName>
    <definedName name="VFA1_2">#REF!</definedName>
    <definedName name="VFA1_3" localSheetId="2">#REF!</definedName>
    <definedName name="VFA1_3">#REF!</definedName>
    <definedName name="vfbgnhyt" localSheetId="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2">#REF!</definedName>
    <definedName name="vfh">#REF!</definedName>
    <definedName name="VFR" localSheetId="2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2">#REF!</definedName>
    <definedName name="Vg">#REF!</definedName>
    <definedName name="Vh" localSheetId="2">#REF!</definedName>
    <definedName name="Vh">#REF!</definedName>
    <definedName name="VIA" localSheetId="2">#REF!</definedName>
    <definedName name="VIA">#REF!</definedName>
    <definedName name="VIBRADOR" localSheetId="2">#REF!</definedName>
    <definedName name="VIBRADOR">#REF!</definedName>
    <definedName name="VICEP_DIRECC" localSheetId="2">#REF!</definedName>
    <definedName name="VICEP_DIRECC">#REF!</definedName>
    <definedName name="VIDRIO4" localSheetId="2">#REF!</definedName>
    <definedName name="VIDRIO4">#REF!</definedName>
    <definedName name="VigenciaDolares" localSheetId="2">#REF!</definedName>
    <definedName name="VigenciaDolares">#REF!</definedName>
    <definedName name="VigenciaPesos" localSheetId="2">#REF!</definedName>
    <definedName name="VigenciaPesos">#REF!</definedName>
    <definedName name="VIGFUTURA" localSheetId="2">#REF!</definedName>
    <definedName name="VIGFUTURA">#REF!</definedName>
    <definedName name="VINILO" localSheetId="2">#REF!</definedName>
    <definedName name="VINILO">#REF!</definedName>
    <definedName name="VIT" localSheetId="2">#REF!</definedName>
    <definedName name="VIT">#REF!</definedName>
    <definedName name="VIT1_1" localSheetId="2">#REF!</definedName>
    <definedName name="VIT1_1">#REF!</definedName>
    <definedName name="VIT1_1_1" localSheetId="2">#REF!</definedName>
    <definedName name="VIT1_1_1">#REF!</definedName>
    <definedName name="VIT1_1_10" localSheetId="2">#REF!</definedName>
    <definedName name="VIT1_1_10">#REF!</definedName>
    <definedName name="VIT1_1_11" localSheetId="2">#REF!</definedName>
    <definedName name="VIT1_1_11">#REF!</definedName>
    <definedName name="VIT1_1_12" localSheetId="2">#REF!</definedName>
    <definedName name="VIT1_1_12">#REF!</definedName>
    <definedName name="VIT1_1_13" localSheetId="2">#REF!</definedName>
    <definedName name="VIT1_1_13">#REF!</definedName>
    <definedName name="VIT1_1_14" localSheetId="2">#REF!</definedName>
    <definedName name="VIT1_1_14">#REF!</definedName>
    <definedName name="VIT1_1_15" localSheetId="2">#REF!</definedName>
    <definedName name="VIT1_1_15">#REF!</definedName>
    <definedName name="VIT1_1_16" localSheetId="2">#REF!</definedName>
    <definedName name="VIT1_1_16">#REF!</definedName>
    <definedName name="VIt1_1_17" localSheetId="2">#REF!</definedName>
    <definedName name="VIt1_1_17">#REF!</definedName>
    <definedName name="VIT1_1_18" localSheetId="2">#REF!</definedName>
    <definedName name="VIT1_1_18">#REF!</definedName>
    <definedName name="VIt1_1_19" localSheetId="2">#REF!</definedName>
    <definedName name="VIt1_1_19">#REF!</definedName>
    <definedName name="VIT1_1_2" localSheetId="2">#REF!</definedName>
    <definedName name="VIT1_1_2">#REF!</definedName>
    <definedName name="VIT1_1_20" localSheetId="2">#REF!</definedName>
    <definedName name="VIT1_1_20">#REF!</definedName>
    <definedName name="VIT1_1_3" localSheetId="2">#REF!</definedName>
    <definedName name="VIT1_1_3">#REF!</definedName>
    <definedName name="VIT1_1_4" localSheetId="2">#REF!</definedName>
    <definedName name="VIT1_1_4">#REF!</definedName>
    <definedName name="VIT1_1_5" localSheetId="2">#REF!</definedName>
    <definedName name="VIT1_1_5">#REF!</definedName>
    <definedName name="VIT1_1_6" localSheetId="2">#REF!</definedName>
    <definedName name="VIT1_1_6">#REF!</definedName>
    <definedName name="VIT1_1_7" localSheetId="2">#REF!</definedName>
    <definedName name="VIT1_1_7">#REF!</definedName>
    <definedName name="VIT1_1_8" localSheetId="2">#REF!</definedName>
    <definedName name="VIT1_1_8">#REF!</definedName>
    <definedName name="VIT1_1_9" localSheetId="2">#REF!</definedName>
    <definedName name="VIT1_1_9">#REF!</definedName>
    <definedName name="VIT1_2" localSheetId="2">#REF!</definedName>
    <definedName name="VIT1_2">#REF!</definedName>
    <definedName name="VIT1_3" localSheetId="2">#REF!</definedName>
    <definedName name="VIT1_3">#REF!</definedName>
    <definedName name="VIT1_4" localSheetId="2">#REF!</definedName>
    <definedName name="VIT1_4">#REF!</definedName>
    <definedName name="VIT1_5" localSheetId="2">#REF!</definedName>
    <definedName name="VIT1_5">#REF!</definedName>
    <definedName name="VIT1_6" localSheetId="2">#REF!</definedName>
    <definedName name="VIT1_6">#REF!</definedName>
    <definedName name="vital5" localSheetId="2">#REF!</definedName>
    <definedName name="vital5">#REF!</definedName>
    <definedName name="vk" localSheetId="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" localSheetId="2">#REF!</definedName>
    <definedName name="VOLQUETA">#REF!</definedName>
    <definedName name="vp" localSheetId="2">#REF!</definedName>
    <definedName name="vp">#REF!</definedName>
    <definedName name="VPN" localSheetId="2">#REF!</definedName>
    <definedName name="VPN">#REF!</definedName>
    <definedName name="VPNCCP" localSheetId="2">#REF!</definedName>
    <definedName name="VPNCCP">#REF!</definedName>
    <definedName name="VPNInversion" localSheetId="2">#REF!</definedName>
    <definedName name="VPNInversion">#REF!</definedName>
    <definedName name="VPNInversionCCP" localSheetId="2">#REF!</definedName>
    <definedName name="VPNInversionCCP">#REF!</definedName>
    <definedName name="VPR" localSheetId="2">#REF!</definedName>
    <definedName name="VPR">#REF!</definedName>
    <definedName name="VPR_COMBUS" localSheetId="2">#REF!</definedName>
    <definedName name="VPR_COMBUS">#REF!</definedName>
    <definedName name="VPR_CRUDO" localSheetId="2">#REF!</definedName>
    <definedName name="VPR_CRUDO">#REF!</definedName>
    <definedName name="VPR_GAS" localSheetId="2">#REF!</definedName>
    <definedName name="VPR_GAS">#REF!</definedName>
    <definedName name="VPR_ON" localSheetId="2">#REF!</definedName>
    <definedName name="VPR_ON">#REF!</definedName>
    <definedName name="VPR1_1" localSheetId="2">#REF!</definedName>
    <definedName name="VPR1_1">#REF!</definedName>
    <definedName name="VPR1_1_1" localSheetId="2">#REF!</definedName>
    <definedName name="VPR1_1_1">#REF!</definedName>
    <definedName name="VPR1_1_10" localSheetId="2">#REF!</definedName>
    <definedName name="VPR1_1_10">#REF!</definedName>
    <definedName name="VPR1_1_11" localSheetId="2">#REF!</definedName>
    <definedName name="VPR1_1_11">#REF!</definedName>
    <definedName name="VPR1_1_12" localSheetId="2">#REF!</definedName>
    <definedName name="VPR1_1_12">#REF!</definedName>
    <definedName name="VPR1_1_13" localSheetId="2">#REF!</definedName>
    <definedName name="VPR1_1_13">#REF!</definedName>
    <definedName name="VPR1_1_14" localSheetId="2">#REF!</definedName>
    <definedName name="VPR1_1_14">#REF!</definedName>
    <definedName name="VPR1_1_15" localSheetId="2">#REF!</definedName>
    <definedName name="VPR1_1_15">#REF!</definedName>
    <definedName name="VPR1_1_16" localSheetId="2">#REF!</definedName>
    <definedName name="VPR1_1_16">#REF!</definedName>
    <definedName name="VPR1_1_17" localSheetId="2">#REF!</definedName>
    <definedName name="VPR1_1_17">#REF!</definedName>
    <definedName name="VPR1_1_18" localSheetId="2">#REF!</definedName>
    <definedName name="VPR1_1_18">#REF!</definedName>
    <definedName name="VPR1_1_19" localSheetId="2">#REF!</definedName>
    <definedName name="VPR1_1_19">#REF!</definedName>
    <definedName name="VPR1_1_2" localSheetId="2">#REF!</definedName>
    <definedName name="VPR1_1_2">#REF!</definedName>
    <definedName name="VPR1_1_20" localSheetId="2">#REF!</definedName>
    <definedName name="VPR1_1_20">#REF!</definedName>
    <definedName name="VPR1_1_21" localSheetId="2">#REF!</definedName>
    <definedName name="VPR1_1_21">#REF!</definedName>
    <definedName name="VPR1_1_22" localSheetId="2">#REF!</definedName>
    <definedName name="VPR1_1_22">#REF!</definedName>
    <definedName name="VPR1_1_23" localSheetId="2">#REF!</definedName>
    <definedName name="VPR1_1_23">#REF!</definedName>
    <definedName name="VPR1_1_24" localSheetId="2">#REF!</definedName>
    <definedName name="VPR1_1_24">#REF!</definedName>
    <definedName name="VPR1_1_25" localSheetId="2">#REF!</definedName>
    <definedName name="VPR1_1_25">#REF!</definedName>
    <definedName name="VPR1_1_26" localSheetId="2">#REF!</definedName>
    <definedName name="VPR1_1_26">#REF!</definedName>
    <definedName name="VPR1_1_27" localSheetId="2">#REF!</definedName>
    <definedName name="VPR1_1_27">#REF!</definedName>
    <definedName name="VPR1_1_28" localSheetId="2">#REF!</definedName>
    <definedName name="VPR1_1_28">#REF!</definedName>
    <definedName name="VPR1_1_29" localSheetId="2">#REF!</definedName>
    <definedName name="VPR1_1_29">#REF!</definedName>
    <definedName name="VPR1_1_3" localSheetId="2">#REF!</definedName>
    <definedName name="VPR1_1_3">#REF!</definedName>
    <definedName name="VPR1_1_30" localSheetId="2">#REF!</definedName>
    <definedName name="VPR1_1_30">#REF!</definedName>
    <definedName name="VPR1_1_31" localSheetId="2">#REF!</definedName>
    <definedName name="VPR1_1_31">#REF!</definedName>
    <definedName name="VPR1_1_32" localSheetId="2">#REF!</definedName>
    <definedName name="VPR1_1_32">#REF!</definedName>
    <definedName name="VPR1_1_4" localSheetId="2">#REF!</definedName>
    <definedName name="VPR1_1_4">#REF!</definedName>
    <definedName name="VPR1_1_5" localSheetId="2">#REF!</definedName>
    <definedName name="VPR1_1_5">#REF!</definedName>
    <definedName name="VPR1_1_6" localSheetId="2">#REF!</definedName>
    <definedName name="VPR1_1_6">#REF!</definedName>
    <definedName name="VPR1_1_7" localSheetId="2">#REF!</definedName>
    <definedName name="VPR1_1_7">#REF!</definedName>
    <definedName name="VPR1_1_8" localSheetId="2">#REF!</definedName>
    <definedName name="VPR1_1_8">#REF!</definedName>
    <definedName name="VPR1_1_9" localSheetId="2">#REF!</definedName>
    <definedName name="VPR1_1_9">#REF!</definedName>
    <definedName name="VPR1_2" localSheetId="2">#REF!</definedName>
    <definedName name="VPR1_2">#REF!</definedName>
    <definedName name="VPR1_3" localSheetId="2">#REF!</definedName>
    <definedName name="VPR1_3">#REF!</definedName>
    <definedName name="VPR1_4" localSheetId="2">#REF!</definedName>
    <definedName name="VPR1_4">#REF!</definedName>
    <definedName name="VPR1_5" localSheetId="2">#REF!</definedName>
    <definedName name="VPR1_5">#REF!</definedName>
    <definedName name="VPR1_6" localSheetId="2">#REF!</definedName>
    <definedName name="VPR1_6">#REF!</definedName>
    <definedName name="vpt" localSheetId="2">#REF!</definedName>
    <definedName name="vpt">#REF!</definedName>
    <definedName name="VRP" localSheetId="2">#REF!</definedName>
    <definedName name="VRP">#REF!</definedName>
    <definedName name="VRP_PETROQ" localSheetId="2">#REF!</definedName>
    <definedName name="VRP_PETROQ">#REF!</definedName>
    <definedName name="VRP1_1" localSheetId="2">#REF!</definedName>
    <definedName name="VRP1_1">#REF!</definedName>
    <definedName name="VRP1_1_1" localSheetId="2">#REF!</definedName>
    <definedName name="VRP1_1_1">#REF!</definedName>
    <definedName name="VRP1_1_10" localSheetId="2">#REF!</definedName>
    <definedName name="VRP1_1_10">#REF!</definedName>
    <definedName name="VRP1_1_11" localSheetId="2">#REF!</definedName>
    <definedName name="VRP1_1_11">#REF!</definedName>
    <definedName name="VRP1_1_12" localSheetId="2">#REF!</definedName>
    <definedName name="VRP1_1_12">#REF!</definedName>
    <definedName name="VRP1_1_13" localSheetId="2">#REF!</definedName>
    <definedName name="VRP1_1_13">#REF!</definedName>
    <definedName name="VRP1_1_14" localSheetId="2">#REF!</definedName>
    <definedName name="VRP1_1_14">#REF!</definedName>
    <definedName name="VRP1_1_15" localSheetId="2">#REF!</definedName>
    <definedName name="VRP1_1_15">#REF!</definedName>
    <definedName name="VRP1_1_16" localSheetId="2">#REF!</definedName>
    <definedName name="VRP1_1_16">#REF!</definedName>
    <definedName name="VRP1_1_17" localSheetId="2">#REF!</definedName>
    <definedName name="VRP1_1_17">#REF!</definedName>
    <definedName name="VRP1_1_18" localSheetId="2">#REF!</definedName>
    <definedName name="VRP1_1_18">#REF!</definedName>
    <definedName name="VRP1_1_19" localSheetId="2">#REF!</definedName>
    <definedName name="VRP1_1_19">#REF!</definedName>
    <definedName name="VRP1_1_2" localSheetId="2">#REF!</definedName>
    <definedName name="VRP1_1_2">#REF!</definedName>
    <definedName name="VRP1_1_20" localSheetId="2">#REF!</definedName>
    <definedName name="VRP1_1_20">#REF!</definedName>
    <definedName name="VRP1_1_21" localSheetId="2">#REF!</definedName>
    <definedName name="VRP1_1_21">#REF!</definedName>
    <definedName name="VRP1_1_22" localSheetId="2">#REF!</definedName>
    <definedName name="VRP1_1_22">#REF!</definedName>
    <definedName name="VRP1_1_23" localSheetId="2">#REF!</definedName>
    <definedName name="VRP1_1_23">#REF!</definedName>
    <definedName name="VRP1_1_3" localSheetId="2">#REF!</definedName>
    <definedName name="VRP1_1_3">#REF!</definedName>
    <definedName name="VRP1_1_4" localSheetId="2">#REF!</definedName>
    <definedName name="VRP1_1_4">#REF!</definedName>
    <definedName name="VRP1_1_5" localSheetId="2">#REF!</definedName>
    <definedName name="VRP1_1_5">#REF!</definedName>
    <definedName name="VRP1_1_6" localSheetId="2">#REF!</definedName>
    <definedName name="VRP1_1_6">#REF!</definedName>
    <definedName name="VRP1_1_7" localSheetId="2">#REF!</definedName>
    <definedName name="VRP1_1_7">#REF!</definedName>
    <definedName name="VRP1_1_8" localSheetId="2">#REF!</definedName>
    <definedName name="VRP1_1_8">#REF!</definedName>
    <definedName name="VRP1_1_9" localSheetId="2">#REF!</definedName>
    <definedName name="VRP1_1_9">#REF!</definedName>
    <definedName name="VRP1_2" localSheetId="2">#REF!</definedName>
    <definedName name="VRP1_2">#REF!</definedName>
    <definedName name="VRP1_3" localSheetId="2">#REF!</definedName>
    <definedName name="VRP1_3">#REF!</definedName>
    <definedName name="VRP1_4" localSheetId="2">#REF!</definedName>
    <definedName name="VRP1_4">#REF!</definedName>
    <definedName name="vsdfj" localSheetId="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2">#REF!</definedName>
    <definedName name="VSM">#REF!</definedName>
    <definedName name="VSM1_1" localSheetId="2">#REF!</definedName>
    <definedName name="VSM1_1">#REF!</definedName>
    <definedName name="VSM1_1_1" localSheetId="2">#REF!</definedName>
    <definedName name="VSM1_1_1">#REF!</definedName>
    <definedName name="VSM1_1_2" localSheetId="2">#REF!</definedName>
    <definedName name="VSM1_1_2">#REF!</definedName>
    <definedName name="VSM1_1_3" localSheetId="2">#REF!</definedName>
    <definedName name="VSM1_1_3">#REF!</definedName>
    <definedName name="VSM1_1_4" localSheetId="2">#REF!</definedName>
    <definedName name="VSM1_1_4">#REF!</definedName>
    <definedName name="VSM1_1_5" localSheetId="2">#REF!</definedName>
    <definedName name="VSM1_1_5">#REF!</definedName>
    <definedName name="VSM1_2" localSheetId="2">#REF!</definedName>
    <definedName name="VSM1_2">#REF!</definedName>
    <definedName name="VSM1_3" localSheetId="2">#REF!</definedName>
    <definedName name="VSM1_3">#REF!</definedName>
    <definedName name="VSM1_4" localSheetId="2">#REF!</definedName>
    <definedName name="VSM1_4">#REF!</definedName>
    <definedName name="VSM1_5" localSheetId="2">#REF!</definedName>
    <definedName name="VSM1_5">#REF!</definedName>
    <definedName name="vsp" localSheetId="2">#REF!</definedName>
    <definedName name="vsp">#REF!</definedName>
    <definedName name="vt" localSheetId="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2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2">#REF!</definedName>
    <definedName name="Vvkmh">#REF!</definedName>
    <definedName name="Vvmph" localSheetId="2">#REF!</definedName>
    <definedName name="Vvmph">#REF!</definedName>
    <definedName name="VVV" localSheetId="2">#REF!</definedName>
    <definedName name="VVV">#REF!</definedName>
    <definedName name="vvvvt" localSheetId="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2">#REF!</definedName>
    <definedName name="WAGE_RATE">#REF!</definedName>
    <definedName name="Wage0100" localSheetId="2">#REF!</definedName>
    <definedName name="Wage0100">#REF!</definedName>
    <definedName name="Wage0200" localSheetId="2">#REF!</definedName>
    <definedName name="Wage0200">#REF!</definedName>
    <definedName name="WBS" localSheetId="2">#REF!</definedName>
    <definedName name="WBS">#REF!</definedName>
    <definedName name="Wcut" localSheetId="2">#REF!</definedName>
    <definedName name="Wcut">#REF!</definedName>
    <definedName name="WD" localSheetId="2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#REF!</definedName>
    <definedName name="WDFSDF">#REF!</definedName>
    <definedName name="wedw" localSheetId="2">#REF!</definedName>
    <definedName name="wedw">#REF!</definedName>
    <definedName name="WEFWE" localSheetId="2">#REF!</definedName>
    <definedName name="WEFWE">#REF!</definedName>
    <definedName name="WER" localSheetId="2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#REF!</definedName>
    <definedName name="WILSON">#REF!</definedName>
    <definedName name="WQ" localSheetId="2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0" hidden="1">{"Datos de las Curvas",#N/A,TRUE,"TABLA-CALCULOS"}</definedName>
    <definedName name="wrn.Impresion._.Datos._.de._.las._.Curvas." localSheetId="2" hidden="1">{"Datos de las Curvas",#N/A,TRUE,"TABLA-CALCULOS"}</definedName>
    <definedName name="wrn.Impresion._.Datos._.de._.las._.Curvas." hidden="1">{"Datos de las Curvas",#N/A,TRUE,"TABLA-CALCULOS"}</definedName>
    <definedName name="wrn.OPERADORES." localSheetId="0" hidden="1">{#N/A,#N/A,TRUE,"T1"}</definedName>
    <definedName name="wrn.OPERADORES." localSheetId="2" hidden="1">{#N/A,#N/A,TRUE,"T1"}</definedName>
    <definedName name="wrn.OPERADORES." hidden="1">{#N/A,#N/A,TRUE,"T1"}</definedName>
    <definedName name="wrn.procurement." localSheetId="0" hidden="1">{#N/A,#N/A,FALSE,"sumi ";#N/A,#N/A,FALSE,"RESUMEN"}</definedName>
    <definedName name="wrn.procurement." localSheetId="2" hidden="1">{#N/A,#N/A,FALSE,"sumi ";#N/A,#N/A,FALSE,"RESUMEN"}</definedName>
    <definedName name="wrn.procurement." hidden="1">{#N/A,#N/A,FALSE,"sumi ";#N/A,#N/A,FALSE,"RESUMEN"}</definedName>
    <definedName name="wrn.res7" localSheetId="0" hidden="1">{#N/A,#N/A,FALSE,"Hoja1";#N/A,#N/A,FALSE,"Hoja2"}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2">#REF!</definedName>
    <definedName name="WSX">#REF!</definedName>
    <definedName name="Wtot" localSheetId="2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#REF!</definedName>
    <definedName name="WW">#REF!</definedName>
    <definedName name="wwded3" localSheetId="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2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2">#REF!</definedName>
    <definedName name="XD">#REF!</definedName>
    <definedName name="XON" localSheetId="2">#REF!</definedName>
    <definedName name="XON">#REF!</definedName>
    <definedName name="XSW" localSheetId="0" hidden="1">{#N/A,#N/A,TRUE,"1842CWN0"}</definedName>
    <definedName name="XSW" localSheetId="2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2">#REF!</definedName>
    <definedName name="XXX">#REF!</definedName>
    <definedName name="XXXX" localSheetId="2" hidden="1">#REF!</definedName>
    <definedName name="XXXX" hidden="1">#REF!</definedName>
    <definedName name="xxxxx" localSheetId="2">#REF!</definedName>
    <definedName name="xxxxx">#REF!</definedName>
    <definedName name="xxxxxds" localSheetId="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localSheetId="2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#REF!</definedName>
    <definedName name="Y">#REF!</definedName>
    <definedName name="y6y6" localSheetId="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2">#REF!</definedName>
    <definedName name="YESO">#REF!</definedName>
    <definedName name="YHN" localSheetId="2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2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 localSheetId="2">#REF!</definedName>
    <definedName name="YOYO">#REF!</definedName>
    <definedName name="yrey" localSheetId="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2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 localSheetId="2">#REF!</definedName>
    <definedName name="ZONA1">#REF!</definedName>
    <definedName name="ZONA3" localSheetId="2">#REF!</definedName>
    <definedName name="ZONA3">#REF!</definedName>
    <definedName name="ZONA4" localSheetId="2">#REF!</definedName>
    <definedName name="ZONA4">#REF!</definedName>
    <definedName name="zx" localSheetId="0">ERR</definedName>
    <definedName name="zx" localSheetId="2">'MC MOCONDINO CENTRO'!ERR</definedName>
    <definedName name="zx">ERR</definedName>
    <definedName name="zxczds" localSheetId="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#REF!</definedName>
    <definedName name="ZZZZZZZZZZZ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1" i="5" l="1"/>
  <c r="H30" i="5"/>
  <c r="I30" i="5" s="1"/>
  <c r="G30" i="5"/>
  <c r="D30" i="5"/>
  <c r="C30" i="5"/>
  <c r="H29" i="5"/>
  <c r="I29" i="5" s="1"/>
  <c r="G29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D8" i="5"/>
  <c r="C8" i="5"/>
  <c r="D7" i="5"/>
  <c r="C7" i="5"/>
  <c r="D6" i="5"/>
  <c r="C6" i="5"/>
  <c r="G20" i="4"/>
  <c r="G21" i="4" s="1"/>
  <c r="E12" i="4" s="1"/>
  <c r="G12" i="4" s="1"/>
  <c r="G13" i="4" s="1"/>
  <c r="G23" i="4" s="1"/>
  <c r="G17" i="4"/>
  <c r="G16" i="4"/>
  <c r="B8" i="4"/>
  <c r="Q176" i="3"/>
  <c r="Q177" i="3" s="1"/>
  <c r="N172" i="3"/>
  <c r="Q172" i="3" s="1"/>
  <c r="Q171" i="3"/>
  <c r="N171" i="3"/>
  <c r="Q170" i="3"/>
  <c r="Q165" i="3"/>
  <c r="Q166" i="3" s="1"/>
  <c r="G26" i="5" s="1"/>
  <c r="N160" i="3"/>
  <c r="M160" i="3"/>
  <c r="Q160" i="3" s="1"/>
  <c r="Q161" i="3" s="1"/>
  <c r="H43" i="2" s="1"/>
  <c r="G25" i="5" s="1"/>
  <c r="Q155" i="3"/>
  <c r="N155" i="3"/>
  <c r="Q154" i="3"/>
  <c r="N154" i="3"/>
  <c r="O153" i="3"/>
  <c r="N153" i="3"/>
  <c r="Q153" i="3" s="1"/>
  <c r="Q156" i="3" s="1"/>
  <c r="Q148" i="3"/>
  <c r="N148" i="3"/>
  <c r="Q147" i="3"/>
  <c r="Q149" i="3" s="1"/>
  <c r="G23" i="5" s="1"/>
  <c r="O147" i="3"/>
  <c r="N147" i="3"/>
  <c r="Q142" i="3"/>
  <c r="N142" i="3"/>
  <c r="Q141" i="3"/>
  <c r="N141" i="3"/>
  <c r="N135" i="3"/>
  <c r="Q135" i="3" s="1"/>
  <c r="M135" i="3"/>
  <c r="Q134" i="3"/>
  <c r="N134" i="3"/>
  <c r="M134" i="3"/>
  <c r="N133" i="3"/>
  <c r="M133" i="3"/>
  <c r="Q133" i="3" s="1"/>
  <c r="N132" i="3"/>
  <c r="Q127" i="3"/>
  <c r="O127" i="3"/>
  <c r="N127" i="3"/>
  <c r="M127" i="3"/>
  <c r="Q126" i="3"/>
  <c r="O126" i="3"/>
  <c r="N126" i="3"/>
  <c r="M126" i="3"/>
  <c r="Q125" i="3"/>
  <c r="O125" i="3"/>
  <c r="N125" i="3"/>
  <c r="M125" i="3"/>
  <c r="Q124" i="3"/>
  <c r="O124" i="3"/>
  <c r="N124" i="3"/>
  <c r="M124" i="3"/>
  <c r="O123" i="3"/>
  <c r="M123" i="3"/>
  <c r="N118" i="3"/>
  <c r="Q118" i="3" s="1"/>
  <c r="N117" i="3"/>
  <c r="Q117" i="3" s="1"/>
  <c r="Q119" i="3" s="1"/>
  <c r="G19" i="5" s="1"/>
  <c r="Q113" i="3"/>
  <c r="Q112" i="3"/>
  <c r="Q107" i="3"/>
  <c r="M107" i="3"/>
  <c r="N100" i="3"/>
  <c r="Q100" i="3" s="1"/>
  <c r="M100" i="3"/>
  <c r="Q99" i="3"/>
  <c r="N99" i="3"/>
  <c r="M99" i="3"/>
  <c r="N98" i="3"/>
  <c r="M98" i="3"/>
  <c r="Q98" i="3" s="1"/>
  <c r="Q97" i="3"/>
  <c r="M97" i="3"/>
  <c r="N94" i="3"/>
  <c r="N93" i="3"/>
  <c r="N92" i="3"/>
  <c r="N91" i="3"/>
  <c r="Q89" i="3"/>
  <c r="N89" i="3"/>
  <c r="M89" i="3"/>
  <c r="Q88" i="3"/>
  <c r="N88" i="3"/>
  <c r="Q82" i="3"/>
  <c r="O82" i="3"/>
  <c r="N82" i="3"/>
  <c r="M82" i="3"/>
  <c r="Q81" i="3"/>
  <c r="O81" i="3"/>
  <c r="N81" i="3"/>
  <c r="M81" i="3"/>
  <c r="Q80" i="3"/>
  <c r="O80" i="3"/>
  <c r="N80" i="3"/>
  <c r="M80" i="3"/>
  <c r="Q79" i="3"/>
  <c r="O79" i="3"/>
  <c r="N79" i="3"/>
  <c r="M79" i="3"/>
  <c r="O78" i="3"/>
  <c r="M78" i="3"/>
  <c r="N73" i="3"/>
  <c r="M73" i="3"/>
  <c r="Q73" i="3" s="1"/>
  <c r="Q70" i="3"/>
  <c r="N70" i="3"/>
  <c r="M70" i="3"/>
  <c r="M64" i="3"/>
  <c r="Q64" i="3" s="1"/>
  <c r="Q65" i="3" s="1"/>
  <c r="G13" i="5" s="1"/>
  <c r="Q56" i="3"/>
  <c r="N56" i="3"/>
  <c r="M56" i="3"/>
  <c r="Q51" i="3"/>
  <c r="N51" i="3"/>
  <c r="N43" i="3"/>
  <c r="M43" i="3"/>
  <c r="Q43" i="3" s="1"/>
  <c r="Q44" i="3" s="1"/>
  <c r="G10" i="5" s="1"/>
  <c r="N38" i="3"/>
  <c r="Q38" i="3" s="1"/>
  <c r="M38" i="3"/>
  <c r="M59" i="3" s="1"/>
  <c r="Q37" i="3"/>
  <c r="N49" i="3" s="1"/>
  <c r="Q49" i="3" s="1"/>
  <c r="M37" i="3"/>
  <c r="M58" i="3" s="1"/>
  <c r="Q58" i="3" s="1"/>
  <c r="Q34" i="3"/>
  <c r="Q33" i="3"/>
  <c r="Q32" i="3"/>
  <c r="N31" i="3"/>
  <c r="N123" i="3" s="1"/>
  <c r="Q123" i="3" s="1"/>
  <c r="Q128" i="3" s="1"/>
  <c r="M29" i="3"/>
  <c r="M140" i="3" s="1"/>
  <c r="Q140" i="3" s="1"/>
  <c r="Q143" i="3" s="1"/>
  <c r="G22" i="5" s="1"/>
  <c r="Q28" i="3"/>
  <c r="N28" i="3"/>
  <c r="Q22" i="3"/>
  <c r="Q23" i="3" s="1"/>
  <c r="Q18" i="3"/>
  <c r="N18" i="3"/>
  <c r="M18" i="3"/>
  <c r="Q16" i="3"/>
  <c r="N11" i="3"/>
  <c r="Q11" i="3" s="1"/>
  <c r="Q12" i="3" s="1"/>
  <c r="G46" i="2"/>
  <c r="F46" i="2"/>
  <c r="E46" i="2"/>
  <c r="G45" i="2"/>
  <c r="F45" i="2"/>
  <c r="E45" i="2"/>
  <c r="F44" i="2"/>
  <c r="E44" i="2"/>
  <c r="G43" i="2"/>
  <c r="I43" i="2" s="1"/>
  <c r="F43" i="2"/>
  <c r="E43" i="2"/>
  <c r="G40" i="2"/>
  <c r="F40" i="2"/>
  <c r="E40" i="2"/>
  <c r="G39" i="2"/>
  <c r="I39" i="2" s="1"/>
  <c r="H23" i="5" s="1"/>
  <c r="I23" i="5" s="1"/>
  <c r="F39" i="2"/>
  <c r="E39" i="2"/>
  <c r="G38" i="2"/>
  <c r="I38" i="2" s="1"/>
  <c r="F38" i="2"/>
  <c r="E38" i="2"/>
  <c r="G35" i="2"/>
  <c r="F35" i="2"/>
  <c r="E35" i="2"/>
  <c r="G34" i="2"/>
  <c r="F34" i="2"/>
  <c r="E34" i="2"/>
  <c r="G33" i="2"/>
  <c r="F33" i="2"/>
  <c r="E33" i="2"/>
  <c r="G18" i="5"/>
  <c r="G32" i="2"/>
  <c r="I32" i="2" s="1"/>
  <c r="H18" i="5" s="1"/>
  <c r="I18" i="5" s="1"/>
  <c r="F32" i="2"/>
  <c r="E32" i="2"/>
  <c r="G31" i="2"/>
  <c r="F31" i="2"/>
  <c r="E31" i="2"/>
  <c r="G28" i="2"/>
  <c r="F28" i="2"/>
  <c r="E28" i="2"/>
  <c r="G25" i="2"/>
  <c r="F25" i="2"/>
  <c r="E25" i="2"/>
  <c r="G24" i="2"/>
  <c r="F24" i="2"/>
  <c r="E24" i="2"/>
  <c r="G23" i="2"/>
  <c r="F23" i="2"/>
  <c r="E23" i="2"/>
  <c r="G22" i="2"/>
  <c r="F22" i="2"/>
  <c r="E22" i="2"/>
  <c r="G19" i="2"/>
  <c r="F19" i="2"/>
  <c r="E19" i="2"/>
  <c r="G18" i="2"/>
  <c r="F18" i="2"/>
  <c r="E18" i="2"/>
  <c r="G17" i="2"/>
  <c r="F17" i="2"/>
  <c r="E17" i="2"/>
  <c r="G16" i="2"/>
  <c r="F16" i="2"/>
  <c r="E16" i="2"/>
  <c r="G15" i="2"/>
  <c r="F15" i="2"/>
  <c r="E15" i="2"/>
  <c r="G14" i="2"/>
  <c r="F14" i="2"/>
  <c r="E14" i="2"/>
  <c r="I40" i="2" l="1"/>
  <c r="H24" i="5" s="1"/>
  <c r="I24" i="5" s="1"/>
  <c r="G24" i="5"/>
  <c r="Q173" i="3"/>
  <c r="I33" i="2"/>
  <c r="H19" i="5" s="1"/>
  <c r="I19" i="5" s="1"/>
  <c r="G8" i="5"/>
  <c r="I16" i="2"/>
  <c r="H8" i="5" s="1"/>
  <c r="I8" i="5" s="1"/>
  <c r="G6" i="5"/>
  <c r="I14" i="2"/>
  <c r="G28" i="5"/>
  <c r="I46" i="2"/>
  <c r="H28" i="5" s="1"/>
  <c r="I28" i="5" s="1"/>
  <c r="I23" i="2"/>
  <c r="H13" i="5" s="1"/>
  <c r="I13" i="5" s="1"/>
  <c r="I17" i="2"/>
  <c r="H9" i="5" s="1"/>
  <c r="I9" i="5" s="1"/>
  <c r="H25" i="5"/>
  <c r="I25" i="5" s="1"/>
  <c r="H22" i="5"/>
  <c r="I22" i="5" s="1"/>
  <c r="I41" i="2"/>
  <c r="I18" i="2"/>
  <c r="H10" i="5" s="1"/>
  <c r="I10" i="5" s="1"/>
  <c r="N17" i="3"/>
  <c r="Q17" i="3" s="1"/>
  <c r="Q19" i="3" s="1"/>
  <c r="G20" i="5"/>
  <c r="Q74" i="3"/>
  <c r="G14" i="5" s="1"/>
  <c r="G26" i="4"/>
  <c r="G27" i="4"/>
  <c r="D221" i="1"/>
  <c r="G25" i="4"/>
  <c r="Q29" i="3"/>
  <c r="Q39" i="3" s="1"/>
  <c r="G9" i="5" s="1"/>
  <c r="M96" i="3"/>
  <c r="Q96" i="3" s="1"/>
  <c r="M106" i="3"/>
  <c r="N59" i="3"/>
  <c r="Q59" i="3" s="1"/>
  <c r="N78" i="3"/>
  <c r="Q78" i="3" s="1"/>
  <c r="Q83" i="3" s="1"/>
  <c r="M132" i="3"/>
  <c r="Q132" i="3" s="1"/>
  <c r="Q136" i="3" s="1"/>
  <c r="Q31" i="3"/>
  <c r="N50" i="3" s="1"/>
  <c r="Q50" i="3" s="1"/>
  <c r="M71" i="3"/>
  <c r="Q71" i="3" s="1"/>
  <c r="M90" i="3"/>
  <c r="Q90" i="3" s="1"/>
  <c r="M57" i="3"/>
  <c r="Q57" i="3" s="1"/>
  <c r="Q60" i="3" s="1"/>
  <c r="M91" i="3"/>
  <c r="Q91" i="3" s="1"/>
  <c r="M105" i="3"/>
  <c r="I15" i="2" l="1"/>
  <c r="H7" i="5" s="1"/>
  <c r="I7" i="5" s="1"/>
  <c r="G7" i="5"/>
  <c r="G12" i="5"/>
  <c r="I22" i="2"/>
  <c r="I35" i="2"/>
  <c r="H21" i="5" s="1"/>
  <c r="I21" i="5" s="1"/>
  <c r="G21" i="5"/>
  <c r="I25" i="2"/>
  <c r="H15" i="5" s="1"/>
  <c r="I15" i="5" s="1"/>
  <c r="G15" i="5"/>
  <c r="I45" i="2"/>
  <c r="H27" i="5" s="1"/>
  <c r="I27" i="5" s="1"/>
  <c r="G27" i="5"/>
  <c r="H6" i="5"/>
  <c r="Q105" i="3"/>
  <c r="Q108" i="3" s="1"/>
  <c r="M92" i="3"/>
  <c r="Q92" i="3" s="1"/>
  <c r="Q101" i="3" s="1"/>
  <c r="M94" i="3"/>
  <c r="Q94" i="3" s="1"/>
  <c r="I24" i="2"/>
  <c r="H14" i="5" s="1"/>
  <c r="I14" i="5" s="1"/>
  <c r="G28" i="4"/>
  <c r="G29" i="4" s="1"/>
  <c r="E221" i="1" s="1"/>
  <c r="G44" i="2" s="1"/>
  <c r="I44" i="2" s="1"/>
  <c r="I34" i="2"/>
  <c r="H20" i="5" s="1"/>
  <c r="I20" i="5" s="1"/>
  <c r="M93" i="3"/>
  <c r="Q93" i="3" s="1"/>
  <c r="Q106" i="3"/>
  <c r="N48" i="3"/>
  <c r="Q48" i="3" s="1"/>
  <c r="Q52" i="3" s="1"/>
  <c r="G16" i="5" l="1"/>
  <c r="I28" i="2"/>
  <c r="I6" i="5"/>
  <c r="I31" i="2"/>
  <c r="G17" i="5"/>
  <c r="H12" i="5"/>
  <c r="I12" i="5" s="1"/>
  <c r="I26" i="2"/>
  <c r="G11" i="5"/>
  <c r="I19" i="2"/>
  <c r="H26" i="5"/>
  <c r="I26" i="5" s="1"/>
  <c r="I47" i="2"/>
  <c r="H17" i="5" l="1"/>
  <c r="I17" i="5" s="1"/>
  <c r="I36" i="2"/>
  <c r="I29" i="2"/>
  <c r="H16" i="5"/>
  <c r="I16" i="5" s="1"/>
  <c r="H11" i="5"/>
  <c r="I20" i="2"/>
  <c r="I49" i="2" l="1"/>
  <c r="I51" i="2" s="1"/>
  <c r="I53" i="2" s="1"/>
  <c r="I11" i="5"/>
  <c r="I31" i="5" s="1"/>
  <c r="H31" i="5"/>
  <c r="H33" i="5" s="1"/>
</calcChain>
</file>

<file path=xl/sharedStrings.xml><?xml version="1.0" encoding="utf-8"?>
<sst xmlns="http://schemas.openxmlformats.org/spreadsheetml/2006/main" count="1079" uniqueCount="659">
  <si>
    <t>LISTA DE PRECIOS UNITARIOS INFRAESTRUCTURA 2026 - ENERO</t>
  </si>
  <si>
    <t>Codigo</t>
  </si>
  <si>
    <t>Descripcion</t>
  </si>
  <si>
    <t>Unidad</t>
  </si>
  <si>
    <t>Precio sin AUI</t>
  </si>
  <si>
    <t>Precio con AUI</t>
  </si>
  <si>
    <t>ACERO</t>
  </si>
  <si>
    <t>Acero de refuerzo de resistencia 420 Mpa</t>
  </si>
  <si>
    <t>KG</t>
  </si>
  <si>
    <t>ACOMAR</t>
  </si>
  <si>
    <t>Acometida aérea en 2#.8+1#8N AWG, hasta tablero de medida principal</t>
  </si>
  <si>
    <t>ML</t>
  </si>
  <si>
    <t>ACOM12</t>
  </si>
  <si>
    <t>Acometida de agua en 1/2". (INCLUYE ACCESORIOS)</t>
  </si>
  <si>
    <t>UN</t>
  </si>
  <si>
    <t>ADOQ10</t>
  </si>
  <si>
    <t>Adoquín en concreto tipo cruz, 10 cm de espesor incluye suministro, instalación y base arena de 5cm.</t>
  </si>
  <si>
    <t>M2</t>
  </si>
  <si>
    <t>ADOQ6</t>
  </si>
  <si>
    <t>Adoquín en concreto tipo cruz, 6 cm de espesor incluye suministro, instalación y base arena de 4cm.</t>
  </si>
  <si>
    <t>AFIRM</t>
  </si>
  <si>
    <t>Afirmado</t>
  </si>
  <si>
    <t>M3</t>
  </si>
  <si>
    <t>AFIRMR1</t>
  </si>
  <si>
    <t>Afirmado. (Sector rural 13km)</t>
  </si>
  <si>
    <t>AFIRMR2</t>
  </si>
  <si>
    <t>Afirmado. (Sector rural 30km)</t>
  </si>
  <si>
    <t>ALFCTO</t>
  </si>
  <si>
    <t>Alfajía en concreto resistencia 21 Mpa (3000 PSI) de 0.25 m refuerzo 2 de 1/4" y estribos de 1/4" cada 20 cm e=6 cm</t>
  </si>
  <si>
    <t>AND10C</t>
  </si>
  <si>
    <t>Andén en concreto, espesor 10 cm, resistencia 21 Mpa (3000 PSI)</t>
  </si>
  <si>
    <t>AND8CM</t>
  </si>
  <si>
    <t>Andén en concreto, espesor 8 cm, resistencia 17.5 Mpa (2500 PSI), con malla electrosoldada 4mm</t>
  </si>
  <si>
    <t>ANTPEC</t>
  </si>
  <si>
    <t>Antepecho en varilla cuadrada 3/8 estilo ladrillo pintado con anticorrosivo y pintura esmalte</t>
  </si>
  <si>
    <t>ARRCANM</t>
  </si>
  <si>
    <t>Arreglo de canchas multiples existentes</t>
  </si>
  <si>
    <t>BACAFI</t>
  </si>
  <si>
    <t>Bacheo manual con material de afirmado.</t>
  </si>
  <si>
    <t>BARPEA</t>
  </si>
  <si>
    <t>Baranda metálica de protección peatonal parales 2" @ 2m y longitudinal 1 de 3" y 2 de 2", incluye anticorrosivo y pintura.</t>
  </si>
  <si>
    <t>BARSEG</t>
  </si>
  <si>
    <t>Barras de seguridad en tubo galvanizado diametro 1" L= 2 mt</t>
  </si>
  <si>
    <t>BASGRA</t>
  </si>
  <si>
    <t>Base granular</t>
  </si>
  <si>
    <t>BAGRPA</t>
  </si>
  <si>
    <t>Base granular para bacheo</t>
  </si>
  <si>
    <t>BAGRR1</t>
  </si>
  <si>
    <t>Base granular. (Sector rural 13km)</t>
  </si>
  <si>
    <t>BAGRR2</t>
  </si>
  <si>
    <t>Base granular. (Sector rural 30km)</t>
  </si>
  <si>
    <t>BCUBR2</t>
  </si>
  <si>
    <t>Berma cuneta bordillo ancho 0.55m, espesor 0.15m, placa  (3000 PSI), (Sector rural)</t>
  </si>
  <si>
    <t>BOR15</t>
  </si>
  <si>
    <t>Bordillos fundidos en sitio con concreto de 17,5 Mpa (2500 PSI), altura 15 cm y espesor de 12.5 cm</t>
  </si>
  <si>
    <t>BOR40</t>
  </si>
  <si>
    <t>Bordillos fundidos en sitio con concreto de 17.5 Mpa (2500 PSI), altura 40 cm y espesor de 15 cm</t>
  </si>
  <si>
    <t>CABCUB</t>
  </si>
  <si>
    <t>Caballete para cubierta Termoacustica A-360, incluye suministro e instalación.</t>
  </si>
  <si>
    <t>CAJA0.60</t>
  </si>
  <si>
    <t>Caja de inspección 0,6 X 0.6 X 0,6 m en mampostería, incluye tapa en concreto reforzado</t>
  </si>
  <si>
    <t>CAJA0.70</t>
  </si>
  <si>
    <t>Caja de inspección 0.7 X 0.7 X 0.7 m en mamposteria incluye tapa en concreto con refuerzo</t>
  </si>
  <si>
    <t>MEDBIF</t>
  </si>
  <si>
    <t>Caja de un (1) medidor bifasico con puerta plana de 57X27X18 cm  (alto x ancho x profundo) según ET-900. Incluye medidor bifasico</t>
  </si>
  <si>
    <t>CANMUL</t>
  </si>
  <si>
    <t>Cancha multifuncional EP2, suministro e instalación.</t>
  </si>
  <si>
    <t>CERRC2.5M</t>
  </si>
  <si>
    <t>Cerramiento de protección e impacto</t>
  </si>
  <si>
    <t>CERRTUBYA</t>
  </si>
  <si>
    <t>Cerramiento de protección e impacto: elementos estructurales</t>
  </si>
  <si>
    <t>CERRPINT</t>
  </si>
  <si>
    <t>Cerramiento de protección e impacto: pintura con anticorrosivo y pintura esmalte.</t>
  </si>
  <si>
    <t>CERRANG</t>
  </si>
  <si>
    <t>Cerramiento de protección e impacto: tubo estructural semipesado 2 1/2", marco en angulo de 2 1/2" *3/16, refuerzo en angulo de 1 1/2"*3/16</t>
  </si>
  <si>
    <t>CERRTUBE</t>
  </si>
  <si>
    <t>Cerramiento de protección e impacto: tubo estructural semipesado 2 1/2".</t>
  </si>
  <si>
    <t>CERRAM</t>
  </si>
  <si>
    <t>Cerramiento provisional con guadua y tela de cerramiento h=2 m</t>
  </si>
  <si>
    <t>EMPRA</t>
  </si>
  <si>
    <t>Cespedón para empradización, suministro e instalación.</t>
  </si>
  <si>
    <t>CIEFAL</t>
  </si>
  <si>
    <t>Cielo falso en PVC, lámina 7.0 mm, (incluye estructura), incluye suministro e instalación.</t>
  </si>
  <si>
    <t>SOLADO</t>
  </si>
  <si>
    <t>Cimentación tipo solado en concreto de resistencia 17.2 Mpa</t>
  </si>
  <si>
    <t>VIGCIM</t>
  </si>
  <si>
    <t>Cimentación tipo viga de amarre, en concreto de resistencia 21 Mpa</t>
  </si>
  <si>
    <t>ZAPATA</t>
  </si>
  <si>
    <t>Cimentación tipo zapatas en concreto de resistencia 21 Mpa</t>
  </si>
  <si>
    <t>COLUMNA</t>
  </si>
  <si>
    <t>Columna en concreto de resistencia 21 Mpa.</t>
  </si>
  <si>
    <t>COMRAS</t>
  </si>
  <si>
    <t>Compactación subrasante</t>
  </si>
  <si>
    <t>CONM38</t>
  </si>
  <si>
    <t>Concreto MR 3.8 MPa con acelerante a 3 días para parcheo</t>
  </si>
  <si>
    <t>CONP40</t>
  </si>
  <si>
    <t>Concreto premezclado 4000 psi acelerante a 3 días parcheo</t>
  </si>
  <si>
    <t>CTO28M</t>
  </si>
  <si>
    <t>Concreto premezclado 4000 psi para estructuras, incluye formaleta.</t>
  </si>
  <si>
    <t>CTOMR42</t>
  </si>
  <si>
    <t>Concreto premezclado MR=4.2 MPa para losas de pavimento, incluye juntas</t>
  </si>
  <si>
    <t>CTOMR38</t>
  </si>
  <si>
    <t>Concreto premezclado MR-3.8 Mpa, con acelerante 7días, para losas de pavimento concreto rígido, incluye juntas</t>
  </si>
  <si>
    <t>CAMCON</t>
  </si>
  <si>
    <t>Construcción cámara de inspección 1.5&lt;h&lt;2.2m d=1.2m cónica</t>
  </si>
  <si>
    <t>CORASF</t>
  </si>
  <si>
    <t>Corte pavimento asfáltico con cortadora</t>
  </si>
  <si>
    <t>CORRIG</t>
  </si>
  <si>
    <t>Corte pavimento rígido con cortadora</t>
  </si>
  <si>
    <t>CUBTER</t>
  </si>
  <si>
    <t>Cubierta Termoacustica A-360, incluye suministro e instalación.</t>
  </si>
  <si>
    <t>CUN55</t>
  </si>
  <si>
    <t>Cuneta ancho 0.55m, espesor 0.10m, placa 21 Mpa (3000 PSI)</t>
  </si>
  <si>
    <t>CUN55R</t>
  </si>
  <si>
    <t>Cuneta ancho 0.55m, espesor 0.10m, placa 21 Mpa (3000 PSI), (Sector rural 13km)</t>
  </si>
  <si>
    <t>CUN55R2</t>
  </si>
  <si>
    <t>Cuneta ancho 0.55m, espesor 0.10m, placa 21 Mpa (3000 PSI), (Sector rural 30km)</t>
  </si>
  <si>
    <t>DEMVIAL</t>
  </si>
  <si>
    <t>Demarcación vial horizontal</t>
  </si>
  <si>
    <t>DEMRIG</t>
  </si>
  <si>
    <t>Demolición concreto hidráulico</t>
  </si>
  <si>
    <t>DEMCIC</t>
  </si>
  <si>
    <t>Demolición de concreto ciclópeo</t>
  </si>
  <si>
    <t>DEMMAM</t>
  </si>
  <si>
    <t>Demolición de muros en mampostería, incluye cortes con pulidora.</t>
  </si>
  <si>
    <t>DEMROC</t>
  </si>
  <si>
    <t>Demolición de roca por métodos de cuña mecánica</t>
  </si>
  <si>
    <t>DEMASF</t>
  </si>
  <si>
    <t>Demolición pavimento asfáltico compresor</t>
  </si>
  <si>
    <t>DEMASF2</t>
  </si>
  <si>
    <t>Demolición pavimento asfáltico con retrocargador</t>
  </si>
  <si>
    <t>DESCAP</t>
  </si>
  <si>
    <t>Descapote a mano</t>
  </si>
  <si>
    <t>DESMMAL</t>
  </si>
  <si>
    <t>Desmonte de malla eslabonada de cerramiento.</t>
  </si>
  <si>
    <t>DESMCUB</t>
  </si>
  <si>
    <t>Desmonte y disposición de cubierta (incluye desmonte de caballete)</t>
  </si>
  <si>
    <t>DESMON</t>
  </si>
  <si>
    <t>Desmonte y limpieza en zonas no boscosas.</t>
  </si>
  <si>
    <t>Ha</t>
  </si>
  <si>
    <t>DESCAN</t>
  </si>
  <si>
    <t>Desmonte y retiro de canchas multifuncionales.</t>
  </si>
  <si>
    <t>DIVBAN</t>
  </si>
  <si>
    <t>Divisiones para baños en lamina galvanizada, con anticorrosivo y esmalte, incluye puertas y cerraduras</t>
  </si>
  <si>
    <t>ENCCER</t>
  </si>
  <si>
    <t>Enchape en cerámica nacional tráfico 4, de 30 x 30 cm, incluye suministro e instalación.</t>
  </si>
  <si>
    <t>PISCER</t>
  </si>
  <si>
    <t>Enchape en cerámica, de 30 cm x 30 cm, paredes de baños y cocina</t>
  </si>
  <si>
    <t>ESCCON</t>
  </si>
  <si>
    <t>Escalera en concreto, resistencia de 21 Mpa (3000 PSI)</t>
  </si>
  <si>
    <t>EXCMEC</t>
  </si>
  <si>
    <t>Excavación mecánica en materiales varios sin clasificar.</t>
  </si>
  <si>
    <t>EXCENT</t>
  </si>
  <si>
    <t>Excavaciones a mano varias sin clasificar a una profundidad &gt; 2.0 m con entibado.</t>
  </si>
  <si>
    <t>EXCMAN</t>
  </si>
  <si>
    <t>Excavaciones a mano varias sin clasificar, profundidad &lt; 2 m, en seco</t>
  </si>
  <si>
    <t>EXCMAE</t>
  </si>
  <si>
    <t>Excavaciones a mano varias sin clasificar, profundidad &gt; 2 m, con entibado.</t>
  </si>
  <si>
    <t>EXCMQE</t>
  </si>
  <si>
    <t>Excavaciones a máquina varias sin clasificar, profundidad &gt; 2m, con entibado</t>
  </si>
  <si>
    <t>ESTMET</t>
  </si>
  <si>
    <t>Fabricación, montaje e instalación de estructura metálica, incluye pintura anticorrosiva y pintura esmalte</t>
  </si>
  <si>
    <t>FIL40X60</t>
  </si>
  <si>
    <t>Filtro 0.4 x 0.6 manejo de aguas superficiales, ancho de 0.4 m y altura de 0.6 m</t>
  </si>
  <si>
    <t>FIL60X90</t>
  </si>
  <si>
    <t>Filtro 0.6 x 0.9 manejo de aguas superficiales, ancho de 0.6 m y altura de 0.9 m</t>
  </si>
  <si>
    <t>FIL60X90R</t>
  </si>
  <si>
    <t>Filtro 0.6 x 0.9 manejo de aguas superficiales, ancho de 0.6 m y altura de 0.9 m, (Sector rural 13km)</t>
  </si>
  <si>
    <t>FIL60X90R2</t>
  </si>
  <si>
    <t>Filtro 0.6 x 0.9 manejo de aguas superficiales, ancho de 0.6 m y altura de 0.9 m, (Sector rural 30km)</t>
  </si>
  <si>
    <t>FRESAD</t>
  </si>
  <si>
    <t>Fresado material asfáltico</t>
  </si>
  <si>
    <t>GAVCOI</t>
  </si>
  <si>
    <t>Gabinete red contra incendios, incluye accesorios, incluye suministro e instalación.</t>
  </si>
  <si>
    <t>GEOCIR</t>
  </si>
  <si>
    <t>Geodren circular H=0.6m incluye tubo de drenaje de 65 mm</t>
  </si>
  <si>
    <t>GEOPLA</t>
  </si>
  <si>
    <t>Geodren Planar, resistencia  a la tensión de 140 lb,  ancho 1 m, diametro del tubo 100 mm</t>
  </si>
  <si>
    <t>GEOPAV</t>
  </si>
  <si>
    <t>Geomalla fibra de vidrio repavimentación</t>
  </si>
  <si>
    <t>GEOMALL</t>
  </si>
  <si>
    <t>Geomalla resistencia tensión 20 kN/m, rigidez torcional 3.3 cm-kg/deg.</t>
  </si>
  <si>
    <t>GT2400</t>
  </si>
  <si>
    <t>Geotextil refuerzo subrasante tejido, con resistencia tension de 310 lb, abertura de 0.3 mm, permeabilidad de 9.9*10^-2 cm/s, y espesor de 1.05 mm.</t>
  </si>
  <si>
    <t>GE0TR5</t>
  </si>
  <si>
    <t>Geotextil refuerzo subrasante tejido, TR 5000.</t>
  </si>
  <si>
    <t>GUAESC</t>
  </si>
  <si>
    <t>Guaradaescoba en cerámica de 7,5 cm, incluye suministro e instalación.</t>
  </si>
  <si>
    <t>IMPRIM</t>
  </si>
  <si>
    <t>Imprimación con MC-70</t>
  </si>
  <si>
    <t>JUEPOR</t>
  </si>
  <si>
    <t>Juego de porterias con tableros para polideportivos, suministro e instalación</t>
  </si>
  <si>
    <t>JUEINF</t>
  </si>
  <si>
    <t>Juegos infantiles de primera infancia, kit suministro e instalación.</t>
  </si>
  <si>
    <t>JUNPAV</t>
  </si>
  <si>
    <t>Juntas pavimento rígido, incluye corte y sellado.</t>
  </si>
  <si>
    <t>LAVMAN</t>
  </si>
  <si>
    <t>Lavamanos blanco tipo institucional.</t>
  </si>
  <si>
    <t>LAVPLA</t>
  </si>
  <si>
    <t>Lavaplatos en acero inoxidable, suministro e instalación.</t>
  </si>
  <si>
    <t>LIMALC</t>
  </si>
  <si>
    <t>Limpieza de alcantarillas (circular y de cajón), incluye descole y retiro manual.</t>
  </si>
  <si>
    <t>LIMCUN</t>
  </si>
  <si>
    <t>Limpieza y conformación manual de cunetas.</t>
  </si>
  <si>
    <t>LINDEM</t>
  </si>
  <si>
    <t>Lineas de demarcación continua polideportivo</t>
  </si>
  <si>
    <t>DEMLINV</t>
  </si>
  <si>
    <t>Lineas de demarcación continua vías</t>
  </si>
  <si>
    <t>LLAV12</t>
  </si>
  <si>
    <t>Llave  de paso 1/2". Incluye tapa de registro plástica.</t>
  </si>
  <si>
    <t>LOCREP</t>
  </si>
  <si>
    <t>Localización y replanteo para pavimentación de vias</t>
  </si>
  <si>
    <t>LOCRED</t>
  </si>
  <si>
    <t>Localización y replanteo para redes de alcantarillado y/o acueducto.</t>
  </si>
  <si>
    <t>PLAC15</t>
  </si>
  <si>
    <t>Losa de concreto rígido, espesor 15cm, Mr=3.8 Mpa</t>
  </si>
  <si>
    <t>PLAC18</t>
  </si>
  <si>
    <t>Losa de concreto rígido, espesor 18cm, Mr=3.8 Mpa</t>
  </si>
  <si>
    <t>PLAC20</t>
  </si>
  <si>
    <t>Losa de concreto rígido, espesor 20cm, Mr=3.8 Mpa</t>
  </si>
  <si>
    <t>LOSMET</t>
  </si>
  <si>
    <t>Losa tipo Metaldeck 2"  c-22, malla electrosold. 15x15 cal. 5mm conector 5/8" c/30 cm, incluye concreto 21Mpa, e=10 cm.</t>
  </si>
  <si>
    <t>LOSETAT</t>
  </si>
  <si>
    <t>Loseta tactil en concreto, 4 cm de espesor incluye suministro, instalación y base arena de 6cm.</t>
  </si>
  <si>
    <t>LUMBAL</t>
  </si>
  <si>
    <t>Luminaria tipo bala LED de 18 W de incrustar.  Incluye marco, clavija y cable encauchetado de 3X14 AWG</t>
  </si>
  <si>
    <t>LAMLED</t>
  </si>
  <si>
    <t>Luminaria tipo panel LED de 60 X60 41W  de incrustar.  Incluye marco, clavija y cable encauchetado de 3X14 AWG</t>
  </si>
  <si>
    <t>MALLPOR</t>
  </si>
  <si>
    <t>Malla eslabonada cal 10 para cancha, pórtico de micro futbol, incluye limpieza, anticorrosivo y pintura esmalte.</t>
  </si>
  <si>
    <t>MALCER</t>
  </si>
  <si>
    <t>Malla eslabonada para cerramiento.</t>
  </si>
  <si>
    <t>MANERO</t>
  </si>
  <si>
    <t>Mantos permanentes para control de erosión y refuerzo de vegetación, incluye suministro e instalación.</t>
  </si>
  <si>
    <t>MARPOL</t>
  </si>
  <si>
    <t>Marquesina en policarbonato cal.6 mm, incluye estructura soporte metalico acabado en anticorrosivo y esmalte.</t>
  </si>
  <si>
    <t>MEJSUB</t>
  </si>
  <si>
    <t>Mejoramiento de la subbase involucrando el suelo existente y adición de material granular.</t>
  </si>
  <si>
    <t>MEJSUB2</t>
  </si>
  <si>
    <t>Mejoramiento de la subrasante involucrando el suelo existente y adición de material granular.</t>
  </si>
  <si>
    <t>Mejoramiento de la subrasante involucrando el suelo existente.</t>
  </si>
  <si>
    <t>MESON</t>
  </si>
  <si>
    <t>Meson 0.60 X 0.06 m. malla en acero 3/8 @ 0.17 m. en dos sentidos ccto de 3000 psi</t>
  </si>
  <si>
    <t>MDC19P</t>
  </si>
  <si>
    <t>Mezcla densa en caliente tipo MDC-19 para parcheo, incluye imprimación y sello de juntas en pavimento flexible.</t>
  </si>
  <si>
    <t>MDC19R</t>
  </si>
  <si>
    <t>Mezcla densa en caliente tipo MDC-19, incluye imprimación y sello de juntas en pavimento flexible (Sector rural 13km)</t>
  </si>
  <si>
    <t>MDC19</t>
  </si>
  <si>
    <t>Mezcla densa en caliente tipo MDC-19, incluye imprimación y sello de juntas en pavimento flexible.</t>
  </si>
  <si>
    <t>MEZCLAF</t>
  </si>
  <si>
    <t>Mezcla densa en frío para parcheo, incluye imprimación y sello de juntas en pavimento flexible.</t>
  </si>
  <si>
    <t>MURCIC</t>
  </si>
  <si>
    <t>Muro de contención en concreto Clase G ciclopeo de proporcion 60% de concreto resistencia 17.5 Mpa (2500 PSI) y 40% piedra</t>
  </si>
  <si>
    <t>MUCICR1</t>
  </si>
  <si>
    <t>Muro de contención en concreto Clase G ciclopeo de proporcion 60% de concreto resistencia 17.5 Mpa (2500 PSI) y 40% piedra, (Sector rural 13km)</t>
  </si>
  <si>
    <t>MUCICR2</t>
  </si>
  <si>
    <t>Muro de contención en concreto Clase G ciclopeo de proporcion 60% de concreto resistencia 17.5 Mpa (2500 PSI) y 40% piedra, (Sector rural 30km)</t>
  </si>
  <si>
    <t>MC3500</t>
  </si>
  <si>
    <t>Muro de contención en concreto premezclado resistencia 21 Mpa (3,000psi)</t>
  </si>
  <si>
    <t>MURCTO</t>
  </si>
  <si>
    <t>Muro de contención en concreto resistencia 21 Mpa (3,000psi)</t>
  </si>
  <si>
    <t>MUCTOR1</t>
  </si>
  <si>
    <t>Muro de contención en concreto resistencia 21 Mpa (3,000psi), (Sector rural 13km)</t>
  </si>
  <si>
    <t>MUCTOR2</t>
  </si>
  <si>
    <t>Muro de contención en concreto resistencia 21 Mpa (3,000psi), (Sector rural 30km)</t>
  </si>
  <si>
    <t>MURGAV</t>
  </si>
  <si>
    <t>Muro en gavión</t>
  </si>
  <si>
    <t>MURGAVR</t>
  </si>
  <si>
    <t>Muro en gavión. (Sector rural 13km)</t>
  </si>
  <si>
    <t>MURGAVR2</t>
  </si>
  <si>
    <t>Muro en gavión. (Sector rural 30km)</t>
  </si>
  <si>
    <t>MURDOB</t>
  </si>
  <si>
    <t>Muro en ladrillo común doble</t>
  </si>
  <si>
    <t>MURSEN</t>
  </si>
  <si>
    <t>Muro en ladrillo común sencillo.</t>
  </si>
  <si>
    <t>ORINAL</t>
  </si>
  <si>
    <t>Orinal, incluye suministro e instalación.</t>
  </si>
  <si>
    <t>PEDRAP</t>
  </si>
  <si>
    <t>Pedraplén compacto</t>
  </si>
  <si>
    <t>PERC35</t>
  </si>
  <si>
    <t>Perfil C 355x110x2,5 mm, acabado en anticorrosivo y pintura esmalte, incluye suministro e instalación.</t>
  </si>
  <si>
    <t>PIEPEG</t>
  </si>
  <si>
    <t>Piedra pegada para placa huella concreto resistencia 17.5 Mpa (2500 PSI) y 40% piedra.</t>
  </si>
  <si>
    <t>PINCAN</t>
  </si>
  <si>
    <t>Pintura antideslizante para canchas y pisos</t>
  </si>
  <si>
    <t>PINVT1</t>
  </si>
  <si>
    <t>Pintura vinilo tipo 1, tres manos.</t>
  </si>
  <si>
    <t>PINVT2</t>
  </si>
  <si>
    <t>Pintura vinilo tipo 2, tres manos.</t>
  </si>
  <si>
    <t>PLAHUE</t>
  </si>
  <si>
    <t>Placa huella en concreto resistencia 21 Mpa (3,000psi), (Sector rural 13km)</t>
  </si>
  <si>
    <t>PLAHUE2</t>
  </si>
  <si>
    <t>Placa huella en concreto resistencia 21 Mpa (3,000psi), (Sector rural 30km)</t>
  </si>
  <si>
    <t>PLACA8G</t>
  </si>
  <si>
    <t>Placa para gradería en concreto rígido 21 Mpa, espesor 8 cm y con malla electrosoldada.</t>
  </si>
  <si>
    <t>PLACA10PA</t>
  </si>
  <si>
    <t>Placa piso con acelerante en concreto rígido 21 Mpa, espesor 10cm y malla electrosoldada.</t>
  </si>
  <si>
    <t>PLACA10P</t>
  </si>
  <si>
    <t>Placa piso en concreto rígido 21 Mpa, espesor 10cm y malla electrosoldada.</t>
  </si>
  <si>
    <t>PORFUT</t>
  </si>
  <si>
    <t>Porterias para cancha de futbol, suministro e instalación.</t>
  </si>
  <si>
    <t>PUECERR</t>
  </si>
  <si>
    <t>Puerta de cerramiento polideportivo</t>
  </si>
  <si>
    <t>PMET1.6</t>
  </si>
  <si>
    <t>Puerta en lamina de 1.60x2.30 cal 18 pintada en anticorrosivo y Esmalte, incluye cerradura.</t>
  </si>
  <si>
    <t>PMET0.8</t>
  </si>
  <si>
    <t>Puerta en lamina de 2,30x0,80 cal 16 pintada en anticorrosivo y Esmalte, incluye cerradura</t>
  </si>
  <si>
    <t>PMET1.0</t>
  </si>
  <si>
    <t>Puerta en lamina de 2,3x1m cal 18 pintada en anticorrosivo y esmalte, incluye cerradura antipanico</t>
  </si>
  <si>
    <t>PUETIE</t>
  </si>
  <si>
    <t>Puesta a tierra del tablero de medida mediante una varilla cooper weld de 5/8" X 8¨ interconectada al baraje de tierra de la caja de medidor E+B1 con cable de cobre desnudo No. 8</t>
  </si>
  <si>
    <t>PTO12</t>
  </si>
  <si>
    <t>Punto hidráulico PVC de 1/2",  longitud promedio 3m</t>
  </si>
  <si>
    <t>PTOS2</t>
  </si>
  <si>
    <t>Punto sanitarios 2" PVC</t>
  </si>
  <si>
    <t>PTOS4</t>
  </si>
  <si>
    <t>Punto sanitarios 4" PVC</t>
  </si>
  <si>
    <t>RECCHEX</t>
  </si>
  <si>
    <t>Reconstrucción cámara hexagonal díametro 2m</t>
  </si>
  <si>
    <t>RECCACN</t>
  </si>
  <si>
    <t>Reconstrucción de cámara cónica diámetro base = 1.7m, diámetro superior = 1.1m.</t>
  </si>
  <si>
    <t>RECCCIL</t>
  </si>
  <si>
    <t>Reconstrucción de cámaras cilíndrica diámetro=1.7m.</t>
  </si>
  <si>
    <t>RECCAM2</t>
  </si>
  <si>
    <t>Reconstruccion de camaras cuadradas de 2,3m x 2,3m</t>
  </si>
  <si>
    <t>RECCTAP</t>
  </si>
  <si>
    <t>Reconstrucción de cámaras tapa válvulas 1.25m x 1.25m</t>
  </si>
  <si>
    <t>RECSUM</t>
  </si>
  <si>
    <t>Reconstrucción sumidero tipo empopasto</t>
  </si>
  <si>
    <t>REDLL4P</t>
  </si>
  <si>
    <t>Red aguas lluvias 4"</t>
  </si>
  <si>
    <t>REDS2P</t>
  </si>
  <si>
    <t>Red sanitaria PVC de 2"</t>
  </si>
  <si>
    <t>REDS4P</t>
  </si>
  <si>
    <t>Red sanitaria PVC de 4"</t>
  </si>
  <si>
    <t>REDS6P</t>
  </si>
  <si>
    <t>Red sanitaria PVC de 6"</t>
  </si>
  <si>
    <t>RELLENC</t>
  </si>
  <si>
    <t>Relleno con material de préstamo (50% Recebo + 50% Triturado), compactación manual (encamado)</t>
  </si>
  <si>
    <t>RELMANS</t>
  </si>
  <si>
    <t>Relleno con material de sitio, compactación manual</t>
  </si>
  <si>
    <t>RELMAN</t>
  </si>
  <si>
    <t>Relleno con material prestamo, compactación manual</t>
  </si>
  <si>
    <t>RELMANR1</t>
  </si>
  <si>
    <t>Relleno con material prestamo, compactación manual, (Sector rural 13km)</t>
  </si>
  <si>
    <t>RELMANR2</t>
  </si>
  <si>
    <t>Relleno con material prestamo, compactación manual, (Sector rural 30km)</t>
  </si>
  <si>
    <t>REMALC</t>
  </si>
  <si>
    <t>Remoción tubería de alcantarillas 24" a 36", incluye excavación a máquina.</t>
  </si>
  <si>
    <t>REPESM</t>
  </si>
  <si>
    <t>Reparación de estructura metálica, incluye limpieza, soldadura, pintura anticorrosiva y pintura esmalte.</t>
  </si>
  <si>
    <t>REPPIS</t>
  </si>
  <si>
    <t>Repello de piso mortero 1:4, espesor 2cm</t>
  </si>
  <si>
    <t>REPCUB</t>
  </si>
  <si>
    <t>Repello e=2cm con mortero 1:4 impermeabilizado para cubierta, incluye media cañas y filos.</t>
  </si>
  <si>
    <t>REPEXT</t>
  </si>
  <si>
    <t>Repello exterior allanado, espesor 1.5 cm, mezcla 1-4.</t>
  </si>
  <si>
    <t>REPIMP</t>
  </si>
  <si>
    <t>Repello impermeabilizado exterior allanado, espesor 1.5 cm, mezcla 1-4.</t>
  </si>
  <si>
    <t>REPGRAL2</t>
  </si>
  <si>
    <t>Replanteo general (área mayor a 1000m2)</t>
  </si>
  <si>
    <t>REPGRAL</t>
  </si>
  <si>
    <t>Replanteo general (área menor 1000m2).</t>
  </si>
  <si>
    <t>RETMAT</t>
  </si>
  <si>
    <t>Retiro y disposición de material sobrante cargue a mano con pago de escombrera.</t>
  </si>
  <si>
    <t>RETMATM1</t>
  </si>
  <si>
    <t>Retiro y disposición de material sobrante cargue a maquina con pago de escombrera (Sector rural).</t>
  </si>
  <si>
    <t>RETMATM2</t>
  </si>
  <si>
    <t>Retiro y disposición de material sobrante cargue a maquina sin pago de escombrera. (Sector rural)</t>
  </si>
  <si>
    <t>SALITV</t>
  </si>
  <si>
    <t>Salida de  T.V. en tubería de 3/4"</t>
  </si>
  <si>
    <t>SALTEC</t>
  </si>
  <si>
    <t>Salida de techo para lámpara de emergencia 120V, incluye tubería EMT 1/2, caja, cableado y toma con polo a tierra</t>
  </si>
  <si>
    <t>INTCOM</t>
  </si>
  <si>
    <t>Salida interruptor conmutable 15 AMP,   incluye accesorios</t>
  </si>
  <si>
    <t>INTDOB</t>
  </si>
  <si>
    <t>Salida interruptor doble 15 AMP,  incluye accesorios</t>
  </si>
  <si>
    <t>INTSEN</t>
  </si>
  <si>
    <t>Salida interruptor sencillo 15 AMP, incluye accesorios</t>
  </si>
  <si>
    <t>SALLUM</t>
  </si>
  <si>
    <t>Salida luminaria en tuberia EMT de 1/2". No incluye luminaria</t>
  </si>
  <si>
    <t>SALTOR</t>
  </si>
  <si>
    <t>Salida para luminaria tipo tortuga oval 8 W, en tubería PVC de 1/2, incluye suministro e instalación.</t>
  </si>
  <si>
    <t>SALVOZ</t>
  </si>
  <si>
    <t>Salida para voz en tubería de 3/4"</t>
  </si>
  <si>
    <t>TOMPT</t>
  </si>
  <si>
    <t>Salida tomacorriente con polo a tierra GFCI, doble monofasico, 15 AMP, 120 VOLT.</t>
  </si>
  <si>
    <t>TOMMON</t>
  </si>
  <si>
    <t>Salida tomacorriente con polo a tierra, doble monofasico de muro 15 AMP, 120 VOLT</t>
  </si>
  <si>
    <t>SANIT</t>
  </si>
  <si>
    <t>Sanitario blanco tipo institucional, incluye suministro e instalación.</t>
  </si>
  <si>
    <t>SENVER</t>
  </si>
  <si>
    <t>Señal vertical de tránsito tipo (SP, SI, SR u otros dispositivos para regulación del tránsito)</t>
  </si>
  <si>
    <t>SUBBAS</t>
  </si>
  <si>
    <t>Subbase granular SBG con CBR entre 20-30 %</t>
  </si>
  <si>
    <t>SUBBASR1</t>
  </si>
  <si>
    <t>Subbase granular SBG con CBR entre 20-30 % (Sector rural 13km)</t>
  </si>
  <si>
    <t>SUBBASR2</t>
  </si>
  <si>
    <t>Subbase granular SBG con CBR entre 20-30 % (Sector rural 30km)</t>
  </si>
  <si>
    <t>SUMIDE</t>
  </si>
  <si>
    <t>Sumidero convencional tipo Empopasto</t>
  </si>
  <si>
    <t>CANALAMA</t>
  </si>
  <si>
    <t>Suministro e instalación de canal tipo galvanizado c -24 ( pecho paloma)</t>
  </si>
  <si>
    <t>PISLAM</t>
  </si>
  <si>
    <t>Suministro e instalación de lámina alfajor 3mm para piso, incluye anticorrosivo y pintura esmalte</t>
  </si>
  <si>
    <t>APUNT</t>
  </si>
  <si>
    <t>Suministro e instalacion de sistema de apuntalamiento mediante cerchas y gatos de acero con altura ajustable</t>
  </si>
  <si>
    <t>GRASIN</t>
  </si>
  <si>
    <t>Suministro e instalación grama sintética fibra artificial polietilento, con riego con arena de silice y grano de caucho.</t>
  </si>
  <si>
    <t>PLAT</t>
  </si>
  <si>
    <t>Suministro e instalacion Platina según especificación, incluye pernos de anclaje según especificacificación y adhesivo.</t>
  </si>
  <si>
    <t>SILLY</t>
  </si>
  <si>
    <t>Suministro e instalación silla "YE" conexión tubería PVC</t>
  </si>
  <si>
    <t>TABL8C</t>
  </si>
  <si>
    <t>Tablero bifasico de 8 circuitos con puerta, barraje de cobre, y breakers enchufables</t>
  </si>
  <si>
    <t>TABBAL</t>
  </si>
  <si>
    <t>Tableros para cancha de baloncesto, suministro e instalación.</t>
  </si>
  <si>
    <t>TANQUE</t>
  </si>
  <si>
    <t>Tanque de almacenamiento de agua potable 250 Lt, incluye suministro e instalación.</t>
  </si>
  <si>
    <t>TIENEG</t>
  </si>
  <si>
    <t>Tierra negra y arena proporcion 50 - 50, para zonas verdes, suministro e instalación.</t>
  </si>
  <si>
    <t>TUB36P</t>
  </si>
  <si>
    <t>Tubería concreto reforzado díámetro 36" clase I, suministro e instalación.</t>
  </si>
  <si>
    <t>TUFI4P</t>
  </si>
  <si>
    <t>Tubería para filtro PVC de 4" perforada, incluye suministro e instalación.</t>
  </si>
  <si>
    <t>TUB10P</t>
  </si>
  <si>
    <t>Tubería PVC díámetro 10" alcantarillado de pared estructural, exterior corrugado, suministro e instalación.</t>
  </si>
  <si>
    <t>TUB12P</t>
  </si>
  <si>
    <t>Tubería PVC diámetro 12" alcantarillado de pared estructural, exterior corrugado, suministro e instalación</t>
  </si>
  <si>
    <t>REDP12</t>
  </si>
  <si>
    <t>Tubería pvc presión 1/2" rde 21, incluye accesorios, suministro e instalación red.</t>
  </si>
  <si>
    <t>VENMET</t>
  </si>
  <si>
    <t>Ventana metálica cal 20 instalada, pintada con anticorrosivo y pintura esmalte, vidrio claro 4 mm</t>
  </si>
  <si>
    <t>VIGAER</t>
  </si>
  <si>
    <t>Viga aérea en concreto de resistencia 21 Mpa.</t>
  </si>
  <si>
    <t>VIGCAN</t>
  </si>
  <si>
    <t>Viga canal en concreto de resistencia 21 Mpa, impermeabilizado según diseño.</t>
  </si>
  <si>
    <t>VIGCIN</t>
  </si>
  <si>
    <t>Viga cinta en concreto 3000 psi 0,15x0,15</t>
  </si>
  <si>
    <t>VIGADO</t>
  </si>
  <si>
    <t>Viga de confinamiento transversal adoquín, concreto 21 Mpa (3000 PSI),1 varilla de 1", Tuberia PVC 1/2" , sección 30X15 cm</t>
  </si>
  <si>
    <t>LIMHONG</t>
  </si>
  <si>
    <t>Limpieza de hongos en placa de concreto, incluye aplicación de solución de hipoclorito, cepillado y enjuague.</t>
  </si>
  <si>
    <t>APU nuevo elaborado para este presupuesto (ver hoja 'APU LIMHONG')</t>
  </si>
  <si>
    <t xml:space="preserve">kñ  </t>
  </si>
  <si>
    <t>PROCESO INFRAESTRUCTURA</t>
  </si>
  <si>
    <t>NOMBRE DEL FORMATO</t>
  </si>
  <si>
    <t xml:space="preserve">PRESUPUESTO </t>
  </si>
  <si>
    <t>VIGENCIA
20-Oct-17</t>
  </si>
  <si>
    <t>VERSIÓN
02</t>
  </si>
  <si>
    <t xml:space="preserve">CONSECUTIVO
</t>
  </si>
  <si>
    <t>OBJETO:</t>
  </si>
  <si>
    <t>Construcción en escenarios deportivos rurales del municipio de Pasto – Escenario deportivo vereda Mocondino Centro</t>
  </si>
  <si>
    <t>FECHA:</t>
  </si>
  <si>
    <t xml:space="preserve"> </t>
  </si>
  <si>
    <t>Nº</t>
  </si>
  <si>
    <t>Descripción</t>
  </si>
  <si>
    <t>Vr. Unitario</t>
  </si>
  <si>
    <t>Cantidad</t>
  </si>
  <si>
    <t>Vr. Parcial</t>
  </si>
  <si>
    <t>PRELIMINARES</t>
  </si>
  <si>
    <t>Subtotal</t>
  </si>
  <si>
    <t>CIMENTACIÓN</t>
  </si>
  <si>
    <t>ACEROS</t>
  </si>
  <si>
    <t>CONCRETOS</t>
  </si>
  <si>
    <t>MAMPOSTERÍA</t>
  </si>
  <si>
    <t>ADECUACIONES</t>
  </si>
  <si>
    <t>SUBTOTAL OBRAS</t>
  </si>
  <si>
    <t xml:space="preserve">SUBTOTAL OBRAS </t>
  </si>
  <si>
    <t>VALOR TOTAL</t>
  </si>
  <si>
    <t>DESCRIPCION</t>
  </si>
  <si>
    <t>PORCENTAJE</t>
  </si>
  <si>
    <t>ADMINISTRACION</t>
  </si>
  <si>
    <t xml:space="preserve">IMPREVISTO
</t>
  </si>
  <si>
    <t xml:space="preserve">UTILIDAD
</t>
  </si>
  <si>
    <t>TOTAL A.I.U</t>
  </si>
  <si>
    <t>NOTA 1: Las propiedades de los materiales y los procedimientos constructivos deben cumplir con los requisitos establecidos en las Especificaciones Generales de Construcción para escenarios deportivos, conforme a la normativa vigente y los estándares técnicos reglamentarios.</t>
  </si>
  <si>
    <t>NOTA 2: El presente presupuesto se realizó de acuerdo a los sectores priorizados entre comunidad y la Secretaría de Desarrollo Comunitario. El alcance del mismo, esta sujeto a los recursos destinados y aprobados por los actores mencionados.</t>
  </si>
  <si>
    <t>NOTA 3: Para la ejecución del presente proyecto se debe verificar el diseño tipo empleado.</t>
  </si>
  <si>
    <t>NOTA 4: El presente presupuesto se elaboró teniendo en cuenta el Analisis de Precios Unitarios vigentes en la Secretaría de Infraestructura y Valorización, lista de precios ENERO 2026. El ítem LIMHONG corresponde a un APU nuevo elaborado con cuadrilla y criterios de la misma lista (hoja APU LIMHONG).</t>
  </si>
  <si>
    <t>NOTA 5: Se recomienda realizar la respectiva actualización de Precios Unitarios, de acuerdo al incremento del salario mínimo mensual legal vigente para la vigencia en que se ejecute la obra.</t>
  </si>
  <si>
    <t>PREACTA DE OBRA</t>
  </si>
  <si>
    <t>VIGENCIA
03-Oct-18</t>
  </si>
  <si>
    <t>VERSION
02</t>
  </si>
  <si>
    <t>CÓDIGO
IN-F-013</t>
  </si>
  <si>
    <t>PÁGINA</t>
  </si>
  <si>
    <t xml:space="preserve">CONTRATO/CONVENIONo.:  </t>
  </si>
  <si>
    <t xml:space="preserve">OBJETO:  Construcción en escenarios deportivos rurales del municipio de Pasto – Escenario deportivo vereda Mocondino Centro</t>
  </si>
  <si>
    <t xml:space="preserve">CONTRATISTA/PARTE 2:  </t>
  </si>
  <si>
    <t xml:space="preserve">SUPERVISOR /INTERVENTOR: </t>
  </si>
  <si>
    <t xml:space="preserve">PREACTA DE OBRA No.: </t>
  </si>
  <si>
    <t xml:space="preserve">FECHA :  </t>
  </si>
  <si>
    <t>DESCRIPCION GRAFICA</t>
  </si>
  <si>
    <t>ITEM</t>
  </si>
  <si>
    <t>DIMENSIONES</t>
  </si>
  <si>
    <t>Valor</t>
  </si>
  <si>
    <t>Longitud</t>
  </si>
  <si>
    <t>Ancho</t>
  </si>
  <si>
    <t>Espesor</t>
  </si>
  <si>
    <t>Cerramiento del área de trabajo (gradería y cerramiento de impacto): 2 x 34,00 + 2 x 17,00</t>
  </si>
  <si>
    <t>Gradería: longitud x ancho</t>
  </si>
  <si>
    <t>Placas de piso nuevas (ítem 4.4)</t>
  </si>
  <si>
    <t>Franja de cimentación del cerramiento de impacto: zonas x longitud x 1,00 m</t>
  </si>
  <si>
    <t>Estructuras multifuncionales existentes a reemplazar (una por extremo de la cancha)</t>
  </si>
  <si>
    <t>Profund.</t>
  </si>
  <si>
    <t>GRADERÍA</t>
  </si>
  <si>
    <t>Vigas de cimentación longitudinales 0,30 x (0,30 + 0,05 solado)</t>
  </si>
  <si>
    <t>Vigas de cimentación transversales: No. = ROUNDUP(L/2,25)+1</t>
  </si>
  <si>
    <t>PLACAS DE PISO NUEVAS (espesor del afirmado 0,15 m)</t>
  </si>
  <si>
    <t>Placa de complementación zona gradería</t>
  </si>
  <si>
    <t>Placa al respaldo de la gradería a construir</t>
  </si>
  <si>
    <t>Placas de complementación en las esquinas</t>
  </si>
  <si>
    <t>Placas atrás de las porterías</t>
  </si>
  <si>
    <t>CIMENTACIÓN DEL CERRAMIENTO DE IMPACTO</t>
  </si>
  <si>
    <t>Cerramiento de impacto: No. de zonas x longitud por zona (dato para los cálculos)</t>
  </si>
  <si>
    <t>Zapatas 0,80 x 0,80 x 1,20: No. = zonas x (ROUNDUP(7,00/2,25)+1)</t>
  </si>
  <si>
    <t>Viga de cimentación entre zapatas 0,30 x 0,35: long. = 7,00 - 5 x 0,80 por zona</t>
  </si>
  <si>
    <t>Área</t>
  </si>
  <si>
    <t>Altura</t>
  </si>
  <si>
    <t>Relleno alrededor de columnas de cerramiento: (0,80 x 0,80 - 0,30 x 0,30) x 0,55 por zapata</t>
  </si>
  <si>
    <t>Volumen</t>
  </si>
  <si>
    <t>Factor</t>
  </si>
  <si>
    <t>Vigas de gradería: excavación x 1,30</t>
  </si>
  <si>
    <t>Zapatas y viga del cerramiento: (excavación - relleno) x 1,30</t>
  </si>
  <si>
    <t>Placas de piso nuevas: excavación x 1,30</t>
  </si>
  <si>
    <t>Demolición de paños en mal estado (ítem 4.2) x 1,30</t>
  </si>
  <si>
    <t>Vigas de cimentación gradería longitudinales</t>
  </si>
  <si>
    <t>Vigas de cimentación gradería transversales</t>
  </si>
  <si>
    <t>Zapatas 0,80 x 0,80</t>
  </si>
  <si>
    <t>Viga de cimentación del cerramiento entre zapatas</t>
  </si>
  <si>
    <t>Zapatas del cerramiento 0,80 x 0,80 x 0,30 (x 1,05)</t>
  </si>
  <si>
    <t>Alto</t>
  </si>
  <si>
    <t>Vigas longitudinales 0,30 x 0,30 (x 1,05)</t>
  </si>
  <si>
    <t>Vigas transversales 0,30 x 0,30 (x 1,05)</t>
  </si>
  <si>
    <t>CERRAMIENTO DE IMPACTO</t>
  </si>
  <si>
    <t>Viga de cimentación 0,30 x 0,30, longitud por zona (x 1,05)</t>
  </si>
  <si>
    <t>Reposición de paños en mal estado</t>
  </si>
  <si>
    <t>Peso kg/m</t>
  </si>
  <si>
    <t>GRADERÍA DE DOBLE ESCALÓN</t>
  </si>
  <si>
    <t>Vigas longitudinales: 2 vigas x 4 Ø1/2" (L x 1,13)</t>
  </si>
  <si>
    <t>Estribos Ø3/8" vigas longitudinales @0,15; L = 4 x 0,22 + 0,20</t>
  </si>
  <si>
    <t>Vigas transversales: 4 Ø1/2" por viga</t>
  </si>
  <si>
    <t>Estribos Ø3/8" vigas transversales @0,15</t>
  </si>
  <si>
    <t>Columnas largas de gradería: 4 Ø1/2" (1,40 + 0,50 de anclaje)</t>
  </si>
  <si>
    <t>Columnas cortas de gradería: 4 Ø1/2" (0,60 + 0,50 de anclaje)</t>
  </si>
  <si>
    <t>Estribos Ø3/8" columnas de gradería @0,15; L = 4 x 0,22 + 0,20</t>
  </si>
  <si>
    <t>Parrilla de zapatas: 8 Ø1/2" por zapata</t>
  </si>
  <si>
    <t>Columnas de cerramiento: 4 Ø1/2" por columna</t>
  </si>
  <si>
    <t>Estribos Ø3/8" columnas de cerramiento: 6 por columna</t>
  </si>
  <si>
    <t>Viga de cimentación: 4 Ø1/2" por zona (L x 1,13)</t>
  </si>
  <si>
    <t>Estribos Ø3/8" viga de cimentación @0,15</t>
  </si>
  <si>
    <t>Largo</t>
  </si>
  <si>
    <t>Columnas largas de gradería 0,30 x 0,30 (x 1,05)</t>
  </si>
  <si>
    <t>Columnas cortas de gradería 0,30 x 0,30 (x 1,05)</t>
  </si>
  <si>
    <t>Columnas del cerramiento de impacto 0,30 x 0,30 (x 1,05)</t>
  </si>
  <si>
    <t>Demolición de paños en mal estado</t>
  </si>
  <si>
    <t>Placa de gradería superior</t>
  </si>
  <si>
    <t>Placa de gradería inferior</t>
  </si>
  <si>
    <t>No. juntas</t>
  </si>
  <si>
    <t>Placa de complementación zona gradería: juntas transversales cada &lt;= 2,50 m</t>
  </si>
  <si>
    <t>Placa al respaldo de la gradería: juntas transversales cada &lt;= 2,50 m</t>
  </si>
  <si>
    <t>Placas de las esquinas: juntas transversales cada &lt;= 2,50 m</t>
  </si>
  <si>
    <t>Placas atrás de las porterías: juntas transversales cada &lt;= 2,50 m</t>
  </si>
  <si>
    <t>Longitud / área</t>
  </si>
  <si>
    <t>Muros transversales de gradería (0,50 m² c/u)</t>
  </si>
  <si>
    <t>Muro posterior de gradería</t>
  </si>
  <si>
    <t>Muro inferior de gradería</t>
  </si>
  <si>
    <t>Desarrollo</t>
  </si>
  <si>
    <t>Repello de losas de gradería (0,75 + 0,08 + 0,60 + 0,08)</t>
  </si>
  <si>
    <t>Repello de muros de gradería</t>
  </si>
  <si>
    <t>Pintura del muro de cerramiento perimetral existente, 2 caras: (0,50 + 0,08 + 0,15) x (34,80 + 22,00)</t>
  </si>
  <si>
    <t>Pintura de la gradería existente</t>
  </si>
  <si>
    <t>Pintura de columnas existentes (perímetro 1,00 m x 2,00 m de alto)</t>
  </si>
  <si>
    <t>Zonas</t>
  </si>
  <si>
    <t>Cerramiento de impacto en los extremos de la cancha</t>
  </si>
  <si>
    <t>Limpieza de hongos en placa de concreto</t>
  </si>
  <si>
    <t>Placa de la cancha</t>
  </si>
  <si>
    <t>Placa de la cancha (incluye demarcación)</t>
  </si>
  <si>
    <t>Losas de gradería</t>
  </si>
  <si>
    <t>Muros de gradería</t>
  </si>
  <si>
    <t>Estructuras multifuncionales EP2 (portería, tablero y aro), una por extremo de la cancha</t>
  </si>
  <si>
    <t>Nota:</t>
  </si>
  <si>
    <t xml:space="preserve">Cuando es un convenio, se modifica la palabra contratante por parte 1 y la palabra contratista por la palabra parte 2. De igual manera especificar   </t>
  </si>
  <si>
    <t>donde sea necesario si se trata de convenio o contrato</t>
  </si>
  <si>
    <t>Cuando el contrato tiene interventoria se debe anexar la firma de revisión por parte de la supervisión de la interventoria</t>
  </si>
  <si>
    <t>ANÁLISIS DE PRECIOS UNITARIOS</t>
  </si>
  <si>
    <t>VIGENCIA</t>
  </si>
  <si>
    <t>VERSIÓN</t>
  </si>
  <si>
    <t>CÓDIGO</t>
  </si>
  <si>
    <t>15-Mar-18</t>
  </si>
  <si>
    <t>01</t>
  </si>
  <si>
    <t>IN-F-007</t>
  </si>
  <si>
    <t>1</t>
  </si>
  <si>
    <t>CODIGO ÍTEM</t>
  </si>
  <si>
    <t>DESCRIPCIÓN ITEM</t>
  </si>
  <si>
    <t>UNIDAD ÍTEM</t>
  </si>
  <si>
    <t>I. EQUIPO</t>
  </si>
  <si>
    <t>Código</t>
  </si>
  <si>
    <t>Precio</t>
  </si>
  <si>
    <t>Rendim</t>
  </si>
  <si>
    <t>HERRAM</t>
  </si>
  <si>
    <t>Herramienta menor</t>
  </si>
  <si>
    <t>$</t>
  </si>
  <si>
    <t>SUB-TOTAL</t>
  </si>
  <si>
    <t>II. MATERIALES</t>
  </si>
  <si>
    <t>HIPOCL</t>
  </si>
  <si>
    <t>Hipoclorito de sodio al 5,25 % (solución de limpieza diluida 1:3)</t>
  </si>
  <si>
    <t>L</t>
  </si>
  <si>
    <t>III. MANO DE OBRA</t>
  </si>
  <si>
    <t>CUA-0-1-1</t>
  </si>
  <si>
    <t>Cuadrilla 0-1-1</t>
  </si>
  <si>
    <t>HORA</t>
  </si>
  <si>
    <t>PRECIO UNITARIO COSTO DIRECTO</t>
  </si>
  <si>
    <t>DESCRIPCIÓN</t>
  </si>
  <si>
    <t>Porcentaje</t>
  </si>
  <si>
    <t>Valor Total</t>
  </si>
  <si>
    <t>ADMINISTRACIÓN</t>
  </si>
  <si>
    <t>IMPREVISTOS</t>
  </si>
  <si>
    <t>UTILIDAD</t>
  </si>
  <si>
    <t>PRECIO UNITARIO TOTAL CON A.U.I. AJUSTADO AL PESO</t>
  </si>
  <si>
    <t>Elaboró: Jaime Andrés Jojoa Cerón</t>
  </si>
  <si>
    <t>Secretaría de Infraestructura y Valorización</t>
  </si>
  <si>
    <t>Alcaldía Municipal de Pasto</t>
  </si>
  <si>
    <t>NOTAS DEL APU NUEVO:</t>
  </si>
  <si>
    <t>1. Cuadrilla y criterio de herramienta menor tomados de la Lista de Precios Unitarios Oficiales SIVM - Enero 2026 (CUA-0-1-1 = 1 Oficial $22.300/h + 1 Obrero $17.800/h = $40.100/h; herramienta menor = 5 % de la mano de obra, como en los APU oficiales JUNPAV, PINCAN y LINDEM), igual que el APU nuevo LIMJUN de Tamasagra.</t>
  </si>
  <si>
    <t>2. Hipoclorito de sodio al 5,25 %: precio de mercado (garrafa de 19 L a $73.938, Ecoquim, septiembre de 2026) = $3.892/L. Consumo: solución 1:3 aplicada a 0,30 L/m² = 0,075 L de producto por m², más 5 % de desperdicio = 0,08 L/m².</t>
  </si>
  <si>
    <t>3. Rendimiento asumido: 15 m²/h por cuadrilla (aplicación de la solución, cepillado con cepillo de cerdas duras y enjuague con agua a presión de manguera). A.I.U. 32 % (24 % + 3 % + 5 %), valor ajustado al peso por defecto como en la lista oficial.</t>
  </si>
  <si>
    <t>REVISIÓN DEL PRESUPUESTO ORIGINAL vs. PRESUPUESTO REVISADO – MOCONDINO CENTRO</t>
  </si>
  <si>
    <t>Valores revisados enlazados a la hoja del presupuesto. Tope de mínima cuantía 2026 (65 SMMLV x $1.750.905) = $113.808.825.</t>
  </si>
  <si>
    <t>Cant. original</t>
  </si>
  <si>
    <t>Vr. original</t>
  </si>
  <si>
    <t>Cant. revisada</t>
  </si>
  <si>
    <t>Vr. revisado</t>
  </si>
  <si>
    <t>Diferencia</t>
  </si>
  <si>
    <t>Observación</t>
  </si>
  <si>
    <t>Sin cambio.</t>
  </si>
  <si>
    <t>Se agrega el replanteo de las placas de piso nuevas y de la franja de cimentación del cerramiento de impacto (antes solo la gradería, 40 m²).</t>
  </si>
  <si>
    <t>NUEVO: desmonte y retiro de las estructuras existentes para instalar las nuevas (una por extremo, igual que el ítem 6.4).</t>
  </si>
  <si>
    <t>CORREGIDO: la memoria calculaba 16 zapatas tomando 14,00 m por lado; son 2 zonas de 7,00 m (10 zapatas). Vigas de gradería con la sección del concreto (0,30) más el solado; viga del cerramiento solo entre zapatas.</t>
  </si>
  <si>
    <t>NUEVO: relleno alrededor de las columnas de cerramiento dentro de la excavación de las zapatas.</t>
  </si>
  <si>
    <t>CORREGIDO: no incluía el material de las zapatas ni el de la demolición de paños; se aplica el factor 1,30 a todos los renglones.</t>
  </si>
  <si>
    <t>Ajustado a 10 zapatas y a vigas de 0,30 de ancho.</t>
  </si>
  <si>
    <t>NUEVO: había excavación y solado de zapatas pero faltaba el concreto de la zapata.</t>
  </si>
  <si>
    <t>CORREGIDO: la viga del cerramiento se contaba dos veces (2 x 14,00 m; son 14,00 m en total) y las columnas del cerramiento también estaban en el ítem 4.1.</t>
  </si>
  <si>
    <t>Sin cambio (redondeo a dos decimales).</t>
  </si>
  <si>
    <t>CORREGIDO: barras de columnas de cerramiento duplicadas (x2); faltaban la parrilla de zapatas, las barras de las 10 columnas cortas de gradería y 2 de las 4 barras de la viga del cerramiento; estribos con longitud para sección 0,30.</t>
  </si>
  <si>
    <t>Ajustado a 10 columnas de cerramiento (antes 16).</t>
  </si>
  <si>
    <t>NUEVO: juntas de contracción cada &lt;= 2,50 m en las placas nuevas (la memoria tenía el ítem en cero).</t>
  </si>
  <si>
    <t>Sin cambio de cantidad; se corrigen los rótulos de la memoria (decían "repello").</t>
  </si>
  <si>
    <t>Sin cambio (2 zonas de 7,00 x 2,00 m).</t>
  </si>
  <si>
    <t>APU nuevo (hoja APU LIMHONG); antes tenía $4.465/m² sin soporte.</t>
  </si>
  <si>
    <t>Sin cambio (2 UN, una por extremo de la cancha).</t>
  </si>
  <si>
    <t>Se retira del presupuesto (cantidad 0).</t>
  </si>
  <si>
    <t>TOTAL</t>
  </si>
  <si>
    <t>Tope mínima cuantía 2026</t>
  </si>
  <si>
    <t>Diferencia frente al tope (negativo = excede)</t>
  </si>
  <si>
    <t>Nota: alcance de una cancha de 30,00 x 16,00 m con gradería de 20,00 m, cerramiento de impacto en 2 zonas de 7,00 x 2,00 m (10 zapatas), placas de piso nuevas y juntas en ellas. Cantidades con formulas enlazadas a la hoja MC MOCONDINO CENTRO. El valor queda por debajo del tope de mínima cuantía (ver diferencia).</t>
  </si>
  <si>
    <t>NOTA 6: El valor parcial de cada ítem corresponde al producto del valor unitario por la cantidad, ajustado al peso: cuando la fracción decimal del peso sea igual o superior a 5 se aproxima por exceso al número entero siguiente del peso y cuando sea inferior a 5 se aproxima por defecto al número entero del peso. Los subtotales y el valor total corresponden a la suma de los valores parciales ya ajustados.</t>
  </si>
  <si>
    <t>Contratista SIVM – Ingeniero Civil Especialista en Geotecnia y Especialista en Estructuras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</si>
</sst>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 &quot;$ &quot;* #,##0_ ;_ &quot;$ &quot;* \-#,##0_ ;_ &quot;$ &quot;* \-_ ;_ @_ "/>
    <numFmt numFmtId="165" formatCode="0.0"/>
    <numFmt numFmtId="166" formatCode="_ * #,##0.00_ ;_ * \-#,##0.00_ ;_ * \-??_ ;_ @_ "/>
    <numFmt numFmtId="167" formatCode="_-&quot;$ &quot;* #,##0.00_-;&quot;-$ &quot;* #,##0.00_-;_-&quot;$ &quot;* \-??_-;_-@_-"/>
    <numFmt numFmtId="168" formatCode="&quot;$ &quot;#,##0.00;[Red]&quot;$ -&quot;#,##0.00"/>
    <numFmt numFmtId="169" formatCode="_-* #,##0.00_-;\-* #,##0.00_-;_-* \-??_-;_-@_-"/>
    <numFmt numFmtId="170" formatCode="&quot;$ &quot;#,##0.00;[Red]&quot;-$ &quot;#,##0.00"/>
    <numFmt numFmtId="171" formatCode="m/d/yyyy"/>
    <numFmt numFmtId="172" formatCode="&quot;$ &quot;#,##0.00_);&quot;($ &quot;#,##0.00\)"/>
    <numFmt numFmtId="173" formatCode="&quot;$ &quot;#,##0.00"/>
    <numFmt numFmtId="174" formatCode="_-[$$-240A]\ * #,##0.00_-;\-[$$-240A]\ * #,##0.00_-;_-[$$-240A]\ * \-??_-;_-@_-"/>
    <numFmt numFmtId="175" formatCode="\$#,##0.00_);[Red]&quot;($&quot;#,##0.00\)"/>
    <numFmt numFmtId="176" formatCode="_ * #,##0_ ;_ * \-#,##0_ ;_ * \-??_ ;_ @_ "/>
    <numFmt numFmtId="177" formatCode="&quot;VC &quot;0###"/>
    <numFmt numFmtId="178" formatCode="_ * #,##0.0_ ;_ * \-#,##0.0_ ;_ * \-??_ ;_ @_ "/>
    <numFmt numFmtId="179" formatCode="_-&quot;$ &quot;* #,##0_-;&quot;-$ &quot;* #,##0_-;_-&quot;$ &quot;* \-??_-;_-@_-"/>
    <numFmt numFmtId="180" formatCode="&quot;$ &quot;#,##0_);&quot;($ &quot;#,##0\)"/>
    <numFmt numFmtId="181" formatCode="&quot;$ &quot;#,##0"/>
    <numFmt numFmtId="182" formatCode="&quot;$ &quot;#,##0;[Red]&quot;-$ &quot;#,##0"/>
  </numFmts>
  <fonts count="27" x14ac:knownFonts="1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b/>
      <sz val="11"/>
      <color theme="1"/>
      <name val="Calibri"/>
      <family val="2"/>
      <charset val="1"/>
    </font>
    <font>
      <b/>
      <sz val="10"/>
      <color rgb="FF000000"/>
      <name val="Arial"/>
      <family val="2"/>
      <charset val="1"/>
    </font>
    <font>
      <sz val="9"/>
      <color rgb="FF000000"/>
      <name val="Century Gothic"/>
      <family val="2"/>
      <charset val="1"/>
    </font>
    <font>
      <sz val="9"/>
      <color rgb="FF000000"/>
      <name val="Times New Roman"/>
      <family val="1"/>
      <charset val="1"/>
    </font>
    <font>
      <b/>
      <sz val="12"/>
      <name val="Century Gothic"/>
      <family val="2"/>
      <charset val="1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2"/>
      <name val="Arial Narrow"/>
      <family val="2"/>
      <charset val="1"/>
    </font>
    <font>
      <sz val="11"/>
      <name val="Arial Narrow"/>
      <family val="2"/>
      <charset val="1"/>
    </font>
    <font>
      <sz val="10"/>
      <name val="Century Gothic"/>
      <family val="2"/>
      <charset val="1"/>
    </font>
    <font>
      <b/>
      <sz val="10"/>
      <name val="Century Gothic"/>
      <family val="2"/>
      <charset val="1"/>
    </font>
    <font>
      <sz val="8"/>
      <name val="Century Gothic"/>
      <family val="2"/>
      <charset val="1"/>
    </font>
    <font>
      <sz val="10"/>
      <color theme="1"/>
      <name val="Century Gothic"/>
      <family val="2"/>
      <charset val="1"/>
    </font>
    <font>
      <sz val="11"/>
      <name val="Calibri"/>
      <family val="2"/>
      <charset val="1"/>
    </font>
    <font>
      <b/>
      <sz val="12"/>
      <name val="Arial Narrow"/>
      <family val="2"/>
      <charset val="1"/>
    </font>
    <font>
      <b/>
      <sz val="12"/>
      <color theme="1"/>
      <name val="Arial Narrow"/>
      <family val="2"/>
      <charset val="1"/>
    </font>
    <font>
      <sz val="10"/>
      <color theme="1"/>
      <name val="Arial"/>
      <family val="2"/>
      <charset val="1"/>
    </font>
    <font>
      <sz val="12"/>
      <color theme="1"/>
      <name val="Arial Narrow"/>
      <family val="2"/>
      <charset val="1"/>
    </font>
    <font>
      <sz val="8"/>
      <name val="Arial Narrow"/>
      <family val="2"/>
      <charset val="1"/>
    </font>
    <font>
      <sz val="10"/>
      <name val="Arial Narrow"/>
      <family val="2"/>
      <charset val="1"/>
    </font>
    <font>
      <b/>
      <sz val="8"/>
      <name val="Century Gothic"/>
      <family val="2"/>
      <charset val="1"/>
    </font>
    <font>
      <b/>
      <i/>
      <sz val="9"/>
      <name val="Century Gothic"/>
      <family val="2"/>
      <charset val="1"/>
    </font>
    <font>
      <b/>
      <sz val="9"/>
      <name val="Century Gothic"/>
      <family val="2"/>
      <charset val="1"/>
    </font>
    <font>
      <b/>
      <sz val="9"/>
      <color rgb="FF000000"/>
      <name val="Century Gothic"/>
      <family val="2"/>
      <charset val="1"/>
    </font>
    <font>
      <sz val="11"/>
      <color theme="1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 tint="-0.499984740745262"/>
        <bgColor rgb="FF7F7F7F"/>
      </patternFill>
    </fill>
    <fill>
      <patternFill patternType="solid">
        <fgColor rgb="FF7F7F7F"/>
        <bgColor rgb="FF808080"/>
      </patternFill>
    </fill>
    <fill>
      <patternFill patternType="solid">
        <fgColor theme="4" tint="0.79989013336588644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CCCCC"/>
      </patternFill>
    </fill>
    <fill>
      <patternFill patternType="solid">
        <fgColor theme="4" tint="0.59987182226020086"/>
        <bgColor rgb="FFCCCCCC"/>
      </patternFill>
    </fill>
  </fills>
  <borders count="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rgb="FFCCCCCC"/>
      </left>
      <right style="medium">
        <color auto="1"/>
      </right>
      <top style="medium">
        <color auto="1"/>
      </top>
      <bottom style="medium">
        <color rgb="FFCCCCCC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auto="1"/>
      </bottom>
      <diagonal/>
    </border>
    <border>
      <left style="medium">
        <color rgb="FFCCCCCC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auto="1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auto="1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auto="1"/>
      </bottom>
      <diagonal/>
    </border>
    <border>
      <left style="medium">
        <color auto="1"/>
      </left>
      <right style="medium">
        <color rgb="FFCCCCCC"/>
      </right>
      <top style="medium">
        <color rgb="FFCCCCCC"/>
      </top>
      <bottom style="medium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</borders>
  <cellStyleXfs count="19">
    <xf numFmtId="0" fontId="0" fillId="0" borderId="0"/>
    <xf numFmtId="167" fontId="26" fillId="0" borderId="0"/>
    <xf numFmtId="164" fontId="1" fillId="0" borderId="0"/>
    <xf numFmtId="165" fontId="1" fillId="0" borderId="0"/>
    <xf numFmtId="166" fontId="1" fillId="0" borderId="0"/>
    <xf numFmtId="167" fontId="1" fillId="0" borderId="0"/>
    <xf numFmtId="168" fontId="1" fillId="0" borderId="0"/>
    <xf numFmtId="168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1" fillId="0" borderId="0"/>
    <xf numFmtId="0" fontId="1" fillId="0" borderId="0"/>
  </cellStyleXfs>
  <cellXfs count="220">
    <xf numFmtId="0" fontId="0" fillId="0" borderId="0" xfId="0"/>
    <xf numFmtId="4" fontId="16" fillId="2" borderId="23" xfId="13" applyNumberFormat="1" applyFont="1" applyFill="1" applyBorder="1" applyAlignment="1">
      <alignment horizontal="center" wrapText="1"/>
    </xf>
    <xf numFmtId="0" fontId="16" fillId="2" borderId="12" xfId="13" applyFont="1" applyFill="1" applyBorder="1" applyAlignment="1">
      <alignment horizontal="center" wrapText="1"/>
    </xf>
    <xf numFmtId="0" fontId="16" fillId="2" borderId="22" xfId="13" applyFont="1" applyFill="1" applyBorder="1" applyAlignment="1">
      <alignment horizontal="center" wrapText="1"/>
    </xf>
    <xf numFmtId="0" fontId="16" fillId="2" borderId="14" xfId="13" applyFont="1" applyFill="1" applyBorder="1" applyAlignment="1">
      <alignment horizontal="left" wrapText="1"/>
    </xf>
    <xf numFmtId="0" fontId="16" fillId="0" borderId="13" xfId="11" applyFont="1" applyBorder="1" applyAlignment="1">
      <alignment horizontal="center" wrapText="1"/>
    </xf>
    <xf numFmtId="0" fontId="16" fillId="2" borderId="14" xfId="13" applyFont="1" applyFill="1" applyBorder="1" applyAlignment="1">
      <alignment horizontal="center" wrapText="1"/>
    </xf>
    <xf numFmtId="0" fontId="16" fillId="3" borderId="10" xfId="13" applyFont="1" applyFill="1" applyBorder="1" applyAlignment="1">
      <alignment horizontal="center"/>
    </xf>
    <xf numFmtId="0" fontId="14" fillId="0" borderId="15" xfId="0" applyFont="1" applyBorder="1" applyAlignment="1">
      <alignment horizontal="center" vertical="center" wrapText="1"/>
    </xf>
    <xf numFmtId="0" fontId="13" fillId="0" borderId="12" xfId="8" applyFont="1" applyBorder="1" applyAlignment="1">
      <alignment horizontal="center" vertical="center" wrapText="1"/>
    </xf>
    <xf numFmtId="0" fontId="13" fillId="0" borderId="11" xfId="8" applyFont="1" applyBorder="1" applyAlignment="1">
      <alignment horizontal="center" vertical="center" wrapText="1"/>
    </xf>
    <xf numFmtId="0" fontId="12" fillId="0" borderId="10" xfId="8" applyFont="1" applyBorder="1" applyAlignment="1">
      <alignment horizontal="center"/>
    </xf>
    <xf numFmtId="0" fontId="12" fillId="0" borderId="5" xfId="8" applyFont="1" applyBorder="1" applyAlignment="1">
      <alignment horizontal="center"/>
    </xf>
    <xf numFmtId="0" fontId="11" fillId="0" borderId="5" xfId="8" applyFont="1" applyBorder="1" applyAlignment="1">
      <alignment horizontal="center"/>
    </xf>
    <xf numFmtId="0" fontId="9" fillId="0" borderId="3" xfId="15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67" fontId="4" fillId="0" borderId="1" xfId="1" applyFont="1" applyBorder="1" applyAlignment="1">
      <alignment horizontal="right" vertical="center"/>
    </xf>
    <xf numFmtId="169" fontId="0" fillId="0" borderId="1" xfId="0" applyNumberFormat="1" applyFont="1" applyBorder="1"/>
    <xf numFmtId="170" fontId="0" fillId="0" borderId="0" xfId="0" applyNumberFormat="1" applyFont="1"/>
    <xf numFmtId="0" fontId="5" fillId="0" borderId="0" xfId="0" applyFont="1" applyAlignment="1">
      <alignment vertical="top"/>
    </xf>
    <xf numFmtId="170" fontId="5" fillId="0" borderId="0" xfId="0" applyNumberFormat="1" applyFont="1" applyAlignment="1">
      <alignment vertical="top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0" fontId="5" fillId="2" borderId="2" xfId="1" applyNumberFormat="1" applyFont="1" applyFill="1" applyBorder="1" applyAlignment="1">
      <alignment horizontal="right" vertical="center"/>
    </xf>
    <xf numFmtId="0" fontId="6" fillId="0" borderId="0" xfId="0" applyFont="1"/>
    <xf numFmtId="0" fontId="0" fillId="0" borderId="0" xfId="0" applyFont="1" applyAlignment="1">
      <alignment horizontal="left"/>
    </xf>
    <xf numFmtId="0" fontId="7" fillId="0" borderId="0" xfId="9" applyFont="1" applyAlignment="1">
      <alignment horizontal="left"/>
    </xf>
    <xf numFmtId="0" fontId="8" fillId="0" borderId="0" xfId="9" applyFont="1" applyAlignment="1">
      <alignment horizontal="left"/>
    </xf>
    <xf numFmtId="0" fontId="9" fillId="0" borderId="0" xfId="15" applyFont="1"/>
    <xf numFmtId="0" fontId="9" fillId="0" borderId="0" xfId="15" applyFont="1" applyAlignment="1">
      <alignment horizontal="left"/>
    </xf>
    <xf numFmtId="0" fontId="10" fillId="0" borderId="0" xfId="15" applyFont="1"/>
    <xf numFmtId="0" fontId="9" fillId="0" borderId="4" xfId="15" applyFont="1" applyBorder="1" applyAlignment="1">
      <alignment horizontal="center"/>
    </xf>
    <xf numFmtId="0" fontId="9" fillId="0" borderId="6" xfId="15" applyFont="1" applyBorder="1" applyAlignment="1">
      <alignment horizontal="center"/>
    </xf>
    <xf numFmtId="0" fontId="13" fillId="0" borderId="7" xfId="8" applyFont="1" applyBorder="1" applyAlignment="1">
      <alignment horizontal="center"/>
    </xf>
    <xf numFmtId="0" fontId="13" fillId="0" borderId="8" xfId="8" applyFont="1" applyBorder="1" applyAlignment="1">
      <alignment horizontal="left"/>
    </xf>
    <xf numFmtId="0" fontId="13" fillId="0" borderId="8" xfId="8" applyFont="1" applyBorder="1" applyAlignment="1">
      <alignment horizontal="center"/>
    </xf>
    <xf numFmtId="0" fontId="13" fillId="0" borderId="9" xfId="8" applyFont="1" applyBorder="1" applyAlignment="1">
      <alignment horizontal="center"/>
    </xf>
    <xf numFmtId="0" fontId="13" fillId="0" borderId="13" xfId="8" applyFont="1" applyBorder="1" applyAlignment="1">
      <alignment horizontal="center" vertical="center" wrapText="1"/>
    </xf>
    <xf numFmtId="0" fontId="12" fillId="0" borderId="14" xfId="8" applyFont="1" applyBorder="1" applyAlignment="1">
      <alignment horizontal="center"/>
    </xf>
    <xf numFmtId="0" fontId="12" fillId="0" borderId="16" xfId="8" applyFont="1" applyBorder="1" applyAlignment="1">
      <alignment horizontal="center"/>
    </xf>
    <xf numFmtId="171" fontId="11" fillId="0" borderId="17" xfId="8" applyNumberFormat="1" applyFont="1" applyBorder="1" applyAlignment="1">
      <alignment horizontal="center"/>
    </xf>
    <xf numFmtId="0" fontId="11" fillId="0" borderId="17" xfId="8" applyFont="1" applyBorder="1" applyAlignment="1">
      <alignment horizontal="left"/>
    </xf>
    <xf numFmtId="0" fontId="11" fillId="0" borderId="17" xfId="8" applyFont="1" applyBorder="1" applyAlignment="1">
      <alignment horizontal="center"/>
    </xf>
    <xf numFmtId="0" fontId="11" fillId="0" borderId="18" xfId="8" applyFont="1" applyBorder="1" applyAlignment="1">
      <alignment horizontal="center"/>
    </xf>
    <xf numFmtId="0" fontId="9" fillId="2" borderId="6" xfId="15" applyFont="1" applyFill="1" applyBorder="1" applyAlignment="1">
      <alignment horizontal="center"/>
    </xf>
    <xf numFmtId="0" fontId="9" fillId="2" borderId="0" xfId="15" applyFont="1" applyFill="1"/>
    <xf numFmtId="0" fontId="15" fillId="0" borderId="0" xfId="9" applyFont="1" applyAlignment="1">
      <alignment horizontal="center" vertical="center"/>
    </xf>
    <xf numFmtId="0" fontId="9" fillId="0" borderId="19" xfId="15" applyFont="1" applyBorder="1" applyAlignment="1">
      <alignment horizontal="center" wrapText="1"/>
    </xf>
    <xf numFmtId="0" fontId="9" fillId="0" borderId="20" xfId="15" applyFont="1" applyBorder="1" applyAlignment="1">
      <alignment horizontal="center" wrapText="1"/>
    </xf>
    <xf numFmtId="0" fontId="9" fillId="0" borderId="20" xfId="15" applyFont="1" applyBorder="1" applyAlignment="1">
      <alignment horizontal="left" wrapText="1"/>
    </xf>
    <xf numFmtId="0" fontId="9" fillId="0" borderId="21" xfId="15" applyFont="1" applyBorder="1" applyAlignment="1">
      <alignment horizontal="center" wrapText="1"/>
    </xf>
    <xf numFmtId="0" fontId="17" fillId="4" borderId="7" xfId="0" applyFont="1" applyFill="1" applyBorder="1" applyAlignment="1">
      <alignment horizontal="center" vertical="center" wrapText="1"/>
    </xf>
    <xf numFmtId="0" fontId="16" fillId="3" borderId="8" xfId="13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left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165" fontId="9" fillId="0" borderId="24" xfId="14" applyNumberFormat="1" applyFont="1" applyBorder="1" applyAlignment="1">
      <alignment horizontal="center" vertical="center" wrapText="1"/>
    </xf>
    <xf numFmtId="0" fontId="9" fillId="0" borderId="1" xfId="12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79" applyNumberFormat="1" fontId="9" fillId="0" borderId="1" xfId="1" applyFont="1" applyBorder="1" applyAlignment="1">
      <alignment horizontal="center" vertical="center" wrapText="1"/>
    </xf>
    <xf numFmtId="2" fontId="9" fillId="0" borderId="1" xfId="1" applyNumberFormat="1" applyFont="1" applyBorder="1" applyAlignment="1">
      <alignment horizontal="center" vertical="center" wrapText="1"/>
    </xf>
    <xf numFmtId="180" fontId="9" fillId="0" borderId="25" xfId="7" applyNumberFormat="1" applyFont="1" applyBorder="1" applyAlignment="1">
      <alignment horizontal="center" vertical="center" wrapText="1"/>
    </xf>
    <xf numFmtId="0" fontId="9" fillId="0" borderId="26" xfId="13" applyFont="1" applyBorder="1" applyAlignment="1">
      <alignment horizontal="center" vertical="center" wrapText="1"/>
    </xf>
    <xf numFmtId="0" fontId="9" fillId="0" borderId="27" xfId="11" applyFont="1" applyBorder="1" applyAlignment="1">
      <alignment horizontal="center" vertical="center" wrapText="1"/>
    </xf>
    <xf numFmtId="0" fontId="9" fillId="0" borderId="27" xfId="11" applyFont="1" applyBorder="1" applyAlignment="1">
      <alignment horizontal="left" vertical="center" wrapText="1"/>
    </xf>
    <xf numFmtId="4" fontId="9" fillId="0" borderId="27" xfId="2" applyNumberFormat="1" applyFont="1" applyBorder="1" applyAlignment="1">
      <alignment horizontal="center" vertical="center" wrapText="1"/>
    </xf>
    <xf numFmtId="181" fontId="16" fillId="0" borderId="28" xfId="2" applyNumberFormat="1" applyFont="1" applyBorder="1" applyAlignment="1">
      <alignment horizontal="center" vertical="center" wrapText="1"/>
    </xf>
    <xf numFmtId="0" fontId="9" fillId="0" borderId="4" xfId="17" applyFont="1" applyBorder="1" applyAlignment="1">
      <alignment horizontal="center"/>
    </xf>
    <xf numFmtId="0" fontId="19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left" vertical="center" wrapText="1"/>
    </xf>
    <xf numFmtId="182" fontId="17" fillId="0" borderId="21" xfId="0" applyNumberFormat="1" applyFont="1" applyBorder="1" applyAlignment="1">
      <alignment horizontal="center" vertical="center" wrapText="1"/>
    </xf>
    <xf numFmtId="0" fontId="9" fillId="0" borderId="6" xfId="17" applyFont="1" applyBorder="1" applyAlignment="1">
      <alignment horizontal="center"/>
    </xf>
    <xf numFmtId="0" fontId="9" fillId="0" borderId="0" xfId="17" applyFont="1"/>
    <xf numFmtId="0" fontId="20" fillId="0" borderId="0" xfId="17" applyFont="1"/>
    <xf numFmtId="182" fontId="17" fillId="4" borderId="30" xfId="0" applyNumberFormat="1" applyFont="1" applyFill="1" applyBorder="1" applyAlignment="1">
      <alignment horizontal="center" wrapText="1"/>
    </xf>
    <xf numFmtId="174" fontId="0" fillId="0" borderId="0" xfId="0" applyNumberFormat="1" applyFont="1"/>
    <xf numFmtId="0" fontId="21" fillId="0" borderId="0" xfId="17" applyFont="1"/>
    <xf numFmtId="0" fontId="18" fillId="0" borderId="31" xfId="0" applyFont="1" applyBorder="1" applyAlignment="1">
      <alignment horizontal="center" wrapText="1"/>
    </xf>
    <xf numFmtId="0" fontId="18" fillId="0" borderId="32" xfId="0" applyFont="1" applyBorder="1" applyAlignment="1">
      <alignment horizont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175" fontId="0" fillId="0" borderId="0" xfId="0" applyNumberFormat="1" applyFont="1"/>
    <xf numFmtId="0" fontId="18" fillId="0" borderId="35" xfId="0" applyFont="1" applyBorder="1" applyAlignment="1">
      <alignment horizontal="center" wrapText="1"/>
    </xf>
    <xf numFmtId="0" fontId="18" fillId="0" borderId="36" xfId="0" applyFont="1" applyBorder="1" applyAlignment="1">
      <alignment horizontal="center" wrapText="1"/>
    </xf>
    <xf numFmtId="0" fontId="17" fillId="0" borderId="37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182" fontId="17" fillId="0" borderId="38" xfId="0" applyNumberFormat="1" applyFont="1" applyBorder="1" applyAlignment="1">
      <alignment horizontal="center" vertical="center" wrapText="1"/>
    </xf>
    <xf numFmtId="170" fontId="18" fillId="0" borderId="39" xfId="0" applyNumberFormat="1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182" fontId="17" fillId="4" borderId="5" xfId="0" applyNumberFormat="1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wrapText="1"/>
    </xf>
    <xf numFmtId="0" fontId="18" fillId="0" borderId="37" xfId="0" applyFont="1" applyBorder="1" applyAlignment="1">
      <alignment horizontal="center" wrapText="1"/>
    </xf>
    <xf numFmtId="0" fontId="18" fillId="0" borderId="37" xfId="0" applyFont="1" applyBorder="1" applyAlignment="1">
      <alignment horizontal="left" vertical="center" wrapText="1"/>
    </xf>
    <xf numFmtId="0" fontId="18" fillId="0" borderId="42" xfId="0" applyFont="1" applyBorder="1" applyAlignment="1">
      <alignment horizontal="center" wrapText="1"/>
    </xf>
    <xf numFmtId="0" fontId="18" fillId="0" borderId="36" xfId="0" applyFont="1" applyBorder="1" applyAlignment="1">
      <alignment horizontal="left" wrapText="1"/>
    </xf>
    <xf numFmtId="0" fontId="17" fillId="0" borderId="38" xfId="0" applyFont="1" applyBorder="1" applyAlignment="1">
      <alignment horizontal="center" wrapText="1"/>
    </xf>
    <xf numFmtId="9" fontId="19" fillId="0" borderId="38" xfId="0" applyNumberFormat="1" applyFont="1" applyBorder="1" applyAlignment="1">
      <alignment horizontal="center" wrapText="1"/>
    </xf>
    <xf numFmtId="0" fontId="10" fillId="0" borderId="0" xfId="15" applyFont="1" applyAlignment="1">
      <alignment horizontal="left"/>
    </xf>
    <xf numFmtId="0" fontId="9" fillId="0" borderId="19" xfId="9" applyFont="1" applyBorder="1" applyAlignment="1">
      <alignment horizontal="center" wrapText="1"/>
    </xf>
    <xf numFmtId="0" fontId="9" fillId="0" borderId="20" xfId="9" applyFont="1" applyBorder="1" applyAlignment="1">
      <alignment horizontal="center" wrapText="1"/>
    </xf>
    <xf numFmtId="0" fontId="9" fillId="0" borderId="20" xfId="9" applyFont="1" applyBorder="1" applyAlignment="1">
      <alignment horizontal="left" wrapText="1"/>
    </xf>
    <xf numFmtId="0" fontId="9" fillId="0" borderId="44" xfId="17" applyFont="1" applyBorder="1" applyAlignment="1">
      <alignment horizontal="center"/>
    </xf>
    <xf numFmtId="0" fontId="9" fillId="0" borderId="45" xfId="15" applyFont="1" applyBorder="1" applyAlignment="1">
      <alignment horizontal="center"/>
    </xf>
    <xf numFmtId="176" fontId="9" fillId="0" borderId="45" xfId="4" applyNumberFormat="1" applyFont="1" applyBorder="1" applyAlignment="1">
      <alignment horizontal="left"/>
    </xf>
    <xf numFmtId="0" fontId="9" fillId="0" borderId="46" xfId="15" applyFont="1" applyBorder="1" applyAlignment="1">
      <alignment horizontal="center"/>
    </xf>
    <xf numFmtId="0" fontId="11" fillId="0" borderId="0" xfId="13" applyFont="1" applyAlignment="1">
      <alignment vertical="center"/>
    </xf>
    <xf numFmtId="0" fontId="11" fillId="0" borderId="0" xfId="13" applyFont="1" applyAlignment="1">
      <alignment horizontal="center" vertical="center"/>
    </xf>
    <xf numFmtId="0" fontId="22" fillId="0" borderId="1" xfId="13" applyFont="1" applyBorder="1" applyAlignment="1">
      <alignment horizontal="center" vertical="center" wrapText="1"/>
    </xf>
    <xf numFmtId="0" fontId="12" fillId="2" borderId="54" xfId="18" applyFont="1" applyFill="1" applyBorder="1" applyAlignment="1">
      <alignment horizontal="center" vertical="center"/>
    </xf>
    <xf numFmtId="0" fontId="12" fillId="0" borderId="55" xfId="13" applyFont="1" applyBorder="1" applyAlignment="1">
      <alignment horizontal="center" vertical="center"/>
    </xf>
    <xf numFmtId="0" fontId="12" fillId="2" borderId="12" xfId="18" applyFont="1" applyFill="1" applyBorder="1" applyAlignment="1">
      <alignment horizontal="center" vertical="center"/>
    </xf>
    <xf numFmtId="2" fontId="12" fillId="0" borderId="54" xfId="18" applyNumberFormat="1" applyFont="1" applyBorder="1" applyAlignment="1">
      <alignment horizontal="center" vertical="center"/>
    </xf>
    <xf numFmtId="0" fontId="12" fillId="2" borderId="57" xfId="18" applyFont="1" applyFill="1" applyBorder="1" applyAlignment="1">
      <alignment horizontal="center" vertical="center"/>
    </xf>
    <xf numFmtId="0" fontId="11" fillId="2" borderId="60" xfId="18" applyFont="1" applyFill="1" applyBorder="1" applyAlignment="1">
      <alignment horizontal="center" vertical="center"/>
    </xf>
    <xf numFmtId="2" fontId="11" fillId="5" borderId="60" xfId="18" applyNumberFormat="1" applyFont="1" applyFill="1" applyBorder="1" applyAlignment="1">
      <alignment horizontal="center" vertical="center"/>
    </xf>
    <xf numFmtId="2" fontId="11" fillId="6" borderId="60" xfId="18" applyNumberFormat="1" applyFont="1" applyFill="1" applyBorder="1" applyAlignment="1">
      <alignment horizontal="center" vertical="center"/>
    </xf>
    <xf numFmtId="2" fontId="11" fillId="2" borderId="60" xfId="18" applyNumberFormat="1" applyFont="1" applyFill="1" applyBorder="1" applyAlignment="1">
      <alignment horizontal="center" vertical="center"/>
    </xf>
    <xf numFmtId="2" fontId="11" fillId="2" borderId="61" xfId="18" applyNumberFormat="1" applyFont="1" applyFill="1" applyBorder="1" applyAlignment="1">
      <alignment horizontal="center" vertical="center"/>
    </xf>
    <xf numFmtId="2" fontId="6" fillId="7" borderId="10" xfId="18" applyNumberFormat="1" applyFont="1" applyFill="1" applyBorder="1" applyAlignment="1">
      <alignment horizontal="center" vertical="center"/>
    </xf>
    <xf numFmtId="167" fontId="11" fillId="0" borderId="0" xfId="1" applyFont="1" applyAlignment="1">
      <alignment vertical="center"/>
    </xf>
    <xf numFmtId="0" fontId="11" fillId="0" borderId="8" xfId="13" applyFont="1" applyBorder="1" applyAlignment="1">
      <alignment vertical="center"/>
    </xf>
    <xf numFmtId="2" fontId="12" fillId="2" borderId="63" xfId="18" applyNumberFormat="1" applyFont="1" applyFill="1" applyBorder="1" applyAlignment="1">
      <alignment horizontal="center" vertical="center"/>
    </xf>
    <xf numFmtId="0" fontId="12" fillId="2" borderId="60" xfId="18" applyFont="1" applyFill="1" applyBorder="1" applyAlignment="1">
      <alignment horizontal="center" vertical="center"/>
    </xf>
    <xf numFmtId="2" fontId="12" fillId="2" borderId="61" xfId="18" applyNumberFormat="1" applyFont="1" applyFill="1" applyBorder="1" applyAlignment="1">
      <alignment horizontal="center" vertical="center"/>
    </xf>
    <xf numFmtId="2" fontId="11" fillId="0" borderId="0" xfId="18" applyNumberFormat="1" applyFont="1" applyAlignment="1">
      <alignment vertical="center"/>
    </xf>
    <xf numFmtId="2" fontId="11" fillId="0" borderId="0" xfId="13" applyNumberFormat="1" applyFont="1" applyAlignment="1">
      <alignment vertical="center"/>
    </xf>
    <xf numFmtId="0" fontId="11" fillId="0" borderId="0" xfId="18" applyFont="1" applyAlignment="1">
      <alignment vertical="center"/>
    </xf>
    <xf numFmtId="0" fontId="12" fillId="0" borderId="0" xfId="18" applyFont="1" applyAlignment="1">
      <alignment vertical="center"/>
    </xf>
    <xf numFmtId="0" fontId="23" fillId="0" borderId="0" xfId="17" applyFont="1"/>
    <xf numFmtId="0" fontId="12" fillId="0" borderId="0" xfId="13" applyFont="1" applyAlignment="1">
      <alignment horizontal="center" vertical="center" wrapText="1"/>
    </xf>
    <xf numFmtId="0" fontId="12" fillId="0" borderId="0" xfId="13" applyFont="1" applyAlignment="1">
      <alignment vertical="center"/>
    </xf>
    <xf numFmtId="0" fontId="12" fillId="0" borderId="0" xfId="18" applyFont="1" applyAlignment="1">
      <alignment horizontal="center" vertical="center"/>
    </xf>
    <xf numFmtId="0" fontId="11" fillId="0" borderId="0" xfId="18" applyFont="1" applyAlignment="1">
      <alignment horizontal="left" vertical="center"/>
    </xf>
    <xf numFmtId="0" fontId="11" fillId="0" borderId="0" xfId="13" applyFont="1" applyAlignment="1">
      <alignment horizontal="center" vertical="center" wrapText="1"/>
    </xf>
    <xf numFmtId="0" fontId="11" fillId="0" borderId="0" xfId="18" applyFont="1" applyAlignment="1">
      <alignment horizontal="right" vertical="center"/>
    </xf>
    <xf numFmtId="0" fontId="24" fillId="0" borderId="0" xfId="0" applyFont="1"/>
    <xf numFmtId="166" fontId="11" fillId="0" borderId="0" xfId="3" applyNumberFormat="1" applyFont="1" applyAlignment="1">
      <alignment vertical="center"/>
    </xf>
    <xf numFmtId="0" fontId="11" fillId="0" borderId="0" xfId="18" applyFont="1" applyAlignment="1">
      <alignment horizontal="center" vertical="center"/>
    </xf>
    <xf numFmtId="0" fontId="12" fillId="0" borderId="0" xfId="13" applyFont="1" applyAlignment="1">
      <alignment horizontal="right" vertical="center"/>
    </xf>
    <xf numFmtId="2" fontId="11" fillId="0" borderId="0" xfId="13" applyNumberFormat="1" applyFont="1" applyAlignment="1">
      <alignment horizontal="center" vertical="center"/>
    </xf>
    <xf numFmtId="0" fontId="11" fillId="0" borderId="0" xfId="13" applyFont="1" applyAlignment="1">
      <alignment vertical="center" wrapText="1"/>
    </xf>
    <xf numFmtId="0" fontId="12" fillId="0" borderId="0" xfId="13" applyFont="1" applyAlignment="1">
      <alignment horizontal="center" vertical="center"/>
    </xf>
    <xf numFmtId="177" fontId="11" fillId="0" borderId="0" xfId="13" applyNumberFormat="1" applyFont="1" applyAlignment="1">
      <alignment horizontal="justify" vertical="center"/>
    </xf>
    <xf numFmtId="0" fontId="12" fillId="0" borderId="0" xfId="13" applyFont="1" applyAlignment="1">
      <alignment vertical="center" wrapText="1"/>
    </xf>
    <xf numFmtId="165" fontId="11" fillId="0" borderId="0" xfId="18" applyNumberFormat="1" applyFont="1" applyAlignment="1">
      <alignment vertical="center"/>
    </xf>
    <xf numFmtId="178" fontId="11" fillId="0" borderId="0" xfId="3" applyNumberFormat="1" applyFont="1" applyAlignment="1">
      <alignment vertical="center"/>
    </xf>
    <xf numFmtId="2" fontId="12" fillId="0" borderId="0" xfId="18" applyNumberFormat="1" applyFont="1" applyAlignment="1">
      <alignment horizontal="center" vertical="center"/>
    </xf>
    <xf numFmtId="0" fontId="12" fillId="0" borderId="0" xfId="18" applyFont="1" applyAlignment="1">
      <alignment horizontal="left" vertical="center"/>
    </xf>
    <xf numFmtId="177" fontId="12" fillId="0" borderId="0" xfId="13" applyNumberFormat="1" applyFont="1" applyAlignment="1">
      <alignment horizontal="justify" vertical="center"/>
    </xf>
    <xf numFmtId="2" fontId="12" fillId="0" borderId="0" xfId="18" applyNumberFormat="1" applyFont="1" applyAlignment="1">
      <alignment vertical="center"/>
    </xf>
    <xf numFmtId="2" fontId="11" fillId="0" borderId="0" xfId="18" applyNumberFormat="1" applyFont="1" applyAlignment="1">
      <alignment horizontal="left" vertical="center"/>
    </xf>
    <xf numFmtId="2" fontId="11" fillId="0" borderId="0" xfId="18" applyNumberFormat="1" applyFont="1" applyAlignment="1">
      <alignment horizontal="center" vertical="center"/>
    </xf>
    <xf numFmtId="1" fontId="11" fillId="0" borderId="0" xfId="13" applyNumberFormat="1" applyFont="1" applyAlignment="1">
      <alignment horizontal="center" vertical="center"/>
    </xf>
    <xf numFmtId="0" fontId="12" fillId="0" borderId="0" xfId="18" applyFont="1" applyAlignment="1">
      <alignment horizontal="right" vertical="center"/>
    </xf>
    <xf numFmtId="0" fontId="4" fillId="0" borderId="64" xfId="0" applyFont="1" applyBorder="1" applyAlignment="1">
      <alignment horizontal="left" vertical="center"/>
    </xf>
    <xf numFmtId="0" fontId="0" fillId="0" borderId="64" xfId="0" applyFont="1" applyBorder="1" applyAlignment="1">
      <alignment horizontal="left" vertical="center"/>
    </xf>
    <xf numFmtId="0" fontId="0" fillId="0" borderId="64" xfId="0" applyFont="1" applyBorder="1" applyAlignment="1">
      <alignment horizontal="left" vertical="center" wrapText="1"/>
    </xf>
    <xf numFmtId="4" fontId="0" fillId="0" borderId="64" xfId="0" applyNumberFormat="1" applyBorder="1" applyAlignment="1">
      <alignment horizontal="right" vertical="center"/>
    </xf>
    <xf numFmtId="4" fontId="4" fillId="0" borderId="64" xfId="0" applyNumberFormat="1" applyFont="1" applyBorder="1" applyAlignment="1">
      <alignment horizontal="right" vertical="center"/>
    </xf>
    <xf numFmtId="9" fontId="0" fillId="0" borderId="64" xfId="0" applyNumberFormat="1" applyBorder="1" applyAlignment="1">
      <alignment horizontal="left" vertical="center"/>
    </xf>
    <xf numFmtId="0" fontId="0" fillId="0" borderId="64" xfId="0" applyFont="1" applyBorder="1"/>
    <xf numFmtId="0" fontId="0" fillId="0" borderId="65" xfId="0" applyFont="1" applyBorder="1"/>
    <xf numFmtId="0" fontId="0" fillId="0" borderId="66" xfId="0" applyFont="1" applyBorder="1"/>
    <xf numFmtId="0" fontId="0" fillId="0" borderId="0" xfId="0" applyFont="1"/>
    <xf numFmtId="0" fontId="0" fillId="8" borderId="64" xfId="0" applyFont="1" applyFill="1" applyBorder="1" applyAlignment="1">
      <alignment horizontal="left" vertical="center"/>
    </xf>
    <xf numFmtId="4" fontId="0" fillId="0" borderId="64" xfId="0" applyNumberFormat="1" applyBorder="1" applyAlignment="1">
      <alignment horizontal="left" vertical="center"/>
    </xf>
    <xf numFmtId="176" fontId="0" fillId="0" borderId="64" xfId="0" applyNumberFormat="1" applyBorder="1" applyAlignment="1">
      <alignment horizontal="left" wrapText="1"/>
    </xf>
    <xf numFmtId="176" fontId="0" fillId="0" borderId="64" xfId="0" applyNumberFormat="1" applyBorder="1"/>
    <xf numFmtId="176" fontId="0" fillId="0" borderId="0" xfId="0" applyNumberFormat="1"/>
    <xf numFmtId="168" fontId="0" fillId="0" borderId="0" xfId="0" applyNumberFormat="1"/>
    <xf numFmtId="0" fontId="17" fillId="4" borderId="29" xfId="0" applyFont="1" applyFill="1" applyBorder="1" applyAlignment="1">
      <alignment horizont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 wrapText="1"/>
    </xf>
    <xf numFmtId="0" fontId="9" fillId="0" borderId="43" xfId="9" applyFont="1" applyBorder="1" applyAlignment="1">
      <alignment horizontal="left" wrapText="1"/>
    </xf>
    <xf numFmtId="0" fontId="9" fillId="0" borderId="43" xfId="9" applyFont="1" applyBorder="1" applyAlignment="1">
      <alignment horizontal="left" vertical="center" wrapText="1"/>
    </xf>
    <xf numFmtId="0" fontId="9" fillId="0" borderId="21" xfId="16" applyFont="1" applyBorder="1" applyAlignment="1">
      <alignment horizontal="center" wrapText="1"/>
    </xf>
    <xf numFmtId="0" fontId="11" fillId="0" borderId="1" xfId="13" applyFont="1" applyBorder="1" applyAlignment="1">
      <alignment horizontal="center" vertical="center"/>
    </xf>
    <xf numFmtId="0" fontId="12" fillId="0" borderId="47" xfId="13" applyFont="1" applyBorder="1" applyAlignment="1">
      <alignment horizontal="center" vertical="center"/>
    </xf>
    <xf numFmtId="0" fontId="11" fillId="0" borderId="48" xfId="13" applyFont="1" applyBorder="1" applyAlignment="1">
      <alignment horizontal="left" vertical="center"/>
    </xf>
    <xf numFmtId="0" fontId="12" fillId="0" borderId="49" xfId="13" applyFont="1" applyBorder="1" applyAlignment="1">
      <alignment horizontal="center" vertical="center"/>
    </xf>
    <xf numFmtId="0" fontId="22" fillId="0" borderId="1" xfId="13" applyFont="1" applyBorder="1" applyAlignment="1">
      <alignment horizontal="center" vertical="center" wrapText="1"/>
    </xf>
    <xf numFmtId="0" fontId="22" fillId="0" borderId="1" xfId="13" applyFont="1" applyBorder="1" applyAlignment="1">
      <alignment horizontal="center" vertical="top"/>
    </xf>
    <xf numFmtId="0" fontId="12" fillId="0" borderId="48" xfId="13" applyFont="1" applyBorder="1" applyAlignment="1">
      <alignment horizontal="left" vertical="center"/>
    </xf>
    <xf numFmtId="0" fontId="12" fillId="2" borderId="50" xfId="18" applyFont="1" applyFill="1" applyBorder="1" applyAlignment="1">
      <alignment horizontal="left" vertical="center" wrapText="1"/>
    </xf>
    <xf numFmtId="0" fontId="12" fillId="2" borderId="51" xfId="13" applyFont="1" applyFill="1" applyBorder="1" applyAlignment="1">
      <alignment horizontal="left" vertical="center"/>
    </xf>
    <xf numFmtId="0" fontId="12" fillId="2" borderId="52" xfId="13" applyFont="1" applyFill="1" applyBorder="1" applyAlignment="1">
      <alignment horizontal="left" vertical="center"/>
    </xf>
    <xf numFmtId="0" fontId="12" fillId="2" borderId="51" xfId="18" applyFont="1" applyFill="1" applyBorder="1" applyAlignment="1">
      <alignment horizontal="left" vertical="center" wrapText="1"/>
    </xf>
    <xf numFmtId="2" fontId="12" fillId="2" borderId="53" xfId="18" applyNumberFormat="1" applyFont="1" applyFill="1" applyBorder="1" applyAlignment="1">
      <alignment horizontal="left" vertical="center"/>
    </xf>
    <xf numFmtId="0" fontId="12" fillId="2" borderId="29" xfId="18" applyFont="1" applyFill="1" applyBorder="1" applyAlignment="1">
      <alignment horizontal="center" vertical="center"/>
    </xf>
    <xf numFmtId="0" fontId="12" fillId="2" borderId="5" xfId="18" applyFont="1" applyFill="1" applyBorder="1" applyAlignment="1">
      <alignment horizontal="center" vertical="center"/>
    </xf>
    <xf numFmtId="0" fontId="12" fillId="2" borderId="54" xfId="18" applyFont="1" applyFill="1" applyBorder="1" applyAlignment="1">
      <alignment horizontal="center" vertical="center"/>
    </xf>
    <xf numFmtId="2" fontId="12" fillId="0" borderId="8" xfId="18" applyNumberFormat="1" applyFont="1" applyBorder="1" applyAlignment="1">
      <alignment horizontal="center" vertical="center"/>
    </xf>
    <xf numFmtId="0" fontId="11" fillId="0" borderId="5" xfId="18" applyFont="1" applyBorder="1" applyAlignment="1">
      <alignment horizontal="center" vertical="center"/>
    </xf>
    <xf numFmtId="165" fontId="12" fillId="2" borderId="5" xfId="13" applyNumberFormat="1" applyFont="1" applyFill="1" applyBorder="1" applyAlignment="1">
      <alignment horizontal="center" vertical="center" wrapText="1"/>
    </xf>
    <xf numFmtId="0" fontId="12" fillId="2" borderId="56" xfId="14" applyFont="1" applyFill="1" applyBorder="1" applyAlignment="1">
      <alignment horizontal="center" vertical="center" wrapText="1"/>
    </xf>
    <xf numFmtId="2" fontId="11" fillId="2" borderId="58" xfId="18" applyNumberFormat="1" applyFont="1" applyFill="1" applyBorder="1" applyAlignment="1">
      <alignment horizontal="center" vertical="center"/>
    </xf>
    <xf numFmtId="0" fontId="11" fillId="2" borderId="59" xfId="14" applyFont="1" applyFill="1" applyBorder="1" applyAlignment="1">
      <alignment horizontal="center" vertical="center" wrapText="1"/>
    </xf>
    <xf numFmtId="0" fontId="11" fillId="2" borderId="30" xfId="14" applyFont="1" applyFill="1" applyBorder="1" applyAlignment="1">
      <alignment horizontal="center" vertical="center" wrapText="1"/>
    </xf>
    <xf numFmtId="0" fontId="11" fillId="0" borderId="62" xfId="13" applyFont="1" applyBorder="1" applyAlignment="1">
      <alignment horizontal="center" vertical="center"/>
    </xf>
    <xf numFmtId="0" fontId="12" fillId="2" borderId="59" xfId="14" applyFont="1" applyFill="1" applyBorder="1" applyAlignment="1">
      <alignment horizontal="left" vertical="center" wrapText="1"/>
    </xf>
    <xf numFmtId="0" fontId="0" fillId="0" borderId="58" xfId="0" applyFont="1" applyBorder="1"/>
    <xf numFmtId="0" fontId="25" fillId="0" borderId="57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 wrapText="1"/>
    </xf>
    <xf numFmtId="0" fontId="4" fillId="0" borderId="57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 wrapText="1"/>
    </xf>
    <xf numFmtId="0" fontId="4" fillId="0" borderId="57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/>
    <xf numFmtId="0" fontId="0" fillId="0" borderId="0" xfId="0" applyFont="1" applyBorder="1" applyAlignment="1">
      <alignment vertical="top" wrapText="1"/>
    </xf>
    <xf numFmtId="43" fontId="0" fillId="0" borderId="0" xfId="0" applyNumberFormat="1"/>
  </cellXfs>
  <cellStyles count="19">
    <cellStyle name="Millares 2" xfId="2" xr:uid="{00000000-0005-0000-0000-000006000000}"/>
    <cellStyle name="Millares 2 2" xfId="3" xr:uid="{00000000-0005-0000-0000-000007000000}"/>
    <cellStyle name="Millares 3" xfId="4" xr:uid="{00000000-0005-0000-0000-000008000000}"/>
    <cellStyle name="Moneda" xfId="1" builtinId="4"/>
    <cellStyle name="Moneda 2" xfId="5" xr:uid="{00000000-0005-0000-0000-000009000000}"/>
    <cellStyle name="Moneda 2 2" xfId="6" xr:uid="{00000000-0005-0000-0000-00000A000000}"/>
    <cellStyle name="Moneda 2 2 2" xfId="7" xr:uid="{00000000-0005-0000-0000-00000B000000}"/>
    <cellStyle name="Normal" xfId="0" builtinId="0"/>
    <cellStyle name="Normal 11" xfId="8" xr:uid="{00000000-0005-0000-0000-00000C000000}"/>
    <cellStyle name="Normal 2" xfId="9" xr:uid="{00000000-0005-0000-0000-00000D000000}"/>
    <cellStyle name="Normal 2 10 2 2" xfId="10" xr:uid="{00000000-0005-0000-0000-00000E000000}"/>
    <cellStyle name="Normal 2 10 3" xfId="11" xr:uid="{00000000-0005-0000-0000-00000F000000}"/>
    <cellStyle name="Normal 2 10 3 2" xfId="12" xr:uid="{00000000-0005-0000-0000-000010000000}"/>
    <cellStyle name="Normal 2 2" xfId="13" xr:uid="{00000000-0005-0000-0000-000011000000}"/>
    <cellStyle name="Normal 2 2 2" xfId="14" xr:uid="{00000000-0005-0000-0000-000012000000}"/>
    <cellStyle name="Normal 3" xfId="15" xr:uid="{00000000-0005-0000-0000-000013000000}"/>
    <cellStyle name="Normal 3 11" xfId="16" xr:uid="{00000000-0005-0000-0000-000014000000}"/>
    <cellStyle name="Normal 3 2" xfId="17" xr:uid="{00000000-0005-0000-0000-000015000000}"/>
    <cellStyle name="Normal_Cometal ACTA" xfId="18" xr:uid="{00000000-0005-0000-0000-00001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2D050"/>
      <rgbColor rgb="FFFFCC00"/>
      <rgbColor rgb="FFFF9900"/>
      <rgbColor rgb="FFFF6600"/>
      <rgbColor rgb="FF595959"/>
      <rgbColor rgb="FF7F7F7F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52560</xdr:colOff>
      <xdr:row>2</xdr:row>
      <xdr:rowOff>39240</xdr:rowOff>
    </xdr:from>
    <xdr:to>
      <xdr:col>2</xdr:col>
      <xdr:colOff>710310</xdr:colOff>
      <xdr:row>5</xdr:row>
      <xdr:rowOff>247320</xdr:rowOff>
    </xdr:to>
    <xdr:pic>
      <xdr:nvPicPr>
        <xdr:cNvPr id="2" name="Picture 21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8440" y="448920"/>
          <a:ext cx="676800" cy="798480"/>
        </a:xfrm>
        <a:prstGeom prst="rect">
          <a:avLst/>
        </a:prstGeom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7560</xdr:colOff>
      <xdr:row>0</xdr:row>
      <xdr:rowOff>0</xdr:rowOff>
    </xdr:from>
    <xdr:to>
      <xdr:col>4</xdr:col>
      <xdr:colOff>2160</xdr:colOff>
      <xdr:row>3</xdr:row>
      <xdr:rowOff>249120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1720" y="0"/>
          <a:ext cx="1027080" cy="734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23</xdr:col>
      <xdr:colOff>539280</xdr:colOff>
      <xdr:row>17</xdr:row>
      <xdr:rowOff>56880</xdr:rowOff>
    </xdr:to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4688720" y="162000"/>
          <a:ext cx="4571640" cy="3457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18</xdr:col>
      <xdr:colOff>0</xdr:colOff>
      <xdr:row>18</xdr:row>
      <xdr:rowOff>0</xdr:rowOff>
    </xdr:from>
    <xdr:to>
      <xdr:col>23</xdr:col>
      <xdr:colOff>539280</xdr:colOff>
      <xdr:row>32</xdr:row>
      <xdr:rowOff>56880</xdr:rowOff>
    </xdr:to>
    <xdr:pic>
      <xdr:nvPicPr>
        <xdr:cNvPr id="4" name="Image 3" descr="Pictur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4688720" y="3905280"/>
          <a:ext cx="4571640" cy="34286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18</xdr:col>
      <xdr:colOff>0</xdr:colOff>
      <xdr:row>34</xdr:row>
      <xdr:rowOff>0</xdr:rowOff>
    </xdr:from>
    <xdr:to>
      <xdr:col>23</xdr:col>
      <xdr:colOff>539280</xdr:colOff>
      <xdr:row>59</xdr:row>
      <xdr:rowOff>56880</xdr:rowOff>
    </xdr:to>
    <xdr:pic>
      <xdr:nvPicPr>
        <xdr:cNvPr id="5" name="Image 4" descr="Picture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14688720" y="7696080"/>
          <a:ext cx="4571640" cy="6086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18</xdr:col>
      <xdr:colOff>0</xdr:colOff>
      <xdr:row>61</xdr:row>
      <xdr:rowOff>0</xdr:rowOff>
    </xdr:from>
    <xdr:to>
      <xdr:col>23</xdr:col>
      <xdr:colOff>539280</xdr:colOff>
      <xdr:row>77</xdr:row>
      <xdr:rowOff>18720</xdr:rowOff>
    </xdr:to>
    <xdr:pic>
      <xdr:nvPicPr>
        <xdr:cNvPr id="6" name="Image 5" descr="Pictur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14688720" y="14211360"/>
          <a:ext cx="4571640" cy="35618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837720</xdr:colOff>
      <xdr:row>4</xdr:row>
      <xdr:rowOff>37800</xdr:rowOff>
    </xdr:to>
    <xdr:pic>
      <xdr:nvPicPr>
        <xdr:cNvPr id="6" name="Image 1" descr="Picture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837720" cy="7617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309"/>
  <sheetViews>
    <sheetView topLeftCell="A185" zoomScale="85" zoomScaleNormal="85" workbookViewId="0">
      <selection activeCell="B208" sqref="B208"/>
    </sheetView>
  </sheetViews>
  <sheetFormatPr baseColWidth="10" defaultColWidth="11.42578125" defaultRowHeight="15" x14ac:dyDescent="0.25"/>
  <cols>
    <col min="2" max="2" width="111.85546875" customWidth="1"/>
    <col min="4" max="4" width="18.28515625" customWidth="1"/>
    <col min="5" max="5" width="15.5703125" customWidth="1"/>
    <col min="6" max="6" width="20.7109375" customWidth="1"/>
  </cols>
  <sheetData>
    <row r="2" spans="1:6" x14ac:dyDescent="0.25">
      <c r="B2" s="15" t="s">
        <v>0</v>
      </c>
    </row>
    <row r="4" spans="1:6" x14ac:dyDescent="0.25">
      <c r="A4" s="16" t="s">
        <v>1</v>
      </c>
      <c r="B4" s="16" t="s">
        <v>2</v>
      </c>
      <c r="C4" s="16" t="s">
        <v>3</v>
      </c>
      <c r="D4" s="16" t="s">
        <v>4</v>
      </c>
      <c r="E4" s="16" t="s">
        <v>5</v>
      </c>
      <c r="F4" s="17"/>
    </row>
    <row r="5" spans="1:6" x14ac:dyDescent="0.25">
      <c r="A5" s="18" t="s">
        <v>6</v>
      </c>
      <c r="B5" s="18" t="s">
        <v>7</v>
      </c>
      <c r="C5" s="19" t="s">
        <v>8</v>
      </c>
      <c r="D5" s="20">
        <v>8662.07</v>
      </c>
      <c r="E5" s="20">
        <v>11433</v>
      </c>
      <c r="F5" s="21"/>
    </row>
    <row r="6" spans="1:6" x14ac:dyDescent="0.25">
      <c r="A6" s="18" t="s">
        <v>9</v>
      </c>
      <c r="B6" s="18" t="s">
        <v>10</v>
      </c>
      <c r="C6" s="19" t="s">
        <v>11</v>
      </c>
      <c r="D6" s="20">
        <v>21410.5</v>
      </c>
      <c r="E6" s="20">
        <v>28261</v>
      </c>
      <c r="F6" s="21"/>
    </row>
    <row r="7" spans="1:6" x14ac:dyDescent="0.25">
      <c r="A7" s="18" t="s">
        <v>12</v>
      </c>
      <c r="B7" s="18" t="s">
        <v>13</v>
      </c>
      <c r="C7" s="19" t="s">
        <v>14</v>
      </c>
      <c r="D7" s="20">
        <v>158705</v>
      </c>
      <c r="E7" s="20">
        <v>209490</v>
      </c>
      <c r="F7" s="21"/>
    </row>
    <row r="8" spans="1:6" x14ac:dyDescent="0.25">
      <c r="A8" s="18" t="s">
        <v>15</v>
      </c>
      <c r="B8" s="18" t="s">
        <v>16</v>
      </c>
      <c r="C8" s="19" t="s">
        <v>17</v>
      </c>
      <c r="D8" s="20">
        <v>136240</v>
      </c>
      <c r="E8" s="20">
        <v>179836</v>
      </c>
      <c r="F8" s="21"/>
    </row>
    <row r="9" spans="1:6" x14ac:dyDescent="0.25">
      <c r="A9" s="18" t="s">
        <v>18</v>
      </c>
      <c r="B9" s="18" t="s">
        <v>19</v>
      </c>
      <c r="C9" s="19" t="s">
        <v>17</v>
      </c>
      <c r="D9" s="20">
        <v>109460</v>
      </c>
      <c r="E9" s="20">
        <v>144487</v>
      </c>
      <c r="F9" s="21"/>
    </row>
    <row r="10" spans="1:6" x14ac:dyDescent="0.25">
      <c r="A10" s="18" t="s">
        <v>20</v>
      </c>
      <c r="B10" s="18" t="s">
        <v>21</v>
      </c>
      <c r="C10" s="19" t="s">
        <v>22</v>
      </c>
      <c r="D10" s="20">
        <v>114040.75</v>
      </c>
      <c r="E10" s="20">
        <v>150533</v>
      </c>
      <c r="F10" s="21"/>
    </row>
    <row r="11" spans="1:6" x14ac:dyDescent="0.25">
      <c r="A11" s="18" t="s">
        <v>23</v>
      </c>
      <c r="B11" s="18" t="s">
        <v>24</v>
      </c>
      <c r="C11" s="19" t="s">
        <v>22</v>
      </c>
      <c r="D11" s="20">
        <v>148165.75</v>
      </c>
      <c r="E11" s="20">
        <v>195578</v>
      </c>
      <c r="F11" s="21"/>
    </row>
    <row r="12" spans="1:6" x14ac:dyDescent="0.25">
      <c r="A12" s="18" t="s">
        <v>25</v>
      </c>
      <c r="B12" s="18" t="s">
        <v>26</v>
      </c>
      <c r="C12" s="19" t="s">
        <v>22</v>
      </c>
      <c r="D12" s="20">
        <v>192790.75</v>
      </c>
      <c r="E12" s="20">
        <v>254483</v>
      </c>
      <c r="F12" s="21"/>
    </row>
    <row r="13" spans="1:6" x14ac:dyDescent="0.25">
      <c r="A13" s="18" t="s">
        <v>27</v>
      </c>
      <c r="B13" s="18" t="s">
        <v>28</v>
      </c>
      <c r="C13" s="19" t="s">
        <v>11</v>
      </c>
      <c r="D13" s="20">
        <v>58636.25</v>
      </c>
      <c r="E13" s="20">
        <v>77399</v>
      </c>
      <c r="F13" s="21"/>
    </row>
    <row r="14" spans="1:6" x14ac:dyDescent="0.25">
      <c r="A14" s="18" t="s">
        <v>29</v>
      </c>
      <c r="B14" s="18" t="s">
        <v>30</v>
      </c>
      <c r="C14" s="19" t="s">
        <v>17</v>
      </c>
      <c r="D14" s="20">
        <v>83575.5</v>
      </c>
      <c r="E14" s="20">
        <v>110319</v>
      </c>
      <c r="F14" s="21"/>
    </row>
    <row r="15" spans="1:6" x14ac:dyDescent="0.25">
      <c r="A15" s="18" t="s">
        <v>31</v>
      </c>
      <c r="B15" s="18" t="s">
        <v>32</v>
      </c>
      <c r="C15" s="19" t="s">
        <v>17</v>
      </c>
      <c r="D15" s="20">
        <v>74458.7</v>
      </c>
      <c r="E15" s="20">
        <v>98285</v>
      </c>
      <c r="F15" s="21"/>
    </row>
    <row r="16" spans="1:6" x14ac:dyDescent="0.25">
      <c r="A16" s="18" t="s">
        <v>33</v>
      </c>
      <c r="B16" s="18" t="s">
        <v>34</v>
      </c>
      <c r="C16" s="19" t="s">
        <v>17</v>
      </c>
      <c r="D16" s="20">
        <v>96735.58</v>
      </c>
      <c r="E16" s="20">
        <v>127690</v>
      </c>
      <c r="F16" s="21"/>
    </row>
    <row r="17" spans="1:6" x14ac:dyDescent="0.25">
      <c r="A17" s="18" t="s">
        <v>35</v>
      </c>
      <c r="B17" s="18" t="s">
        <v>36</v>
      </c>
      <c r="C17" s="19" t="s">
        <v>14</v>
      </c>
      <c r="D17" s="20">
        <v>1172006.67</v>
      </c>
      <c r="E17" s="20">
        <v>1547048</v>
      </c>
      <c r="F17" s="21"/>
    </row>
    <row r="18" spans="1:6" x14ac:dyDescent="0.25">
      <c r="A18" s="18" t="s">
        <v>37</v>
      </c>
      <c r="B18" s="18" t="s">
        <v>38</v>
      </c>
      <c r="C18" s="19" t="s">
        <v>17</v>
      </c>
      <c r="D18" s="20">
        <v>10946.8</v>
      </c>
      <c r="E18" s="20">
        <v>14449</v>
      </c>
      <c r="F18" s="21"/>
    </row>
    <row r="19" spans="1:6" x14ac:dyDescent="0.25">
      <c r="A19" s="18" t="s">
        <v>39</v>
      </c>
      <c r="B19" s="18" t="s">
        <v>40</v>
      </c>
      <c r="C19" s="19" t="s">
        <v>11</v>
      </c>
      <c r="D19" s="20">
        <v>439712</v>
      </c>
      <c r="E19" s="20">
        <v>580419</v>
      </c>
      <c r="F19" s="21"/>
    </row>
    <row r="20" spans="1:6" x14ac:dyDescent="0.25">
      <c r="A20" s="18" t="s">
        <v>41</v>
      </c>
      <c r="B20" s="18" t="s">
        <v>42</v>
      </c>
      <c r="C20" s="19" t="s">
        <v>14</v>
      </c>
      <c r="D20" s="20">
        <v>67170</v>
      </c>
      <c r="E20" s="20">
        <v>88664</v>
      </c>
      <c r="F20" s="21"/>
    </row>
    <row r="21" spans="1:6" x14ac:dyDescent="0.25">
      <c r="A21" s="18" t="s">
        <v>43</v>
      </c>
      <c r="B21" s="18" t="s">
        <v>44</v>
      </c>
      <c r="C21" s="19" t="s">
        <v>22</v>
      </c>
      <c r="D21" s="20">
        <v>162837.17000000001</v>
      </c>
      <c r="E21" s="20">
        <v>214945</v>
      </c>
      <c r="F21" s="21"/>
    </row>
    <row r="22" spans="1:6" x14ac:dyDescent="0.25">
      <c r="A22" s="18" t="s">
        <v>45</v>
      </c>
      <c r="B22" s="18" t="s">
        <v>46</v>
      </c>
      <c r="C22" s="19" t="s">
        <v>22</v>
      </c>
      <c r="D22" s="20">
        <v>172258.33</v>
      </c>
      <c r="E22" s="20">
        <v>227381</v>
      </c>
      <c r="F22" s="21"/>
    </row>
    <row r="23" spans="1:6" x14ac:dyDescent="0.25">
      <c r="A23" s="18" t="s">
        <v>47</v>
      </c>
      <c r="B23" s="18" t="s">
        <v>48</v>
      </c>
      <c r="C23" s="19" t="s">
        <v>22</v>
      </c>
      <c r="D23" s="20">
        <v>198327.17</v>
      </c>
      <c r="E23" s="20">
        <v>261791</v>
      </c>
      <c r="F23" s="21"/>
    </row>
    <row r="24" spans="1:6" x14ac:dyDescent="0.25">
      <c r="A24" s="18" t="s">
        <v>49</v>
      </c>
      <c r="B24" s="18" t="s">
        <v>50</v>
      </c>
      <c r="C24" s="19" t="s">
        <v>22</v>
      </c>
      <c r="D24" s="20">
        <v>244737.17</v>
      </c>
      <c r="E24" s="20">
        <v>323053</v>
      </c>
      <c r="F24" s="21"/>
    </row>
    <row r="25" spans="1:6" x14ac:dyDescent="0.25">
      <c r="A25" s="18" t="s">
        <v>51</v>
      </c>
      <c r="B25" s="18" t="s">
        <v>52</v>
      </c>
      <c r="C25" s="19" t="s">
        <v>11</v>
      </c>
      <c r="D25" s="20">
        <v>187991.5</v>
      </c>
      <c r="E25" s="20">
        <v>248148</v>
      </c>
      <c r="F25" s="21"/>
    </row>
    <row r="26" spans="1:6" x14ac:dyDescent="0.25">
      <c r="A26" s="18" t="s">
        <v>53</v>
      </c>
      <c r="B26" s="18" t="s">
        <v>54</v>
      </c>
      <c r="C26" s="19" t="s">
        <v>11</v>
      </c>
      <c r="D26" s="20">
        <v>61685.8</v>
      </c>
      <c r="E26" s="20">
        <v>81425</v>
      </c>
      <c r="F26" s="21"/>
    </row>
    <row r="27" spans="1:6" x14ac:dyDescent="0.25">
      <c r="A27" s="18" t="s">
        <v>55</v>
      </c>
      <c r="B27" s="18" t="s">
        <v>56</v>
      </c>
      <c r="C27" s="19" t="s">
        <v>11</v>
      </c>
      <c r="D27" s="20">
        <v>95773.4</v>
      </c>
      <c r="E27" s="20">
        <v>126420</v>
      </c>
      <c r="F27" s="21"/>
    </row>
    <row r="28" spans="1:6" x14ac:dyDescent="0.25">
      <c r="A28" s="18" t="s">
        <v>57</v>
      </c>
      <c r="B28" s="18" t="s">
        <v>58</v>
      </c>
      <c r="C28" s="19" t="s">
        <v>11</v>
      </c>
      <c r="D28" s="20">
        <v>66491.67</v>
      </c>
      <c r="E28" s="20">
        <v>87769</v>
      </c>
      <c r="F28" s="21"/>
    </row>
    <row r="29" spans="1:6" x14ac:dyDescent="0.25">
      <c r="A29" s="18" t="s">
        <v>59</v>
      </c>
      <c r="B29" s="18" t="s">
        <v>60</v>
      </c>
      <c r="C29" s="19" t="s">
        <v>14</v>
      </c>
      <c r="D29" s="20">
        <v>616223.74</v>
      </c>
      <c r="E29" s="20">
        <v>813415</v>
      </c>
      <c r="F29" s="21"/>
    </row>
    <row r="30" spans="1:6" x14ac:dyDescent="0.25">
      <c r="A30" s="18" t="s">
        <v>61</v>
      </c>
      <c r="B30" s="18" t="s">
        <v>62</v>
      </c>
      <c r="C30" s="19" t="s">
        <v>14</v>
      </c>
      <c r="D30" s="20">
        <v>767793.56</v>
      </c>
      <c r="E30" s="20">
        <v>1013487</v>
      </c>
      <c r="F30" s="21"/>
    </row>
    <row r="31" spans="1:6" x14ac:dyDescent="0.25">
      <c r="A31" s="18" t="s">
        <v>63</v>
      </c>
      <c r="B31" s="18" t="s">
        <v>64</v>
      </c>
      <c r="C31" s="19" t="s">
        <v>14</v>
      </c>
      <c r="D31" s="20">
        <v>464815</v>
      </c>
      <c r="E31" s="20">
        <v>613555</v>
      </c>
      <c r="F31" s="21"/>
    </row>
    <row r="32" spans="1:6" x14ac:dyDescent="0.25">
      <c r="A32" s="18" t="s">
        <v>65</v>
      </c>
      <c r="B32" s="18" t="s">
        <v>66</v>
      </c>
      <c r="C32" s="19" t="s">
        <v>14</v>
      </c>
      <c r="D32" s="20">
        <v>6283600</v>
      </c>
      <c r="E32" s="20">
        <v>8294352</v>
      </c>
      <c r="F32" s="21"/>
    </row>
    <row r="33" spans="1:6" x14ac:dyDescent="0.25">
      <c r="A33" s="18" t="s">
        <v>67</v>
      </c>
      <c r="B33" s="18" t="s">
        <v>68</v>
      </c>
      <c r="C33" s="19" t="s">
        <v>17</v>
      </c>
      <c r="D33" s="20">
        <v>431486.5</v>
      </c>
      <c r="E33" s="20">
        <v>569562</v>
      </c>
      <c r="F33" s="21"/>
    </row>
    <row r="34" spans="1:6" x14ac:dyDescent="0.25">
      <c r="A34" s="18" t="s">
        <v>69</v>
      </c>
      <c r="B34" s="18" t="s">
        <v>70</v>
      </c>
      <c r="C34" s="19" t="s">
        <v>11</v>
      </c>
      <c r="D34" s="20">
        <v>494037.5</v>
      </c>
      <c r="E34" s="20">
        <v>652129</v>
      </c>
      <c r="F34" s="21"/>
    </row>
    <row r="35" spans="1:6" x14ac:dyDescent="0.25">
      <c r="A35" s="18" t="s">
        <v>71</v>
      </c>
      <c r="B35" s="18" t="s">
        <v>72</v>
      </c>
      <c r="C35" s="19" t="s">
        <v>17</v>
      </c>
      <c r="D35" s="20">
        <v>75115.5</v>
      </c>
      <c r="E35" s="20">
        <v>99152</v>
      </c>
      <c r="F35" s="21"/>
    </row>
    <row r="36" spans="1:6" x14ac:dyDescent="0.25">
      <c r="A36" s="18" t="s">
        <v>73</v>
      </c>
      <c r="B36" s="18" t="s">
        <v>74</v>
      </c>
      <c r="C36" s="19" t="s">
        <v>11</v>
      </c>
      <c r="D36" s="20">
        <v>399605.5</v>
      </c>
      <c r="E36" s="20">
        <v>527479</v>
      </c>
      <c r="F36" s="21"/>
    </row>
    <row r="37" spans="1:6" x14ac:dyDescent="0.25">
      <c r="A37" s="18" t="s">
        <v>75</v>
      </c>
      <c r="B37" s="18" t="s">
        <v>76</v>
      </c>
      <c r="C37" s="19" t="s">
        <v>22</v>
      </c>
      <c r="D37" s="20">
        <v>338164.06</v>
      </c>
      <c r="E37" s="20">
        <v>446376</v>
      </c>
      <c r="F37" s="21"/>
    </row>
    <row r="38" spans="1:6" x14ac:dyDescent="0.25">
      <c r="A38" s="18" t="s">
        <v>75</v>
      </c>
      <c r="B38" s="18" t="s">
        <v>76</v>
      </c>
      <c r="C38" s="19" t="s">
        <v>11</v>
      </c>
      <c r="D38" s="20">
        <v>338164.06</v>
      </c>
      <c r="E38" s="20">
        <v>446376</v>
      </c>
      <c r="F38" s="21"/>
    </row>
    <row r="39" spans="1:6" x14ac:dyDescent="0.25">
      <c r="A39" s="18" t="s">
        <v>77</v>
      </c>
      <c r="B39" s="18" t="s">
        <v>78</v>
      </c>
      <c r="C39" s="19" t="s">
        <v>11</v>
      </c>
      <c r="D39" s="20">
        <v>11672.5</v>
      </c>
      <c r="E39" s="20">
        <v>15407</v>
      </c>
      <c r="F39" s="21"/>
    </row>
    <row r="40" spans="1:6" x14ac:dyDescent="0.25">
      <c r="A40" s="18" t="s">
        <v>79</v>
      </c>
      <c r="B40" s="18" t="s">
        <v>80</v>
      </c>
      <c r="C40" s="19" t="s">
        <v>17</v>
      </c>
      <c r="D40" s="20">
        <v>38314</v>
      </c>
      <c r="E40" s="20">
        <v>50574</v>
      </c>
      <c r="F40" s="21"/>
    </row>
    <row r="41" spans="1:6" x14ac:dyDescent="0.25">
      <c r="A41" s="18" t="s">
        <v>81</v>
      </c>
      <c r="B41" s="18" t="s">
        <v>82</v>
      </c>
      <c r="C41" s="19" t="s">
        <v>17</v>
      </c>
      <c r="D41" s="20">
        <v>112390</v>
      </c>
      <c r="E41" s="20">
        <v>148354</v>
      </c>
      <c r="F41" s="21"/>
    </row>
    <row r="42" spans="1:6" x14ac:dyDescent="0.25">
      <c r="A42" s="18" t="s">
        <v>83</v>
      </c>
      <c r="B42" s="18" t="s">
        <v>84</v>
      </c>
      <c r="C42" s="19" t="s">
        <v>22</v>
      </c>
      <c r="D42" s="20">
        <v>639170</v>
      </c>
      <c r="E42" s="20">
        <v>843704</v>
      </c>
      <c r="F42" s="21"/>
    </row>
    <row r="43" spans="1:6" x14ac:dyDescent="0.25">
      <c r="A43" s="18" t="s">
        <v>85</v>
      </c>
      <c r="B43" s="18" t="s">
        <v>86</v>
      </c>
      <c r="C43" s="19" t="s">
        <v>22</v>
      </c>
      <c r="D43" s="20">
        <v>1219059</v>
      </c>
      <c r="E43" s="20">
        <v>1609157</v>
      </c>
      <c r="F43" s="21"/>
    </row>
    <row r="44" spans="1:6" x14ac:dyDescent="0.25">
      <c r="A44" s="18" t="s">
        <v>87</v>
      </c>
      <c r="B44" s="18" t="s">
        <v>88</v>
      </c>
      <c r="C44" s="19" t="s">
        <v>22</v>
      </c>
      <c r="D44" s="20">
        <v>1037762.5</v>
      </c>
      <c r="E44" s="20">
        <v>1369846</v>
      </c>
      <c r="F44" s="21"/>
    </row>
    <row r="45" spans="1:6" x14ac:dyDescent="0.25">
      <c r="A45" s="18" t="s">
        <v>89</v>
      </c>
      <c r="B45" s="18" t="s">
        <v>90</v>
      </c>
      <c r="C45" s="19" t="s">
        <v>22</v>
      </c>
      <c r="D45" s="20">
        <v>1410043</v>
      </c>
      <c r="E45" s="20">
        <v>1861256</v>
      </c>
      <c r="F45" s="21"/>
    </row>
    <row r="46" spans="1:6" x14ac:dyDescent="0.25">
      <c r="A46" s="18" t="s">
        <v>91</v>
      </c>
      <c r="B46" s="18" t="s">
        <v>92</v>
      </c>
      <c r="C46" s="19" t="s">
        <v>17</v>
      </c>
      <c r="D46" s="20">
        <v>1918.15</v>
      </c>
      <c r="E46" s="20">
        <v>2531</v>
      </c>
      <c r="F46" s="21"/>
    </row>
    <row r="47" spans="1:6" x14ac:dyDescent="0.25">
      <c r="A47" s="18" t="s">
        <v>93</v>
      </c>
      <c r="B47" s="18" t="s">
        <v>94</v>
      </c>
      <c r="C47" s="19" t="s">
        <v>22</v>
      </c>
      <c r="D47" s="20">
        <v>1256123.33</v>
      </c>
      <c r="E47" s="20">
        <v>1658082</v>
      </c>
      <c r="F47" s="21"/>
    </row>
    <row r="48" spans="1:6" x14ac:dyDescent="0.25">
      <c r="A48" s="18" t="s">
        <v>95</v>
      </c>
      <c r="B48" s="18" t="s">
        <v>96</v>
      </c>
      <c r="C48" s="19" t="s">
        <v>22</v>
      </c>
      <c r="D48" s="20">
        <v>1243116.2</v>
      </c>
      <c r="E48" s="20">
        <v>1640913</v>
      </c>
      <c r="F48" s="21"/>
    </row>
    <row r="49" spans="1:6" x14ac:dyDescent="0.25">
      <c r="A49" s="18" t="s">
        <v>97</v>
      </c>
      <c r="B49" s="18" t="s">
        <v>98</v>
      </c>
      <c r="C49" s="19" t="s">
        <v>22</v>
      </c>
      <c r="D49" s="20">
        <v>1392441.57</v>
      </c>
      <c r="E49" s="20">
        <v>1838022</v>
      </c>
      <c r="F49" s="21"/>
    </row>
    <row r="50" spans="1:6" x14ac:dyDescent="0.25">
      <c r="A50" s="18" t="s">
        <v>99</v>
      </c>
      <c r="B50" s="18" t="s">
        <v>100</v>
      </c>
      <c r="C50" s="19" t="s">
        <v>22</v>
      </c>
      <c r="D50" s="20">
        <v>1135476.5</v>
      </c>
      <c r="E50" s="20">
        <v>1498828</v>
      </c>
      <c r="F50" s="21"/>
    </row>
    <row r="51" spans="1:6" x14ac:dyDescent="0.25">
      <c r="A51" s="18" t="s">
        <v>101</v>
      </c>
      <c r="B51" s="18" t="s">
        <v>102</v>
      </c>
      <c r="C51" s="19" t="s">
        <v>22</v>
      </c>
      <c r="D51" s="20">
        <v>1158871</v>
      </c>
      <c r="E51" s="20">
        <v>1529709</v>
      </c>
      <c r="F51" s="21"/>
    </row>
    <row r="52" spans="1:6" x14ac:dyDescent="0.25">
      <c r="A52" s="18" t="s">
        <v>103</v>
      </c>
      <c r="B52" s="18" t="s">
        <v>104</v>
      </c>
      <c r="C52" s="19" t="s">
        <v>14</v>
      </c>
      <c r="D52" s="20">
        <v>3728795.7</v>
      </c>
      <c r="E52" s="20">
        <v>4922010</v>
      </c>
      <c r="F52" s="21"/>
    </row>
    <row r="53" spans="1:6" x14ac:dyDescent="0.25">
      <c r="A53" s="18" t="s">
        <v>105</v>
      </c>
      <c r="B53" s="18" t="s">
        <v>106</v>
      </c>
      <c r="C53" s="19" t="s">
        <v>11</v>
      </c>
      <c r="D53" s="20">
        <v>11557.84</v>
      </c>
      <c r="E53" s="20">
        <v>15256</v>
      </c>
      <c r="F53" s="21"/>
    </row>
    <row r="54" spans="1:6" x14ac:dyDescent="0.25">
      <c r="A54" s="18" t="s">
        <v>107</v>
      </c>
      <c r="B54" s="18" t="s">
        <v>108</v>
      </c>
      <c r="C54" s="19" t="s">
        <v>11</v>
      </c>
      <c r="D54" s="20">
        <v>14560.23</v>
      </c>
      <c r="E54" s="20">
        <v>19219</v>
      </c>
      <c r="F54" s="21"/>
    </row>
    <row r="55" spans="1:6" x14ac:dyDescent="0.25">
      <c r="A55" s="18" t="s">
        <v>109</v>
      </c>
      <c r="B55" s="18" t="s">
        <v>110</v>
      </c>
      <c r="C55" s="19" t="s">
        <v>17</v>
      </c>
      <c r="D55" s="20">
        <v>148303.32999999999</v>
      </c>
      <c r="E55" s="20">
        <v>195760</v>
      </c>
      <c r="F55" s="21"/>
    </row>
    <row r="56" spans="1:6" x14ac:dyDescent="0.25">
      <c r="A56" s="18" t="s">
        <v>111</v>
      </c>
      <c r="B56" s="18" t="s">
        <v>112</v>
      </c>
      <c r="C56" s="19" t="s">
        <v>11</v>
      </c>
      <c r="D56" s="20">
        <v>56585.75</v>
      </c>
      <c r="E56" s="20">
        <v>74693</v>
      </c>
      <c r="F56" s="21"/>
    </row>
    <row r="57" spans="1:6" x14ac:dyDescent="0.25">
      <c r="A57" s="18" t="s">
        <v>113</v>
      </c>
      <c r="B57" s="18" t="s">
        <v>114</v>
      </c>
      <c r="C57" s="19" t="s">
        <v>11</v>
      </c>
      <c r="D57" s="20">
        <v>58559.75</v>
      </c>
      <c r="E57" s="20">
        <v>77298</v>
      </c>
      <c r="F57" s="21"/>
    </row>
    <row r="58" spans="1:6" x14ac:dyDescent="0.25">
      <c r="A58" s="18" t="s">
        <v>115</v>
      </c>
      <c r="B58" s="18" t="s">
        <v>116</v>
      </c>
      <c r="C58" s="19" t="s">
        <v>11</v>
      </c>
      <c r="D58" s="20">
        <v>60659.75</v>
      </c>
      <c r="E58" s="20">
        <v>80070</v>
      </c>
      <c r="F58" s="21"/>
    </row>
    <row r="59" spans="1:6" x14ac:dyDescent="0.25">
      <c r="A59" s="18" t="s">
        <v>117</v>
      </c>
      <c r="B59" s="18" t="s">
        <v>118</v>
      </c>
      <c r="C59" s="19" t="s">
        <v>17</v>
      </c>
      <c r="D59" s="20">
        <v>32031.75</v>
      </c>
      <c r="E59" s="20">
        <v>42281</v>
      </c>
      <c r="F59" s="21"/>
    </row>
    <row r="60" spans="1:6" x14ac:dyDescent="0.25">
      <c r="A60" s="18" t="s">
        <v>119</v>
      </c>
      <c r="B60" s="18" t="s">
        <v>120</v>
      </c>
      <c r="C60" s="19" t="s">
        <v>22</v>
      </c>
      <c r="D60" s="20">
        <v>200743.75</v>
      </c>
      <c r="E60" s="20">
        <v>264981</v>
      </c>
      <c r="F60" s="21"/>
    </row>
    <row r="61" spans="1:6" x14ac:dyDescent="0.25">
      <c r="A61" s="18" t="s">
        <v>121</v>
      </c>
      <c r="B61" s="18" t="s">
        <v>122</v>
      </c>
      <c r="C61" s="19" t="s">
        <v>22</v>
      </c>
      <c r="D61" s="20">
        <v>133829.17000000001</v>
      </c>
      <c r="E61" s="20">
        <v>176654</v>
      </c>
      <c r="F61" s="21"/>
    </row>
    <row r="62" spans="1:6" x14ac:dyDescent="0.25">
      <c r="A62" s="18" t="s">
        <v>123</v>
      </c>
      <c r="B62" s="18" t="s">
        <v>124</v>
      </c>
      <c r="C62" s="19" t="s">
        <v>22</v>
      </c>
      <c r="D62" s="20">
        <v>143566.67000000001</v>
      </c>
      <c r="E62" s="20">
        <v>189508</v>
      </c>
      <c r="F62" s="21"/>
    </row>
    <row r="63" spans="1:6" x14ac:dyDescent="0.25">
      <c r="A63" s="18" t="s">
        <v>125</v>
      </c>
      <c r="B63" s="18" t="s">
        <v>126</v>
      </c>
      <c r="C63" s="19" t="s">
        <v>22</v>
      </c>
      <c r="D63" s="20">
        <v>257125</v>
      </c>
      <c r="E63" s="20">
        <v>339405</v>
      </c>
      <c r="F63" s="21"/>
    </row>
    <row r="64" spans="1:6" x14ac:dyDescent="0.25">
      <c r="A64" s="18" t="s">
        <v>127</v>
      </c>
      <c r="B64" s="18" t="s">
        <v>128</v>
      </c>
      <c r="C64" s="19" t="s">
        <v>22</v>
      </c>
      <c r="D64" s="20">
        <v>65991.67</v>
      </c>
      <c r="E64" s="20">
        <v>87109</v>
      </c>
      <c r="F64" s="21"/>
    </row>
    <row r="65" spans="1:13" x14ac:dyDescent="0.25">
      <c r="A65" s="18" t="s">
        <v>129</v>
      </c>
      <c r="B65" s="18" t="s">
        <v>130</v>
      </c>
      <c r="C65" s="19" t="s">
        <v>22</v>
      </c>
      <c r="D65" s="20">
        <v>58335</v>
      </c>
      <c r="E65" s="20">
        <v>77002</v>
      </c>
      <c r="F65" s="21"/>
      <c r="M65" s="22"/>
    </row>
    <row r="66" spans="1:13" x14ac:dyDescent="0.25">
      <c r="A66" s="18" t="s">
        <v>131</v>
      </c>
      <c r="B66" s="18" t="s">
        <v>132</v>
      </c>
      <c r="C66" s="19" t="s">
        <v>17</v>
      </c>
      <c r="D66" s="20">
        <v>7017.5</v>
      </c>
      <c r="E66" s="20">
        <v>9263</v>
      </c>
      <c r="F66" s="21"/>
    </row>
    <row r="67" spans="1:13" x14ac:dyDescent="0.25">
      <c r="A67" s="18" t="s">
        <v>133</v>
      </c>
      <c r="B67" s="18" t="s">
        <v>134</v>
      </c>
      <c r="C67" s="19" t="s">
        <v>17</v>
      </c>
      <c r="D67" s="20">
        <v>29280</v>
      </c>
      <c r="E67" s="20">
        <v>38649</v>
      </c>
      <c r="F67" s="21"/>
    </row>
    <row r="68" spans="1:13" x14ac:dyDescent="0.25">
      <c r="A68" s="18" t="s">
        <v>135</v>
      </c>
      <c r="B68" s="18" t="s">
        <v>136</v>
      </c>
      <c r="C68" s="19" t="s">
        <v>17</v>
      </c>
      <c r="D68" s="20">
        <v>21617.5</v>
      </c>
      <c r="E68" s="20">
        <v>28535</v>
      </c>
      <c r="F68" s="21"/>
    </row>
    <row r="69" spans="1:13" x14ac:dyDescent="0.25">
      <c r="A69" s="18" t="s">
        <v>137</v>
      </c>
      <c r="B69" s="18" t="s">
        <v>138</v>
      </c>
      <c r="C69" s="19" t="s">
        <v>139</v>
      </c>
      <c r="D69" s="20">
        <v>1265520</v>
      </c>
      <c r="E69" s="20">
        <v>1670486</v>
      </c>
      <c r="F69" s="21"/>
    </row>
    <row r="70" spans="1:13" x14ac:dyDescent="0.25">
      <c r="A70" s="18" t="s">
        <v>140</v>
      </c>
      <c r="B70" s="18" t="s">
        <v>141</v>
      </c>
      <c r="C70" s="19" t="s">
        <v>14</v>
      </c>
      <c r="D70" s="20">
        <v>50136.67</v>
      </c>
      <c r="E70" s="20">
        <v>66180</v>
      </c>
      <c r="F70" s="21"/>
    </row>
    <row r="71" spans="1:13" x14ac:dyDescent="0.25">
      <c r="A71" s="18" t="s">
        <v>142</v>
      </c>
      <c r="B71" s="18" t="s">
        <v>143</v>
      </c>
      <c r="C71" s="19" t="s">
        <v>17</v>
      </c>
      <c r="D71" s="20">
        <v>491845</v>
      </c>
      <c r="E71" s="20">
        <v>649235</v>
      </c>
      <c r="F71" s="21"/>
    </row>
    <row r="72" spans="1:13" x14ac:dyDescent="0.25">
      <c r="A72" s="18" t="s">
        <v>144</v>
      </c>
      <c r="B72" s="18" t="s">
        <v>145</v>
      </c>
      <c r="C72" s="19" t="s">
        <v>17</v>
      </c>
      <c r="D72" s="20">
        <v>89852.5</v>
      </c>
      <c r="E72" s="20">
        <v>118605</v>
      </c>
      <c r="F72" s="21"/>
    </row>
    <row r="73" spans="1:13" x14ac:dyDescent="0.25">
      <c r="A73" s="18" t="s">
        <v>146</v>
      </c>
      <c r="B73" s="18" t="s">
        <v>147</v>
      </c>
      <c r="C73" s="19" t="s">
        <v>17</v>
      </c>
      <c r="D73" s="20">
        <v>102372.27</v>
      </c>
      <c r="E73" s="20">
        <v>135131</v>
      </c>
      <c r="F73" s="21"/>
    </row>
    <row r="74" spans="1:13" x14ac:dyDescent="0.25">
      <c r="A74" s="18" t="s">
        <v>148</v>
      </c>
      <c r="B74" s="18" t="s">
        <v>149</v>
      </c>
      <c r="C74" s="19" t="s">
        <v>22</v>
      </c>
      <c r="D74" s="20">
        <v>1567710</v>
      </c>
      <c r="E74" s="20">
        <v>2069377</v>
      </c>
      <c r="F74" s="21"/>
    </row>
    <row r="75" spans="1:13" x14ac:dyDescent="0.25">
      <c r="A75" s="18" t="s">
        <v>150</v>
      </c>
      <c r="B75" s="18" t="s">
        <v>151</v>
      </c>
      <c r="C75" s="19" t="s">
        <v>22</v>
      </c>
      <c r="D75" s="20">
        <v>12960</v>
      </c>
      <c r="E75" s="20">
        <v>17107</v>
      </c>
      <c r="F75" s="21"/>
    </row>
    <row r="76" spans="1:13" x14ac:dyDescent="0.25">
      <c r="A76" s="18" t="s">
        <v>152</v>
      </c>
      <c r="B76" s="18" t="s">
        <v>153</v>
      </c>
      <c r="C76" s="19" t="s">
        <v>22</v>
      </c>
      <c r="D76" s="20">
        <v>46936</v>
      </c>
      <c r="E76" s="20">
        <v>61955</v>
      </c>
      <c r="F76" s="21"/>
    </row>
    <row r="77" spans="1:13" x14ac:dyDescent="0.25">
      <c r="A77" s="18" t="s">
        <v>154</v>
      </c>
      <c r="B77" s="18" t="s">
        <v>155</v>
      </c>
      <c r="C77" s="19" t="s">
        <v>22</v>
      </c>
      <c r="D77" s="20">
        <v>28050</v>
      </c>
      <c r="E77" s="20">
        <v>37026</v>
      </c>
      <c r="F77" s="21"/>
    </row>
    <row r="78" spans="1:13" x14ac:dyDescent="0.25">
      <c r="A78" s="18" t="s">
        <v>156</v>
      </c>
      <c r="B78" s="18" t="s">
        <v>157</v>
      </c>
      <c r="C78" s="19" t="s">
        <v>22</v>
      </c>
      <c r="D78" s="20">
        <v>70621</v>
      </c>
      <c r="E78" s="20">
        <v>93219</v>
      </c>
      <c r="F78" s="21"/>
    </row>
    <row r="79" spans="1:13" x14ac:dyDescent="0.25">
      <c r="A79" s="18" t="s">
        <v>158</v>
      </c>
      <c r="B79" s="18" t="s">
        <v>159</v>
      </c>
      <c r="C79" s="19" t="s">
        <v>22</v>
      </c>
      <c r="D79" s="20">
        <v>50857</v>
      </c>
      <c r="E79" s="20">
        <v>67131</v>
      </c>
      <c r="F79" s="21"/>
    </row>
    <row r="80" spans="1:13" x14ac:dyDescent="0.25">
      <c r="A80" s="18" t="s">
        <v>160</v>
      </c>
      <c r="B80" s="18" t="s">
        <v>161</v>
      </c>
      <c r="C80" s="19" t="s">
        <v>8</v>
      </c>
      <c r="D80" s="20">
        <v>21801.71</v>
      </c>
      <c r="E80" s="20">
        <v>28778</v>
      </c>
      <c r="F80" s="21"/>
    </row>
    <row r="81" spans="1:6" x14ac:dyDescent="0.25">
      <c r="A81" s="18" t="s">
        <v>162</v>
      </c>
      <c r="B81" s="18" t="s">
        <v>163</v>
      </c>
      <c r="C81" s="19" t="s">
        <v>11</v>
      </c>
      <c r="D81" s="20">
        <v>72838.75</v>
      </c>
      <c r="E81" s="20">
        <v>96147</v>
      </c>
      <c r="F81" s="21"/>
    </row>
    <row r="82" spans="1:6" x14ac:dyDescent="0.25">
      <c r="A82" s="18" t="s">
        <v>164</v>
      </c>
      <c r="B82" s="18" t="s">
        <v>165</v>
      </c>
      <c r="C82" s="19" t="s">
        <v>11</v>
      </c>
      <c r="D82" s="20">
        <v>139454.5</v>
      </c>
      <c r="E82" s="20">
        <v>184079</v>
      </c>
      <c r="F82" s="21"/>
    </row>
    <row r="83" spans="1:6" x14ac:dyDescent="0.25">
      <c r="A83" s="18" t="s">
        <v>166</v>
      </c>
      <c r="B83" s="18" t="s">
        <v>167</v>
      </c>
      <c r="C83" s="19" t="s">
        <v>11</v>
      </c>
      <c r="D83" s="20">
        <v>166754.5</v>
      </c>
      <c r="E83" s="20">
        <v>220115</v>
      </c>
      <c r="F83" s="21"/>
    </row>
    <row r="84" spans="1:6" x14ac:dyDescent="0.25">
      <c r="A84" s="18" t="s">
        <v>168</v>
      </c>
      <c r="B84" s="18" t="s">
        <v>169</v>
      </c>
      <c r="C84" s="19" t="s">
        <v>11</v>
      </c>
      <c r="D84" s="20">
        <v>202454.5</v>
      </c>
      <c r="E84" s="20">
        <v>267239</v>
      </c>
      <c r="F84" s="21"/>
    </row>
    <row r="85" spans="1:6" x14ac:dyDescent="0.25">
      <c r="A85" s="18" t="s">
        <v>170</v>
      </c>
      <c r="B85" s="18" t="s">
        <v>171</v>
      </c>
      <c r="C85" s="19" t="s">
        <v>22</v>
      </c>
      <c r="D85" s="20">
        <v>36621</v>
      </c>
      <c r="E85" s="20">
        <v>48339</v>
      </c>
      <c r="F85" s="21"/>
    </row>
    <row r="86" spans="1:6" x14ac:dyDescent="0.25">
      <c r="A86" s="18" t="s">
        <v>172</v>
      </c>
      <c r="B86" s="18" t="s">
        <v>173</v>
      </c>
      <c r="C86" s="19" t="s">
        <v>14</v>
      </c>
      <c r="D86" s="20">
        <v>540215</v>
      </c>
      <c r="E86" s="20">
        <v>713083</v>
      </c>
      <c r="F86" s="21"/>
    </row>
    <row r="87" spans="1:6" x14ac:dyDescent="0.25">
      <c r="A87" s="18" t="s">
        <v>174</v>
      </c>
      <c r="B87" s="18" t="s">
        <v>175</v>
      </c>
      <c r="C87" s="19" t="s">
        <v>11</v>
      </c>
      <c r="D87" s="20">
        <v>158758.75</v>
      </c>
      <c r="E87" s="20">
        <v>209561</v>
      </c>
      <c r="F87" s="21"/>
    </row>
    <row r="88" spans="1:6" x14ac:dyDescent="0.25">
      <c r="A88" s="18" t="s">
        <v>176</v>
      </c>
      <c r="B88" s="18" t="s">
        <v>177</v>
      </c>
      <c r="C88" s="19" t="s">
        <v>17</v>
      </c>
      <c r="D88" s="20">
        <v>36699.379999999997</v>
      </c>
      <c r="E88" s="20">
        <v>48443</v>
      </c>
      <c r="F88" s="21"/>
    </row>
    <row r="89" spans="1:6" x14ac:dyDescent="0.25">
      <c r="A89" s="18" t="s">
        <v>178</v>
      </c>
      <c r="B89" s="18" t="s">
        <v>179</v>
      </c>
      <c r="C89" s="19" t="s">
        <v>17</v>
      </c>
      <c r="D89" s="20">
        <v>26312.5</v>
      </c>
      <c r="E89" s="20">
        <v>34732</v>
      </c>
      <c r="F89" s="21"/>
    </row>
    <row r="90" spans="1:6" x14ac:dyDescent="0.25">
      <c r="A90" s="18" t="s">
        <v>180</v>
      </c>
      <c r="B90" s="18" t="s">
        <v>181</v>
      </c>
      <c r="C90" s="19" t="s">
        <v>17</v>
      </c>
      <c r="D90" s="20">
        <v>15592.5</v>
      </c>
      <c r="E90" s="20">
        <v>20582</v>
      </c>
      <c r="F90" s="21"/>
    </row>
    <row r="91" spans="1:6" x14ac:dyDescent="0.25">
      <c r="A91" s="18" t="s">
        <v>182</v>
      </c>
      <c r="B91" s="18" t="s">
        <v>183</v>
      </c>
      <c r="C91" s="19" t="s">
        <v>17</v>
      </c>
      <c r="D91" s="20">
        <v>13772.5</v>
      </c>
      <c r="E91" s="20">
        <v>18179</v>
      </c>
      <c r="F91" s="21"/>
    </row>
    <row r="92" spans="1:6" x14ac:dyDescent="0.25">
      <c r="A92" s="18" t="s">
        <v>184</v>
      </c>
      <c r="B92" s="18" t="s">
        <v>185</v>
      </c>
      <c r="C92" s="19" t="s">
        <v>17</v>
      </c>
      <c r="D92" s="20">
        <v>20702.5</v>
      </c>
      <c r="E92" s="20">
        <v>27327</v>
      </c>
      <c r="F92" s="21"/>
    </row>
    <row r="93" spans="1:6" x14ac:dyDescent="0.25">
      <c r="A93" s="18" t="s">
        <v>186</v>
      </c>
      <c r="B93" s="18" t="s">
        <v>187</v>
      </c>
      <c r="C93" s="19" t="s">
        <v>11</v>
      </c>
      <c r="D93" s="20">
        <v>31230</v>
      </c>
      <c r="E93" s="20">
        <v>41223</v>
      </c>
      <c r="F93" s="21"/>
    </row>
    <row r="94" spans="1:6" x14ac:dyDescent="0.25">
      <c r="A94" s="18" t="s">
        <v>188</v>
      </c>
      <c r="B94" s="18" t="s">
        <v>189</v>
      </c>
      <c r="C94" s="19" t="s">
        <v>17</v>
      </c>
      <c r="D94" s="20">
        <v>8711.9</v>
      </c>
      <c r="E94" s="20">
        <v>11499</v>
      </c>
      <c r="F94" s="21"/>
    </row>
    <row r="95" spans="1:6" x14ac:dyDescent="0.25">
      <c r="A95" s="18" t="s">
        <v>190</v>
      </c>
      <c r="B95" s="18" t="s">
        <v>191</v>
      </c>
      <c r="C95" s="19" t="s">
        <v>14</v>
      </c>
      <c r="D95" s="20">
        <v>6811300</v>
      </c>
      <c r="E95" s="20">
        <v>8990916</v>
      </c>
      <c r="F95" s="21"/>
    </row>
    <row r="96" spans="1:6" x14ac:dyDescent="0.25">
      <c r="A96" s="18" t="s">
        <v>192</v>
      </c>
      <c r="B96" s="18" t="s">
        <v>193</v>
      </c>
      <c r="C96" s="19" t="s">
        <v>14</v>
      </c>
      <c r="D96" s="20">
        <v>27752810</v>
      </c>
      <c r="E96" s="20">
        <v>36633709</v>
      </c>
      <c r="F96" s="21"/>
    </row>
    <row r="97" spans="1:6" x14ac:dyDescent="0.25">
      <c r="A97" s="18" t="s">
        <v>194</v>
      </c>
      <c r="B97" s="18" t="s">
        <v>195</v>
      </c>
      <c r="C97" s="19" t="s">
        <v>11</v>
      </c>
      <c r="D97" s="20">
        <v>21412.86</v>
      </c>
      <c r="E97" s="20">
        <v>28264</v>
      </c>
      <c r="F97" s="21"/>
    </row>
    <row r="98" spans="1:6" x14ac:dyDescent="0.25">
      <c r="A98" s="18" t="s">
        <v>196</v>
      </c>
      <c r="B98" s="18" t="s">
        <v>197</v>
      </c>
      <c r="C98" s="19" t="s">
        <v>14</v>
      </c>
      <c r="D98" s="20">
        <v>213530</v>
      </c>
      <c r="E98" s="20">
        <v>281859</v>
      </c>
      <c r="F98" s="21"/>
    </row>
    <row r="99" spans="1:6" x14ac:dyDescent="0.25">
      <c r="A99" s="18" t="s">
        <v>198</v>
      </c>
      <c r="B99" s="18" t="s">
        <v>199</v>
      </c>
      <c r="C99" s="19" t="s">
        <v>14</v>
      </c>
      <c r="D99" s="20">
        <v>229620.5</v>
      </c>
      <c r="E99" s="20">
        <v>303099</v>
      </c>
      <c r="F99" s="21"/>
    </row>
    <row r="100" spans="1:6" x14ac:dyDescent="0.25">
      <c r="A100" s="18" t="s">
        <v>200</v>
      </c>
      <c r="B100" s="18" t="s">
        <v>201</v>
      </c>
      <c r="C100" s="19" t="s">
        <v>14</v>
      </c>
      <c r="D100" s="20">
        <v>105262.5</v>
      </c>
      <c r="E100" s="20">
        <v>138946</v>
      </c>
      <c r="F100" s="21"/>
    </row>
    <row r="101" spans="1:6" x14ac:dyDescent="0.25">
      <c r="A101" s="18" t="s">
        <v>202</v>
      </c>
      <c r="B101" s="18" t="s">
        <v>203</v>
      </c>
      <c r="C101" s="19" t="s">
        <v>11</v>
      </c>
      <c r="D101" s="20">
        <v>2057</v>
      </c>
      <c r="E101" s="20">
        <v>2715</v>
      </c>
      <c r="F101" s="21"/>
    </row>
    <row r="102" spans="1:6" x14ac:dyDescent="0.25">
      <c r="A102" s="18" t="s">
        <v>204</v>
      </c>
      <c r="B102" s="18" t="s">
        <v>205</v>
      </c>
      <c r="C102" s="19" t="s">
        <v>11</v>
      </c>
      <c r="D102" s="20">
        <v>7845.25</v>
      </c>
      <c r="E102" s="20">
        <v>10355</v>
      </c>
      <c r="F102" s="21"/>
    </row>
    <row r="103" spans="1:6" x14ac:dyDescent="0.25">
      <c r="A103" s="18" t="s">
        <v>206</v>
      </c>
      <c r="B103" s="18" t="s">
        <v>207</v>
      </c>
      <c r="C103" s="19" t="s">
        <v>11</v>
      </c>
      <c r="D103" s="20">
        <v>6664.02</v>
      </c>
      <c r="E103" s="20">
        <v>8796</v>
      </c>
      <c r="F103" s="21"/>
    </row>
    <row r="104" spans="1:6" x14ac:dyDescent="0.25">
      <c r="A104" s="18" t="s">
        <v>208</v>
      </c>
      <c r="B104" s="18" t="s">
        <v>209</v>
      </c>
      <c r="C104" s="19" t="s">
        <v>14</v>
      </c>
      <c r="D104" s="20">
        <v>54707.5</v>
      </c>
      <c r="E104" s="20">
        <v>72213</v>
      </c>
      <c r="F104" s="21"/>
    </row>
    <row r="105" spans="1:6" x14ac:dyDescent="0.25">
      <c r="A105" s="18" t="s">
        <v>210</v>
      </c>
      <c r="B105" s="18" t="s">
        <v>211</v>
      </c>
      <c r="C105" s="19" t="s">
        <v>11</v>
      </c>
      <c r="D105" s="20">
        <v>7575</v>
      </c>
      <c r="E105" s="20">
        <v>9999</v>
      </c>
      <c r="F105" s="21"/>
    </row>
    <row r="106" spans="1:6" x14ac:dyDescent="0.25">
      <c r="A106" s="18" t="s">
        <v>212</v>
      </c>
      <c r="B106" s="18" t="s">
        <v>213</v>
      </c>
      <c r="C106" s="19" t="s">
        <v>11</v>
      </c>
      <c r="D106" s="20">
        <v>4862.2</v>
      </c>
      <c r="E106" s="20">
        <v>6418</v>
      </c>
      <c r="F106" s="21"/>
    </row>
    <row r="107" spans="1:6" x14ac:dyDescent="0.25">
      <c r="A107" s="18" t="s">
        <v>214</v>
      </c>
      <c r="B107" s="18" t="s">
        <v>215</v>
      </c>
      <c r="C107" s="19" t="s">
        <v>17</v>
      </c>
      <c r="D107" s="20">
        <v>145130.37</v>
      </c>
      <c r="E107" s="20">
        <v>191572</v>
      </c>
      <c r="F107" s="21"/>
    </row>
    <row r="108" spans="1:6" x14ac:dyDescent="0.25">
      <c r="A108" s="18" t="s">
        <v>216</v>
      </c>
      <c r="B108" s="18" t="s">
        <v>217</v>
      </c>
      <c r="C108" s="19" t="s">
        <v>17</v>
      </c>
      <c r="D108" s="20">
        <v>169081.14</v>
      </c>
      <c r="E108" s="20">
        <v>223187</v>
      </c>
      <c r="F108" s="21"/>
    </row>
    <row r="109" spans="1:6" x14ac:dyDescent="0.25">
      <c r="A109" s="18" t="s">
        <v>218</v>
      </c>
      <c r="B109" s="18" t="s">
        <v>219</v>
      </c>
      <c r="C109" s="19" t="s">
        <v>17</v>
      </c>
      <c r="D109" s="20">
        <v>187060.53</v>
      </c>
      <c r="E109" s="20">
        <v>246919</v>
      </c>
      <c r="F109" s="21"/>
    </row>
    <row r="110" spans="1:6" x14ac:dyDescent="0.25">
      <c r="A110" s="18" t="s">
        <v>220</v>
      </c>
      <c r="B110" s="18" t="s">
        <v>221</v>
      </c>
      <c r="C110" s="19" t="s">
        <v>17</v>
      </c>
      <c r="D110" s="20">
        <v>227415.83</v>
      </c>
      <c r="E110" s="20">
        <v>300188</v>
      </c>
      <c r="F110" s="21"/>
    </row>
    <row r="111" spans="1:6" x14ac:dyDescent="0.25">
      <c r="A111" s="18" t="s">
        <v>222</v>
      </c>
      <c r="B111" s="18" t="s">
        <v>223</v>
      </c>
      <c r="C111" s="19" t="s">
        <v>17</v>
      </c>
      <c r="D111" s="20">
        <v>111562</v>
      </c>
      <c r="E111" s="20">
        <v>147261</v>
      </c>
      <c r="F111" s="21"/>
    </row>
    <row r="112" spans="1:6" x14ac:dyDescent="0.25">
      <c r="A112" s="18" t="s">
        <v>224</v>
      </c>
      <c r="B112" s="18" t="s">
        <v>225</v>
      </c>
      <c r="C112" s="19" t="s">
        <v>14</v>
      </c>
      <c r="D112" s="20">
        <v>88105</v>
      </c>
      <c r="E112" s="20">
        <v>116298</v>
      </c>
      <c r="F112" s="21"/>
    </row>
    <row r="113" spans="1:6" x14ac:dyDescent="0.25">
      <c r="A113" s="18" t="s">
        <v>226</v>
      </c>
      <c r="B113" s="18" t="s">
        <v>227</v>
      </c>
      <c r="C113" s="19" t="s">
        <v>14</v>
      </c>
      <c r="D113" s="20">
        <v>174705</v>
      </c>
      <c r="E113" s="20">
        <v>230610</v>
      </c>
      <c r="F113" s="21"/>
    </row>
    <row r="114" spans="1:6" x14ac:dyDescent="0.25">
      <c r="A114" s="18" t="s">
        <v>228</v>
      </c>
      <c r="B114" s="18" t="s">
        <v>229</v>
      </c>
      <c r="C114" s="19" t="s">
        <v>17</v>
      </c>
      <c r="D114" s="20">
        <v>61178.21</v>
      </c>
      <c r="E114" s="20">
        <v>80755</v>
      </c>
      <c r="F114" s="21"/>
    </row>
    <row r="115" spans="1:6" x14ac:dyDescent="0.25">
      <c r="A115" s="18" t="s">
        <v>230</v>
      </c>
      <c r="B115" s="18" t="s">
        <v>231</v>
      </c>
      <c r="C115" s="19" t="s">
        <v>17</v>
      </c>
      <c r="D115" s="20">
        <v>61178.21</v>
      </c>
      <c r="E115" s="20">
        <v>80755</v>
      </c>
      <c r="F115" s="21"/>
    </row>
    <row r="116" spans="1:6" x14ac:dyDescent="0.25">
      <c r="A116" s="18" t="s">
        <v>232</v>
      </c>
      <c r="B116" s="18" t="s">
        <v>233</v>
      </c>
      <c r="C116" s="19" t="s">
        <v>17</v>
      </c>
      <c r="D116" s="20">
        <v>29877.5</v>
      </c>
      <c r="E116" s="20">
        <v>39438</v>
      </c>
      <c r="F116" s="21"/>
    </row>
    <row r="117" spans="1:6" x14ac:dyDescent="0.25">
      <c r="A117" s="18" t="s">
        <v>234</v>
      </c>
      <c r="B117" s="18" t="s">
        <v>235</v>
      </c>
      <c r="C117" s="19" t="s">
        <v>17</v>
      </c>
      <c r="D117" s="20">
        <v>324177</v>
      </c>
      <c r="E117" s="20">
        <v>427913</v>
      </c>
      <c r="F117" s="21"/>
    </row>
    <row r="118" spans="1:6" x14ac:dyDescent="0.25">
      <c r="A118" s="18" t="s">
        <v>236</v>
      </c>
      <c r="B118" s="18" t="s">
        <v>237</v>
      </c>
      <c r="C118" s="19" t="s">
        <v>17</v>
      </c>
      <c r="D118" s="20">
        <v>14290.32</v>
      </c>
      <c r="E118" s="20">
        <v>18863</v>
      </c>
      <c r="F118" s="21"/>
    </row>
    <row r="119" spans="1:6" x14ac:dyDescent="0.25">
      <c r="A119" s="18" t="s">
        <v>238</v>
      </c>
      <c r="B119" s="18" t="s">
        <v>239</v>
      </c>
      <c r="C119" s="19" t="s">
        <v>17</v>
      </c>
      <c r="D119" s="20">
        <v>6772.32</v>
      </c>
      <c r="E119" s="20">
        <v>8939</v>
      </c>
      <c r="F119" s="21"/>
    </row>
    <row r="120" spans="1:6" x14ac:dyDescent="0.25">
      <c r="A120" s="18" t="s">
        <v>236</v>
      </c>
      <c r="B120" s="18" t="s">
        <v>240</v>
      </c>
      <c r="C120" s="19" t="s">
        <v>17</v>
      </c>
      <c r="D120" s="20">
        <v>1462.32</v>
      </c>
      <c r="E120" s="20">
        <v>1930</v>
      </c>
      <c r="F120" s="21"/>
    </row>
    <row r="121" spans="1:6" x14ac:dyDescent="0.25">
      <c r="A121" s="18" t="s">
        <v>241</v>
      </c>
      <c r="B121" s="18" t="s">
        <v>242</v>
      </c>
      <c r="C121" s="19" t="s">
        <v>11</v>
      </c>
      <c r="D121" s="20">
        <v>101170.78</v>
      </c>
      <c r="E121" s="20">
        <v>133545</v>
      </c>
      <c r="F121" s="21"/>
    </row>
    <row r="122" spans="1:6" x14ac:dyDescent="0.25">
      <c r="A122" s="18" t="s">
        <v>243</v>
      </c>
      <c r="B122" s="18" t="s">
        <v>244</v>
      </c>
      <c r="C122" s="19" t="s">
        <v>22</v>
      </c>
      <c r="D122" s="20">
        <v>1280432.33</v>
      </c>
      <c r="E122" s="20">
        <v>1690170</v>
      </c>
      <c r="F122" s="21"/>
    </row>
    <row r="123" spans="1:6" x14ac:dyDescent="0.25">
      <c r="A123" s="18" t="s">
        <v>245</v>
      </c>
      <c r="B123" s="18" t="s">
        <v>246</v>
      </c>
      <c r="C123" s="19" t="s">
        <v>22</v>
      </c>
      <c r="D123" s="20">
        <v>1286605.75</v>
      </c>
      <c r="E123" s="20">
        <v>1698319</v>
      </c>
      <c r="F123" s="21"/>
    </row>
    <row r="124" spans="1:6" x14ac:dyDescent="0.25">
      <c r="A124" s="18" t="s">
        <v>247</v>
      </c>
      <c r="B124" s="18" t="s">
        <v>248</v>
      </c>
      <c r="C124" s="19" t="s">
        <v>22</v>
      </c>
      <c r="D124" s="20">
        <v>1252480.75</v>
      </c>
      <c r="E124" s="20">
        <v>1653274</v>
      </c>
      <c r="F124" s="21"/>
    </row>
    <row r="125" spans="1:6" x14ac:dyDescent="0.25">
      <c r="A125" s="18" t="s">
        <v>249</v>
      </c>
      <c r="B125" s="18" t="s">
        <v>250</v>
      </c>
      <c r="C125" s="19" t="s">
        <v>22</v>
      </c>
      <c r="D125" s="20">
        <v>1244838.75</v>
      </c>
      <c r="E125" s="20">
        <v>1643187</v>
      </c>
      <c r="F125" s="21"/>
    </row>
    <row r="126" spans="1:6" x14ac:dyDescent="0.25">
      <c r="A126" s="18" t="s">
        <v>251</v>
      </c>
      <c r="B126" s="18" t="s">
        <v>252</v>
      </c>
      <c r="C126" s="19" t="s">
        <v>22</v>
      </c>
      <c r="D126" s="20">
        <v>701592</v>
      </c>
      <c r="E126" s="20">
        <v>926101</v>
      </c>
      <c r="F126" s="21"/>
    </row>
    <row r="127" spans="1:6" x14ac:dyDescent="0.25">
      <c r="A127" s="18" t="s">
        <v>253</v>
      </c>
      <c r="B127" s="18" t="s">
        <v>254</v>
      </c>
      <c r="C127" s="19" t="s">
        <v>22</v>
      </c>
      <c r="D127" s="20">
        <v>731622</v>
      </c>
      <c r="E127" s="20">
        <v>965741</v>
      </c>
      <c r="F127" s="21"/>
    </row>
    <row r="128" spans="1:6" x14ac:dyDescent="0.25">
      <c r="A128" s="18" t="s">
        <v>255</v>
      </c>
      <c r="B128" s="18" t="s">
        <v>256</v>
      </c>
      <c r="C128" s="19" t="s">
        <v>22</v>
      </c>
      <c r="D128" s="20">
        <v>770892</v>
      </c>
      <c r="E128" s="20">
        <v>1017577</v>
      </c>
      <c r="F128" s="21"/>
    </row>
    <row r="129" spans="1:6" x14ac:dyDescent="0.25">
      <c r="A129" s="18" t="s">
        <v>257</v>
      </c>
      <c r="B129" s="18" t="s">
        <v>258</v>
      </c>
      <c r="C129" s="19" t="s">
        <v>22</v>
      </c>
      <c r="D129" s="20">
        <v>1451602.29</v>
      </c>
      <c r="E129" s="20">
        <v>1916115</v>
      </c>
      <c r="F129" s="21"/>
    </row>
    <row r="130" spans="1:6" x14ac:dyDescent="0.25">
      <c r="A130" s="18" t="s">
        <v>259</v>
      </c>
      <c r="B130" s="18" t="s">
        <v>260</v>
      </c>
      <c r="C130" s="19" t="s">
        <v>22</v>
      </c>
      <c r="D130" s="20">
        <v>1451602.29</v>
      </c>
      <c r="E130" s="20">
        <v>1916115</v>
      </c>
      <c r="F130" s="21"/>
    </row>
    <row r="131" spans="1:6" x14ac:dyDescent="0.25">
      <c r="A131" s="18" t="s">
        <v>261</v>
      </c>
      <c r="B131" s="18" t="s">
        <v>262</v>
      </c>
      <c r="C131" s="19" t="s">
        <v>22</v>
      </c>
      <c r="D131" s="20">
        <v>1480267.29</v>
      </c>
      <c r="E131" s="20">
        <v>1953952</v>
      </c>
      <c r="F131" s="21"/>
    </row>
    <row r="132" spans="1:6" x14ac:dyDescent="0.25">
      <c r="A132" s="18" t="s">
        <v>263</v>
      </c>
      <c r="B132" s="18" t="s">
        <v>264</v>
      </c>
      <c r="C132" s="19" t="s">
        <v>22</v>
      </c>
      <c r="D132" s="20">
        <v>1517752.29</v>
      </c>
      <c r="E132" s="20">
        <v>2003433</v>
      </c>
      <c r="F132" s="21"/>
    </row>
    <row r="133" spans="1:6" x14ac:dyDescent="0.25">
      <c r="A133" s="18" t="s">
        <v>265</v>
      </c>
      <c r="B133" s="18" t="s">
        <v>266</v>
      </c>
      <c r="C133" s="19" t="s">
        <v>22</v>
      </c>
      <c r="D133" s="20">
        <v>331289</v>
      </c>
      <c r="E133" s="20">
        <v>437301</v>
      </c>
      <c r="F133" s="21"/>
    </row>
    <row r="134" spans="1:6" x14ac:dyDescent="0.25">
      <c r="A134" s="18" t="s">
        <v>267</v>
      </c>
      <c r="B134" s="18" t="s">
        <v>268</v>
      </c>
      <c r="C134" s="19" t="s">
        <v>22</v>
      </c>
      <c r="D134" s="20">
        <v>361319</v>
      </c>
      <c r="E134" s="20">
        <v>476941</v>
      </c>
      <c r="F134" s="21"/>
    </row>
    <row r="135" spans="1:6" x14ac:dyDescent="0.25">
      <c r="A135" s="18" t="s">
        <v>269</v>
      </c>
      <c r="B135" s="18" t="s">
        <v>270</v>
      </c>
      <c r="C135" s="19" t="s">
        <v>22</v>
      </c>
      <c r="D135" s="20">
        <v>400589</v>
      </c>
      <c r="E135" s="20">
        <v>528777</v>
      </c>
      <c r="F135" s="21"/>
    </row>
    <row r="136" spans="1:6" x14ac:dyDescent="0.25">
      <c r="A136" s="18" t="s">
        <v>271</v>
      </c>
      <c r="B136" s="18" t="s">
        <v>272</v>
      </c>
      <c r="C136" s="19" t="s">
        <v>17</v>
      </c>
      <c r="D136" s="20">
        <v>262657.45</v>
      </c>
      <c r="E136" s="20">
        <v>346707</v>
      </c>
      <c r="F136" s="21"/>
    </row>
    <row r="137" spans="1:6" x14ac:dyDescent="0.25">
      <c r="A137" s="18" t="s">
        <v>273</v>
      </c>
      <c r="B137" s="18" t="s">
        <v>274</v>
      </c>
      <c r="C137" s="19" t="s">
        <v>17</v>
      </c>
      <c r="D137" s="20">
        <v>132709.79999999999</v>
      </c>
      <c r="E137" s="20">
        <v>175176</v>
      </c>
      <c r="F137" s="21"/>
    </row>
    <row r="138" spans="1:6" x14ac:dyDescent="0.25">
      <c r="A138" s="18" t="s">
        <v>275</v>
      </c>
      <c r="B138" s="18" t="s">
        <v>276</v>
      </c>
      <c r="C138" s="19" t="s">
        <v>14</v>
      </c>
      <c r="D138" s="20">
        <v>339330</v>
      </c>
      <c r="E138" s="20">
        <v>447915</v>
      </c>
      <c r="F138" s="21"/>
    </row>
    <row r="139" spans="1:6" x14ac:dyDescent="0.25">
      <c r="A139" s="18" t="s">
        <v>277</v>
      </c>
      <c r="B139" s="18" t="s">
        <v>278</v>
      </c>
      <c r="C139" s="19" t="s">
        <v>22</v>
      </c>
      <c r="D139" s="20">
        <v>155813.67000000001</v>
      </c>
      <c r="E139" s="20">
        <v>205674</v>
      </c>
      <c r="F139" s="21"/>
    </row>
    <row r="140" spans="1:6" x14ac:dyDescent="0.25">
      <c r="A140" s="18" t="s">
        <v>279</v>
      </c>
      <c r="B140" s="18" t="s">
        <v>280</v>
      </c>
      <c r="C140" s="19" t="s">
        <v>11</v>
      </c>
      <c r="D140" s="20">
        <v>187306.5</v>
      </c>
      <c r="E140" s="20">
        <v>247244</v>
      </c>
      <c r="F140" s="21"/>
    </row>
    <row r="141" spans="1:6" x14ac:dyDescent="0.25">
      <c r="A141" s="18" t="s">
        <v>281</v>
      </c>
      <c r="B141" s="18" t="s">
        <v>282</v>
      </c>
      <c r="C141" s="19" t="s">
        <v>22</v>
      </c>
      <c r="D141" s="20">
        <v>602929.71</v>
      </c>
      <c r="E141" s="20">
        <v>795867</v>
      </c>
      <c r="F141" s="21"/>
    </row>
    <row r="142" spans="1:6" x14ac:dyDescent="0.25">
      <c r="A142" s="18" t="s">
        <v>283</v>
      </c>
      <c r="B142" s="18" t="s">
        <v>284</v>
      </c>
      <c r="C142" s="19" t="s">
        <v>17</v>
      </c>
      <c r="D142" s="20">
        <v>18858.580000000002</v>
      </c>
      <c r="E142" s="20">
        <v>24893</v>
      </c>
      <c r="F142" s="21"/>
    </row>
    <row r="143" spans="1:6" x14ac:dyDescent="0.25">
      <c r="A143" s="18" t="s">
        <v>285</v>
      </c>
      <c r="B143" s="18" t="s">
        <v>286</v>
      </c>
      <c r="C143" s="19" t="s">
        <v>17</v>
      </c>
      <c r="D143" s="20">
        <v>18348</v>
      </c>
      <c r="E143" s="20">
        <v>24219</v>
      </c>
      <c r="F143" s="21"/>
    </row>
    <row r="144" spans="1:6" x14ac:dyDescent="0.25">
      <c r="A144" s="18" t="s">
        <v>287</v>
      </c>
      <c r="B144" s="18" t="s">
        <v>288</v>
      </c>
      <c r="C144" s="19" t="s">
        <v>17</v>
      </c>
      <c r="D144" s="20">
        <v>16953</v>
      </c>
      <c r="E144" s="20">
        <v>22377</v>
      </c>
      <c r="F144" s="21"/>
    </row>
    <row r="145" spans="1:18" x14ac:dyDescent="0.25">
      <c r="A145" s="18" t="s">
        <v>289</v>
      </c>
      <c r="B145" s="18" t="s">
        <v>290</v>
      </c>
      <c r="C145" s="19" t="s">
        <v>22</v>
      </c>
      <c r="D145" s="20">
        <v>1063836.17</v>
      </c>
      <c r="E145" s="20">
        <v>1404263</v>
      </c>
      <c r="F145" s="21"/>
    </row>
    <row r="146" spans="1:18" x14ac:dyDescent="0.25">
      <c r="A146" s="18" t="s">
        <v>291</v>
      </c>
      <c r="B146" s="18" t="s">
        <v>292</v>
      </c>
      <c r="C146" s="19" t="s">
        <v>22</v>
      </c>
      <c r="D146" s="20">
        <v>1108461.17</v>
      </c>
      <c r="E146" s="20">
        <v>1463168</v>
      </c>
      <c r="F146" s="21"/>
    </row>
    <row r="147" spans="1:18" x14ac:dyDescent="0.25">
      <c r="A147" s="18" t="s">
        <v>293</v>
      </c>
      <c r="B147" s="18" t="s">
        <v>294</v>
      </c>
      <c r="C147" s="19" t="s">
        <v>17</v>
      </c>
      <c r="D147" s="20">
        <v>98824.06</v>
      </c>
      <c r="E147" s="20">
        <v>130447</v>
      </c>
      <c r="F147" s="21"/>
    </row>
    <row r="148" spans="1:18" x14ac:dyDescent="0.25">
      <c r="A148" s="18" t="s">
        <v>295</v>
      </c>
      <c r="B148" s="18" t="s">
        <v>296</v>
      </c>
      <c r="C148" s="19" t="s">
        <v>17</v>
      </c>
      <c r="D148" s="20">
        <v>159914.06</v>
      </c>
      <c r="E148" s="20">
        <v>211086</v>
      </c>
      <c r="F148" s="21"/>
    </row>
    <row r="149" spans="1:18" x14ac:dyDescent="0.25">
      <c r="A149" s="18" t="s">
        <v>297</v>
      </c>
      <c r="B149" s="18" t="s">
        <v>298</v>
      </c>
      <c r="C149" s="19" t="s">
        <v>17</v>
      </c>
      <c r="D149" s="20">
        <v>105014.06</v>
      </c>
      <c r="E149" s="20">
        <v>138618</v>
      </c>
      <c r="F149" s="21"/>
    </row>
    <row r="150" spans="1:18" x14ac:dyDescent="0.25">
      <c r="A150" s="18" t="s">
        <v>299</v>
      </c>
      <c r="B150" s="18" t="s">
        <v>300</v>
      </c>
      <c r="C150" s="19" t="s">
        <v>14</v>
      </c>
      <c r="D150" s="20">
        <v>3835865</v>
      </c>
      <c r="E150" s="20">
        <v>5063341</v>
      </c>
      <c r="F150" s="21"/>
      <c r="G150" s="23"/>
      <c r="H150" s="23"/>
      <c r="I150" s="23"/>
      <c r="J150" s="23"/>
      <c r="K150" s="23"/>
      <c r="L150" s="23"/>
      <c r="M150" s="24"/>
      <c r="N150" s="23"/>
      <c r="O150" s="23"/>
      <c r="P150" s="23"/>
      <c r="Q150" s="23"/>
      <c r="R150" s="23"/>
    </row>
    <row r="151" spans="1:18" x14ac:dyDescent="0.25">
      <c r="A151" s="18" t="s">
        <v>301</v>
      </c>
      <c r="B151" s="18" t="s">
        <v>302</v>
      </c>
      <c r="C151" s="19" t="s">
        <v>14</v>
      </c>
      <c r="D151" s="20">
        <v>340184.5</v>
      </c>
      <c r="E151" s="20">
        <v>449043</v>
      </c>
      <c r="F151" s="21"/>
    </row>
    <row r="152" spans="1:18" x14ac:dyDescent="0.25">
      <c r="A152" s="18" t="s">
        <v>303</v>
      </c>
      <c r="B152" s="18" t="s">
        <v>304</v>
      </c>
      <c r="C152" s="19" t="s">
        <v>14</v>
      </c>
      <c r="D152" s="20">
        <v>1055338.33</v>
      </c>
      <c r="E152" s="20">
        <v>1393046</v>
      </c>
      <c r="F152" s="21"/>
    </row>
    <row r="153" spans="1:18" x14ac:dyDescent="0.25">
      <c r="A153" s="18" t="s">
        <v>305</v>
      </c>
      <c r="B153" s="18" t="s">
        <v>306</v>
      </c>
      <c r="C153" s="19" t="s">
        <v>14</v>
      </c>
      <c r="D153" s="20">
        <v>911738.33</v>
      </c>
      <c r="E153" s="20">
        <v>1203494</v>
      </c>
      <c r="F153" s="21"/>
    </row>
    <row r="154" spans="1:18" x14ac:dyDescent="0.25">
      <c r="A154" s="18" t="s">
        <v>307</v>
      </c>
      <c r="B154" s="18" t="s">
        <v>308</v>
      </c>
      <c r="C154" s="19" t="s">
        <v>14</v>
      </c>
      <c r="D154" s="20">
        <v>1378038.33</v>
      </c>
      <c r="E154" s="20">
        <v>1819010</v>
      </c>
      <c r="F154" s="21"/>
    </row>
    <row r="155" spans="1:18" x14ac:dyDescent="0.25">
      <c r="A155" s="18" t="s">
        <v>309</v>
      </c>
      <c r="B155" s="18" t="s">
        <v>310</v>
      </c>
      <c r="C155" s="19" t="s">
        <v>14</v>
      </c>
      <c r="D155" s="20">
        <v>362660</v>
      </c>
      <c r="E155" s="20">
        <v>478711</v>
      </c>
      <c r="F155" s="21"/>
    </row>
    <row r="156" spans="1:18" x14ac:dyDescent="0.25">
      <c r="A156" s="18" t="s">
        <v>311</v>
      </c>
      <c r="B156" s="18" t="s">
        <v>312</v>
      </c>
      <c r="C156" s="19" t="s">
        <v>14</v>
      </c>
      <c r="D156" s="20">
        <v>69985.95</v>
      </c>
      <c r="E156" s="20">
        <v>92381</v>
      </c>
      <c r="F156" s="21"/>
    </row>
    <row r="157" spans="1:18" x14ac:dyDescent="0.25">
      <c r="A157" s="18" t="s">
        <v>313</v>
      </c>
      <c r="B157" s="18" t="s">
        <v>314</v>
      </c>
      <c r="C157" s="19" t="s">
        <v>14</v>
      </c>
      <c r="D157" s="20">
        <v>59722.080000000002</v>
      </c>
      <c r="E157" s="20">
        <v>78833</v>
      </c>
      <c r="F157" s="21"/>
    </row>
    <row r="158" spans="1:18" x14ac:dyDescent="0.25">
      <c r="A158" s="18" t="s">
        <v>315</v>
      </c>
      <c r="B158" s="18" t="s">
        <v>316</v>
      </c>
      <c r="C158" s="19" t="s">
        <v>14</v>
      </c>
      <c r="D158" s="20">
        <v>100330.96</v>
      </c>
      <c r="E158" s="20">
        <v>132436</v>
      </c>
      <c r="F158" s="21"/>
    </row>
    <row r="159" spans="1:18" x14ac:dyDescent="0.25">
      <c r="A159" s="18" t="s">
        <v>317</v>
      </c>
      <c r="B159" s="18" t="s">
        <v>318</v>
      </c>
      <c r="C159" s="19" t="s">
        <v>14</v>
      </c>
      <c r="D159" s="20">
        <v>1247516.3</v>
      </c>
      <c r="E159" s="20">
        <v>1646721</v>
      </c>
      <c r="F159" s="21"/>
    </row>
    <row r="160" spans="1:18" x14ac:dyDescent="0.25">
      <c r="A160" s="18" t="s">
        <v>319</v>
      </c>
      <c r="B160" s="18" t="s">
        <v>320</v>
      </c>
      <c r="C160" s="19" t="s">
        <v>14</v>
      </c>
      <c r="D160" s="20">
        <v>961813.7</v>
      </c>
      <c r="E160" s="20">
        <v>1269594</v>
      </c>
      <c r="F160" s="21"/>
    </row>
    <row r="161" spans="1:6" x14ac:dyDescent="0.25">
      <c r="A161" s="18" t="s">
        <v>321</v>
      </c>
      <c r="B161" s="18" t="s">
        <v>322</v>
      </c>
      <c r="C161" s="19" t="s">
        <v>14</v>
      </c>
      <c r="D161" s="20">
        <v>1103974</v>
      </c>
      <c r="E161" s="20">
        <v>1457245</v>
      </c>
      <c r="F161" s="21"/>
    </row>
    <row r="162" spans="1:6" x14ac:dyDescent="0.25">
      <c r="A162" s="18" t="s">
        <v>323</v>
      </c>
      <c r="B162" s="18" t="s">
        <v>324</v>
      </c>
      <c r="C162" s="19" t="s">
        <v>14</v>
      </c>
      <c r="D162" s="20">
        <v>1752652.5</v>
      </c>
      <c r="E162" s="20">
        <v>2313501</v>
      </c>
      <c r="F162" s="21"/>
    </row>
    <row r="163" spans="1:6" x14ac:dyDescent="0.25">
      <c r="A163" s="18" t="s">
        <v>325</v>
      </c>
      <c r="B163" s="18" t="s">
        <v>326</v>
      </c>
      <c r="C163" s="19" t="s">
        <v>14</v>
      </c>
      <c r="D163" s="20">
        <v>536909.63</v>
      </c>
      <c r="E163" s="20">
        <v>708720</v>
      </c>
      <c r="F163" s="21"/>
    </row>
    <row r="164" spans="1:6" x14ac:dyDescent="0.25">
      <c r="A164" s="18" t="s">
        <v>327</v>
      </c>
      <c r="B164" s="18" t="s">
        <v>328</v>
      </c>
      <c r="C164" s="19" t="s">
        <v>14</v>
      </c>
      <c r="D164" s="20">
        <v>876560.8</v>
      </c>
      <c r="E164" s="20">
        <v>1157060</v>
      </c>
      <c r="F164" s="21"/>
    </row>
    <row r="165" spans="1:6" x14ac:dyDescent="0.25">
      <c r="A165" s="18" t="s">
        <v>329</v>
      </c>
      <c r="B165" s="18" t="s">
        <v>330</v>
      </c>
      <c r="C165" s="19" t="s">
        <v>11</v>
      </c>
      <c r="D165" s="20">
        <v>59465</v>
      </c>
      <c r="E165" s="20">
        <v>78493</v>
      </c>
      <c r="F165" s="21"/>
    </row>
    <row r="166" spans="1:6" x14ac:dyDescent="0.25">
      <c r="A166" s="18" t="s">
        <v>331</v>
      </c>
      <c r="B166" s="18" t="s">
        <v>332</v>
      </c>
      <c r="C166" s="19" t="s">
        <v>11</v>
      </c>
      <c r="D166" s="20">
        <v>39531.67</v>
      </c>
      <c r="E166" s="20">
        <v>52181</v>
      </c>
      <c r="F166" s="21"/>
    </row>
    <row r="167" spans="1:6" x14ac:dyDescent="0.25">
      <c r="A167" s="18" t="s">
        <v>333</v>
      </c>
      <c r="B167" s="18" t="s">
        <v>334</v>
      </c>
      <c r="C167" s="19" t="s">
        <v>11</v>
      </c>
      <c r="D167" s="20">
        <v>57065</v>
      </c>
      <c r="E167" s="20">
        <v>75325</v>
      </c>
      <c r="F167" s="21"/>
    </row>
    <row r="168" spans="1:6" x14ac:dyDescent="0.25">
      <c r="A168" s="18" t="s">
        <v>335</v>
      </c>
      <c r="B168" s="18" t="s">
        <v>336</v>
      </c>
      <c r="C168" s="19" t="s">
        <v>11</v>
      </c>
      <c r="D168" s="20">
        <v>145098.32999999999</v>
      </c>
      <c r="E168" s="20">
        <v>191529</v>
      </c>
      <c r="F168" s="21"/>
    </row>
    <row r="169" spans="1:6" x14ac:dyDescent="0.25">
      <c r="A169" s="18" t="s">
        <v>337</v>
      </c>
      <c r="B169" s="18" t="s">
        <v>338</v>
      </c>
      <c r="C169" s="19" t="s">
        <v>22</v>
      </c>
      <c r="D169" s="20">
        <v>116418.33</v>
      </c>
      <c r="E169" s="20">
        <v>153672</v>
      </c>
      <c r="F169" s="21"/>
    </row>
    <row r="170" spans="1:6" x14ac:dyDescent="0.25">
      <c r="A170" s="18" t="s">
        <v>339</v>
      </c>
      <c r="B170" s="18" t="s">
        <v>340</v>
      </c>
      <c r="C170" s="19" t="s">
        <v>22</v>
      </c>
      <c r="D170" s="20">
        <v>26952.5</v>
      </c>
      <c r="E170" s="20">
        <v>35577</v>
      </c>
      <c r="F170" s="21"/>
    </row>
    <row r="171" spans="1:6" x14ac:dyDescent="0.25">
      <c r="A171" s="18" t="s">
        <v>341</v>
      </c>
      <c r="B171" s="18" t="s">
        <v>342</v>
      </c>
      <c r="C171" s="19" t="s">
        <v>22</v>
      </c>
      <c r="D171" s="20">
        <v>90018.33</v>
      </c>
      <c r="E171" s="20">
        <v>118824</v>
      </c>
      <c r="F171" s="21"/>
    </row>
    <row r="172" spans="1:6" x14ac:dyDescent="0.25">
      <c r="A172" s="18" t="s">
        <v>343</v>
      </c>
      <c r="B172" s="18" t="s">
        <v>344</v>
      </c>
      <c r="C172" s="19" t="s">
        <v>22</v>
      </c>
      <c r="D172" s="20">
        <v>124143.33</v>
      </c>
      <c r="E172" s="20">
        <v>163869</v>
      </c>
      <c r="F172" s="21"/>
    </row>
    <row r="173" spans="1:6" x14ac:dyDescent="0.25">
      <c r="A173" s="18" t="s">
        <v>345</v>
      </c>
      <c r="B173" s="18" t="s">
        <v>346</v>
      </c>
      <c r="C173" s="19" t="s">
        <v>22</v>
      </c>
      <c r="D173" s="20">
        <v>168768.33</v>
      </c>
      <c r="E173" s="20">
        <v>222774</v>
      </c>
      <c r="F173" s="21"/>
    </row>
    <row r="174" spans="1:6" x14ac:dyDescent="0.25">
      <c r="A174" s="18" t="s">
        <v>347</v>
      </c>
      <c r="B174" s="18" t="s">
        <v>348</v>
      </c>
      <c r="C174" s="19" t="s">
        <v>11</v>
      </c>
      <c r="D174" s="20">
        <v>64953.75</v>
      </c>
      <c r="E174" s="20">
        <v>85738</v>
      </c>
      <c r="F174" s="21"/>
    </row>
    <row r="175" spans="1:6" x14ac:dyDescent="0.25">
      <c r="A175" s="18" t="s">
        <v>349</v>
      </c>
      <c r="B175" s="18" t="s">
        <v>350</v>
      </c>
      <c r="C175" s="19" t="s">
        <v>8</v>
      </c>
      <c r="D175" s="20">
        <v>11241.71</v>
      </c>
      <c r="E175" s="20">
        <v>14839</v>
      </c>
      <c r="F175" s="21"/>
    </row>
    <row r="176" spans="1:6" x14ac:dyDescent="0.25">
      <c r="A176" s="18" t="s">
        <v>351</v>
      </c>
      <c r="B176" s="18" t="s">
        <v>352</v>
      </c>
      <c r="C176" s="19" t="s">
        <v>17</v>
      </c>
      <c r="D176" s="20">
        <v>32898.199999999997</v>
      </c>
      <c r="E176" s="20">
        <v>43425</v>
      </c>
      <c r="F176" s="21"/>
    </row>
    <row r="177" spans="1:6" x14ac:dyDescent="0.25">
      <c r="A177" s="18" t="s">
        <v>353</v>
      </c>
      <c r="B177" s="18" t="s">
        <v>354</v>
      </c>
      <c r="C177" s="19" t="s">
        <v>17</v>
      </c>
      <c r="D177" s="20">
        <v>36285.699999999997</v>
      </c>
      <c r="E177" s="20">
        <v>47897</v>
      </c>
      <c r="F177" s="21"/>
    </row>
    <row r="178" spans="1:6" x14ac:dyDescent="0.25">
      <c r="A178" s="18" t="s">
        <v>355</v>
      </c>
      <c r="B178" s="18" t="s">
        <v>356</v>
      </c>
      <c r="C178" s="19" t="s">
        <v>17</v>
      </c>
      <c r="D178" s="20">
        <v>28584.9</v>
      </c>
      <c r="E178" s="20">
        <v>37732</v>
      </c>
      <c r="F178" s="21"/>
    </row>
    <row r="179" spans="1:6" x14ac:dyDescent="0.25">
      <c r="A179" s="18" t="s">
        <v>357</v>
      </c>
      <c r="B179" s="18" t="s">
        <v>358</v>
      </c>
      <c r="C179" s="19" t="s">
        <v>17</v>
      </c>
      <c r="D179" s="20">
        <v>30792.9</v>
      </c>
      <c r="E179" s="20">
        <v>40646</v>
      </c>
      <c r="F179" s="21"/>
    </row>
    <row r="180" spans="1:6" x14ac:dyDescent="0.25">
      <c r="A180" s="18" t="s">
        <v>359</v>
      </c>
      <c r="B180" s="18" t="s">
        <v>360</v>
      </c>
      <c r="C180" s="19" t="s">
        <v>17</v>
      </c>
      <c r="D180" s="20">
        <v>1564.2</v>
      </c>
      <c r="E180" s="20">
        <v>2064</v>
      </c>
      <c r="F180" s="21"/>
    </row>
    <row r="181" spans="1:6" x14ac:dyDescent="0.25">
      <c r="A181" s="18" t="s">
        <v>361</v>
      </c>
      <c r="B181" s="18" t="s">
        <v>362</v>
      </c>
      <c r="C181" s="19" t="s">
        <v>17</v>
      </c>
      <c r="D181" s="20">
        <v>1903.3</v>
      </c>
      <c r="E181" s="20">
        <v>2512</v>
      </c>
      <c r="F181" s="21"/>
    </row>
    <row r="182" spans="1:6" x14ac:dyDescent="0.25">
      <c r="A182" s="18" t="s">
        <v>363</v>
      </c>
      <c r="B182" s="18" t="s">
        <v>364</v>
      </c>
      <c r="C182" s="19" t="s">
        <v>22</v>
      </c>
      <c r="D182" s="20">
        <v>36485.83</v>
      </c>
      <c r="E182" s="20">
        <v>48161</v>
      </c>
      <c r="F182" s="21"/>
    </row>
    <row r="183" spans="1:6" x14ac:dyDescent="0.25">
      <c r="A183" s="18" t="s">
        <v>365</v>
      </c>
      <c r="B183" s="18" t="s">
        <v>366</v>
      </c>
      <c r="C183" s="19" t="s">
        <v>22</v>
      </c>
      <c r="D183" s="20">
        <v>32958.33</v>
      </c>
      <c r="E183" s="20">
        <v>43505</v>
      </c>
      <c r="F183" s="21"/>
    </row>
    <row r="184" spans="1:6" x14ac:dyDescent="0.25">
      <c r="A184" s="18" t="s">
        <v>367</v>
      </c>
      <c r="B184" s="18" t="s">
        <v>368</v>
      </c>
      <c r="C184" s="19" t="s">
        <v>22</v>
      </c>
      <c r="D184" s="20">
        <v>24118.33</v>
      </c>
      <c r="E184" s="20">
        <v>31836</v>
      </c>
      <c r="F184" s="21"/>
    </row>
    <row r="185" spans="1:6" x14ac:dyDescent="0.25">
      <c r="A185" s="18" t="s">
        <v>369</v>
      </c>
      <c r="B185" s="18" t="s">
        <v>370</v>
      </c>
      <c r="C185" s="19" t="s">
        <v>14</v>
      </c>
      <c r="D185" s="20">
        <v>117905</v>
      </c>
      <c r="E185" s="20">
        <v>155634</v>
      </c>
      <c r="F185" s="21"/>
    </row>
    <row r="186" spans="1:6" x14ac:dyDescent="0.25">
      <c r="A186" s="18" t="s">
        <v>371</v>
      </c>
      <c r="B186" s="18" t="s">
        <v>372</v>
      </c>
      <c r="C186" s="19" t="s">
        <v>14</v>
      </c>
      <c r="D186" s="20">
        <v>255604</v>
      </c>
      <c r="E186" s="20">
        <v>337397</v>
      </c>
      <c r="F186" s="21"/>
    </row>
    <row r="187" spans="1:6" x14ac:dyDescent="0.25">
      <c r="A187" s="18" t="s">
        <v>373</v>
      </c>
      <c r="B187" s="18" t="s">
        <v>374</v>
      </c>
      <c r="C187" s="19" t="s">
        <v>14</v>
      </c>
      <c r="D187" s="20">
        <v>109022.92</v>
      </c>
      <c r="E187" s="20">
        <v>143910</v>
      </c>
      <c r="F187" s="21"/>
    </row>
    <row r="188" spans="1:6" x14ac:dyDescent="0.25">
      <c r="A188" s="18" t="s">
        <v>375</v>
      </c>
      <c r="B188" s="18" t="s">
        <v>376</v>
      </c>
      <c r="C188" s="19" t="s">
        <v>14</v>
      </c>
      <c r="D188" s="20">
        <v>111822.92</v>
      </c>
      <c r="E188" s="20">
        <v>147606</v>
      </c>
      <c r="F188" s="21"/>
    </row>
    <row r="189" spans="1:6" x14ac:dyDescent="0.25">
      <c r="A189" s="18" t="s">
        <v>377</v>
      </c>
      <c r="B189" s="18" t="s">
        <v>378</v>
      </c>
      <c r="C189" s="19" t="s">
        <v>14</v>
      </c>
      <c r="D189" s="20">
        <v>95922.92</v>
      </c>
      <c r="E189" s="20">
        <v>126618</v>
      </c>
      <c r="F189" s="21"/>
    </row>
    <row r="190" spans="1:6" x14ac:dyDescent="0.25">
      <c r="A190" s="18" t="s">
        <v>379</v>
      </c>
      <c r="B190" s="18" t="s">
        <v>380</v>
      </c>
      <c r="C190" s="19" t="s">
        <v>14</v>
      </c>
      <c r="D190" s="20">
        <v>166225</v>
      </c>
      <c r="E190" s="20">
        <v>219417</v>
      </c>
      <c r="F190" s="21"/>
    </row>
    <row r="191" spans="1:6" x14ac:dyDescent="0.25">
      <c r="A191" s="18" t="s">
        <v>381</v>
      </c>
      <c r="B191" s="18" t="s">
        <v>382</v>
      </c>
      <c r="C191" s="19" t="s">
        <v>14</v>
      </c>
      <c r="D191" s="20">
        <v>105605</v>
      </c>
      <c r="E191" s="20">
        <v>139398</v>
      </c>
      <c r="F191" s="21"/>
    </row>
    <row r="192" spans="1:6" x14ac:dyDescent="0.25">
      <c r="A192" s="18" t="s">
        <v>383</v>
      </c>
      <c r="B192" s="18" t="s">
        <v>384</v>
      </c>
      <c r="C192" s="19" t="s">
        <v>14</v>
      </c>
      <c r="D192" s="20">
        <v>117905</v>
      </c>
      <c r="E192" s="20">
        <v>155634</v>
      </c>
      <c r="F192" s="21"/>
    </row>
    <row r="193" spans="1:6" x14ac:dyDescent="0.25">
      <c r="A193" s="18" t="s">
        <v>385</v>
      </c>
      <c r="B193" s="18" t="s">
        <v>386</v>
      </c>
      <c r="C193" s="19" t="s">
        <v>14</v>
      </c>
      <c r="D193" s="20">
        <v>127905</v>
      </c>
      <c r="E193" s="20">
        <v>168834</v>
      </c>
      <c r="F193" s="21"/>
    </row>
    <row r="194" spans="1:6" x14ac:dyDescent="0.25">
      <c r="A194" s="18" t="s">
        <v>387</v>
      </c>
      <c r="B194" s="18" t="s">
        <v>388</v>
      </c>
      <c r="C194" s="19" t="s">
        <v>14</v>
      </c>
      <c r="D194" s="20">
        <v>97905</v>
      </c>
      <c r="E194" s="20">
        <v>129234</v>
      </c>
      <c r="F194" s="21"/>
    </row>
    <row r="195" spans="1:6" x14ac:dyDescent="0.25">
      <c r="A195" s="18" t="s">
        <v>389</v>
      </c>
      <c r="B195" s="18" t="s">
        <v>390</v>
      </c>
      <c r="C195" s="19" t="s">
        <v>14</v>
      </c>
      <c r="D195" s="20">
        <v>347930</v>
      </c>
      <c r="E195" s="20">
        <v>459267</v>
      </c>
      <c r="F195" s="21"/>
    </row>
    <row r="196" spans="1:6" x14ac:dyDescent="0.25">
      <c r="A196" s="18" t="s">
        <v>391</v>
      </c>
      <c r="B196" s="18" t="s">
        <v>392</v>
      </c>
      <c r="C196" s="19" t="s">
        <v>14</v>
      </c>
      <c r="D196" s="20">
        <v>1188474.3500000001</v>
      </c>
      <c r="E196" s="20">
        <v>1568786</v>
      </c>
      <c r="F196" s="21"/>
    </row>
    <row r="197" spans="1:6" x14ac:dyDescent="0.25">
      <c r="A197" s="18" t="s">
        <v>393</v>
      </c>
      <c r="B197" s="18" t="s">
        <v>394</v>
      </c>
      <c r="C197" s="19" t="s">
        <v>22</v>
      </c>
      <c r="D197" s="20">
        <v>150747.17000000001</v>
      </c>
      <c r="E197" s="20">
        <v>198986</v>
      </c>
      <c r="F197" s="21"/>
    </row>
    <row r="198" spans="1:6" x14ac:dyDescent="0.25">
      <c r="A198" s="18" t="s">
        <v>395</v>
      </c>
      <c r="B198" s="18" t="s">
        <v>396</v>
      </c>
      <c r="C198" s="19" t="s">
        <v>22</v>
      </c>
      <c r="D198" s="20">
        <v>186237.17</v>
      </c>
      <c r="E198" s="20">
        <v>245833</v>
      </c>
      <c r="F198" s="21"/>
    </row>
    <row r="199" spans="1:6" x14ac:dyDescent="0.25">
      <c r="A199" s="18" t="s">
        <v>397</v>
      </c>
      <c r="B199" s="18" t="s">
        <v>398</v>
      </c>
      <c r="C199" s="19" t="s">
        <v>22</v>
      </c>
      <c r="D199" s="20">
        <v>232647.17</v>
      </c>
      <c r="E199" s="20">
        <v>307094</v>
      </c>
      <c r="F199" s="21"/>
    </row>
    <row r="200" spans="1:6" x14ac:dyDescent="0.25">
      <c r="A200" s="18" t="s">
        <v>399</v>
      </c>
      <c r="B200" s="18" t="s">
        <v>400</v>
      </c>
      <c r="C200" s="19" t="s">
        <v>14</v>
      </c>
      <c r="D200" s="20">
        <v>2608539.9</v>
      </c>
      <c r="E200" s="20">
        <v>3443272</v>
      </c>
      <c r="F200" s="21"/>
    </row>
    <row r="201" spans="1:6" x14ac:dyDescent="0.25">
      <c r="A201" s="18" t="s">
        <v>401</v>
      </c>
      <c r="B201" s="18" t="s">
        <v>402</v>
      </c>
      <c r="C201" s="19" t="s">
        <v>11</v>
      </c>
      <c r="D201" s="20">
        <v>47189.54</v>
      </c>
      <c r="E201" s="20">
        <v>62290</v>
      </c>
      <c r="F201" s="21"/>
    </row>
    <row r="202" spans="1:6" x14ac:dyDescent="0.25">
      <c r="A202" s="18" t="s">
        <v>403</v>
      </c>
      <c r="B202" s="18" t="s">
        <v>404</v>
      </c>
      <c r="C202" s="19" t="s">
        <v>17</v>
      </c>
      <c r="D202" s="20">
        <v>487090.83</v>
      </c>
      <c r="E202" s="20">
        <v>642959</v>
      </c>
      <c r="F202" s="21"/>
    </row>
    <row r="203" spans="1:6" x14ac:dyDescent="0.25">
      <c r="A203" s="18" t="s">
        <v>405</v>
      </c>
      <c r="B203" s="18" t="s">
        <v>406</v>
      </c>
      <c r="C203" s="19" t="s">
        <v>14</v>
      </c>
      <c r="D203" s="20">
        <v>1011110</v>
      </c>
      <c r="E203" s="20">
        <v>1334665</v>
      </c>
      <c r="F203" s="21"/>
    </row>
    <row r="204" spans="1:6" x14ac:dyDescent="0.25">
      <c r="A204" s="18" t="s">
        <v>407</v>
      </c>
      <c r="B204" s="18" t="s">
        <v>408</v>
      </c>
      <c r="C204" s="19" t="s">
        <v>17</v>
      </c>
      <c r="D204" s="20">
        <v>99721</v>
      </c>
      <c r="E204" s="20">
        <v>131631</v>
      </c>
      <c r="F204" s="21"/>
    </row>
    <row r="205" spans="1:6" x14ac:dyDescent="0.25">
      <c r="A205" s="18" t="s">
        <v>409</v>
      </c>
      <c r="B205" s="18" t="s">
        <v>410</v>
      </c>
      <c r="C205" s="19" t="s">
        <v>8</v>
      </c>
      <c r="D205" s="20">
        <v>19477</v>
      </c>
      <c r="E205" s="20">
        <v>25709</v>
      </c>
      <c r="F205" s="21"/>
    </row>
    <row r="206" spans="1:6" x14ac:dyDescent="0.25">
      <c r="A206" s="18" t="s">
        <v>411</v>
      </c>
      <c r="B206" s="18" t="s">
        <v>412</v>
      </c>
      <c r="C206" s="19" t="s">
        <v>14</v>
      </c>
      <c r="D206" s="20">
        <v>290517.5</v>
      </c>
      <c r="E206" s="20">
        <v>383483</v>
      </c>
      <c r="F206" s="21"/>
    </row>
    <row r="207" spans="1:6" x14ac:dyDescent="0.25">
      <c r="A207" s="18" t="s">
        <v>413</v>
      </c>
      <c r="B207" s="18" t="s">
        <v>414</v>
      </c>
      <c r="C207" s="19" t="s">
        <v>14</v>
      </c>
      <c r="D207" s="20">
        <v>547815</v>
      </c>
      <c r="E207" s="20">
        <v>723115</v>
      </c>
      <c r="F207" s="21"/>
    </row>
    <row r="208" spans="1:6" x14ac:dyDescent="0.25">
      <c r="A208" s="18" t="s">
        <v>415</v>
      </c>
      <c r="B208" s="18" t="s">
        <v>416</v>
      </c>
      <c r="C208" s="19" t="s">
        <v>14</v>
      </c>
      <c r="D208" s="20">
        <v>1921566.67</v>
      </c>
      <c r="E208" s="20">
        <v>2536468</v>
      </c>
      <c r="F208" s="21"/>
    </row>
    <row r="209" spans="1:7" x14ac:dyDescent="0.25">
      <c r="A209" s="18" t="s">
        <v>417</v>
      </c>
      <c r="B209" s="18" t="s">
        <v>418</v>
      </c>
      <c r="C209" s="19" t="s">
        <v>14</v>
      </c>
      <c r="D209" s="20">
        <v>492083.33</v>
      </c>
      <c r="E209" s="20">
        <v>649550</v>
      </c>
      <c r="F209" s="21"/>
    </row>
    <row r="210" spans="1:7" x14ac:dyDescent="0.25">
      <c r="A210" s="18" t="s">
        <v>419</v>
      </c>
      <c r="B210" s="18" t="s">
        <v>420</v>
      </c>
      <c r="C210" s="19" t="s">
        <v>22</v>
      </c>
      <c r="D210" s="20">
        <v>89717.5</v>
      </c>
      <c r="E210" s="20">
        <v>118427</v>
      </c>
      <c r="F210" s="21"/>
    </row>
    <row r="211" spans="1:7" x14ac:dyDescent="0.25">
      <c r="A211" s="18" t="s">
        <v>421</v>
      </c>
      <c r="B211" s="18" t="s">
        <v>422</v>
      </c>
      <c r="C211" s="19" t="s">
        <v>11</v>
      </c>
      <c r="D211" s="20">
        <v>1219994</v>
      </c>
      <c r="E211" s="20">
        <v>1610392</v>
      </c>
      <c r="F211" s="21"/>
    </row>
    <row r="212" spans="1:7" x14ac:dyDescent="0.25">
      <c r="A212" s="18" t="s">
        <v>423</v>
      </c>
      <c r="B212" s="18" t="s">
        <v>424</v>
      </c>
      <c r="C212" s="19" t="s">
        <v>11</v>
      </c>
      <c r="D212" s="20">
        <v>35461</v>
      </c>
      <c r="E212" s="20">
        <v>46808</v>
      </c>
      <c r="F212" s="21"/>
    </row>
    <row r="213" spans="1:7" x14ac:dyDescent="0.25">
      <c r="A213" s="18" t="s">
        <v>425</v>
      </c>
      <c r="B213" s="18" t="s">
        <v>426</v>
      </c>
      <c r="C213" s="19" t="s">
        <v>11</v>
      </c>
      <c r="D213" s="20">
        <v>121130</v>
      </c>
      <c r="E213" s="20">
        <v>159891</v>
      </c>
      <c r="F213" s="21"/>
    </row>
    <row r="214" spans="1:7" x14ac:dyDescent="0.25">
      <c r="A214" s="18" t="s">
        <v>427</v>
      </c>
      <c r="B214" s="18" t="s">
        <v>428</v>
      </c>
      <c r="C214" s="19" t="s">
        <v>11</v>
      </c>
      <c r="D214" s="20">
        <v>174798.75</v>
      </c>
      <c r="E214" s="20">
        <v>230734</v>
      </c>
      <c r="F214" s="21"/>
    </row>
    <row r="215" spans="1:7" x14ac:dyDescent="0.25">
      <c r="A215" s="18" t="s">
        <v>429</v>
      </c>
      <c r="B215" s="18" t="s">
        <v>430</v>
      </c>
      <c r="C215" s="19" t="s">
        <v>11</v>
      </c>
      <c r="D215" s="20">
        <v>10583.75</v>
      </c>
      <c r="E215" s="20">
        <v>13970</v>
      </c>
      <c r="F215" s="21"/>
    </row>
    <row r="216" spans="1:7" x14ac:dyDescent="0.25">
      <c r="A216" s="18" t="s">
        <v>431</v>
      </c>
      <c r="B216" s="18" t="s">
        <v>432</v>
      </c>
      <c r="C216" s="19" t="s">
        <v>17</v>
      </c>
      <c r="D216" s="20">
        <v>157622.75</v>
      </c>
      <c r="E216" s="20">
        <v>208062</v>
      </c>
      <c r="F216" s="21"/>
    </row>
    <row r="217" spans="1:7" x14ac:dyDescent="0.25">
      <c r="A217" s="18" t="s">
        <v>433</v>
      </c>
      <c r="B217" s="18" t="s">
        <v>434</v>
      </c>
      <c r="C217" s="19" t="s">
        <v>22</v>
      </c>
      <c r="D217" s="20">
        <v>1687652.94</v>
      </c>
      <c r="E217" s="20">
        <v>2227701</v>
      </c>
      <c r="F217" s="21"/>
    </row>
    <row r="218" spans="1:7" x14ac:dyDescent="0.25">
      <c r="A218" s="18" t="s">
        <v>435</v>
      </c>
      <c r="B218" s="18" t="s">
        <v>436</v>
      </c>
      <c r="C218" s="19" t="s">
        <v>11</v>
      </c>
      <c r="D218" s="20">
        <v>272454.5</v>
      </c>
      <c r="E218" s="20">
        <v>359639</v>
      </c>
    </row>
    <row r="219" spans="1:7" x14ac:dyDescent="0.25">
      <c r="A219" s="18" t="s">
        <v>437</v>
      </c>
      <c r="B219" s="18" t="s">
        <v>438</v>
      </c>
      <c r="C219" s="19" t="s">
        <v>22</v>
      </c>
      <c r="D219" s="20">
        <v>1687652.94</v>
      </c>
      <c r="E219" s="20">
        <v>2227701</v>
      </c>
    </row>
    <row r="220" spans="1:7" x14ac:dyDescent="0.25">
      <c r="A220" s="18" t="s">
        <v>439</v>
      </c>
      <c r="B220" s="18" t="s">
        <v>440</v>
      </c>
      <c r="C220" s="19" t="s">
        <v>11</v>
      </c>
      <c r="D220" s="20">
        <v>64333.18</v>
      </c>
      <c r="E220" s="20">
        <v>84919</v>
      </c>
    </row>
    <row r="221" spans="1:7" ht="15.75" x14ac:dyDescent="0.25">
      <c r="A221" s="25" t="s">
        <v>441</v>
      </c>
      <c r="B221" s="25" t="s">
        <v>442</v>
      </c>
      <c r="C221" s="26" t="s">
        <v>17</v>
      </c>
      <c r="D221" s="27">
        <f>'APU LIMHONG'!G23</f>
        <v>3118.3633333333337</v>
      </c>
      <c r="E221" s="27">
        <f>'APU LIMHONG'!G29</f>
        <v>4116</v>
      </c>
      <c r="G221" s="28" t="s">
        <v>443</v>
      </c>
    </row>
    <row r="309" spans="2:2" x14ac:dyDescent="0.25">
      <c r="B309" t="s">
        <v>444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4B183"/>
    <pageSetUpPr fitToPage="1"/>
  </sheetPr>
  <dimension ref="B1:M75"/>
  <sheetViews>
    <sheetView tabSelected="1" zoomScale="85" zoomScaleNormal="85" workbookViewId="0">
      <selection activeCell="M17" sqref="M17"/>
    </sheetView>
  </sheetViews>
  <sheetFormatPr baseColWidth="10" defaultColWidth="10.7109375" defaultRowHeight="15" x14ac:dyDescent="0.25"/>
  <cols>
    <col min="1" max="1" width="1.85546875" customWidth="1"/>
    <col min="2" max="2" width="2.85546875" customWidth="1"/>
    <col min="4" max="4" width="22.85546875" customWidth="1"/>
    <col min="5" max="5" width="58.85546875" style="29" customWidth="1"/>
    <col min="7" max="7" width="20.28515625" customWidth="1"/>
    <col min="9" max="9" width="17.7109375" customWidth="1"/>
    <col min="10" max="10" width="3" customWidth="1"/>
    <col min="11" max="11" width="2.42578125" customWidth="1"/>
    <col min="12" max="12" width="17.140625" customWidth="1"/>
  </cols>
  <sheetData>
    <row r="1" spans="2:13" ht="15.75" customHeight="1" x14ac:dyDescent="0.3">
      <c r="B1" s="30"/>
      <c r="C1" s="31"/>
      <c r="D1" s="32"/>
      <c r="E1" s="33"/>
      <c r="F1" s="32"/>
      <c r="G1" s="32"/>
      <c r="H1" s="32"/>
      <c r="I1" s="32"/>
      <c r="J1" s="32"/>
      <c r="K1" s="32"/>
      <c r="L1" s="34"/>
      <c r="M1" s="34"/>
    </row>
    <row r="2" spans="2:13" ht="16.5" customHeight="1" x14ac:dyDescent="0.3">
      <c r="B2" s="14"/>
      <c r="C2" s="14"/>
      <c r="D2" s="14"/>
      <c r="E2" s="14"/>
      <c r="F2" s="14"/>
      <c r="G2" s="14"/>
      <c r="H2" s="14"/>
      <c r="I2" s="14"/>
      <c r="J2" s="14"/>
      <c r="K2" s="32"/>
      <c r="M2" s="34"/>
    </row>
    <row r="3" spans="2:13" ht="15.75" customHeight="1" x14ac:dyDescent="0.3">
      <c r="B3" s="35"/>
      <c r="C3" s="13"/>
      <c r="D3" s="12" t="s">
        <v>445</v>
      </c>
      <c r="E3" s="12"/>
      <c r="F3" s="12"/>
      <c r="G3" s="12"/>
      <c r="H3" s="12"/>
      <c r="I3" s="12"/>
      <c r="J3" s="36"/>
      <c r="K3" s="32"/>
      <c r="M3" s="34"/>
    </row>
    <row r="4" spans="2:13" ht="15" customHeight="1" x14ac:dyDescent="0.3">
      <c r="B4" s="35"/>
      <c r="C4" s="13"/>
      <c r="D4" s="37" t="s">
        <v>446</v>
      </c>
      <c r="E4" s="38"/>
      <c r="F4" s="39"/>
      <c r="G4" s="39"/>
      <c r="H4" s="39"/>
      <c r="I4" s="40"/>
      <c r="J4" s="36"/>
      <c r="K4" s="32"/>
      <c r="M4" s="34"/>
    </row>
    <row r="5" spans="2:13" ht="15.75" customHeight="1" x14ac:dyDescent="0.3">
      <c r="B5" s="35"/>
      <c r="C5" s="13"/>
      <c r="D5" s="11" t="s">
        <v>447</v>
      </c>
      <c r="E5" s="11"/>
      <c r="F5" s="11"/>
      <c r="G5" s="11"/>
      <c r="H5" s="11"/>
      <c r="I5" s="11"/>
      <c r="J5" s="36"/>
      <c r="K5" s="32"/>
      <c r="M5" s="34"/>
    </row>
    <row r="6" spans="2:13" ht="21.75" customHeight="1" x14ac:dyDescent="0.3">
      <c r="B6" s="35"/>
      <c r="C6" s="13"/>
      <c r="D6" s="10" t="s">
        <v>448</v>
      </c>
      <c r="E6" s="10"/>
      <c r="F6" s="9" t="s">
        <v>449</v>
      </c>
      <c r="G6" s="9"/>
      <c r="H6" s="9"/>
      <c r="I6" s="41" t="s">
        <v>450</v>
      </c>
      <c r="J6" s="36"/>
      <c r="K6" s="32"/>
      <c r="M6" s="34"/>
    </row>
    <row r="7" spans="2:13" ht="24.75" customHeight="1" x14ac:dyDescent="0.3">
      <c r="B7" s="35"/>
      <c r="C7" s="42" t="s">
        <v>451</v>
      </c>
      <c r="D7" s="8" t="s">
        <v>452</v>
      </c>
      <c r="E7" s="8"/>
      <c r="F7" s="8"/>
      <c r="G7" s="8"/>
      <c r="H7" s="8"/>
      <c r="I7" s="8"/>
      <c r="J7" s="36"/>
      <c r="K7" s="32"/>
      <c r="M7" s="34"/>
    </row>
    <row r="8" spans="2:13" ht="15" customHeight="1" x14ac:dyDescent="0.25">
      <c r="B8" s="35"/>
      <c r="C8" s="43" t="s">
        <v>453</v>
      </c>
      <c r="D8" s="44">
        <v>46294</v>
      </c>
      <c r="E8" s="45"/>
      <c r="F8" s="46"/>
      <c r="G8" s="46"/>
      <c r="H8" s="46"/>
      <c r="I8" s="47"/>
      <c r="J8" s="48"/>
      <c r="K8" s="49"/>
      <c r="M8" s="50"/>
    </row>
    <row r="9" spans="2:13" ht="15.75" customHeight="1" x14ac:dyDescent="0.25">
      <c r="B9" s="35"/>
      <c r="C9" s="51"/>
      <c r="D9" s="52"/>
      <c r="E9" s="53"/>
      <c r="F9" s="52"/>
      <c r="G9" s="52"/>
      <c r="H9" s="52"/>
      <c r="I9" s="54"/>
      <c r="J9" s="36"/>
      <c r="K9" s="32"/>
      <c r="M9" s="50" t="s">
        <v>454</v>
      </c>
    </row>
    <row r="10" spans="2:13" ht="15.75" customHeight="1" x14ac:dyDescent="0.3">
      <c r="B10" s="35"/>
      <c r="C10" s="7"/>
      <c r="D10" s="7"/>
      <c r="E10" s="7"/>
      <c r="F10" s="7"/>
      <c r="G10" s="7"/>
      <c r="H10" s="7"/>
      <c r="I10" s="7"/>
      <c r="J10" s="36"/>
      <c r="K10" s="32"/>
      <c r="M10" s="34"/>
    </row>
    <row r="11" spans="2:13" ht="15" customHeight="1" x14ac:dyDescent="0.3">
      <c r="B11" s="35"/>
      <c r="C11" s="6" t="s">
        <v>455</v>
      </c>
      <c r="D11" s="5" t="s">
        <v>1</v>
      </c>
      <c r="E11" s="4" t="s">
        <v>456</v>
      </c>
      <c r="F11" s="3" t="s">
        <v>14</v>
      </c>
      <c r="G11" s="2" t="s">
        <v>457</v>
      </c>
      <c r="H11" s="3" t="s">
        <v>458</v>
      </c>
      <c r="I11" s="1" t="s">
        <v>459</v>
      </c>
      <c r="J11" s="36"/>
      <c r="K11" s="32"/>
      <c r="M11" s="34"/>
    </row>
    <row r="12" spans="2:13" ht="15.75" customHeight="1" x14ac:dyDescent="0.3">
      <c r="B12" s="35"/>
      <c r="C12" s="6"/>
      <c r="D12" s="5"/>
      <c r="E12" s="4"/>
      <c r="F12" s="3"/>
      <c r="G12" s="2"/>
      <c r="H12" s="3"/>
      <c r="I12" s="1"/>
      <c r="J12" s="36"/>
      <c r="K12" s="32"/>
      <c r="M12" s="34"/>
    </row>
    <row r="13" spans="2:13" ht="15.75" customHeight="1" x14ac:dyDescent="0.3">
      <c r="B13" s="35"/>
      <c r="C13" s="55">
        <v>1</v>
      </c>
      <c r="D13" s="56" t="s">
        <v>460</v>
      </c>
      <c r="E13" s="57"/>
      <c r="F13" s="58"/>
      <c r="G13" s="58"/>
      <c r="H13" s="58"/>
      <c r="I13" s="59"/>
      <c r="J13" s="36"/>
      <c r="K13" s="32"/>
      <c r="M13" s="34"/>
    </row>
    <row r="14" spans="2:13" ht="31.5" customHeight="1" x14ac:dyDescent="0.3">
      <c r="B14" s="35"/>
      <c r="C14" s="60">
        <v>1.1000000000000001</v>
      </c>
      <c r="D14" s="61" t="s">
        <v>77</v>
      </c>
      <c r="E14" s="62" t="str">
        <f>TRIM(VLOOKUP(D14,'APUS '!$A$5:$E$230,2,FALSE()))</f>
        <v>Cerramiento provisional con guadua y tela de cerramiento h=2 m</v>
      </c>
      <c r="F14" s="61" t="str">
        <f>VLOOKUP(D14,'APUS '!$A$5:$E$230,3,FALSE())</f>
        <v>ML</v>
      </c>
      <c r="G14" s="63">
        <f>VLOOKUP(D14,'APUS '!$A$5:$E$230,5,FALSE())</f>
        <v>15407</v>
      </c>
      <c r="H14" s="64">
        <v>102</v>
      </c>
      <c r="I14" s="65">
        <f t="shared" ref="I14:I19" si="0">ROUND(G14*H14,0)</f>
        <v>1571514</v>
      </c>
      <c r="J14" s="36"/>
      <c r="K14" s="32"/>
      <c r="L14" s="219"/>
      <c r="M14" s="34"/>
    </row>
    <row r="15" spans="2:13" ht="31.5" customHeight="1" x14ac:dyDescent="0.3">
      <c r="B15" s="35"/>
      <c r="C15" s="60">
        <v>1.2</v>
      </c>
      <c r="D15" s="61" t="s">
        <v>361</v>
      </c>
      <c r="E15" s="62" t="str">
        <f>TRIM(VLOOKUP(D15,'APUS '!$A$5:$E$230,2,FALSE()))</f>
        <v>Replanteo general (área menor 1000m2).</v>
      </c>
      <c r="F15" s="61" t="str">
        <f>VLOOKUP(D15,'APUS '!$A$5:$E$230,3,FALSE())</f>
        <v>M2</v>
      </c>
      <c r="G15" s="63">
        <f>VLOOKUP(D15,'APUS '!$A$5:$E$230,5,FALSE())</f>
        <v>2512</v>
      </c>
      <c r="H15" s="64">
        <v>143.61000000000001</v>
      </c>
      <c r="I15" s="65">
        <f t="shared" si="0"/>
        <v>360748</v>
      </c>
      <c r="J15" s="36"/>
      <c r="K15" s="32"/>
      <c r="L15" s="219"/>
      <c r="M15" s="34"/>
    </row>
    <row r="16" spans="2:13" ht="31.5" customHeight="1" x14ac:dyDescent="0.3">
      <c r="B16" s="35"/>
      <c r="C16" s="60">
        <v>1.3</v>
      </c>
      <c r="D16" s="61" t="s">
        <v>140</v>
      </c>
      <c r="E16" s="62" t="str">
        <f>TRIM(VLOOKUP(D16,'APUS '!$A$5:$E$230,2,FALSE()))</f>
        <v>Desmonte y retiro de canchas multifuncionales.</v>
      </c>
      <c r="F16" s="61" t="str">
        <f>VLOOKUP(D16,'APUS '!$A$5:$E$230,3,FALSE())</f>
        <v>UN</v>
      </c>
      <c r="G16" s="63">
        <f>VLOOKUP(D16,'APUS '!$A$5:$E$230,5,FALSE())</f>
        <v>66180</v>
      </c>
      <c r="H16" s="64">
        <v>2</v>
      </c>
      <c r="I16" s="65">
        <f t="shared" si="0"/>
        <v>132360</v>
      </c>
      <c r="J16" s="36"/>
      <c r="K16" s="32"/>
      <c r="L16" s="219"/>
      <c r="M16" s="34"/>
    </row>
    <row r="17" spans="2:13" ht="31.5" customHeight="1" x14ac:dyDescent="0.3">
      <c r="B17" s="35"/>
      <c r="C17" s="60">
        <v>1.4</v>
      </c>
      <c r="D17" s="61" t="s">
        <v>154</v>
      </c>
      <c r="E17" s="62" t="str">
        <f>TRIM(VLOOKUP(D17,'APUS '!$A$5:$E$230,2,FALSE()))</f>
        <v>Excavaciones a mano varias sin clasificar, profundidad &lt; 2 m, en seco</v>
      </c>
      <c r="F17" s="61" t="str">
        <f>VLOOKUP(D17,'APUS '!$A$5:$E$230,3,FALSE())</f>
        <v>M3</v>
      </c>
      <c r="G17" s="63">
        <f>VLOOKUP(D17,'APUS '!$A$5:$E$230,5,FALSE())</f>
        <v>37026</v>
      </c>
      <c r="H17" s="64">
        <v>23.87</v>
      </c>
      <c r="I17" s="65">
        <f t="shared" si="0"/>
        <v>883811</v>
      </c>
      <c r="J17" s="36"/>
      <c r="K17" s="32"/>
      <c r="L17" s="219"/>
      <c r="M17" s="34"/>
    </row>
    <row r="18" spans="2:13" ht="31.5" customHeight="1" x14ac:dyDescent="0.3">
      <c r="B18" s="35"/>
      <c r="C18" s="60">
        <v>1.5</v>
      </c>
      <c r="D18" s="61" t="s">
        <v>339</v>
      </c>
      <c r="E18" s="62" t="str">
        <f>TRIM(VLOOKUP(D18,'APUS '!$A$5:$E$230,2,FALSE()))</f>
        <v>Relleno con material de sitio, compactación manual</v>
      </c>
      <c r="F18" s="61" t="str">
        <f>VLOOKUP(D18,'APUS '!$A$5:$E$230,3,FALSE())</f>
        <v>M3</v>
      </c>
      <c r="G18" s="63">
        <f>VLOOKUP(D18,'APUS '!$A$5:$E$230,5,FALSE())</f>
        <v>35577</v>
      </c>
      <c r="H18" s="64">
        <v>3.03</v>
      </c>
      <c r="I18" s="65">
        <f t="shared" si="0"/>
        <v>107798</v>
      </c>
      <c r="J18" s="36"/>
      <c r="K18" s="32"/>
      <c r="L18" s="219"/>
      <c r="M18" s="34"/>
    </row>
    <row r="19" spans="2:13" ht="31.5" customHeight="1" x14ac:dyDescent="0.3">
      <c r="B19" s="35"/>
      <c r="C19" s="60">
        <v>1.6</v>
      </c>
      <c r="D19" s="61" t="s">
        <v>363</v>
      </c>
      <c r="E19" s="62" t="str">
        <f>TRIM(VLOOKUP(D19,'APUS '!$A$5:$E$230,2,FALSE()))</f>
        <v>Retiro y disposición de material sobrante cargue a mano con pago de escombrera.</v>
      </c>
      <c r="F19" s="61" t="str">
        <f>VLOOKUP(D19,'APUS '!$A$5:$E$230,3,FALSE())</f>
        <v>M3</v>
      </c>
      <c r="G19" s="63">
        <f>VLOOKUP(D19,'APUS '!$A$5:$E$230,5,FALSE())</f>
        <v>48161</v>
      </c>
      <c r="H19" s="64">
        <v>29.54</v>
      </c>
      <c r="I19" s="65">
        <f t="shared" si="0"/>
        <v>1422676</v>
      </c>
      <c r="J19" s="36"/>
      <c r="K19" s="32"/>
      <c r="L19" s="219"/>
      <c r="M19" s="34"/>
    </row>
    <row r="20" spans="2:13" ht="15.75" customHeight="1" x14ac:dyDescent="0.3">
      <c r="B20" s="35"/>
      <c r="C20" s="66" t="s">
        <v>461</v>
      </c>
      <c r="D20" s="67"/>
      <c r="E20" s="68"/>
      <c r="F20" s="67"/>
      <c r="G20" s="67"/>
      <c r="H20" s="69"/>
      <c r="I20" s="70">
        <f>SUM(I14:I19)</f>
        <v>4478907</v>
      </c>
      <c r="J20" s="36"/>
      <c r="K20" s="32"/>
      <c r="L20" s="219"/>
      <c r="M20" s="34"/>
    </row>
    <row r="21" spans="2:13" ht="15.75" customHeight="1" x14ac:dyDescent="0.3">
      <c r="B21" s="35"/>
      <c r="C21" s="55">
        <v>2</v>
      </c>
      <c r="D21" s="56" t="s">
        <v>462</v>
      </c>
      <c r="E21" s="57"/>
      <c r="F21" s="58"/>
      <c r="G21" s="58"/>
      <c r="H21" s="58"/>
      <c r="I21" s="59"/>
      <c r="J21" s="36"/>
      <c r="K21" s="32"/>
      <c r="L21" s="219"/>
      <c r="M21" s="34"/>
    </row>
    <row r="22" spans="2:13" ht="31.5" customHeight="1" x14ac:dyDescent="0.3">
      <c r="B22" s="35"/>
      <c r="C22" s="60">
        <v>2.1</v>
      </c>
      <c r="D22" s="61" t="s">
        <v>83</v>
      </c>
      <c r="E22" s="62" t="str">
        <f>TRIM(VLOOKUP(D22,'APUS '!$A$5:$E$230,2,FALSE()))</f>
        <v>Cimentación tipo solado en concreto de resistencia 17.2 Mpa</v>
      </c>
      <c r="F22" s="61" t="str">
        <f>VLOOKUP(D22,'APUS '!$A$5:$E$230,3,FALSE())</f>
        <v>M3</v>
      </c>
      <c r="G22" s="63">
        <f>VLOOKUP(D22,'APUS '!$A$5:$E$230,5,FALSE())</f>
        <v>843704</v>
      </c>
      <c r="H22" s="64">
        <v>1.1200000000000001</v>
      </c>
      <c r="I22" s="65">
        <f>ROUND(G22*H22,0)</f>
        <v>944948</v>
      </c>
      <c r="J22" s="36"/>
      <c r="K22" s="32"/>
      <c r="L22" s="219"/>
      <c r="M22" s="34"/>
    </row>
    <row r="23" spans="2:13" ht="31.5" customHeight="1" x14ac:dyDescent="0.3">
      <c r="B23" s="35"/>
      <c r="C23" s="60">
        <v>2.2000000000000002</v>
      </c>
      <c r="D23" s="61" t="s">
        <v>87</v>
      </c>
      <c r="E23" s="62" t="str">
        <f>TRIM(VLOOKUP(D23,'APUS '!$A$5:$E$230,2,FALSE()))</f>
        <v>Cimentación tipo zapatas en concreto de resistencia 21 Mpa</v>
      </c>
      <c r="F23" s="61" t="str">
        <f>VLOOKUP(D23,'APUS '!$A$5:$E$230,3,FALSE())</f>
        <v>M3</v>
      </c>
      <c r="G23" s="63">
        <f>VLOOKUP(D23,'APUS '!$A$5:$E$230,5,FALSE())</f>
        <v>1369846</v>
      </c>
      <c r="H23" s="64">
        <v>2.02</v>
      </c>
      <c r="I23" s="65">
        <f>ROUND(G23*H23,0)</f>
        <v>2767089</v>
      </c>
      <c r="J23" s="36"/>
      <c r="K23" s="32"/>
      <c r="L23" s="219"/>
      <c r="M23" s="34"/>
    </row>
    <row r="24" spans="2:13" ht="31.5" customHeight="1" x14ac:dyDescent="0.3">
      <c r="B24" s="35"/>
      <c r="C24" s="60">
        <v>2.2999999999999998</v>
      </c>
      <c r="D24" s="61" t="s">
        <v>85</v>
      </c>
      <c r="E24" s="62" t="str">
        <f>TRIM(VLOOKUP(D24,'APUS '!$A$5:$E$230,2,FALSE()))</f>
        <v>Cimentación tipo viga de amarre, en concreto de resistencia 21 Mpa</v>
      </c>
      <c r="F24" s="61" t="str">
        <f>VLOOKUP(D24,'APUS '!$A$5:$E$230,3,FALSE())</f>
        <v>M3</v>
      </c>
      <c r="G24" s="63">
        <f>VLOOKUP(D24,'APUS '!$A$5:$E$230,5,FALSE())</f>
        <v>1609157</v>
      </c>
      <c r="H24" s="64">
        <v>5.76</v>
      </c>
      <c r="I24" s="65">
        <f>ROUND(G24*H24,0)</f>
        <v>9268744</v>
      </c>
      <c r="J24" s="36"/>
      <c r="K24" s="32"/>
      <c r="L24" s="219"/>
      <c r="M24" s="34"/>
    </row>
    <row r="25" spans="2:13" ht="31.5" customHeight="1" x14ac:dyDescent="0.3">
      <c r="B25" s="35"/>
      <c r="C25" s="60">
        <v>2.4</v>
      </c>
      <c r="D25" s="61" t="s">
        <v>20</v>
      </c>
      <c r="E25" s="62" t="str">
        <f>TRIM(VLOOKUP(D25,'APUS '!$A$5:$E$230,2,FALSE()))</f>
        <v>Afirmado</v>
      </c>
      <c r="F25" s="61" t="str">
        <f>VLOOKUP(D25,'APUS '!$A$5:$E$230,3,FALSE())</f>
        <v>M3</v>
      </c>
      <c r="G25" s="63">
        <f>VLOOKUP(D25,'APUS '!$A$5:$E$230,5,FALSE())</f>
        <v>150533</v>
      </c>
      <c r="H25" s="64">
        <v>13.44</v>
      </c>
      <c r="I25" s="65">
        <f>ROUND(G25*H25,0)</f>
        <v>2023164</v>
      </c>
      <c r="J25" s="36"/>
      <c r="K25" s="32"/>
      <c r="L25" s="219"/>
      <c r="M25" s="34"/>
    </row>
    <row r="26" spans="2:13" ht="15.75" customHeight="1" x14ac:dyDescent="0.3">
      <c r="B26" s="35"/>
      <c r="C26" s="66" t="s">
        <v>461</v>
      </c>
      <c r="D26" s="67"/>
      <c r="E26" s="68"/>
      <c r="F26" s="67"/>
      <c r="G26" s="67"/>
      <c r="H26" s="69"/>
      <c r="I26" s="70">
        <f>SUM(I22:I25)</f>
        <v>15003945</v>
      </c>
      <c r="J26" s="36"/>
      <c r="K26" s="32"/>
      <c r="L26" s="219"/>
      <c r="M26" s="34"/>
    </row>
    <row r="27" spans="2:13" ht="15.75" customHeight="1" x14ac:dyDescent="0.3">
      <c r="B27" s="35"/>
      <c r="C27" s="55">
        <v>3</v>
      </c>
      <c r="D27" s="56" t="s">
        <v>463</v>
      </c>
      <c r="E27" s="57"/>
      <c r="F27" s="58"/>
      <c r="G27" s="58"/>
      <c r="H27" s="58"/>
      <c r="I27" s="59"/>
      <c r="J27" s="36"/>
      <c r="K27" s="32"/>
      <c r="L27" s="219"/>
      <c r="M27" s="34"/>
    </row>
    <row r="28" spans="2:13" ht="31.5" customHeight="1" x14ac:dyDescent="0.3">
      <c r="B28" s="35"/>
      <c r="C28" s="60">
        <v>3.1</v>
      </c>
      <c r="D28" s="61" t="s">
        <v>6</v>
      </c>
      <c r="E28" s="62" t="str">
        <f>TRIM(VLOOKUP(D28,'APUS '!$A$5:$E$230,2,FALSE()))</f>
        <v>Acero de refuerzo de resistencia 420 Mpa</v>
      </c>
      <c r="F28" s="61" t="str">
        <f>VLOOKUP(D28,'APUS '!$A$5:$E$230,3,FALSE())</f>
        <v>KG</v>
      </c>
      <c r="G28" s="63">
        <f>VLOOKUP(D28,'APUS '!$A$5:$E$230,5,FALSE())</f>
        <v>11433</v>
      </c>
      <c r="H28" s="64">
        <v>1068.8599999999999</v>
      </c>
      <c r="I28" s="65">
        <f>ROUND(G28*H28,0)</f>
        <v>12220276</v>
      </c>
      <c r="J28" s="36"/>
      <c r="K28" s="32"/>
      <c r="L28" s="219"/>
      <c r="M28" s="34"/>
    </row>
    <row r="29" spans="2:13" ht="15.75" customHeight="1" x14ac:dyDescent="0.3">
      <c r="B29" s="35"/>
      <c r="C29" s="66" t="s">
        <v>461</v>
      </c>
      <c r="D29" s="67"/>
      <c r="E29" s="68"/>
      <c r="F29" s="67"/>
      <c r="G29" s="67"/>
      <c r="H29" s="69"/>
      <c r="I29" s="70">
        <f>SUM(I28:I28)</f>
        <v>12220276</v>
      </c>
      <c r="J29" s="36"/>
      <c r="K29" s="32"/>
      <c r="L29" s="219"/>
      <c r="M29" s="34"/>
    </row>
    <row r="30" spans="2:13" ht="15.75" customHeight="1" x14ac:dyDescent="0.3">
      <c r="B30" s="35"/>
      <c r="C30" s="55">
        <v>4</v>
      </c>
      <c r="D30" s="56" t="s">
        <v>464</v>
      </c>
      <c r="E30" s="57"/>
      <c r="F30" s="58"/>
      <c r="G30" s="58"/>
      <c r="H30" s="58"/>
      <c r="I30" s="59"/>
      <c r="J30" s="36"/>
      <c r="K30" s="32"/>
      <c r="L30" s="219"/>
      <c r="M30" s="34"/>
    </row>
    <row r="31" spans="2:13" ht="31.5" customHeight="1" x14ac:dyDescent="0.3">
      <c r="B31" s="35"/>
      <c r="C31" s="60">
        <v>4.0999999999999996</v>
      </c>
      <c r="D31" s="61" t="s">
        <v>89</v>
      </c>
      <c r="E31" s="62" t="str">
        <f>TRIM(VLOOKUP(D31,'APUS '!$A$5:$E$230,2,FALSE()))</f>
        <v>Columna en concreto de resistencia 21 Mpa.</v>
      </c>
      <c r="F31" s="61" t="str">
        <f>VLOOKUP(D31,'APUS '!$A$5:$E$230,3,FALSE())</f>
        <v>M3</v>
      </c>
      <c r="G31" s="63">
        <f>VLOOKUP(D31,'APUS '!$A$5:$E$230,5,FALSE())</f>
        <v>1861256</v>
      </c>
      <c r="H31" s="64">
        <v>3.78</v>
      </c>
      <c r="I31" s="65">
        <f>ROUND(G31*H31,0)</f>
        <v>7035548</v>
      </c>
      <c r="J31" s="36"/>
      <c r="K31" s="32"/>
      <c r="L31" s="219"/>
      <c r="M31" s="34"/>
    </row>
    <row r="32" spans="2:13" ht="31.5" customHeight="1" x14ac:dyDescent="0.3">
      <c r="B32" s="35"/>
      <c r="C32" s="60">
        <v>4.2</v>
      </c>
      <c r="D32" s="61" t="s">
        <v>119</v>
      </c>
      <c r="E32" s="62" t="str">
        <f>TRIM(VLOOKUP(D32,'APUS '!$A$5:$E$230,2,FALSE()))</f>
        <v>Demolición concreto hidráulico</v>
      </c>
      <c r="F32" s="61" t="str">
        <f>VLOOKUP(D32,'APUS '!$A$5:$E$230,3,FALSE())</f>
        <v>M3</v>
      </c>
      <c r="G32" s="63">
        <f>VLOOKUP(D32,'APUS '!$A$5:$E$230,5,FALSE())</f>
        <v>264981</v>
      </c>
      <c r="H32" s="64">
        <v>1.88</v>
      </c>
      <c r="I32" s="65">
        <f>ROUND(G32*H32,0)</f>
        <v>498164</v>
      </c>
      <c r="J32" s="36"/>
      <c r="K32" s="32"/>
      <c r="L32" s="219"/>
      <c r="M32" s="34"/>
    </row>
    <row r="33" spans="2:13" ht="31.5" customHeight="1" x14ac:dyDescent="0.3">
      <c r="B33" s="35"/>
      <c r="C33" s="60">
        <v>4.3</v>
      </c>
      <c r="D33" s="61" t="s">
        <v>293</v>
      </c>
      <c r="E33" s="62" t="str">
        <f>TRIM(VLOOKUP(D33,'APUS '!$A$5:$E$230,2,FALSE()))</f>
        <v>Placa para gradería en concreto rígido 21 Mpa, espesor 8 cm y con malla electrosoldada.</v>
      </c>
      <c r="F33" s="61" t="str">
        <f>VLOOKUP(D33,'APUS '!$A$5:$E$230,3,FALSE())</f>
        <v>M2</v>
      </c>
      <c r="G33" s="63">
        <f>VLOOKUP(D33,'APUS '!$A$5:$E$230,5,FALSE())</f>
        <v>130447</v>
      </c>
      <c r="H33" s="64">
        <v>27</v>
      </c>
      <c r="I33" s="65">
        <f>ROUND(G33*H33,0)</f>
        <v>3522069</v>
      </c>
      <c r="J33" s="36"/>
      <c r="K33" s="32"/>
      <c r="L33" s="219"/>
      <c r="M33" s="34"/>
    </row>
    <row r="34" spans="2:13" ht="31.5" customHeight="1" x14ac:dyDescent="0.3">
      <c r="B34" s="35"/>
      <c r="C34" s="60">
        <v>4.4000000000000004</v>
      </c>
      <c r="D34" s="61" t="s">
        <v>297</v>
      </c>
      <c r="E34" s="62" t="str">
        <f>TRIM(VLOOKUP(D34,'APUS '!$A$5:$E$230,2,FALSE()))</f>
        <v>Placa piso en concreto rígido 21 Mpa, espesor 10cm y malla electrosoldada.</v>
      </c>
      <c r="F34" s="61" t="str">
        <f>VLOOKUP(D34,'APUS '!$A$5:$E$230,3,FALSE())</f>
        <v>M2</v>
      </c>
      <c r="G34" s="63">
        <f>VLOOKUP(D34,'APUS '!$A$5:$E$230,5,FALSE())</f>
        <v>138618</v>
      </c>
      <c r="H34" s="64">
        <v>89.61</v>
      </c>
      <c r="I34" s="65">
        <f>ROUND(G34*H34,0)</f>
        <v>12421559</v>
      </c>
      <c r="J34" s="36"/>
      <c r="K34" s="32"/>
      <c r="L34" s="219"/>
      <c r="M34" s="34"/>
    </row>
    <row r="35" spans="2:13" ht="31.5" customHeight="1" x14ac:dyDescent="0.3">
      <c r="B35" s="35"/>
      <c r="C35" s="60">
        <v>4.5</v>
      </c>
      <c r="D35" s="61" t="s">
        <v>194</v>
      </c>
      <c r="E35" s="62" t="str">
        <f>TRIM(VLOOKUP(D35,'APUS '!$A$5:$E$230,2,FALSE()))</f>
        <v>Juntas pavimento rígido, incluye corte y sellado.</v>
      </c>
      <c r="F35" s="61" t="str">
        <f>VLOOKUP(D35,'APUS '!$A$5:$E$230,3,FALSE())</f>
        <v>ML</v>
      </c>
      <c r="G35" s="63">
        <f>VLOOKUP(D35,'APUS '!$A$5:$E$230,5,FALSE())</f>
        <v>28264</v>
      </c>
      <c r="H35" s="64">
        <v>21.2</v>
      </c>
      <c r="I35" s="65">
        <f>ROUND(G35*H35,0)</f>
        <v>599197</v>
      </c>
      <c r="J35" s="36"/>
      <c r="K35" s="32"/>
      <c r="L35" s="219"/>
      <c r="M35" s="34"/>
    </row>
    <row r="36" spans="2:13" ht="15.75" customHeight="1" x14ac:dyDescent="0.3">
      <c r="B36" s="35"/>
      <c r="C36" s="66" t="s">
        <v>461</v>
      </c>
      <c r="D36" s="67"/>
      <c r="E36" s="68"/>
      <c r="F36" s="67"/>
      <c r="G36" s="67"/>
      <c r="H36" s="69"/>
      <c r="I36" s="70">
        <f>SUM(I31:I35)</f>
        <v>24076537</v>
      </c>
      <c r="J36" s="36"/>
      <c r="K36" s="32"/>
      <c r="L36" s="219"/>
      <c r="M36" s="34"/>
    </row>
    <row r="37" spans="2:13" ht="15.75" customHeight="1" x14ac:dyDescent="0.3">
      <c r="B37" s="35"/>
      <c r="C37" s="55">
        <v>5</v>
      </c>
      <c r="D37" s="56" t="s">
        <v>465</v>
      </c>
      <c r="E37" s="57"/>
      <c r="F37" s="58"/>
      <c r="G37" s="58"/>
      <c r="H37" s="58"/>
      <c r="I37" s="59"/>
      <c r="J37" s="36"/>
      <c r="K37" s="32"/>
      <c r="L37" s="219"/>
      <c r="M37" s="34"/>
    </row>
    <row r="38" spans="2:13" ht="31.5" customHeight="1" x14ac:dyDescent="0.3">
      <c r="B38" s="35"/>
      <c r="C38" s="60">
        <v>5.0999999999999996</v>
      </c>
      <c r="D38" s="61" t="s">
        <v>273</v>
      </c>
      <c r="E38" s="62" t="str">
        <f>TRIM(VLOOKUP(D38,'APUS '!$A$5:$E$230,2,FALSE()))</f>
        <v>Muro en ladrillo común sencillo.</v>
      </c>
      <c r="F38" s="61" t="str">
        <f>VLOOKUP(D38,'APUS '!$A$5:$E$230,3,FALSE())</f>
        <v>M2</v>
      </c>
      <c r="G38" s="63">
        <f>VLOOKUP(D38,'APUS '!$A$5:$E$230,5,FALSE())</f>
        <v>175176</v>
      </c>
      <c r="H38" s="64">
        <v>28.4</v>
      </c>
      <c r="I38" s="65">
        <f>ROUND(G38*H38,0)</f>
        <v>4974998</v>
      </c>
      <c r="J38" s="36"/>
      <c r="K38" s="32"/>
      <c r="L38" s="219"/>
      <c r="M38" s="34"/>
    </row>
    <row r="39" spans="2:13" ht="31.5" customHeight="1" x14ac:dyDescent="0.3">
      <c r="B39" s="35"/>
      <c r="C39" s="60">
        <v>5.2</v>
      </c>
      <c r="D39" s="61" t="s">
        <v>357</v>
      </c>
      <c r="E39" s="62" t="str">
        <f>TRIM(VLOOKUP(D39,'APUS '!$A$5:$E$230,2,FALSE()))</f>
        <v>Repello impermeabilizado exterior allanado, espesor 1.5 cm, mezcla 1-4.</v>
      </c>
      <c r="F39" s="61" t="str">
        <f>VLOOKUP(D39,'APUS '!$A$5:$E$230,3,FALSE())</f>
        <v>M2</v>
      </c>
      <c r="G39" s="63">
        <f>VLOOKUP(D39,'APUS '!$A$5:$E$230,5,FALSE())</f>
        <v>40646</v>
      </c>
      <c r="H39" s="64">
        <v>48.2</v>
      </c>
      <c r="I39" s="65">
        <f>ROUND(G39*H39,0)</f>
        <v>1959137</v>
      </c>
      <c r="J39" s="36"/>
      <c r="K39" s="32"/>
      <c r="L39" s="219"/>
      <c r="M39" s="34"/>
    </row>
    <row r="40" spans="2:13" ht="31.5" customHeight="1" x14ac:dyDescent="0.3">
      <c r="B40" s="35"/>
      <c r="C40" s="60">
        <v>5.3</v>
      </c>
      <c r="D40" s="61" t="s">
        <v>285</v>
      </c>
      <c r="E40" s="62" t="str">
        <f>TRIM(VLOOKUP(D40,'APUS '!$A$5:$E$230,2,FALSE()))</f>
        <v>Pintura vinilo tipo 1, tres manos.</v>
      </c>
      <c r="F40" s="61" t="str">
        <f>VLOOKUP(D40,'APUS '!$A$5:$E$230,3,FALSE())</f>
        <v>M2</v>
      </c>
      <c r="G40" s="63">
        <f>VLOOKUP(D40,'APUS '!$A$5:$E$230,5,FALSE())</f>
        <v>24219</v>
      </c>
      <c r="H40" s="64">
        <v>150.93</v>
      </c>
      <c r="I40" s="65">
        <f>ROUND(G40*H40,0)</f>
        <v>3655374</v>
      </c>
      <c r="J40" s="36"/>
      <c r="K40" s="32"/>
      <c r="L40" s="219"/>
      <c r="M40" s="34"/>
    </row>
    <row r="41" spans="2:13" ht="15.75" customHeight="1" x14ac:dyDescent="0.3">
      <c r="B41" s="35"/>
      <c r="C41" s="66" t="s">
        <v>461</v>
      </c>
      <c r="D41" s="67"/>
      <c r="E41" s="68"/>
      <c r="F41" s="67"/>
      <c r="G41" s="67"/>
      <c r="H41" s="69"/>
      <c r="I41" s="70">
        <f>SUM(I38:I40)</f>
        <v>10589509</v>
      </c>
      <c r="J41" s="36"/>
      <c r="K41" s="32"/>
      <c r="L41" s="219"/>
      <c r="M41" s="34"/>
    </row>
    <row r="42" spans="2:13" ht="15.75" customHeight="1" x14ac:dyDescent="0.3">
      <c r="B42" s="35"/>
      <c r="C42" s="55">
        <v>6</v>
      </c>
      <c r="D42" s="56" t="s">
        <v>466</v>
      </c>
      <c r="E42" s="57"/>
      <c r="F42" s="58"/>
      <c r="G42" s="58"/>
      <c r="H42" s="58"/>
      <c r="I42" s="59"/>
      <c r="J42" s="36"/>
      <c r="K42" s="32"/>
      <c r="L42" s="219"/>
      <c r="M42" s="34"/>
    </row>
    <row r="43" spans="2:13" ht="31.5" customHeight="1" x14ac:dyDescent="0.3">
      <c r="B43" s="35"/>
      <c r="C43" s="60">
        <v>6.1</v>
      </c>
      <c r="D43" s="61" t="s">
        <v>67</v>
      </c>
      <c r="E43" s="62" t="str">
        <f>TRIM(VLOOKUP(D43,'APUS '!$A$5:$E$230,2,FALSE()))</f>
        <v>Cerramiento de protección e impacto</v>
      </c>
      <c r="F43" s="61" t="str">
        <f>VLOOKUP(D43,'APUS '!$A$5:$E$230,3,FALSE())</f>
        <v>M2</v>
      </c>
      <c r="G43" s="63">
        <f>VLOOKUP(D43,'APUS '!$A$5:$E$230,5,FALSE())</f>
        <v>569562</v>
      </c>
      <c r="H43" s="64">
        <f>'MC MOCONDINO CENTRO'!Q161</f>
        <v>28</v>
      </c>
      <c r="I43" s="65">
        <f>ROUND(G43*H43,0)</f>
        <v>15947736</v>
      </c>
      <c r="J43" s="36"/>
      <c r="K43" s="32"/>
      <c r="L43" s="219"/>
      <c r="M43" s="34"/>
    </row>
    <row r="44" spans="2:13" ht="31.5" customHeight="1" x14ac:dyDescent="0.3">
      <c r="B44" s="35"/>
      <c r="C44" s="60">
        <v>6.2</v>
      </c>
      <c r="D44" s="61" t="s">
        <v>441</v>
      </c>
      <c r="E44" s="62" t="str">
        <f>TRIM(VLOOKUP(D44,'APUS '!$A$5:$E$230,2,FALSE()))</f>
        <v>Limpieza de hongos en placa de concreto, incluye aplicación de solución de hipoclorito, cepillado y enjuague.</v>
      </c>
      <c r="F44" s="61" t="str">
        <f>VLOOKUP(D44,'APUS '!$A$5:$E$230,3,FALSE())</f>
        <v>M2</v>
      </c>
      <c r="G44" s="63">
        <f>VLOOKUP(D44,'APUS '!$A$5:$E$230,5,FALSE())</f>
        <v>4116</v>
      </c>
      <c r="H44" s="64">
        <v>480</v>
      </c>
      <c r="I44" s="65">
        <f>ROUND(G44*H44,0)</f>
        <v>1975680</v>
      </c>
      <c r="J44" s="36"/>
      <c r="K44" s="32"/>
      <c r="L44" s="219"/>
      <c r="M44" s="34"/>
    </row>
    <row r="45" spans="2:13" ht="31.5" customHeight="1" x14ac:dyDescent="0.3">
      <c r="B45" s="35"/>
      <c r="C45" s="60">
        <v>6.3</v>
      </c>
      <c r="D45" s="61" t="s">
        <v>283</v>
      </c>
      <c r="E45" s="62" t="str">
        <f>TRIM(VLOOKUP(D45,'APUS '!$A$5:$E$230,2,FALSE()))&amp;", incluye la demarcación de las líneas de juego."</f>
        <v>Pintura antideslizante para canchas y pisos, incluye la demarcación de las líneas de juego.</v>
      </c>
      <c r="F45" s="61" t="str">
        <f>VLOOKUP(D45,'APUS '!$A$5:$E$230,3,FALSE())</f>
        <v>M2</v>
      </c>
      <c r="G45" s="63">
        <f>VLOOKUP(D45,'APUS '!$A$5:$E$230,5,FALSE())</f>
        <v>24893</v>
      </c>
      <c r="H45" s="64">
        <v>500</v>
      </c>
      <c r="I45" s="65">
        <f>ROUND(G45*H45,0)</f>
        <v>12446500</v>
      </c>
      <c r="J45" s="36"/>
      <c r="K45" s="32"/>
      <c r="L45" s="219"/>
      <c r="M45" s="34"/>
    </row>
    <row r="46" spans="2:13" ht="31.5" customHeight="1" x14ac:dyDescent="0.3">
      <c r="B46" s="35"/>
      <c r="C46" s="60">
        <v>6.4</v>
      </c>
      <c r="D46" s="61" t="s">
        <v>65</v>
      </c>
      <c r="E46" s="62" t="str">
        <f>TRIM(VLOOKUP(D46,'APUS '!$A$5:$E$230,2,FALSE()))</f>
        <v>Cancha multifuncional EP2, suministro e instalación.</v>
      </c>
      <c r="F46" s="61" t="str">
        <f>VLOOKUP(D46,'APUS '!$A$5:$E$230,3,FALSE())</f>
        <v>UN</v>
      </c>
      <c r="G46" s="63">
        <f>VLOOKUP(D46,'APUS '!$A$5:$E$230,5,FALSE())</f>
        <v>8294352</v>
      </c>
      <c r="H46" s="64">
        <v>2</v>
      </c>
      <c r="I46" s="65">
        <f>ROUND(G46*H46,0)</f>
        <v>16588704</v>
      </c>
      <c r="J46" s="36"/>
      <c r="K46" s="32"/>
      <c r="L46" s="219"/>
      <c r="M46" s="34"/>
    </row>
    <row r="47" spans="2:13" ht="15.75" customHeight="1" x14ac:dyDescent="0.3">
      <c r="B47" s="35"/>
      <c r="C47" s="66" t="s">
        <v>461</v>
      </c>
      <c r="D47" s="67"/>
      <c r="E47" s="68"/>
      <c r="F47" s="67"/>
      <c r="G47" s="67"/>
      <c r="H47" s="69"/>
      <c r="I47" s="70">
        <f>SUM(I43:I46)</f>
        <v>46958620</v>
      </c>
      <c r="J47" s="36"/>
      <c r="K47" s="32"/>
      <c r="M47" s="34"/>
    </row>
    <row r="48" spans="2:13" ht="15.75" customHeight="1" x14ac:dyDescent="0.25">
      <c r="B48" s="71"/>
      <c r="C48" s="72"/>
      <c r="D48" s="73"/>
      <c r="E48" s="74"/>
      <c r="F48" s="73"/>
      <c r="G48" s="73"/>
      <c r="H48" s="73"/>
      <c r="I48" s="75"/>
      <c r="J48" s="76"/>
      <c r="K48" s="77"/>
      <c r="M48" s="78"/>
    </row>
    <row r="49" spans="2:13" ht="15.75" customHeight="1" x14ac:dyDescent="0.25">
      <c r="B49" s="71"/>
      <c r="C49" s="177" t="s">
        <v>467</v>
      </c>
      <c r="D49" s="177"/>
      <c r="E49" s="177"/>
      <c r="F49" s="177"/>
      <c r="G49" s="177"/>
      <c r="H49" s="177"/>
      <c r="I49" s="79">
        <f>I20+I26+I29+I36+I41+I47</f>
        <v>113327794</v>
      </c>
      <c r="J49" s="76"/>
      <c r="K49" s="77"/>
      <c r="L49" s="80"/>
      <c r="M49" s="81"/>
    </row>
    <row r="50" spans="2:13" ht="15.75" customHeight="1" x14ac:dyDescent="0.25">
      <c r="B50" s="35"/>
      <c r="C50" s="82"/>
      <c r="D50" s="83"/>
      <c r="E50" s="84"/>
      <c r="F50" s="85"/>
      <c r="G50" s="85"/>
      <c r="H50" s="85"/>
      <c r="I50" s="86"/>
      <c r="J50" s="36"/>
      <c r="K50" s="32"/>
      <c r="L50" s="87"/>
    </row>
    <row r="51" spans="2:13" s="29" customFormat="1" ht="18.75" customHeight="1" x14ac:dyDescent="0.25">
      <c r="B51" s="35"/>
      <c r="C51" s="88"/>
      <c r="D51" s="89"/>
      <c r="E51" s="90" t="s">
        <v>468</v>
      </c>
      <c r="F51" s="91"/>
      <c r="G51" s="91"/>
      <c r="H51" s="92"/>
      <c r="I51" s="93">
        <f>I49</f>
        <v>113327794</v>
      </c>
      <c r="J51" s="36"/>
      <c r="K51" s="33"/>
    </row>
    <row r="52" spans="2:13" ht="24" customHeight="1" x14ac:dyDescent="0.25">
      <c r="B52" s="35"/>
      <c r="C52" s="88"/>
      <c r="D52" s="89"/>
      <c r="E52" s="178"/>
      <c r="F52" s="178"/>
      <c r="G52" s="178"/>
      <c r="H52" s="178"/>
      <c r="I52" s="94"/>
      <c r="J52" s="36"/>
      <c r="K52" s="32"/>
    </row>
    <row r="53" spans="2:13" ht="21" customHeight="1" x14ac:dyDescent="0.25">
      <c r="B53" s="35"/>
      <c r="C53" s="88"/>
      <c r="D53" s="89"/>
      <c r="E53" s="90" t="s">
        <v>469</v>
      </c>
      <c r="F53" s="91"/>
      <c r="G53" s="91"/>
      <c r="H53" s="95"/>
      <c r="I53" s="96">
        <f>+I51</f>
        <v>113327794</v>
      </c>
      <c r="J53" s="36"/>
      <c r="K53" s="32"/>
    </row>
    <row r="54" spans="2:13" s="29" customFormat="1" ht="15.75" customHeight="1" x14ac:dyDescent="0.25">
      <c r="B54" s="35"/>
      <c r="C54" s="97"/>
      <c r="D54" s="98"/>
      <c r="E54" s="99"/>
      <c r="F54" s="91"/>
      <c r="G54" s="91"/>
      <c r="H54" s="91"/>
      <c r="I54" s="86"/>
      <c r="J54" s="36"/>
      <c r="K54" s="33"/>
    </row>
    <row r="55" spans="2:13" s="29" customFormat="1" ht="19.5" customHeight="1" x14ac:dyDescent="0.25">
      <c r="B55" s="35"/>
      <c r="C55" s="88"/>
      <c r="D55" s="100"/>
      <c r="E55" s="101"/>
      <c r="F55" s="179" t="s">
        <v>470</v>
      </c>
      <c r="G55" s="179"/>
      <c r="H55" s="179"/>
      <c r="I55" s="102" t="s">
        <v>471</v>
      </c>
      <c r="J55" s="36"/>
      <c r="K55" s="33"/>
    </row>
    <row r="56" spans="2:13" s="29" customFormat="1" ht="19.5" customHeight="1" x14ac:dyDescent="0.25">
      <c r="B56" s="35"/>
      <c r="C56" s="88"/>
      <c r="D56" s="100"/>
      <c r="E56" s="101"/>
      <c r="F56" s="179" t="s">
        <v>472</v>
      </c>
      <c r="G56" s="179"/>
      <c r="H56" s="179"/>
      <c r="I56" s="103">
        <v>0.24</v>
      </c>
      <c r="J56" s="36"/>
      <c r="K56" s="33"/>
    </row>
    <row r="57" spans="2:13" s="29" customFormat="1" ht="30.75" customHeight="1" x14ac:dyDescent="0.25">
      <c r="B57" s="35"/>
      <c r="C57" s="88"/>
      <c r="D57" s="100"/>
      <c r="E57" s="101"/>
      <c r="F57" s="179" t="s">
        <v>473</v>
      </c>
      <c r="G57" s="179"/>
      <c r="H57" s="179"/>
      <c r="I57" s="103">
        <v>0.03</v>
      </c>
      <c r="J57" s="36"/>
      <c r="K57" s="33"/>
    </row>
    <row r="58" spans="2:13" s="29" customFormat="1" ht="30.75" customHeight="1" x14ac:dyDescent="0.25">
      <c r="B58" s="35"/>
      <c r="C58" s="88"/>
      <c r="D58" s="100"/>
      <c r="E58" s="101"/>
      <c r="F58" s="179" t="s">
        <v>474</v>
      </c>
      <c r="G58" s="179"/>
      <c r="H58" s="179"/>
      <c r="I58" s="103">
        <v>0.05</v>
      </c>
      <c r="J58" s="36"/>
      <c r="K58" s="33"/>
    </row>
    <row r="59" spans="2:13" s="29" customFormat="1" ht="19.5" customHeight="1" x14ac:dyDescent="0.25">
      <c r="B59" s="35"/>
      <c r="C59" s="88"/>
      <c r="D59" s="100"/>
      <c r="E59" s="101"/>
      <c r="F59" s="179" t="s">
        <v>475</v>
      </c>
      <c r="G59" s="179"/>
      <c r="H59" s="179"/>
      <c r="I59" s="103">
        <v>0.32</v>
      </c>
      <c r="J59" s="36"/>
      <c r="K59" s="33"/>
    </row>
    <row r="60" spans="2:13" s="29" customFormat="1" ht="18" customHeight="1" x14ac:dyDescent="0.25">
      <c r="B60" s="35"/>
      <c r="C60" s="180" t="s">
        <v>476</v>
      </c>
      <c r="D60" s="180"/>
      <c r="E60" s="180"/>
      <c r="F60" s="180"/>
      <c r="G60" s="180"/>
      <c r="H60" s="180"/>
      <c r="I60" s="180"/>
      <c r="J60" s="36"/>
      <c r="K60" s="33"/>
    </row>
    <row r="61" spans="2:13" s="29" customFormat="1" ht="18" customHeight="1" x14ac:dyDescent="0.25">
      <c r="B61" s="35"/>
      <c r="C61" s="180"/>
      <c r="D61" s="180"/>
      <c r="E61" s="180"/>
      <c r="F61" s="180"/>
      <c r="G61" s="180"/>
      <c r="H61" s="180"/>
      <c r="I61" s="180"/>
      <c r="J61" s="36"/>
      <c r="K61" s="33"/>
    </row>
    <row r="62" spans="2:13" s="29" customFormat="1" ht="27" customHeight="1" x14ac:dyDescent="0.25">
      <c r="B62" s="35"/>
      <c r="C62" s="180" t="s">
        <v>477</v>
      </c>
      <c r="D62" s="180"/>
      <c r="E62" s="180"/>
      <c r="F62" s="180"/>
      <c r="G62" s="180"/>
      <c r="H62" s="180"/>
      <c r="I62" s="180"/>
      <c r="J62" s="36"/>
      <c r="K62" s="33"/>
    </row>
    <row r="63" spans="2:13" s="29" customFormat="1" ht="27" customHeight="1" x14ac:dyDescent="0.25">
      <c r="B63" s="35"/>
      <c r="C63" s="180"/>
      <c r="D63" s="180"/>
      <c r="E63" s="180"/>
      <c r="F63" s="180"/>
      <c r="G63" s="180"/>
      <c r="H63" s="180"/>
      <c r="I63" s="180"/>
      <c r="J63" s="36"/>
      <c r="K63" s="33"/>
    </row>
    <row r="64" spans="2:13" s="29" customFormat="1" ht="7.5" customHeight="1" x14ac:dyDescent="0.25">
      <c r="B64" s="35"/>
      <c r="C64" s="181" t="s">
        <v>478</v>
      </c>
      <c r="D64" s="181"/>
      <c r="E64" s="181"/>
      <c r="F64" s="181"/>
      <c r="G64" s="181"/>
      <c r="H64" s="181"/>
      <c r="I64" s="181"/>
      <c r="J64" s="36"/>
      <c r="K64" s="33"/>
    </row>
    <row r="65" spans="2:13" s="29" customFormat="1" ht="7.5" customHeight="1" x14ac:dyDescent="0.25">
      <c r="B65" s="35"/>
      <c r="C65" s="181"/>
      <c r="D65" s="181"/>
      <c r="E65" s="181"/>
      <c r="F65" s="181"/>
      <c r="G65" s="181"/>
      <c r="H65" s="181"/>
      <c r="I65" s="181"/>
      <c r="J65" s="36"/>
      <c r="K65" s="33"/>
    </row>
    <row r="66" spans="2:13" s="29" customFormat="1" ht="7.5" customHeight="1" x14ac:dyDescent="0.3">
      <c r="B66" s="35"/>
      <c r="C66" s="181"/>
      <c r="D66" s="181"/>
      <c r="E66" s="181"/>
      <c r="F66" s="181"/>
      <c r="G66" s="181"/>
      <c r="H66" s="181"/>
      <c r="I66" s="181"/>
      <c r="J66" s="36"/>
      <c r="K66" s="33"/>
      <c r="M66" s="104"/>
    </row>
    <row r="67" spans="2:13" ht="16.5" customHeight="1" x14ac:dyDescent="0.3">
      <c r="B67" s="35"/>
      <c r="C67" s="180" t="s">
        <v>479</v>
      </c>
      <c r="D67" s="180"/>
      <c r="E67" s="180"/>
      <c r="F67" s="180"/>
      <c r="G67" s="180"/>
      <c r="H67" s="180"/>
      <c r="I67" s="180"/>
      <c r="J67" s="36"/>
      <c r="K67" s="32"/>
      <c r="M67" s="34"/>
    </row>
    <row r="68" spans="2:13" ht="15" customHeight="1" x14ac:dyDescent="0.3">
      <c r="B68" s="35"/>
      <c r="C68" s="180"/>
      <c r="D68" s="180"/>
      <c r="E68" s="180"/>
      <c r="F68" s="180"/>
      <c r="G68" s="180"/>
      <c r="H68" s="180"/>
      <c r="I68" s="180"/>
      <c r="J68" s="36"/>
      <c r="K68" s="32"/>
      <c r="M68" s="34"/>
    </row>
    <row r="69" spans="2:13" ht="15" customHeight="1" x14ac:dyDescent="0.3">
      <c r="B69" s="35"/>
      <c r="C69" s="180" t="s">
        <v>480</v>
      </c>
      <c r="D69" s="180"/>
      <c r="E69" s="180"/>
      <c r="F69" s="180"/>
      <c r="G69" s="180"/>
      <c r="H69" s="180"/>
      <c r="I69" s="180"/>
      <c r="J69" s="36"/>
      <c r="K69" s="32"/>
      <c r="M69" s="34"/>
    </row>
    <row r="70" spans="2:13" ht="15" customHeight="1" x14ac:dyDescent="0.3">
      <c r="B70" s="35"/>
      <c r="C70" s="180"/>
      <c r="D70" s="180"/>
      <c r="E70" s="180"/>
      <c r="F70" s="180"/>
      <c r="G70" s="180"/>
      <c r="H70" s="180"/>
      <c r="I70" s="180"/>
      <c r="J70" s="36"/>
      <c r="K70" s="32"/>
      <c r="M70" s="34"/>
    </row>
    <row r="71" spans="2:13" ht="24" customHeight="1" x14ac:dyDescent="0.3">
      <c r="B71" s="35"/>
      <c r="C71" s="180" t="s">
        <v>657</v>
      </c>
      <c r="D71" s="180"/>
      <c r="E71" s="180"/>
      <c r="F71" s="180"/>
      <c r="G71" s="180"/>
      <c r="H71" s="180"/>
      <c r="I71" s="180"/>
      <c r="J71" s="36"/>
      <c r="K71" s="32"/>
      <c r="M71" s="34"/>
    </row>
    <row r="72" spans="2:13" ht="24" customHeight="1" x14ac:dyDescent="0.3">
      <c r="B72" s="35"/>
      <c r="C72" s="180"/>
      <c r="D72" s="180"/>
      <c r="E72" s="180"/>
      <c r="F72" s="180"/>
      <c r="G72" s="180"/>
      <c r="H72" s="180"/>
      <c r="I72" s="180"/>
      <c r="J72" s="36"/>
      <c r="K72" s="32"/>
      <c r="M72" s="34"/>
    </row>
    <row r="73" spans="2:13" ht="15.75" customHeight="1" x14ac:dyDescent="0.3">
      <c r="B73" s="35"/>
      <c r="C73" s="105"/>
      <c r="D73" s="106"/>
      <c r="E73" s="107"/>
      <c r="F73" s="182"/>
      <c r="G73" s="182"/>
      <c r="H73" s="182"/>
      <c r="I73" s="182"/>
      <c r="J73" s="36"/>
      <c r="K73" s="32"/>
      <c r="M73" s="34"/>
    </row>
    <row r="74" spans="2:13" ht="15.75" customHeight="1" x14ac:dyDescent="0.3">
      <c r="B74" s="108"/>
      <c r="C74" s="109"/>
      <c r="D74" s="109"/>
      <c r="E74" s="110"/>
      <c r="F74" s="109"/>
      <c r="G74" s="109"/>
      <c r="H74" s="109"/>
      <c r="I74" s="109"/>
      <c r="J74" s="111"/>
      <c r="K74" s="32"/>
      <c r="M74" s="34"/>
    </row>
    <row r="75" spans="2:13" ht="15.75" customHeight="1" x14ac:dyDescent="0.3">
      <c r="B75" s="32"/>
      <c r="C75" s="32"/>
      <c r="D75" s="32"/>
      <c r="E75" s="33"/>
      <c r="F75" s="32"/>
      <c r="G75" s="32"/>
      <c r="H75" s="32"/>
      <c r="I75" s="32"/>
      <c r="J75" s="32"/>
      <c r="K75" s="32"/>
      <c r="M75" s="34"/>
    </row>
  </sheetData>
  <mergeCells count="29">
    <mergeCell ref="C67:I68"/>
    <mergeCell ref="C69:I70"/>
    <mergeCell ref="F73:I73"/>
    <mergeCell ref="C71:I72"/>
    <mergeCell ref="F58:H58"/>
    <mergeCell ref="F59:H59"/>
    <mergeCell ref="C60:I61"/>
    <mergeCell ref="C62:I63"/>
    <mergeCell ref="C64:I66"/>
    <mergeCell ref="C49:H49"/>
    <mergeCell ref="E52:H52"/>
    <mergeCell ref="F55:H55"/>
    <mergeCell ref="F56:H56"/>
    <mergeCell ref="F57:H57"/>
    <mergeCell ref="D7:I7"/>
    <mergeCell ref="C10:I10"/>
    <mergeCell ref="C11:C12"/>
    <mergeCell ref="D11:D12"/>
    <mergeCell ref="E11:E12"/>
    <mergeCell ref="F11:F12"/>
    <mergeCell ref="G11:G12"/>
    <mergeCell ref="H11:H12"/>
    <mergeCell ref="I11:I12"/>
    <mergeCell ref="B2:J2"/>
    <mergeCell ref="C3:C6"/>
    <mergeCell ref="D3:I3"/>
    <mergeCell ref="D5:I5"/>
    <mergeCell ref="D6:E6"/>
    <mergeCell ref="F6:H6"/>
  </mergeCells>
  <pageMargins left="0.7" right="0.7" top="0.75" bottom="0.75" header="0.511811023622047" footer="0.511811023622047"/>
  <pageSetup fitToHeight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350"/>
  <sheetViews>
    <sheetView topLeftCell="D59" zoomScale="80" zoomScaleNormal="80" workbookViewId="0">
      <selection activeCell="O102" sqref="O102"/>
    </sheetView>
  </sheetViews>
  <sheetFormatPr baseColWidth="10" defaultColWidth="11.42578125" defaultRowHeight="13.5" x14ac:dyDescent="0.25"/>
  <cols>
    <col min="1" max="6" width="4.85546875" style="112" customWidth="1"/>
    <col min="7" max="7" width="6.42578125" style="112" customWidth="1"/>
    <col min="8" max="8" width="31.7109375" style="112" customWidth="1"/>
    <col min="9" max="9" width="26.5703125" style="112" customWidth="1"/>
    <col min="10" max="10" width="13" style="112" customWidth="1"/>
    <col min="11" max="11" width="30.85546875" style="112" customWidth="1"/>
    <col min="12" max="12" width="6.28515625" style="112" customWidth="1"/>
    <col min="13" max="13" width="10.28515625" style="112" customWidth="1"/>
    <col min="14" max="14" width="11" style="112" customWidth="1"/>
    <col min="15" max="15" width="9.5703125" style="112" customWidth="1"/>
    <col min="16" max="16" width="8.42578125" style="112" customWidth="1"/>
    <col min="17" max="17" width="13.42578125" style="113" customWidth="1"/>
    <col min="18" max="30" width="11.42578125" style="112"/>
    <col min="31" max="31" width="15.5703125" style="112" customWidth="1"/>
    <col min="32" max="256" width="11.42578125" style="112"/>
    <col min="257" max="261" width="5.140625" style="112" customWidth="1"/>
    <col min="262" max="262" width="6" style="112" customWidth="1"/>
    <col min="263" max="266" width="5" style="112" customWidth="1"/>
    <col min="267" max="267" width="28.42578125" style="112" customWidth="1"/>
    <col min="268" max="268" width="6.28515625" style="112" customWidth="1"/>
    <col min="269" max="272" width="8.42578125" style="112" customWidth="1"/>
    <col min="273" max="273" width="9.7109375" style="112" customWidth="1"/>
    <col min="274" max="512" width="11.42578125" style="112"/>
    <col min="513" max="517" width="5.140625" style="112" customWidth="1"/>
    <col min="518" max="518" width="6" style="112" customWidth="1"/>
    <col min="519" max="522" width="5" style="112" customWidth="1"/>
    <col min="523" max="523" width="28.42578125" style="112" customWidth="1"/>
    <col min="524" max="524" width="6.28515625" style="112" customWidth="1"/>
    <col min="525" max="528" width="8.42578125" style="112" customWidth="1"/>
    <col min="529" max="529" width="9.7109375" style="112" customWidth="1"/>
    <col min="530" max="768" width="11.42578125" style="112"/>
    <col min="769" max="773" width="5.140625" style="112" customWidth="1"/>
    <col min="774" max="774" width="6" style="112" customWidth="1"/>
    <col min="775" max="778" width="5" style="112" customWidth="1"/>
    <col min="779" max="779" width="28.42578125" style="112" customWidth="1"/>
    <col min="780" max="780" width="6.28515625" style="112" customWidth="1"/>
    <col min="781" max="784" width="8.42578125" style="112" customWidth="1"/>
    <col min="785" max="785" width="9.7109375" style="112" customWidth="1"/>
    <col min="786" max="1024" width="11.42578125" style="112"/>
    <col min="1025" max="1029" width="5.140625" style="112" customWidth="1"/>
    <col min="1030" max="1030" width="6" style="112" customWidth="1"/>
    <col min="1031" max="1034" width="5" style="112" customWidth="1"/>
    <col min="1035" max="1035" width="28.42578125" style="112" customWidth="1"/>
    <col min="1036" max="1036" width="6.28515625" style="112" customWidth="1"/>
    <col min="1037" max="1040" width="8.42578125" style="112" customWidth="1"/>
    <col min="1041" max="1041" width="9.7109375" style="112" customWidth="1"/>
    <col min="1042" max="1280" width="11.42578125" style="112"/>
    <col min="1281" max="1285" width="5.140625" style="112" customWidth="1"/>
    <col min="1286" max="1286" width="6" style="112" customWidth="1"/>
    <col min="1287" max="1290" width="5" style="112" customWidth="1"/>
    <col min="1291" max="1291" width="28.42578125" style="112" customWidth="1"/>
    <col min="1292" max="1292" width="6.28515625" style="112" customWidth="1"/>
    <col min="1293" max="1296" width="8.42578125" style="112" customWidth="1"/>
    <col min="1297" max="1297" width="9.7109375" style="112" customWidth="1"/>
    <col min="1298" max="1536" width="11.42578125" style="112"/>
    <col min="1537" max="1541" width="5.140625" style="112" customWidth="1"/>
    <col min="1542" max="1542" width="6" style="112" customWidth="1"/>
    <col min="1543" max="1546" width="5" style="112" customWidth="1"/>
    <col min="1547" max="1547" width="28.42578125" style="112" customWidth="1"/>
    <col min="1548" max="1548" width="6.28515625" style="112" customWidth="1"/>
    <col min="1549" max="1552" width="8.42578125" style="112" customWidth="1"/>
    <col min="1553" max="1553" width="9.7109375" style="112" customWidth="1"/>
    <col min="1554" max="1792" width="11.42578125" style="112"/>
    <col min="1793" max="1797" width="5.140625" style="112" customWidth="1"/>
    <col min="1798" max="1798" width="6" style="112" customWidth="1"/>
    <col min="1799" max="1802" width="5" style="112" customWidth="1"/>
    <col min="1803" max="1803" width="28.42578125" style="112" customWidth="1"/>
    <col min="1804" max="1804" width="6.28515625" style="112" customWidth="1"/>
    <col min="1805" max="1808" width="8.42578125" style="112" customWidth="1"/>
    <col min="1809" max="1809" width="9.7109375" style="112" customWidth="1"/>
    <col min="1810" max="2048" width="11.42578125" style="112"/>
    <col min="2049" max="2053" width="5.140625" style="112" customWidth="1"/>
    <col min="2054" max="2054" width="6" style="112" customWidth="1"/>
    <col min="2055" max="2058" width="5" style="112" customWidth="1"/>
    <col min="2059" max="2059" width="28.42578125" style="112" customWidth="1"/>
    <col min="2060" max="2060" width="6.28515625" style="112" customWidth="1"/>
    <col min="2061" max="2064" width="8.42578125" style="112" customWidth="1"/>
    <col min="2065" max="2065" width="9.7109375" style="112" customWidth="1"/>
    <col min="2066" max="2304" width="11.42578125" style="112"/>
    <col min="2305" max="2309" width="5.140625" style="112" customWidth="1"/>
    <col min="2310" max="2310" width="6" style="112" customWidth="1"/>
    <col min="2311" max="2314" width="5" style="112" customWidth="1"/>
    <col min="2315" max="2315" width="28.42578125" style="112" customWidth="1"/>
    <col min="2316" max="2316" width="6.28515625" style="112" customWidth="1"/>
    <col min="2317" max="2320" width="8.42578125" style="112" customWidth="1"/>
    <col min="2321" max="2321" width="9.7109375" style="112" customWidth="1"/>
    <col min="2322" max="2560" width="11.42578125" style="112"/>
    <col min="2561" max="2565" width="5.140625" style="112" customWidth="1"/>
    <col min="2566" max="2566" width="6" style="112" customWidth="1"/>
    <col min="2567" max="2570" width="5" style="112" customWidth="1"/>
    <col min="2571" max="2571" width="28.42578125" style="112" customWidth="1"/>
    <col min="2572" max="2572" width="6.28515625" style="112" customWidth="1"/>
    <col min="2573" max="2576" width="8.42578125" style="112" customWidth="1"/>
    <col min="2577" max="2577" width="9.7109375" style="112" customWidth="1"/>
    <col min="2578" max="2816" width="11.42578125" style="112"/>
    <col min="2817" max="2821" width="5.140625" style="112" customWidth="1"/>
    <col min="2822" max="2822" width="6" style="112" customWidth="1"/>
    <col min="2823" max="2826" width="5" style="112" customWidth="1"/>
    <col min="2827" max="2827" width="28.42578125" style="112" customWidth="1"/>
    <col min="2828" max="2828" width="6.28515625" style="112" customWidth="1"/>
    <col min="2829" max="2832" width="8.42578125" style="112" customWidth="1"/>
    <col min="2833" max="2833" width="9.7109375" style="112" customWidth="1"/>
    <col min="2834" max="3072" width="11.42578125" style="112"/>
    <col min="3073" max="3077" width="5.140625" style="112" customWidth="1"/>
    <col min="3078" max="3078" width="6" style="112" customWidth="1"/>
    <col min="3079" max="3082" width="5" style="112" customWidth="1"/>
    <col min="3083" max="3083" width="28.42578125" style="112" customWidth="1"/>
    <col min="3084" max="3084" width="6.28515625" style="112" customWidth="1"/>
    <col min="3085" max="3088" width="8.42578125" style="112" customWidth="1"/>
    <col min="3089" max="3089" width="9.7109375" style="112" customWidth="1"/>
    <col min="3090" max="3328" width="11.42578125" style="112"/>
    <col min="3329" max="3333" width="5.140625" style="112" customWidth="1"/>
    <col min="3334" max="3334" width="6" style="112" customWidth="1"/>
    <col min="3335" max="3338" width="5" style="112" customWidth="1"/>
    <col min="3339" max="3339" width="28.42578125" style="112" customWidth="1"/>
    <col min="3340" max="3340" width="6.28515625" style="112" customWidth="1"/>
    <col min="3341" max="3344" width="8.42578125" style="112" customWidth="1"/>
    <col min="3345" max="3345" width="9.7109375" style="112" customWidth="1"/>
    <col min="3346" max="3584" width="11.42578125" style="112"/>
    <col min="3585" max="3589" width="5.140625" style="112" customWidth="1"/>
    <col min="3590" max="3590" width="6" style="112" customWidth="1"/>
    <col min="3591" max="3594" width="5" style="112" customWidth="1"/>
    <col min="3595" max="3595" width="28.42578125" style="112" customWidth="1"/>
    <col min="3596" max="3596" width="6.28515625" style="112" customWidth="1"/>
    <col min="3597" max="3600" width="8.42578125" style="112" customWidth="1"/>
    <col min="3601" max="3601" width="9.7109375" style="112" customWidth="1"/>
    <col min="3602" max="3840" width="11.42578125" style="112"/>
    <col min="3841" max="3845" width="5.140625" style="112" customWidth="1"/>
    <col min="3846" max="3846" width="6" style="112" customWidth="1"/>
    <col min="3847" max="3850" width="5" style="112" customWidth="1"/>
    <col min="3851" max="3851" width="28.42578125" style="112" customWidth="1"/>
    <col min="3852" max="3852" width="6.28515625" style="112" customWidth="1"/>
    <col min="3853" max="3856" width="8.42578125" style="112" customWidth="1"/>
    <col min="3857" max="3857" width="9.7109375" style="112" customWidth="1"/>
    <col min="3858" max="4096" width="11.42578125" style="112"/>
    <col min="4097" max="4101" width="5.140625" style="112" customWidth="1"/>
    <col min="4102" max="4102" width="6" style="112" customWidth="1"/>
    <col min="4103" max="4106" width="5" style="112" customWidth="1"/>
    <col min="4107" max="4107" width="28.42578125" style="112" customWidth="1"/>
    <col min="4108" max="4108" width="6.28515625" style="112" customWidth="1"/>
    <col min="4109" max="4112" width="8.42578125" style="112" customWidth="1"/>
    <col min="4113" max="4113" width="9.7109375" style="112" customWidth="1"/>
    <col min="4114" max="4352" width="11.42578125" style="112"/>
    <col min="4353" max="4357" width="5.140625" style="112" customWidth="1"/>
    <col min="4358" max="4358" width="6" style="112" customWidth="1"/>
    <col min="4359" max="4362" width="5" style="112" customWidth="1"/>
    <col min="4363" max="4363" width="28.42578125" style="112" customWidth="1"/>
    <col min="4364" max="4364" width="6.28515625" style="112" customWidth="1"/>
    <col min="4365" max="4368" width="8.42578125" style="112" customWidth="1"/>
    <col min="4369" max="4369" width="9.7109375" style="112" customWidth="1"/>
    <col min="4370" max="4608" width="11.42578125" style="112"/>
    <col min="4609" max="4613" width="5.140625" style="112" customWidth="1"/>
    <col min="4614" max="4614" width="6" style="112" customWidth="1"/>
    <col min="4615" max="4618" width="5" style="112" customWidth="1"/>
    <col min="4619" max="4619" width="28.42578125" style="112" customWidth="1"/>
    <col min="4620" max="4620" width="6.28515625" style="112" customWidth="1"/>
    <col min="4621" max="4624" width="8.42578125" style="112" customWidth="1"/>
    <col min="4625" max="4625" width="9.7109375" style="112" customWidth="1"/>
    <col min="4626" max="4864" width="11.42578125" style="112"/>
    <col min="4865" max="4869" width="5.140625" style="112" customWidth="1"/>
    <col min="4870" max="4870" width="6" style="112" customWidth="1"/>
    <col min="4871" max="4874" width="5" style="112" customWidth="1"/>
    <col min="4875" max="4875" width="28.42578125" style="112" customWidth="1"/>
    <col min="4876" max="4876" width="6.28515625" style="112" customWidth="1"/>
    <col min="4877" max="4880" width="8.42578125" style="112" customWidth="1"/>
    <col min="4881" max="4881" width="9.7109375" style="112" customWidth="1"/>
    <col min="4882" max="5120" width="11.42578125" style="112"/>
    <col min="5121" max="5125" width="5.140625" style="112" customWidth="1"/>
    <col min="5126" max="5126" width="6" style="112" customWidth="1"/>
    <col min="5127" max="5130" width="5" style="112" customWidth="1"/>
    <col min="5131" max="5131" width="28.42578125" style="112" customWidth="1"/>
    <col min="5132" max="5132" width="6.28515625" style="112" customWidth="1"/>
    <col min="5133" max="5136" width="8.42578125" style="112" customWidth="1"/>
    <col min="5137" max="5137" width="9.7109375" style="112" customWidth="1"/>
    <col min="5138" max="5376" width="11.42578125" style="112"/>
    <col min="5377" max="5381" width="5.140625" style="112" customWidth="1"/>
    <col min="5382" max="5382" width="6" style="112" customWidth="1"/>
    <col min="5383" max="5386" width="5" style="112" customWidth="1"/>
    <col min="5387" max="5387" width="28.42578125" style="112" customWidth="1"/>
    <col min="5388" max="5388" width="6.28515625" style="112" customWidth="1"/>
    <col min="5389" max="5392" width="8.42578125" style="112" customWidth="1"/>
    <col min="5393" max="5393" width="9.7109375" style="112" customWidth="1"/>
    <col min="5394" max="5632" width="11.42578125" style="112"/>
    <col min="5633" max="5637" width="5.140625" style="112" customWidth="1"/>
    <col min="5638" max="5638" width="6" style="112" customWidth="1"/>
    <col min="5639" max="5642" width="5" style="112" customWidth="1"/>
    <col min="5643" max="5643" width="28.42578125" style="112" customWidth="1"/>
    <col min="5644" max="5644" width="6.28515625" style="112" customWidth="1"/>
    <col min="5645" max="5648" width="8.42578125" style="112" customWidth="1"/>
    <col min="5649" max="5649" width="9.7109375" style="112" customWidth="1"/>
    <col min="5650" max="5888" width="11.42578125" style="112"/>
    <col min="5889" max="5893" width="5.140625" style="112" customWidth="1"/>
    <col min="5894" max="5894" width="6" style="112" customWidth="1"/>
    <col min="5895" max="5898" width="5" style="112" customWidth="1"/>
    <col min="5899" max="5899" width="28.42578125" style="112" customWidth="1"/>
    <col min="5900" max="5900" width="6.28515625" style="112" customWidth="1"/>
    <col min="5901" max="5904" width="8.42578125" style="112" customWidth="1"/>
    <col min="5905" max="5905" width="9.7109375" style="112" customWidth="1"/>
    <col min="5906" max="6144" width="11.42578125" style="112"/>
    <col min="6145" max="6149" width="5.140625" style="112" customWidth="1"/>
    <col min="6150" max="6150" width="6" style="112" customWidth="1"/>
    <col min="6151" max="6154" width="5" style="112" customWidth="1"/>
    <col min="6155" max="6155" width="28.42578125" style="112" customWidth="1"/>
    <col min="6156" max="6156" width="6.28515625" style="112" customWidth="1"/>
    <col min="6157" max="6160" width="8.42578125" style="112" customWidth="1"/>
    <col min="6161" max="6161" width="9.7109375" style="112" customWidth="1"/>
    <col min="6162" max="6400" width="11.42578125" style="112"/>
    <col min="6401" max="6405" width="5.140625" style="112" customWidth="1"/>
    <col min="6406" max="6406" width="6" style="112" customWidth="1"/>
    <col min="6407" max="6410" width="5" style="112" customWidth="1"/>
    <col min="6411" max="6411" width="28.42578125" style="112" customWidth="1"/>
    <col min="6412" max="6412" width="6.28515625" style="112" customWidth="1"/>
    <col min="6413" max="6416" width="8.42578125" style="112" customWidth="1"/>
    <col min="6417" max="6417" width="9.7109375" style="112" customWidth="1"/>
    <col min="6418" max="6656" width="11.42578125" style="112"/>
    <col min="6657" max="6661" width="5.140625" style="112" customWidth="1"/>
    <col min="6662" max="6662" width="6" style="112" customWidth="1"/>
    <col min="6663" max="6666" width="5" style="112" customWidth="1"/>
    <col min="6667" max="6667" width="28.42578125" style="112" customWidth="1"/>
    <col min="6668" max="6668" width="6.28515625" style="112" customWidth="1"/>
    <col min="6669" max="6672" width="8.42578125" style="112" customWidth="1"/>
    <col min="6673" max="6673" width="9.7109375" style="112" customWidth="1"/>
    <col min="6674" max="6912" width="11.42578125" style="112"/>
    <col min="6913" max="6917" width="5.140625" style="112" customWidth="1"/>
    <col min="6918" max="6918" width="6" style="112" customWidth="1"/>
    <col min="6919" max="6922" width="5" style="112" customWidth="1"/>
    <col min="6923" max="6923" width="28.42578125" style="112" customWidth="1"/>
    <col min="6924" max="6924" width="6.28515625" style="112" customWidth="1"/>
    <col min="6925" max="6928" width="8.42578125" style="112" customWidth="1"/>
    <col min="6929" max="6929" width="9.7109375" style="112" customWidth="1"/>
    <col min="6930" max="7168" width="11.42578125" style="112"/>
    <col min="7169" max="7173" width="5.140625" style="112" customWidth="1"/>
    <col min="7174" max="7174" width="6" style="112" customWidth="1"/>
    <col min="7175" max="7178" width="5" style="112" customWidth="1"/>
    <col min="7179" max="7179" width="28.42578125" style="112" customWidth="1"/>
    <col min="7180" max="7180" width="6.28515625" style="112" customWidth="1"/>
    <col min="7181" max="7184" width="8.42578125" style="112" customWidth="1"/>
    <col min="7185" max="7185" width="9.7109375" style="112" customWidth="1"/>
    <col min="7186" max="7424" width="11.42578125" style="112"/>
    <col min="7425" max="7429" width="5.140625" style="112" customWidth="1"/>
    <col min="7430" max="7430" width="6" style="112" customWidth="1"/>
    <col min="7431" max="7434" width="5" style="112" customWidth="1"/>
    <col min="7435" max="7435" width="28.42578125" style="112" customWidth="1"/>
    <col min="7436" max="7436" width="6.28515625" style="112" customWidth="1"/>
    <col min="7437" max="7440" width="8.42578125" style="112" customWidth="1"/>
    <col min="7441" max="7441" width="9.7109375" style="112" customWidth="1"/>
    <col min="7442" max="7680" width="11.42578125" style="112"/>
    <col min="7681" max="7685" width="5.140625" style="112" customWidth="1"/>
    <col min="7686" max="7686" width="6" style="112" customWidth="1"/>
    <col min="7687" max="7690" width="5" style="112" customWidth="1"/>
    <col min="7691" max="7691" width="28.42578125" style="112" customWidth="1"/>
    <col min="7692" max="7692" width="6.28515625" style="112" customWidth="1"/>
    <col min="7693" max="7696" width="8.42578125" style="112" customWidth="1"/>
    <col min="7697" max="7697" width="9.7109375" style="112" customWidth="1"/>
    <col min="7698" max="7936" width="11.42578125" style="112"/>
    <col min="7937" max="7941" width="5.140625" style="112" customWidth="1"/>
    <col min="7942" max="7942" width="6" style="112" customWidth="1"/>
    <col min="7943" max="7946" width="5" style="112" customWidth="1"/>
    <col min="7947" max="7947" width="28.42578125" style="112" customWidth="1"/>
    <col min="7948" max="7948" width="6.28515625" style="112" customWidth="1"/>
    <col min="7949" max="7952" width="8.42578125" style="112" customWidth="1"/>
    <col min="7953" max="7953" width="9.7109375" style="112" customWidth="1"/>
    <col min="7954" max="8192" width="11.42578125" style="112"/>
    <col min="8193" max="8197" width="5.140625" style="112" customWidth="1"/>
    <col min="8198" max="8198" width="6" style="112" customWidth="1"/>
    <col min="8199" max="8202" width="5" style="112" customWidth="1"/>
    <col min="8203" max="8203" width="28.42578125" style="112" customWidth="1"/>
    <col min="8204" max="8204" width="6.28515625" style="112" customWidth="1"/>
    <col min="8205" max="8208" width="8.42578125" style="112" customWidth="1"/>
    <col min="8209" max="8209" width="9.7109375" style="112" customWidth="1"/>
    <col min="8210" max="8448" width="11.42578125" style="112"/>
    <col min="8449" max="8453" width="5.140625" style="112" customWidth="1"/>
    <col min="8454" max="8454" width="6" style="112" customWidth="1"/>
    <col min="8455" max="8458" width="5" style="112" customWidth="1"/>
    <col min="8459" max="8459" width="28.42578125" style="112" customWidth="1"/>
    <col min="8460" max="8460" width="6.28515625" style="112" customWidth="1"/>
    <col min="8461" max="8464" width="8.42578125" style="112" customWidth="1"/>
    <col min="8465" max="8465" width="9.7109375" style="112" customWidth="1"/>
    <col min="8466" max="8704" width="11.42578125" style="112"/>
    <col min="8705" max="8709" width="5.140625" style="112" customWidth="1"/>
    <col min="8710" max="8710" width="6" style="112" customWidth="1"/>
    <col min="8711" max="8714" width="5" style="112" customWidth="1"/>
    <col min="8715" max="8715" width="28.42578125" style="112" customWidth="1"/>
    <col min="8716" max="8716" width="6.28515625" style="112" customWidth="1"/>
    <col min="8717" max="8720" width="8.42578125" style="112" customWidth="1"/>
    <col min="8721" max="8721" width="9.7109375" style="112" customWidth="1"/>
    <col min="8722" max="8960" width="11.42578125" style="112"/>
    <col min="8961" max="8965" width="5.140625" style="112" customWidth="1"/>
    <col min="8966" max="8966" width="6" style="112" customWidth="1"/>
    <col min="8967" max="8970" width="5" style="112" customWidth="1"/>
    <col min="8971" max="8971" width="28.42578125" style="112" customWidth="1"/>
    <col min="8972" max="8972" width="6.28515625" style="112" customWidth="1"/>
    <col min="8973" max="8976" width="8.42578125" style="112" customWidth="1"/>
    <col min="8977" max="8977" width="9.7109375" style="112" customWidth="1"/>
    <col min="8978" max="9216" width="11.42578125" style="112"/>
    <col min="9217" max="9221" width="5.140625" style="112" customWidth="1"/>
    <col min="9222" max="9222" width="6" style="112" customWidth="1"/>
    <col min="9223" max="9226" width="5" style="112" customWidth="1"/>
    <col min="9227" max="9227" width="28.42578125" style="112" customWidth="1"/>
    <col min="9228" max="9228" width="6.28515625" style="112" customWidth="1"/>
    <col min="9229" max="9232" width="8.42578125" style="112" customWidth="1"/>
    <col min="9233" max="9233" width="9.7109375" style="112" customWidth="1"/>
    <col min="9234" max="9472" width="11.42578125" style="112"/>
    <col min="9473" max="9477" width="5.140625" style="112" customWidth="1"/>
    <col min="9478" max="9478" width="6" style="112" customWidth="1"/>
    <col min="9479" max="9482" width="5" style="112" customWidth="1"/>
    <col min="9483" max="9483" width="28.42578125" style="112" customWidth="1"/>
    <col min="9484" max="9484" width="6.28515625" style="112" customWidth="1"/>
    <col min="9485" max="9488" width="8.42578125" style="112" customWidth="1"/>
    <col min="9489" max="9489" width="9.7109375" style="112" customWidth="1"/>
    <col min="9490" max="9728" width="11.42578125" style="112"/>
    <col min="9729" max="9733" width="5.140625" style="112" customWidth="1"/>
    <col min="9734" max="9734" width="6" style="112" customWidth="1"/>
    <col min="9735" max="9738" width="5" style="112" customWidth="1"/>
    <col min="9739" max="9739" width="28.42578125" style="112" customWidth="1"/>
    <col min="9740" max="9740" width="6.28515625" style="112" customWidth="1"/>
    <col min="9741" max="9744" width="8.42578125" style="112" customWidth="1"/>
    <col min="9745" max="9745" width="9.7109375" style="112" customWidth="1"/>
    <col min="9746" max="9984" width="11.42578125" style="112"/>
    <col min="9985" max="9989" width="5.140625" style="112" customWidth="1"/>
    <col min="9990" max="9990" width="6" style="112" customWidth="1"/>
    <col min="9991" max="9994" width="5" style="112" customWidth="1"/>
    <col min="9995" max="9995" width="28.42578125" style="112" customWidth="1"/>
    <col min="9996" max="9996" width="6.28515625" style="112" customWidth="1"/>
    <col min="9997" max="10000" width="8.42578125" style="112" customWidth="1"/>
    <col min="10001" max="10001" width="9.7109375" style="112" customWidth="1"/>
    <col min="10002" max="10240" width="11.42578125" style="112"/>
    <col min="10241" max="10245" width="5.140625" style="112" customWidth="1"/>
    <col min="10246" max="10246" width="6" style="112" customWidth="1"/>
    <col min="10247" max="10250" width="5" style="112" customWidth="1"/>
    <col min="10251" max="10251" width="28.42578125" style="112" customWidth="1"/>
    <col min="10252" max="10252" width="6.28515625" style="112" customWidth="1"/>
    <col min="10253" max="10256" width="8.42578125" style="112" customWidth="1"/>
    <col min="10257" max="10257" width="9.7109375" style="112" customWidth="1"/>
    <col min="10258" max="10496" width="11.42578125" style="112"/>
    <col min="10497" max="10501" width="5.140625" style="112" customWidth="1"/>
    <col min="10502" max="10502" width="6" style="112" customWidth="1"/>
    <col min="10503" max="10506" width="5" style="112" customWidth="1"/>
    <col min="10507" max="10507" width="28.42578125" style="112" customWidth="1"/>
    <col min="10508" max="10508" width="6.28515625" style="112" customWidth="1"/>
    <col min="10509" max="10512" width="8.42578125" style="112" customWidth="1"/>
    <col min="10513" max="10513" width="9.7109375" style="112" customWidth="1"/>
    <col min="10514" max="10752" width="11.42578125" style="112"/>
    <col min="10753" max="10757" width="5.140625" style="112" customWidth="1"/>
    <col min="10758" max="10758" width="6" style="112" customWidth="1"/>
    <col min="10759" max="10762" width="5" style="112" customWidth="1"/>
    <col min="10763" max="10763" width="28.42578125" style="112" customWidth="1"/>
    <col min="10764" max="10764" width="6.28515625" style="112" customWidth="1"/>
    <col min="10765" max="10768" width="8.42578125" style="112" customWidth="1"/>
    <col min="10769" max="10769" width="9.7109375" style="112" customWidth="1"/>
    <col min="10770" max="11008" width="11.42578125" style="112"/>
    <col min="11009" max="11013" width="5.140625" style="112" customWidth="1"/>
    <col min="11014" max="11014" width="6" style="112" customWidth="1"/>
    <col min="11015" max="11018" width="5" style="112" customWidth="1"/>
    <col min="11019" max="11019" width="28.42578125" style="112" customWidth="1"/>
    <col min="11020" max="11020" width="6.28515625" style="112" customWidth="1"/>
    <col min="11021" max="11024" width="8.42578125" style="112" customWidth="1"/>
    <col min="11025" max="11025" width="9.7109375" style="112" customWidth="1"/>
    <col min="11026" max="11264" width="11.42578125" style="112"/>
    <col min="11265" max="11269" width="5.140625" style="112" customWidth="1"/>
    <col min="11270" max="11270" width="6" style="112" customWidth="1"/>
    <col min="11271" max="11274" width="5" style="112" customWidth="1"/>
    <col min="11275" max="11275" width="28.42578125" style="112" customWidth="1"/>
    <col min="11276" max="11276" width="6.28515625" style="112" customWidth="1"/>
    <col min="11277" max="11280" width="8.42578125" style="112" customWidth="1"/>
    <col min="11281" max="11281" width="9.7109375" style="112" customWidth="1"/>
    <col min="11282" max="11520" width="11.42578125" style="112"/>
    <col min="11521" max="11525" width="5.140625" style="112" customWidth="1"/>
    <col min="11526" max="11526" width="6" style="112" customWidth="1"/>
    <col min="11527" max="11530" width="5" style="112" customWidth="1"/>
    <col min="11531" max="11531" width="28.42578125" style="112" customWidth="1"/>
    <col min="11532" max="11532" width="6.28515625" style="112" customWidth="1"/>
    <col min="11533" max="11536" width="8.42578125" style="112" customWidth="1"/>
    <col min="11537" max="11537" width="9.7109375" style="112" customWidth="1"/>
    <col min="11538" max="11776" width="11.42578125" style="112"/>
    <col min="11777" max="11781" width="5.140625" style="112" customWidth="1"/>
    <col min="11782" max="11782" width="6" style="112" customWidth="1"/>
    <col min="11783" max="11786" width="5" style="112" customWidth="1"/>
    <col min="11787" max="11787" width="28.42578125" style="112" customWidth="1"/>
    <col min="11788" max="11788" width="6.28515625" style="112" customWidth="1"/>
    <col min="11789" max="11792" width="8.42578125" style="112" customWidth="1"/>
    <col min="11793" max="11793" width="9.7109375" style="112" customWidth="1"/>
    <col min="11794" max="12032" width="11.42578125" style="112"/>
    <col min="12033" max="12037" width="5.140625" style="112" customWidth="1"/>
    <col min="12038" max="12038" width="6" style="112" customWidth="1"/>
    <col min="12039" max="12042" width="5" style="112" customWidth="1"/>
    <col min="12043" max="12043" width="28.42578125" style="112" customWidth="1"/>
    <col min="12044" max="12044" width="6.28515625" style="112" customWidth="1"/>
    <col min="12045" max="12048" width="8.42578125" style="112" customWidth="1"/>
    <col min="12049" max="12049" width="9.7109375" style="112" customWidth="1"/>
    <col min="12050" max="12288" width="11.42578125" style="112"/>
    <col min="12289" max="12293" width="5.140625" style="112" customWidth="1"/>
    <col min="12294" max="12294" width="6" style="112" customWidth="1"/>
    <col min="12295" max="12298" width="5" style="112" customWidth="1"/>
    <col min="12299" max="12299" width="28.42578125" style="112" customWidth="1"/>
    <col min="12300" max="12300" width="6.28515625" style="112" customWidth="1"/>
    <col min="12301" max="12304" width="8.42578125" style="112" customWidth="1"/>
    <col min="12305" max="12305" width="9.7109375" style="112" customWidth="1"/>
    <col min="12306" max="12544" width="11.42578125" style="112"/>
    <col min="12545" max="12549" width="5.140625" style="112" customWidth="1"/>
    <col min="12550" max="12550" width="6" style="112" customWidth="1"/>
    <col min="12551" max="12554" width="5" style="112" customWidth="1"/>
    <col min="12555" max="12555" width="28.42578125" style="112" customWidth="1"/>
    <col min="12556" max="12556" width="6.28515625" style="112" customWidth="1"/>
    <col min="12557" max="12560" width="8.42578125" style="112" customWidth="1"/>
    <col min="12561" max="12561" width="9.7109375" style="112" customWidth="1"/>
    <col min="12562" max="12800" width="11.42578125" style="112"/>
    <col min="12801" max="12805" width="5.140625" style="112" customWidth="1"/>
    <col min="12806" max="12806" width="6" style="112" customWidth="1"/>
    <col min="12807" max="12810" width="5" style="112" customWidth="1"/>
    <col min="12811" max="12811" width="28.42578125" style="112" customWidth="1"/>
    <col min="12812" max="12812" width="6.28515625" style="112" customWidth="1"/>
    <col min="12813" max="12816" width="8.42578125" style="112" customWidth="1"/>
    <col min="12817" max="12817" width="9.7109375" style="112" customWidth="1"/>
    <col min="12818" max="13056" width="11.42578125" style="112"/>
    <col min="13057" max="13061" width="5.140625" style="112" customWidth="1"/>
    <col min="13062" max="13062" width="6" style="112" customWidth="1"/>
    <col min="13063" max="13066" width="5" style="112" customWidth="1"/>
    <col min="13067" max="13067" width="28.42578125" style="112" customWidth="1"/>
    <col min="13068" max="13068" width="6.28515625" style="112" customWidth="1"/>
    <col min="13069" max="13072" width="8.42578125" style="112" customWidth="1"/>
    <col min="13073" max="13073" width="9.7109375" style="112" customWidth="1"/>
    <col min="13074" max="13312" width="11.42578125" style="112"/>
    <col min="13313" max="13317" width="5.140625" style="112" customWidth="1"/>
    <col min="13318" max="13318" width="6" style="112" customWidth="1"/>
    <col min="13319" max="13322" width="5" style="112" customWidth="1"/>
    <col min="13323" max="13323" width="28.42578125" style="112" customWidth="1"/>
    <col min="13324" max="13324" width="6.28515625" style="112" customWidth="1"/>
    <col min="13325" max="13328" width="8.42578125" style="112" customWidth="1"/>
    <col min="13329" max="13329" width="9.7109375" style="112" customWidth="1"/>
    <col min="13330" max="13568" width="11.42578125" style="112"/>
    <col min="13569" max="13573" width="5.140625" style="112" customWidth="1"/>
    <col min="13574" max="13574" width="6" style="112" customWidth="1"/>
    <col min="13575" max="13578" width="5" style="112" customWidth="1"/>
    <col min="13579" max="13579" width="28.42578125" style="112" customWidth="1"/>
    <col min="13580" max="13580" width="6.28515625" style="112" customWidth="1"/>
    <col min="13581" max="13584" width="8.42578125" style="112" customWidth="1"/>
    <col min="13585" max="13585" width="9.7109375" style="112" customWidth="1"/>
    <col min="13586" max="13824" width="11.42578125" style="112"/>
    <col min="13825" max="13829" width="5.140625" style="112" customWidth="1"/>
    <col min="13830" max="13830" width="6" style="112" customWidth="1"/>
    <col min="13831" max="13834" width="5" style="112" customWidth="1"/>
    <col min="13835" max="13835" width="28.42578125" style="112" customWidth="1"/>
    <col min="13836" max="13836" width="6.28515625" style="112" customWidth="1"/>
    <col min="13837" max="13840" width="8.42578125" style="112" customWidth="1"/>
    <col min="13841" max="13841" width="9.7109375" style="112" customWidth="1"/>
    <col min="13842" max="14080" width="11.42578125" style="112"/>
    <col min="14081" max="14085" width="5.140625" style="112" customWidth="1"/>
    <col min="14086" max="14086" width="6" style="112" customWidth="1"/>
    <col min="14087" max="14090" width="5" style="112" customWidth="1"/>
    <col min="14091" max="14091" width="28.42578125" style="112" customWidth="1"/>
    <col min="14092" max="14092" width="6.28515625" style="112" customWidth="1"/>
    <col min="14093" max="14096" width="8.42578125" style="112" customWidth="1"/>
    <col min="14097" max="14097" width="9.7109375" style="112" customWidth="1"/>
    <col min="14098" max="14336" width="11.42578125" style="112"/>
    <col min="14337" max="14341" width="5.140625" style="112" customWidth="1"/>
    <col min="14342" max="14342" width="6" style="112" customWidth="1"/>
    <col min="14343" max="14346" width="5" style="112" customWidth="1"/>
    <col min="14347" max="14347" width="28.42578125" style="112" customWidth="1"/>
    <col min="14348" max="14348" width="6.28515625" style="112" customWidth="1"/>
    <col min="14349" max="14352" width="8.42578125" style="112" customWidth="1"/>
    <col min="14353" max="14353" width="9.7109375" style="112" customWidth="1"/>
    <col min="14354" max="14592" width="11.42578125" style="112"/>
    <col min="14593" max="14597" width="5.140625" style="112" customWidth="1"/>
    <col min="14598" max="14598" width="6" style="112" customWidth="1"/>
    <col min="14599" max="14602" width="5" style="112" customWidth="1"/>
    <col min="14603" max="14603" width="28.42578125" style="112" customWidth="1"/>
    <col min="14604" max="14604" width="6.28515625" style="112" customWidth="1"/>
    <col min="14605" max="14608" width="8.42578125" style="112" customWidth="1"/>
    <col min="14609" max="14609" width="9.7109375" style="112" customWidth="1"/>
    <col min="14610" max="14848" width="11.42578125" style="112"/>
    <col min="14849" max="14853" width="5.140625" style="112" customWidth="1"/>
    <col min="14854" max="14854" width="6" style="112" customWidth="1"/>
    <col min="14855" max="14858" width="5" style="112" customWidth="1"/>
    <col min="14859" max="14859" width="28.42578125" style="112" customWidth="1"/>
    <col min="14860" max="14860" width="6.28515625" style="112" customWidth="1"/>
    <col min="14861" max="14864" width="8.42578125" style="112" customWidth="1"/>
    <col min="14865" max="14865" width="9.7109375" style="112" customWidth="1"/>
    <col min="14866" max="15104" width="11.42578125" style="112"/>
    <col min="15105" max="15109" width="5.140625" style="112" customWidth="1"/>
    <col min="15110" max="15110" width="6" style="112" customWidth="1"/>
    <col min="15111" max="15114" width="5" style="112" customWidth="1"/>
    <col min="15115" max="15115" width="28.42578125" style="112" customWidth="1"/>
    <col min="15116" max="15116" width="6.28515625" style="112" customWidth="1"/>
    <col min="15117" max="15120" width="8.42578125" style="112" customWidth="1"/>
    <col min="15121" max="15121" width="9.7109375" style="112" customWidth="1"/>
    <col min="15122" max="15360" width="11.42578125" style="112"/>
    <col min="15361" max="15365" width="5.140625" style="112" customWidth="1"/>
    <col min="15366" max="15366" width="6" style="112" customWidth="1"/>
    <col min="15367" max="15370" width="5" style="112" customWidth="1"/>
    <col min="15371" max="15371" width="28.42578125" style="112" customWidth="1"/>
    <col min="15372" max="15372" width="6.28515625" style="112" customWidth="1"/>
    <col min="15373" max="15376" width="8.42578125" style="112" customWidth="1"/>
    <col min="15377" max="15377" width="9.7109375" style="112" customWidth="1"/>
    <col min="15378" max="15616" width="11.42578125" style="112"/>
    <col min="15617" max="15621" width="5.140625" style="112" customWidth="1"/>
    <col min="15622" max="15622" width="6" style="112" customWidth="1"/>
    <col min="15623" max="15626" width="5" style="112" customWidth="1"/>
    <col min="15627" max="15627" width="28.42578125" style="112" customWidth="1"/>
    <col min="15628" max="15628" width="6.28515625" style="112" customWidth="1"/>
    <col min="15629" max="15632" width="8.42578125" style="112" customWidth="1"/>
    <col min="15633" max="15633" width="9.7109375" style="112" customWidth="1"/>
    <col min="15634" max="15872" width="11.42578125" style="112"/>
    <col min="15873" max="15877" width="5.140625" style="112" customWidth="1"/>
    <col min="15878" max="15878" width="6" style="112" customWidth="1"/>
    <col min="15879" max="15882" width="5" style="112" customWidth="1"/>
    <col min="15883" max="15883" width="28.42578125" style="112" customWidth="1"/>
    <col min="15884" max="15884" width="6.28515625" style="112" customWidth="1"/>
    <col min="15885" max="15888" width="8.42578125" style="112" customWidth="1"/>
    <col min="15889" max="15889" width="9.7109375" style="112" customWidth="1"/>
    <col min="15890" max="16128" width="11.42578125" style="112"/>
    <col min="16129" max="16133" width="5.140625" style="112" customWidth="1"/>
    <col min="16134" max="16134" width="6" style="112" customWidth="1"/>
    <col min="16135" max="16138" width="5" style="112" customWidth="1"/>
    <col min="16139" max="16139" width="28.42578125" style="112" customWidth="1"/>
    <col min="16140" max="16140" width="6.28515625" style="112" customWidth="1"/>
    <col min="16141" max="16144" width="8.42578125" style="112" customWidth="1"/>
    <col min="16145" max="16145" width="9.7109375" style="112" customWidth="1"/>
    <col min="16146" max="16384" width="11.42578125" style="112"/>
  </cols>
  <sheetData>
    <row r="1" spans="1:31" x14ac:dyDescent="0.25">
      <c r="A1" s="183"/>
      <c r="B1" s="183"/>
      <c r="C1" s="183"/>
      <c r="D1" s="183"/>
      <c r="E1" s="183"/>
      <c r="F1" s="184" t="s">
        <v>445</v>
      </c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</row>
    <row r="2" spans="1:31" x14ac:dyDescent="0.25">
      <c r="A2" s="183"/>
      <c r="B2" s="183"/>
      <c r="C2" s="183"/>
      <c r="D2" s="183"/>
      <c r="E2" s="183"/>
      <c r="F2" s="185" t="s">
        <v>446</v>
      </c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</row>
    <row r="3" spans="1:31" x14ac:dyDescent="0.25">
      <c r="A3" s="183"/>
      <c r="B3" s="183"/>
      <c r="C3" s="183"/>
      <c r="D3" s="183"/>
      <c r="E3" s="183"/>
      <c r="F3" s="186" t="s">
        <v>481</v>
      </c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</row>
    <row r="4" spans="1:31" ht="21" customHeight="1" x14ac:dyDescent="0.25">
      <c r="A4" s="183"/>
      <c r="B4" s="183"/>
      <c r="C4" s="183"/>
      <c r="D4" s="183"/>
      <c r="E4" s="183"/>
      <c r="F4" s="187" t="s">
        <v>482</v>
      </c>
      <c r="G4" s="187"/>
      <c r="H4" s="187"/>
      <c r="I4" s="187"/>
      <c r="J4" s="187"/>
      <c r="K4" s="114" t="s">
        <v>483</v>
      </c>
      <c r="L4" s="187" t="s">
        <v>484</v>
      </c>
      <c r="M4" s="187"/>
      <c r="N4" s="187"/>
      <c r="O4" s="188" t="s">
        <v>485</v>
      </c>
      <c r="P4" s="188"/>
      <c r="Q4" s="188"/>
    </row>
    <row r="5" spans="1:31" ht="15" customHeight="1" x14ac:dyDescent="0.25">
      <c r="A5" s="189" t="s">
        <v>486</v>
      </c>
      <c r="B5" s="189"/>
      <c r="C5" s="189"/>
      <c r="D5" s="189"/>
      <c r="E5" s="189"/>
      <c r="F5" s="189"/>
      <c r="G5" s="190" t="s">
        <v>487</v>
      </c>
      <c r="H5" s="190"/>
      <c r="I5" s="190"/>
      <c r="J5" s="190"/>
      <c r="K5" s="190"/>
      <c r="L5" s="190"/>
      <c r="M5" s="190"/>
      <c r="N5" s="190"/>
      <c r="O5" s="190"/>
      <c r="P5" s="190"/>
      <c r="Q5" s="190"/>
    </row>
    <row r="6" spans="1:31" ht="13.5" customHeight="1" x14ac:dyDescent="0.25">
      <c r="A6" s="191" t="s">
        <v>488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2" t="s">
        <v>489</v>
      </c>
      <c r="M6" s="192"/>
      <c r="N6" s="192"/>
      <c r="O6" s="192"/>
      <c r="P6" s="192"/>
      <c r="Q6" s="192"/>
    </row>
    <row r="7" spans="1:31" ht="13.5" customHeight="1" x14ac:dyDescent="0.25">
      <c r="A7" s="193" t="s">
        <v>490</v>
      </c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4" t="s">
        <v>491</v>
      </c>
      <c r="M7" s="194"/>
      <c r="N7" s="194"/>
      <c r="O7" s="194"/>
      <c r="P7" s="194"/>
      <c r="Q7" s="194"/>
    </row>
    <row r="8" spans="1:31" ht="15" customHeight="1" x14ac:dyDescent="0.25">
      <c r="A8" s="195" t="s">
        <v>492</v>
      </c>
      <c r="B8" s="195"/>
      <c r="C8" s="195"/>
      <c r="D8" s="195"/>
      <c r="E8" s="195"/>
      <c r="F8" s="195"/>
      <c r="G8" s="196" t="s">
        <v>493</v>
      </c>
      <c r="H8" s="197" t="s">
        <v>470</v>
      </c>
      <c r="I8" s="197"/>
      <c r="J8" s="197"/>
      <c r="K8" s="197"/>
      <c r="L8" s="196" t="s">
        <v>14</v>
      </c>
      <c r="M8" s="198" t="s">
        <v>494</v>
      </c>
      <c r="N8" s="198"/>
      <c r="O8" s="198"/>
      <c r="P8" s="198"/>
      <c r="Q8" s="196" t="s">
        <v>495</v>
      </c>
    </row>
    <row r="9" spans="1:31" ht="13.5" customHeight="1" x14ac:dyDescent="0.25">
      <c r="A9" s="195"/>
      <c r="B9" s="195"/>
      <c r="C9" s="195"/>
      <c r="D9" s="195"/>
      <c r="E9" s="195"/>
      <c r="F9" s="195"/>
      <c r="G9" s="196"/>
      <c r="H9" s="197"/>
      <c r="I9" s="197"/>
      <c r="J9" s="197"/>
      <c r="K9" s="197"/>
      <c r="L9" s="196"/>
      <c r="M9" s="116" t="s">
        <v>458</v>
      </c>
      <c r="N9" s="115" t="s">
        <v>496</v>
      </c>
      <c r="O9" s="117" t="s">
        <v>497</v>
      </c>
      <c r="P9" s="118" t="s">
        <v>498</v>
      </c>
      <c r="Q9" s="196"/>
    </row>
    <row r="10" spans="1:31" ht="18" customHeight="1" x14ac:dyDescent="0.25">
      <c r="A10" s="199"/>
      <c r="B10" s="199"/>
      <c r="C10" s="199"/>
      <c r="D10" s="199"/>
      <c r="E10" s="199"/>
      <c r="F10" s="199"/>
      <c r="G10" s="200">
        <v>1.1000000000000001</v>
      </c>
      <c r="H10" s="201" t="s">
        <v>78</v>
      </c>
      <c r="I10" s="201"/>
      <c r="J10" s="201"/>
      <c r="K10" s="201"/>
      <c r="L10" s="119" t="s">
        <v>11</v>
      </c>
      <c r="M10" s="202"/>
      <c r="N10" s="202"/>
      <c r="O10" s="202"/>
      <c r="P10" s="202"/>
      <c r="Q10" s="202"/>
    </row>
    <row r="11" spans="1:31" ht="27" customHeight="1" x14ac:dyDescent="0.25">
      <c r="A11" s="199"/>
      <c r="B11" s="199"/>
      <c r="C11" s="199"/>
      <c r="D11" s="199"/>
      <c r="E11" s="199"/>
      <c r="F11" s="199"/>
      <c r="G11" s="200"/>
      <c r="H11" s="203" t="s">
        <v>499</v>
      </c>
      <c r="I11" s="203"/>
      <c r="J11" s="203"/>
      <c r="K11" s="203"/>
      <c r="L11" s="120"/>
      <c r="M11" s="121">
        <v>1</v>
      </c>
      <c r="N11" s="122">
        <f>34*2+17*2</f>
        <v>102</v>
      </c>
      <c r="O11" s="123"/>
      <c r="P11" s="123"/>
      <c r="Q11" s="124">
        <f>M11*N11</f>
        <v>102</v>
      </c>
    </row>
    <row r="12" spans="1:31" ht="18" customHeight="1" x14ac:dyDescent="0.25">
      <c r="A12" s="199"/>
      <c r="B12" s="199"/>
      <c r="C12" s="199"/>
      <c r="D12" s="199"/>
      <c r="E12" s="199"/>
      <c r="F12" s="199"/>
      <c r="G12" s="200"/>
      <c r="H12" s="204"/>
      <c r="I12" s="204"/>
      <c r="J12" s="204"/>
      <c r="K12" s="204"/>
      <c r="L12" s="204"/>
      <c r="M12" s="204"/>
      <c r="N12" s="204"/>
      <c r="O12" s="204"/>
      <c r="P12" s="204"/>
      <c r="Q12" s="125">
        <f>ROUND(SUM(Q11:Q11),2)</f>
        <v>102</v>
      </c>
      <c r="AE12" s="126"/>
    </row>
    <row r="13" spans="1:31" ht="20.25" customHeight="1" x14ac:dyDescent="0.25">
      <c r="A13" s="199"/>
      <c r="B13" s="199"/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AE13" s="126"/>
    </row>
    <row r="14" spans="1:31" ht="18" customHeight="1" x14ac:dyDescent="0.25">
      <c r="A14" s="199"/>
      <c r="B14" s="199"/>
      <c r="C14" s="199"/>
      <c r="D14" s="199"/>
      <c r="E14" s="199"/>
      <c r="F14" s="199"/>
      <c r="G14" s="200">
        <v>1.2</v>
      </c>
      <c r="H14" s="201" t="s">
        <v>362</v>
      </c>
      <c r="I14" s="201"/>
      <c r="J14" s="201"/>
      <c r="K14" s="201"/>
      <c r="L14" s="119" t="s">
        <v>17</v>
      </c>
      <c r="M14" s="202"/>
      <c r="N14" s="202"/>
      <c r="O14" s="202"/>
      <c r="P14" s="202"/>
      <c r="Q14" s="202"/>
    </row>
    <row r="15" spans="1:31" ht="16.5" customHeight="1" x14ac:dyDescent="0.25">
      <c r="A15" s="199"/>
      <c r="B15" s="199"/>
      <c r="C15" s="199"/>
      <c r="D15" s="199"/>
      <c r="E15" s="199"/>
      <c r="F15" s="199"/>
      <c r="G15" s="200"/>
      <c r="H15" s="205"/>
      <c r="I15" s="205"/>
      <c r="J15" s="205"/>
      <c r="K15" s="205"/>
      <c r="L15" s="127"/>
      <c r="M15" s="116" t="s">
        <v>458</v>
      </c>
      <c r="N15" s="115" t="s">
        <v>496</v>
      </c>
      <c r="O15" s="117" t="s">
        <v>497</v>
      </c>
      <c r="P15" s="118"/>
      <c r="Q15" s="128"/>
    </row>
    <row r="16" spans="1:31" ht="16.5" customHeight="1" x14ac:dyDescent="0.25">
      <c r="A16" s="199"/>
      <c r="B16" s="199"/>
      <c r="C16" s="199"/>
      <c r="D16" s="199"/>
      <c r="E16" s="199"/>
      <c r="F16" s="199"/>
      <c r="G16" s="200"/>
      <c r="H16" s="203" t="s">
        <v>500</v>
      </c>
      <c r="I16" s="203"/>
      <c r="J16" s="203"/>
      <c r="K16" s="203"/>
      <c r="L16" s="120"/>
      <c r="M16" s="121">
        <v>1</v>
      </c>
      <c r="N16" s="122">
        <v>20</v>
      </c>
      <c r="O16" s="123">
        <v>2</v>
      </c>
      <c r="P16" s="123"/>
      <c r="Q16" s="124">
        <f>M16*N16*O16</f>
        <v>40</v>
      </c>
    </row>
    <row r="17" spans="1:17" ht="16.5" customHeight="1" x14ac:dyDescent="0.25">
      <c r="A17" s="199"/>
      <c r="B17" s="199"/>
      <c r="C17" s="199"/>
      <c r="D17" s="199"/>
      <c r="E17" s="199"/>
      <c r="F17" s="199"/>
      <c r="G17" s="200"/>
      <c r="H17" s="203" t="s">
        <v>501</v>
      </c>
      <c r="I17" s="203"/>
      <c r="J17" s="203"/>
      <c r="K17" s="203"/>
      <c r="L17" s="120"/>
      <c r="M17" s="121">
        <v>1</v>
      </c>
      <c r="N17" s="122">
        <f>$Q$128</f>
        <v>89.61</v>
      </c>
      <c r="O17" s="123"/>
      <c r="P17" s="123"/>
      <c r="Q17" s="124">
        <f>M17*N17</f>
        <v>89.61</v>
      </c>
    </row>
    <row r="18" spans="1:17" ht="27" customHeight="1" x14ac:dyDescent="0.25">
      <c r="A18" s="199"/>
      <c r="B18" s="199"/>
      <c r="C18" s="199"/>
      <c r="D18" s="199"/>
      <c r="E18" s="199"/>
      <c r="F18" s="199"/>
      <c r="G18" s="200"/>
      <c r="H18" s="203" t="s">
        <v>502</v>
      </c>
      <c r="I18" s="203"/>
      <c r="J18" s="203"/>
      <c r="K18" s="203"/>
      <c r="L18" s="120"/>
      <c r="M18" s="121">
        <f>$M$36</f>
        <v>2</v>
      </c>
      <c r="N18" s="122">
        <f>$N$36</f>
        <v>7</v>
      </c>
      <c r="O18" s="123">
        <v>1</v>
      </c>
      <c r="P18" s="123"/>
      <c r="Q18" s="124">
        <f>M18*N18*O18</f>
        <v>14</v>
      </c>
    </row>
    <row r="19" spans="1:17" ht="18" customHeight="1" x14ac:dyDescent="0.25">
      <c r="A19" s="199"/>
      <c r="B19" s="199"/>
      <c r="C19" s="199"/>
      <c r="D19" s="199"/>
      <c r="E19" s="199"/>
      <c r="F19" s="199"/>
      <c r="G19" s="200"/>
      <c r="H19" s="204"/>
      <c r="I19" s="204"/>
      <c r="J19" s="204"/>
      <c r="K19" s="204"/>
      <c r="L19" s="204"/>
      <c r="M19" s="204"/>
      <c r="N19" s="204"/>
      <c r="O19" s="204"/>
      <c r="P19" s="204"/>
      <c r="Q19" s="125">
        <f>ROUND(SUM(Q15:Q18),2)</f>
        <v>143.61000000000001</v>
      </c>
    </row>
    <row r="20" spans="1:17" ht="20.25" customHeight="1" x14ac:dyDescent="0.25">
      <c r="A20" s="199"/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9"/>
    </row>
    <row r="21" spans="1:17" ht="18" customHeight="1" x14ac:dyDescent="0.25">
      <c r="A21" s="199"/>
      <c r="B21" s="199"/>
      <c r="C21" s="199"/>
      <c r="D21" s="199"/>
      <c r="E21" s="199"/>
      <c r="F21" s="199"/>
      <c r="G21" s="200">
        <v>1.3</v>
      </c>
      <c r="H21" s="201" t="s">
        <v>141</v>
      </c>
      <c r="I21" s="201"/>
      <c r="J21" s="201"/>
      <c r="K21" s="201"/>
      <c r="L21" s="119" t="s">
        <v>14</v>
      </c>
      <c r="M21" s="202"/>
      <c r="N21" s="202"/>
      <c r="O21" s="202"/>
      <c r="P21" s="202"/>
      <c r="Q21" s="202"/>
    </row>
    <row r="22" spans="1:17" ht="27" customHeight="1" x14ac:dyDescent="0.25">
      <c r="A22" s="199"/>
      <c r="B22" s="199"/>
      <c r="C22" s="199"/>
      <c r="D22" s="199"/>
      <c r="E22" s="199"/>
      <c r="F22" s="199"/>
      <c r="G22" s="200"/>
      <c r="H22" s="203" t="s">
        <v>503</v>
      </c>
      <c r="I22" s="203"/>
      <c r="J22" s="203"/>
      <c r="K22" s="203"/>
      <c r="L22" s="120"/>
      <c r="M22" s="121">
        <v>2</v>
      </c>
      <c r="N22" s="122"/>
      <c r="O22" s="123"/>
      <c r="P22" s="123"/>
      <c r="Q22" s="124">
        <f>M22</f>
        <v>2</v>
      </c>
    </row>
    <row r="23" spans="1:17" ht="18" customHeight="1" x14ac:dyDescent="0.25">
      <c r="A23" s="199"/>
      <c r="B23" s="199"/>
      <c r="C23" s="199"/>
      <c r="D23" s="199"/>
      <c r="E23" s="199"/>
      <c r="F23" s="199"/>
      <c r="G23" s="200"/>
      <c r="H23" s="204"/>
      <c r="I23" s="204"/>
      <c r="J23" s="204"/>
      <c r="K23" s="204"/>
      <c r="L23" s="204"/>
      <c r="M23" s="204"/>
      <c r="N23" s="204"/>
      <c r="O23" s="204"/>
      <c r="P23" s="204"/>
      <c r="Q23" s="125">
        <f>ROUND(SUM(Q22:Q22),2)</f>
        <v>2</v>
      </c>
    </row>
    <row r="24" spans="1:17" ht="20.25" customHeight="1" x14ac:dyDescent="0.25">
      <c r="A24" s="199"/>
      <c r="B24" s="199"/>
      <c r="C24" s="199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</row>
    <row r="25" spans="1:17" ht="18" customHeight="1" x14ac:dyDescent="0.25">
      <c r="A25" s="199"/>
      <c r="B25" s="199"/>
      <c r="C25" s="199"/>
      <c r="D25" s="199"/>
      <c r="E25" s="199"/>
      <c r="F25" s="199"/>
      <c r="G25" s="200">
        <v>1.4</v>
      </c>
      <c r="H25" s="201" t="s">
        <v>155</v>
      </c>
      <c r="I25" s="201"/>
      <c r="J25" s="201"/>
      <c r="K25" s="201"/>
      <c r="L25" s="119" t="s">
        <v>22</v>
      </c>
      <c r="M25" s="202"/>
      <c r="N25" s="202"/>
      <c r="O25" s="202"/>
      <c r="P25" s="202"/>
      <c r="Q25" s="202"/>
    </row>
    <row r="26" spans="1:17" ht="16.5" customHeight="1" x14ac:dyDescent="0.25">
      <c r="A26" s="199"/>
      <c r="B26" s="199"/>
      <c r="C26" s="199"/>
      <c r="D26" s="199"/>
      <c r="E26" s="199"/>
      <c r="F26" s="199"/>
      <c r="G26" s="200"/>
      <c r="H26" s="205"/>
      <c r="I26" s="205"/>
      <c r="J26" s="205"/>
      <c r="K26" s="205"/>
      <c r="L26" s="127"/>
      <c r="M26" s="116" t="s">
        <v>458</v>
      </c>
      <c r="N26" s="115" t="s">
        <v>496</v>
      </c>
      <c r="O26" s="117" t="s">
        <v>497</v>
      </c>
      <c r="P26" s="118" t="s">
        <v>504</v>
      </c>
      <c r="Q26" s="128"/>
    </row>
    <row r="27" spans="1:17" ht="16.5" customHeight="1" x14ac:dyDescent="0.25">
      <c r="A27" s="199"/>
      <c r="B27" s="199"/>
      <c r="C27" s="199"/>
      <c r="D27" s="199"/>
      <c r="E27" s="199"/>
      <c r="F27" s="199"/>
      <c r="G27" s="200"/>
      <c r="H27" s="206" t="s">
        <v>505</v>
      </c>
      <c r="I27" s="206"/>
      <c r="J27" s="206"/>
      <c r="K27" s="206"/>
      <c r="L27" s="129"/>
      <c r="M27" s="123"/>
      <c r="N27" s="123"/>
      <c r="O27" s="123"/>
      <c r="P27" s="123"/>
      <c r="Q27" s="130"/>
    </row>
    <row r="28" spans="1:17" ht="27" customHeight="1" x14ac:dyDescent="0.25">
      <c r="A28" s="199"/>
      <c r="B28" s="199"/>
      <c r="C28" s="199"/>
      <c r="D28" s="199"/>
      <c r="E28" s="199"/>
      <c r="F28" s="199"/>
      <c r="G28" s="200"/>
      <c r="H28" s="203" t="s">
        <v>506</v>
      </c>
      <c r="I28" s="203"/>
      <c r="J28" s="203"/>
      <c r="K28" s="203"/>
      <c r="L28" s="120"/>
      <c r="M28" s="121">
        <v>2</v>
      </c>
      <c r="N28" s="122">
        <f>$N$16</f>
        <v>20</v>
      </c>
      <c r="O28" s="123">
        <v>0.3</v>
      </c>
      <c r="P28" s="123">
        <v>0.35</v>
      </c>
      <c r="Q28" s="124">
        <f>M28*N28*O28*P28</f>
        <v>4.1999999999999993</v>
      </c>
    </row>
    <row r="29" spans="1:17" ht="16.5" customHeight="1" x14ac:dyDescent="0.25">
      <c r="A29" s="199"/>
      <c r="B29" s="199"/>
      <c r="C29" s="199"/>
      <c r="D29" s="199"/>
      <c r="E29" s="199"/>
      <c r="F29" s="199"/>
      <c r="G29" s="200"/>
      <c r="H29" s="203" t="s">
        <v>507</v>
      </c>
      <c r="I29" s="203"/>
      <c r="J29" s="203"/>
      <c r="K29" s="203"/>
      <c r="L29" s="120"/>
      <c r="M29" s="121">
        <f>ROUNDUP($N$16/2.25,0)+1</f>
        <v>10</v>
      </c>
      <c r="N29" s="122">
        <v>0.7</v>
      </c>
      <c r="O29" s="123">
        <v>0.3</v>
      </c>
      <c r="P29" s="123">
        <v>0.35</v>
      </c>
      <c r="Q29" s="124">
        <f>M29*N29*O29*P29</f>
        <v>0.73499999999999999</v>
      </c>
    </row>
    <row r="30" spans="1:17" ht="16.5" customHeight="1" x14ac:dyDescent="0.25">
      <c r="A30" s="199"/>
      <c r="B30" s="199"/>
      <c r="C30" s="199"/>
      <c r="D30" s="199"/>
      <c r="E30" s="199"/>
      <c r="F30" s="199"/>
      <c r="G30" s="200"/>
      <c r="H30" s="206" t="s">
        <v>508</v>
      </c>
      <c r="I30" s="206"/>
      <c r="J30" s="206"/>
      <c r="K30" s="206"/>
      <c r="L30" s="129"/>
      <c r="M30" s="123"/>
      <c r="N30" s="123"/>
      <c r="O30" s="123"/>
      <c r="P30" s="123"/>
      <c r="Q30" s="130"/>
    </row>
    <row r="31" spans="1:17" ht="16.5" customHeight="1" x14ac:dyDescent="0.25">
      <c r="A31" s="199"/>
      <c r="B31" s="199"/>
      <c r="C31" s="199"/>
      <c r="D31" s="199"/>
      <c r="E31" s="199"/>
      <c r="F31" s="199"/>
      <c r="G31" s="200"/>
      <c r="H31" s="203" t="s">
        <v>509</v>
      </c>
      <c r="I31" s="203"/>
      <c r="J31" s="203"/>
      <c r="K31" s="203"/>
      <c r="L31" s="120"/>
      <c r="M31" s="121">
        <v>1</v>
      </c>
      <c r="N31" s="122">
        <f>7.5+1.6</f>
        <v>9.1</v>
      </c>
      <c r="O31" s="123">
        <v>2.15</v>
      </c>
      <c r="P31" s="123">
        <v>0.15</v>
      </c>
      <c r="Q31" s="124">
        <f>M31*N31*O31*P31</f>
        <v>2.9347499999999997</v>
      </c>
    </row>
    <row r="32" spans="1:17" ht="16.5" customHeight="1" x14ac:dyDescent="0.25">
      <c r="A32" s="199"/>
      <c r="B32" s="199"/>
      <c r="C32" s="199"/>
      <c r="D32" s="199"/>
      <c r="E32" s="199"/>
      <c r="F32" s="199"/>
      <c r="G32" s="200"/>
      <c r="H32" s="203" t="s">
        <v>510</v>
      </c>
      <c r="I32" s="203"/>
      <c r="J32" s="203"/>
      <c r="K32" s="203"/>
      <c r="L32" s="120"/>
      <c r="M32" s="121">
        <v>1</v>
      </c>
      <c r="N32" s="122">
        <v>15</v>
      </c>
      <c r="O32" s="123">
        <v>0.95</v>
      </c>
      <c r="P32" s="123">
        <v>0.15</v>
      </c>
      <c r="Q32" s="124">
        <f>M32*N32*O32*P32</f>
        <v>2.1374999999999997</v>
      </c>
    </row>
    <row r="33" spans="1:17" ht="16.5" customHeight="1" x14ac:dyDescent="0.25">
      <c r="A33" s="199"/>
      <c r="B33" s="199"/>
      <c r="C33" s="199"/>
      <c r="D33" s="199"/>
      <c r="E33" s="199"/>
      <c r="F33" s="199"/>
      <c r="G33" s="200"/>
      <c r="H33" s="203" t="s">
        <v>511</v>
      </c>
      <c r="I33" s="203"/>
      <c r="J33" s="203"/>
      <c r="K33" s="203"/>
      <c r="L33" s="120"/>
      <c r="M33" s="121">
        <v>4</v>
      </c>
      <c r="N33" s="122">
        <v>3.8</v>
      </c>
      <c r="O33" s="123">
        <v>2.2000000000000002</v>
      </c>
      <c r="P33" s="123">
        <v>0.15</v>
      </c>
      <c r="Q33" s="124">
        <f>M33*N33*O33*P33</f>
        <v>5.0159999999999991</v>
      </c>
    </row>
    <row r="34" spans="1:17" ht="16.5" customHeight="1" x14ac:dyDescent="0.25">
      <c r="A34" s="199"/>
      <c r="B34" s="199"/>
      <c r="C34" s="199"/>
      <c r="D34" s="199"/>
      <c r="E34" s="199"/>
      <c r="F34" s="199"/>
      <c r="G34" s="200"/>
      <c r="H34" s="203" t="s">
        <v>512</v>
      </c>
      <c r="I34" s="203"/>
      <c r="J34" s="203"/>
      <c r="K34" s="203"/>
      <c r="L34" s="120"/>
      <c r="M34" s="121">
        <v>2</v>
      </c>
      <c r="N34" s="122">
        <v>3</v>
      </c>
      <c r="O34" s="123">
        <v>0.6</v>
      </c>
      <c r="P34" s="123">
        <v>0.15</v>
      </c>
      <c r="Q34" s="124">
        <f>M34*N34*O34*P34</f>
        <v>0.53999999999999992</v>
      </c>
    </row>
    <row r="35" spans="1:17" ht="16.5" customHeight="1" x14ac:dyDescent="0.25">
      <c r="A35" s="199"/>
      <c r="B35" s="199"/>
      <c r="C35" s="199"/>
      <c r="D35" s="199"/>
      <c r="E35" s="199"/>
      <c r="F35" s="199"/>
      <c r="G35" s="200"/>
      <c r="H35" s="206" t="s">
        <v>513</v>
      </c>
      <c r="I35" s="206"/>
      <c r="J35" s="206"/>
      <c r="K35" s="206"/>
      <c r="L35" s="129"/>
      <c r="M35" s="123"/>
      <c r="N35" s="123"/>
      <c r="O35" s="123"/>
      <c r="P35" s="123"/>
      <c r="Q35" s="130"/>
    </row>
    <row r="36" spans="1:17" ht="27" customHeight="1" x14ac:dyDescent="0.25">
      <c r="A36" s="199"/>
      <c r="B36" s="199"/>
      <c r="C36" s="199"/>
      <c r="D36" s="199"/>
      <c r="E36" s="199"/>
      <c r="F36" s="199"/>
      <c r="G36" s="200"/>
      <c r="H36" s="203" t="s">
        <v>514</v>
      </c>
      <c r="I36" s="203"/>
      <c r="J36" s="203"/>
      <c r="K36" s="203"/>
      <c r="L36" s="120"/>
      <c r="M36" s="121">
        <v>2</v>
      </c>
      <c r="N36" s="122">
        <v>7</v>
      </c>
      <c r="O36" s="123"/>
      <c r="P36" s="123"/>
      <c r="Q36" s="124"/>
    </row>
    <row r="37" spans="1:17" ht="27" customHeight="1" x14ac:dyDescent="0.25">
      <c r="A37" s="199"/>
      <c r="B37" s="199"/>
      <c r="C37" s="199"/>
      <c r="D37" s="199"/>
      <c r="E37" s="199"/>
      <c r="F37" s="199"/>
      <c r="G37" s="200"/>
      <c r="H37" s="203" t="s">
        <v>515</v>
      </c>
      <c r="I37" s="203"/>
      <c r="J37" s="203"/>
      <c r="K37" s="203"/>
      <c r="L37" s="120"/>
      <c r="M37" s="121">
        <f>$M$36*(ROUNDUP($N$36/2.25,0)+1)</f>
        <v>10</v>
      </c>
      <c r="N37" s="122">
        <v>0.8</v>
      </c>
      <c r="O37" s="123">
        <v>0.8</v>
      </c>
      <c r="P37" s="123">
        <v>1.2</v>
      </c>
      <c r="Q37" s="124">
        <f>M37*N37*O37*P37</f>
        <v>7.68</v>
      </c>
    </row>
    <row r="38" spans="1:17" ht="27" customHeight="1" x14ac:dyDescent="0.25">
      <c r="A38" s="199"/>
      <c r="B38" s="199"/>
      <c r="C38" s="199"/>
      <c r="D38" s="199"/>
      <c r="E38" s="199"/>
      <c r="F38" s="199"/>
      <c r="G38" s="200"/>
      <c r="H38" s="203" t="s">
        <v>516</v>
      </c>
      <c r="I38" s="203"/>
      <c r="J38" s="203"/>
      <c r="K38" s="203"/>
      <c r="L38" s="120"/>
      <c r="M38" s="121">
        <f>$M$36</f>
        <v>2</v>
      </c>
      <c r="N38" s="122">
        <f>$N$36-($M$37/$M$36)*0.8</f>
        <v>3</v>
      </c>
      <c r="O38" s="123">
        <v>0.3</v>
      </c>
      <c r="P38" s="123">
        <v>0.35</v>
      </c>
      <c r="Q38" s="124">
        <f>M38*N38*O38*P38</f>
        <v>0.62999999999999989</v>
      </c>
    </row>
    <row r="39" spans="1:17" ht="18" customHeight="1" x14ac:dyDescent="0.25">
      <c r="A39" s="199"/>
      <c r="B39" s="199"/>
      <c r="C39" s="199"/>
      <c r="D39" s="199"/>
      <c r="E39" s="199"/>
      <c r="F39" s="199"/>
      <c r="G39" s="200"/>
      <c r="H39" s="204"/>
      <c r="I39" s="204"/>
      <c r="J39" s="204"/>
      <c r="K39" s="204"/>
      <c r="L39" s="204"/>
      <c r="M39" s="204"/>
      <c r="N39" s="204"/>
      <c r="O39" s="204"/>
      <c r="P39" s="204"/>
      <c r="Q39" s="125">
        <f>ROUND(SUM(Q26:Q38),2)</f>
        <v>23.87</v>
      </c>
    </row>
    <row r="40" spans="1:17" ht="20.25" customHeight="1" x14ac:dyDescent="0.25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</row>
    <row r="41" spans="1:17" ht="18" customHeight="1" x14ac:dyDescent="0.25">
      <c r="A41" s="199"/>
      <c r="B41" s="199"/>
      <c r="C41" s="199"/>
      <c r="D41" s="199"/>
      <c r="E41" s="199"/>
      <c r="F41" s="199"/>
      <c r="G41" s="200">
        <v>1.5</v>
      </c>
      <c r="H41" s="201" t="s">
        <v>340</v>
      </c>
      <c r="I41" s="201"/>
      <c r="J41" s="201"/>
      <c r="K41" s="201"/>
      <c r="L41" s="119" t="s">
        <v>22</v>
      </c>
      <c r="M41" s="202"/>
      <c r="N41" s="202"/>
      <c r="O41" s="202"/>
      <c r="P41" s="202"/>
      <c r="Q41" s="202"/>
    </row>
    <row r="42" spans="1:17" ht="16.5" customHeight="1" x14ac:dyDescent="0.25">
      <c r="A42" s="199"/>
      <c r="B42" s="199"/>
      <c r="C42" s="199"/>
      <c r="D42" s="199"/>
      <c r="E42" s="199"/>
      <c r="F42" s="199"/>
      <c r="G42" s="200"/>
      <c r="H42" s="205"/>
      <c r="I42" s="205"/>
      <c r="J42" s="205"/>
      <c r="K42" s="205"/>
      <c r="L42" s="127"/>
      <c r="M42" s="116" t="s">
        <v>458</v>
      </c>
      <c r="N42" s="115" t="s">
        <v>517</v>
      </c>
      <c r="O42" s="117"/>
      <c r="P42" s="118" t="s">
        <v>518</v>
      </c>
      <c r="Q42" s="128"/>
    </row>
    <row r="43" spans="1:17" ht="27" customHeight="1" x14ac:dyDescent="0.25">
      <c r="A43" s="199"/>
      <c r="B43" s="199"/>
      <c r="C43" s="199"/>
      <c r="D43" s="199"/>
      <c r="E43" s="199"/>
      <c r="F43" s="199"/>
      <c r="G43" s="200"/>
      <c r="H43" s="203" t="s">
        <v>519</v>
      </c>
      <c r="I43" s="203"/>
      <c r="J43" s="203"/>
      <c r="K43" s="203"/>
      <c r="L43" s="120"/>
      <c r="M43" s="121">
        <f>$M$37</f>
        <v>10</v>
      </c>
      <c r="N43" s="122">
        <f>0.8*0.8-0.3*0.3</f>
        <v>0.55000000000000016</v>
      </c>
      <c r="O43" s="123"/>
      <c r="P43" s="123">
        <v>0.55000000000000004</v>
      </c>
      <c r="Q43" s="124">
        <f>M43*N43*P43</f>
        <v>3.0250000000000012</v>
      </c>
    </row>
    <row r="44" spans="1:17" ht="18" customHeight="1" x14ac:dyDescent="0.25">
      <c r="A44" s="199"/>
      <c r="B44" s="199"/>
      <c r="C44" s="199"/>
      <c r="D44" s="199"/>
      <c r="E44" s="199"/>
      <c r="F44" s="199"/>
      <c r="G44" s="200"/>
      <c r="H44" s="204"/>
      <c r="I44" s="204"/>
      <c r="J44" s="204"/>
      <c r="K44" s="204"/>
      <c r="L44" s="204"/>
      <c r="M44" s="204"/>
      <c r="N44" s="204"/>
      <c r="O44" s="204"/>
      <c r="P44" s="204"/>
      <c r="Q44" s="125">
        <f>ROUND(SUM(Q42:Q43),2)</f>
        <v>3.03</v>
      </c>
    </row>
    <row r="45" spans="1:17" ht="20.25" customHeight="1" x14ac:dyDescent="0.25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</row>
    <row r="46" spans="1:17" ht="18" customHeight="1" x14ac:dyDescent="0.25">
      <c r="A46" s="199"/>
      <c r="B46" s="199"/>
      <c r="C46" s="199"/>
      <c r="D46" s="199"/>
      <c r="E46" s="199"/>
      <c r="F46" s="199"/>
      <c r="G46" s="200">
        <v>1.6</v>
      </c>
      <c r="H46" s="201" t="s">
        <v>364</v>
      </c>
      <c r="I46" s="201"/>
      <c r="J46" s="201"/>
      <c r="K46" s="201"/>
      <c r="L46" s="119" t="s">
        <v>22</v>
      </c>
      <c r="M46" s="202"/>
      <c r="N46" s="202"/>
      <c r="O46" s="202"/>
      <c r="P46" s="202"/>
      <c r="Q46" s="202"/>
    </row>
    <row r="47" spans="1:17" ht="16.5" customHeight="1" x14ac:dyDescent="0.25">
      <c r="A47" s="199"/>
      <c r="B47" s="199"/>
      <c r="C47" s="199"/>
      <c r="D47" s="199"/>
      <c r="E47" s="199"/>
      <c r="F47" s="199"/>
      <c r="G47" s="200"/>
      <c r="H47" s="205"/>
      <c r="I47" s="205"/>
      <c r="J47" s="205"/>
      <c r="K47" s="205"/>
      <c r="L47" s="127"/>
      <c r="M47" s="116" t="s">
        <v>458</v>
      </c>
      <c r="N47" s="115" t="s">
        <v>520</v>
      </c>
      <c r="O47" s="117"/>
      <c r="P47" s="118" t="s">
        <v>521</v>
      </c>
      <c r="Q47" s="128"/>
    </row>
    <row r="48" spans="1:17" ht="16.5" customHeight="1" x14ac:dyDescent="0.25">
      <c r="A48" s="199"/>
      <c r="B48" s="199"/>
      <c r="C48" s="199"/>
      <c r="D48" s="199"/>
      <c r="E48" s="199"/>
      <c r="F48" s="199"/>
      <c r="G48" s="200"/>
      <c r="H48" s="203" t="s">
        <v>522</v>
      </c>
      <c r="I48" s="203"/>
      <c r="J48" s="203"/>
      <c r="K48" s="203"/>
      <c r="L48" s="120"/>
      <c r="M48" s="121">
        <v>1</v>
      </c>
      <c r="N48" s="122">
        <f>$Q$28+$Q$29</f>
        <v>4.9349999999999996</v>
      </c>
      <c r="O48" s="123"/>
      <c r="P48" s="123">
        <v>1.3</v>
      </c>
      <c r="Q48" s="124">
        <f>M48*N48*P48</f>
        <v>6.4154999999999998</v>
      </c>
    </row>
    <row r="49" spans="1:17" ht="16.5" customHeight="1" x14ac:dyDescent="0.25">
      <c r="A49" s="199"/>
      <c r="B49" s="199"/>
      <c r="C49" s="199"/>
      <c r="D49" s="199"/>
      <c r="E49" s="199"/>
      <c r="F49" s="199"/>
      <c r="G49" s="200"/>
      <c r="H49" s="203" t="s">
        <v>523</v>
      </c>
      <c r="I49" s="203"/>
      <c r="J49" s="203"/>
      <c r="K49" s="203"/>
      <c r="L49" s="120"/>
      <c r="M49" s="121">
        <v>1</v>
      </c>
      <c r="N49" s="122">
        <f>$Q$37+$Q$38-$Q$43</f>
        <v>5.2849999999999975</v>
      </c>
      <c r="O49" s="123"/>
      <c r="P49" s="123">
        <v>1.3</v>
      </c>
      <c r="Q49" s="124">
        <f>M49*N49*P49</f>
        <v>6.8704999999999972</v>
      </c>
    </row>
    <row r="50" spans="1:17" ht="16.5" customHeight="1" x14ac:dyDescent="0.25">
      <c r="A50" s="199"/>
      <c r="B50" s="199"/>
      <c r="C50" s="199"/>
      <c r="D50" s="199"/>
      <c r="E50" s="199"/>
      <c r="F50" s="199"/>
      <c r="G50" s="200"/>
      <c r="H50" s="203" t="s">
        <v>524</v>
      </c>
      <c r="I50" s="203"/>
      <c r="J50" s="203"/>
      <c r="K50" s="203"/>
      <c r="L50" s="120"/>
      <c r="M50" s="121">
        <v>1</v>
      </c>
      <c r="N50" s="122">
        <f>$Q$31+$Q$32+$Q$33+$Q$34</f>
        <v>10.628249999999998</v>
      </c>
      <c r="O50" s="123"/>
      <c r="P50" s="123">
        <v>1.3</v>
      </c>
      <c r="Q50" s="124">
        <f>M50*N50*P50</f>
        <v>13.816724999999998</v>
      </c>
    </row>
    <row r="51" spans="1:17" ht="16.5" customHeight="1" x14ac:dyDescent="0.25">
      <c r="A51" s="199"/>
      <c r="B51" s="199"/>
      <c r="C51" s="199"/>
      <c r="D51" s="199"/>
      <c r="E51" s="199"/>
      <c r="F51" s="199"/>
      <c r="G51" s="200"/>
      <c r="H51" s="203" t="s">
        <v>525</v>
      </c>
      <c r="I51" s="203"/>
      <c r="J51" s="203"/>
      <c r="K51" s="203"/>
      <c r="L51" s="120"/>
      <c r="M51" s="121">
        <v>1</v>
      </c>
      <c r="N51" s="122">
        <f>$Q$112</f>
        <v>1.875</v>
      </c>
      <c r="O51" s="123"/>
      <c r="P51" s="123">
        <v>1.3</v>
      </c>
      <c r="Q51" s="124">
        <f>M51*N51*P51</f>
        <v>2.4375</v>
      </c>
    </row>
    <row r="52" spans="1:17" ht="18" customHeight="1" x14ac:dyDescent="0.25">
      <c r="A52" s="199"/>
      <c r="B52" s="199"/>
      <c r="C52" s="199"/>
      <c r="D52" s="199"/>
      <c r="E52" s="199"/>
      <c r="F52" s="199"/>
      <c r="G52" s="200"/>
      <c r="H52" s="204"/>
      <c r="I52" s="204"/>
      <c r="J52" s="204"/>
      <c r="K52" s="204"/>
      <c r="L52" s="204"/>
      <c r="M52" s="204"/>
      <c r="N52" s="204"/>
      <c r="O52" s="204"/>
      <c r="P52" s="204"/>
      <c r="Q52" s="125">
        <f>ROUND(SUM(Q47:Q51),2)</f>
        <v>29.54</v>
      </c>
    </row>
    <row r="53" spans="1:17" ht="20.25" customHeight="1" x14ac:dyDescent="0.25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  <c r="Q53" s="199"/>
    </row>
    <row r="54" spans="1:17" ht="18" customHeight="1" x14ac:dyDescent="0.25">
      <c r="A54" s="199"/>
      <c r="B54" s="199"/>
      <c r="C54" s="199"/>
      <c r="D54" s="199"/>
      <c r="E54" s="199"/>
      <c r="F54" s="199"/>
      <c r="G54" s="200">
        <v>2.1</v>
      </c>
      <c r="H54" s="201" t="s">
        <v>84</v>
      </c>
      <c r="I54" s="201"/>
      <c r="J54" s="201"/>
      <c r="K54" s="201"/>
      <c r="L54" s="119" t="s">
        <v>22</v>
      </c>
      <c r="M54" s="202"/>
      <c r="N54" s="202"/>
      <c r="O54" s="202"/>
      <c r="P54" s="202"/>
      <c r="Q54" s="202"/>
    </row>
    <row r="55" spans="1:17" ht="16.5" customHeight="1" x14ac:dyDescent="0.25">
      <c r="A55" s="199"/>
      <c r="B55" s="199"/>
      <c r="C55" s="199"/>
      <c r="D55" s="199"/>
      <c r="E55" s="199"/>
      <c r="F55" s="199"/>
      <c r="G55" s="200"/>
      <c r="H55" s="205"/>
      <c r="I55" s="205"/>
      <c r="J55" s="205"/>
      <c r="K55" s="205"/>
      <c r="L55" s="127"/>
      <c r="M55" s="116" t="s">
        <v>458</v>
      </c>
      <c r="N55" s="115" t="s">
        <v>496</v>
      </c>
      <c r="O55" s="117" t="s">
        <v>497</v>
      </c>
      <c r="P55" s="118" t="s">
        <v>498</v>
      </c>
      <c r="Q55" s="128"/>
    </row>
    <row r="56" spans="1:17" ht="16.5" customHeight="1" x14ac:dyDescent="0.25">
      <c r="A56" s="199"/>
      <c r="B56" s="199"/>
      <c r="C56" s="199"/>
      <c r="D56" s="199"/>
      <c r="E56" s="199"/>
      <c r="F56" s="199"/>
      <c r="G56" s="200"/>
      <c r="H56" s="203" t="s">
        <v>526</v>
      </c>
      <c r="I56" s="203"/>
      <c r="J56" s="203"/>
      <c r="K56" s="203"/>
      <c r="L56" s="120"/>
      <c r="M56" s="121">
        <f>$M$28</f>
        <v>2</v>
      </c>
      <c r="N56" s="122">
        <f>$N$16</f>
        <v>20</v>
      </c>
      <c r="O56" s="123">
        <v>0.3</v>
      </c>
      <c r="P56" s="123">
        <v>0.05</v>
      </c>
      <c r="Q56" s="124">
        <f>M56*N56*O56*P56</f>
        <v>0.60000000000000009</v>
      </c>
    </row>
    <row r="57" spans="1:17" ht="16.5" customHeight="1" x14ac:dyDescent="0.25">
      <c r="A57" s="199"/>
      <c r="B57" s="199"/>
      <c r="C57" s="199"/>
      <c r="D57" s="199"/>
      <c r="E57" s="199"/>
      <c r="F57" s="199"/>
      <c r="G57" s="200"/>
      <c r="H57" s="203" t="s">
        <v>527</v>
      </c>
      <c r="I57" s="203"/>
      <c r="J57" s="203"/>
      <c r="K57" s="203"/>
      <c r="L57" s="120"/>
      <c r="M57" s="121">
        <f>$M$29</f>
        <v>10</v>
      </c>
      <c r="N57" s="122">
        <v>0.7</v>
      </c>
      <c r="O57" s="123">
        <v>0.3</v>
      </c>
      <c r="P57" s="123">
        <v>0.05</v>
      </c>
      <c r="Q57" s="124">
        <f>M57*N57*O57*P57</f>
        <v>0.10500000000000001</v>
      </c>
    </row>
    <row r="58" spans="1:17" ht="16.5" customHeight="1" x14ac:dyDescent="0.25">
      <c r="A58" s="199"/>
      <c r="B58" s="199"/>
      <c r="C58" s="199"/>
      <c r="D58" s="199"/>
      <c r="E58" s="199"/>
      <c r="F58" s="199"/>
      <c r="G58" s="200"/>
      <c r="H58" s="203" t="s">
        <v>528</v>
      </c>
      <c r="I58" s="203"/>
      <c r="J58" s="203"/>
      <c r="K58" s="203"/>
      <c r="L58" s="120"/>
      <c r="M58" s="121">
        <f>$M$37</f>
        <v>10</v>
      </c>
      <c r="N58" s="122">
        <v>0.8</v>
      </c>
      <c r="O58" s="123">
        <v>0.8</v>
      </c>
      <c r="P58" s="123">
        <v>0.05</v>
      </c>
      <c r="Q58" s="124">
        <f>M58*N58*O58*P58</f>
        <v>0.32000000000000006</v>
      </c>
    </row>
    <row r="59" spans="1:17" ht="16.5" customHeight="1" x14ac:dyDescent="0.25">
      <c r="A59" s="199"/>
      <c r="B59" s="199"/>
      <c r="C59" s="199"/>
      <c r="D59" s="199"/>
      <c r="E59" s="199"/>
      <c r="F59" s="199"/>
      <c r="G59" s="200"/>
      <c r="H59" s="203" t="s">
        <v>529</v>
      </c>
      <c r="I59" s="203"/>
      <c r="J59" s="203"/>
      <c r="K59" s="203"/>
      <c r="L59" s="120"/>
      <c r="M59" s="121">
        <f>$M$38</f>
        <v>2</v>
      </c>
      <c r="N59" s="122">
        <f>$N$38</f>
        <v>3</v>
      </c>
      <c r="O59" s="123">
        <v>0.3</v>
      </c>
      <c r="P59" s="123">
        <v>0.05</v>
      </c>
      <c r="Q59" s="124">
        <f>M59*N59*O59*P59</f>
        <v>0.09</v>
      </c>
    </row>
    <row r="60" spans="1:17" ht="18" customHeight="1" x14ac:dyDescent="0.25">
      <c r="A60" s="199"/>
      <c r="B60" s="199"/>
      <c r="C60" s="199"/>
      <c r="D60" s="199"/>
      <c r="E60" s="199"/>
      <c r="F60" s="199"/>
      <c r="G60" s="200"/>
      <c r="H60" s="204"/>
      <c r="I60" s="204"/>
      <c r="J60" s="204"/>
      <c r="K60" s="204"/>
      <c r="L60" s="204"/>
      <c r="M60" s="204"/>
      <c r="N60" s="204"/>
      <c r="O60" s="204"/>
      <c r="P60" s="204"/>
      <c r="Q60" s="125">
        <f>ROUND(SUM(Q55:Q59),2)</f>
        <v>1.1200000000000001</v>
      </c>
    </row>
    <row r="61" spans="1:17" ht="20.25" customHeight="1" x14ac:dyDescent="0.25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</row>
    <row r="62" spans="1:17" ht="18" customHeight="1" x14ac:dyDescent="0.25">
      <c r="A62" s="199"/>
      <c r="B62" s="199"/>
      <c r="C62" s="199"/>
      <c r="D62" s="199"/>
      <c r="E62" s="199"/>
      <c r="F62" s="199"/>
      <c r="G62" s="200">
        <v>2.2000000000000002</v>
      </c>
      <c r="H62" s="201" t="s">
        <v>88</v>
      </c>
      <c r="I62" s="201"/>
      <c r="J62" s="201"/>
      <c r="K62" s="201"/>
      <c r="L62" s="119" t="s">
        <v>22</v>
      </c>
      <c r="M62" s="202"/>
      <c r="N62" s="202"/>
      <c r="O62" s="202"/>
      <c r="P62" s="202"/>
      <c r="Q62" s="202"/>
    </row>
    <row r="63" spans="1:17" ht="16.5" customHeight="1" x14ac:dyDescent="0.25">
      <c r="A63" s="199"/>
      <c r="B63" s="199"/>
      <c r="C63" s="199"/>
      <c r="D63" s="199"/>
      <c r="E63" s="199"/>
      <c r="F63" s="199"/>
      <c r="G63" s="200"/>
      <c r="H63" s="205"/>
      <c r="I63" s="205"/>
      <c r="J63" s="205"/>
      <c r="K63" s="205"/>
      <c r="L63" s="127"/>
      <c r="M63" s="116" t="s">
        <v>458</v>
      </c>
      <c r="N63" s="115" t="s">
        <v>496</v>
      </c>
      <c r="O63" s="117" t="s">
        <v>497</v>
      </c>
      <c r="P63" s="118" t="s">
        <v>498</v>
      </c>
      <c r="Q63" s="128"/>
    </row>
    <row r="64" spans="1:17" ht="16.5" customHeight="1" x14ac:dyDescent="0.25">
      <c r="A64" s="199"/>
      <c r="B64" s="199"/>
      <c r="C64" s="199"/>
      <c r="D64" s="199"/>
      <c r="E64" s="199"/>
      <c r="F64" s="199"/>
      <c r="G64" s="200"/>
      <c r="H64" s="203" t="s">
        <v>530</v>
      </c>
      <c r="I64" s="203"/>
      <c r="J64" s="203"/>
      <c r="K64" s="203"/>
      <c r="L64" s="120"/>
      <c r="M64" s="121">
        <f>$M$37</f>
        <v>10</v>
      </c>
      <c r="N64" s="122">
        <v>0.8</v>
      </c>
      <c r="O64" s="123">
        <v>0.8</v>
      </c>
      <c r="P64" s="123">
        <v>0.3</v>
      </c>
      <c r="Q64" s="124">
        <f>M64*N64*O64*P64*1.05</f>
        <v>2.016</v>
      </c>
    </row>
    <row r="65" spans="1:17" ht="18" customHeight="1" x14ac:dyDescent="0.25">
      <c r="A65" s="199"/>
      <c r="B65" s="199"/>
      <c r="C65" s="199"/>
      <c r="D65" s="199"/>
      <c r="E65" s="199"/>
      <c r="F65" s="199"/>
      <c r="G65" s="200"/>
      <c r="H65" s="204"/>
      <c r="I65" s="204"/>
      <c r="J65" s="204"/>
      <c r="K65" s="204"/>
      <c r="L65" s="204"/>
      <c r="M65" s="204"/>
      <c r="N65" s="204"/>
      <c r="O65" s="204"/>
      <c r="P65" s="204"/>
      <c r="Q65" s="125">
        <f>ROUND(SUM(Q63:Q64),2)</f>
        <v>2.02</v>
      </c>
    </row>
    <row r="66" spans="1:17" ht="20.25" customHeight="1" x14ac:dyDescent="0.25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  <c r="Q66" s="199"/>
    </row>
    <row r="67" spans="1:17" ht="18" customHeight="1" x14ac:dyDescent="0.25">
      <c r="A67" s="199"/>
      <c r="B67" s="199"/>
      <c r="C67" s="199"/>
      <c r="D67" s="199"/>
      <c r="E67" s="199"/>
      <c r="F67" s="199"/>
      <c r="G67" s="200">
        <v>2.2999999999999998</v>
      </c>
      <c r="H67" s="201" t="s">
        <v>86</v>
      </c>
      <c r="I67" s="201"/>
      <c r="J67" s="201"/>
      <c r="K67" s="201"/>
      <c r="L67" s="119" t="s">
        <v>22</v>
      </c>
      <c r="M67" s="202"/>
      <c r="N67" s="202"/>
      <c r="O67" s="202"/>
      <c r="P67" s="202"/>
      <c r="Q67" s="202"/>
    </row>
    <row r="68" spans="1:17" ht="16.5" customHeight="1" x14ac:dyDescent="0.25">
      <c r="A68" s="199"/>
      <c r="B68" s="199"/>
      <c r="C68" s="199"/>
      <c r="D68" s="199"/>
      <c r="E68" s="199"/>
      <c r="F68" s="199"/>
      <c r="G68" s="200"/>
      <c r="H68" s="205"/>
      <c r="I68" s="205"/>
      <c r="J68" s="205"/>
      <c r="K68" s="205"/>
      <c r="L68" s="127"/>
      <c r="M68" s="116" t="s">
        <v>458</v>
      </c>
      <c r="N68" s="115" t="s">
        <v>496</v>
      </c>
      <c r="O68" s="117" t="s">
        <v>497</v>
      </c>
      <c r="P68" s="118" t="s">
        <v>531</v>
      </c>
      <c r="Q68" s="128"/>
    </row>
    <row r="69" spans="1:17" ht="16.5" customHeight="1" x14ac:dyDescent="0.25">
      <c r="A69" s="199"/>
      <c r="B69" s="199"/>
      <c r="C69" s="199"/>
      <c r="D69" s="199"/>
      <c r="E69" s="199"/>
      <c r="F69" s="199"/>
      <c r="G69" s="200"/>
      <c r="H69" s="206" t="s">
        <v>505</v>
      </c>
      <c r="I69" s="206"/>
      <c r="J69" s="206"/>
      <c r="K69" s="206"/>
      <c r="L69" s="129"/>
      <c r="M69" s="123"/>
      <c r="N69" s="123"/>
      <c r="O69" s="123"/>
      <c r="P69" s="123"/>
      <c r="Q69" s="130"/>
    </row>
    <row r="70" spans="1:17" ht="16.5" customHeight="1" x14ac:dyDescent="0.25">
      <c r="A70" s="199"/>
      <c r="B70" s="199"/>
      <c r="C70" s="199"/>
      <c r="D70" s="199"/>
      <c r="E70" s="199"/>
      <c r="F70" s="199"/>
      <c r="G70" s="200"/>
      <c r="H70" s="203" t="s">
        <v>532</v>
      </c>
      <c r="I70" s="203"/>
      <c r="J70" s="203"/>
      <c r="K70" s="203"/>
      <c r="L70" s="120"/>
      <c r="M70" s="121">
        <f>$M$28</f>
        <v>2</v>
      </c>
      <c r="N70" s="122">
        <f>$N$16</f>
        <v>20</v>
      </c>
      <c r="O70" s="123">
        <v>0.3</v>
      </c>
      <c r="P70" s="123">
        <v>0.3</v>
      </c>
      <c r="Q70" s="124">
        <f>M70*N70*O70*P70*1.05</f>
        <v>3.78</v>
      </c>
    </row>
    <row r="71" spans="1:17" ht="16.5" customHeight="1" x14ac:dyDescent="0.25">
      <c r="A71" s="199"/>
      <c r="B71" s="199"/>
      <c r="C71" s="199"/>
      <c r="D71" s="199"/>
      <c r="E71" s="199"/>
      <c r="F71" s="199"/>
      <c r="G71" s="200"/>
      <c r="H71" s="203" t="s">
        <v>533</v>
      </c>
      <c r="I71" s="203"/>
      <c r="J71" s="203"/>
      <c r="K71" s="203"/>
      <c r="L71" s="120"/>
      <c r="M71" s="121">
        <f>$M$29</f>
        <v>10</v>
      </c>
      <c r="N71" s="122">
        <v>0.7</v>
      </c>
      <c r="O71" s="123">
        <v>0.3</v>
      </c>
      <c r="P71" s="123">
        <v>0.3</v>
      </c>
      <c r="Q71" s="124">
        <f>M71*N71*O71*P71*1.05</f>
        <v>0.66150000000000009</v>
      </c>
    </row>
    <row r="72" spans="1:17" ht="16.5" customHeight="1" x14ac:dyDescent="0.25">
      <c r="A72" s="199"/>
      <c r="B72" s="199"/>
      <c r="C72" s="199"/>
      <c r="D72" s="199"/>
      <c r="E72" s="199"/>
      <c r="F72" s="199"/>
      <c r="G72" s="200"/>
      <c r="H72" s="206" t="s">
        <v>534</v>
      </c>
      <c r="I72" s="206"/>
      <c r="J72" s="206"/>
      <c r="K72" s="206"/>
      <c r="L72" s="129"/>
      <c r="M72" s="123"/>
      <c r="N72" s="123"/>
      <c r="O72" s="123"/>
      <c r="P72" s="123"/>
      <c r="Q72" s="130"/>
    </row>
    <row r="73" spans="1:17" ht="16.5" customHeight="1" x14ac:dyDescent="0.25">
      <c r="A73" s="199"/>
      <c r="B73" s="199"/>
      <c r="C73" s="199"/>
      <c r="D73" s="199"/>
      <c r="E73" s="199"/>
      <c r="F73" s="199"/>
      <c r="G73" s="200"/>
      <c r="H73" s="203" t="s">
        <v>535</v>
      </c>
      <c r="I73" s="203"/>
      <c r="J73" s="203"/>
      <c r="K73" s="203"/>
      <c r="L73" s="120"/>
      <c r="M73" s="121">
        <f>$M$36</f>
        <v>2</v>
      </c>
      <c r="N73" s="122">
        <f>$N$36</f>
        <v>7</v>
      </c>
      <c r="O73" s="123">
        <v>0.3</v>
      </c>
      <c r="P73" s="123">
        <v>0.3</v>
      </c>
      <c r="Q73" s="124">
        <f>M73*N73*O73*P73*1.05</f>
        <v>1.3230000000000002</v>
      </c>
    </row>
    <row r="74" spans="1:17" ht="18" customHeight="1" x14ac:dyDescent="0.25">
      <c r="A74" s="199"/>
      <c r="B74" s="199"/>
      <c r="C74" s="199"/>
      <c r="D74" s="199"/>
      <c r="E74" s="199"/>
      <c r="F74" s="199"/>
      <c r="G74" s="200"/>
      <c r="H74" s="204"/>
      <c r="I74" s="204"/>
      <c r="J74" s="204"/>
      <c r="K74" s="204"/>
      <c r="L74" s="204"/>
      <c r="M74" s="204"/>
      <c r="N74" s="204"/>
      <c r="O74" s="204"/>
      <c r="P74" s="204"/>
      <c r="Q74" s="125">
        <f>ROUND(SUM(Q68:Q73),2)</f>
        <v>5.76</v>
      </c>
    </row>
    <row r="75" spans="1:17" ht="20.25" customHeight="1" x14ac:dyDescent="0.25">
      <c r="A75" s="199"/>
      <c r="B75" s="199"/>
      <c r="C75" s="199"/>
      <c r="D75" s="199"/>
      <c r="E75" s="199"/>
      <c r="F75" s="199"/>
      <c r="G75" s="199"/>
      <c r="H75" s="199"/>
      <c r="I75" s="199"/>
      <c r="J75" s="199"/>
      <c r="K75" s="199"/>
      <c r="L75" s="199"/>
      <c r="M75" s="199"/>
      <c r="N75" s="199"/>
      <c r="O75" s="199"/>
      <c r="P75" s="199"/>
      <c r="Q75" s="199"/>
    </row>
    <row r="76" spans="1:17" ht="18" customHeight="1" x14ac:dyDescent="0.25">
      <c r="A76" s="199"/>
      <c r="B76" s="199"/>
      <c r="C76" s="199"/>
      <c r="D76" s="199"/>
      <c r="E76" s="199"/>
      <c r="F76" s="199"/>
      <c r="G76" s="200">
        <v>2.4</v>
      </c>
      <c r="H76" s="201" t="s">
        <v>21</v>
      </c>
      <c r="I76" s="201"/>
      <c r="J76" s="201"/>
      <c r="K76" s="201"/>
      <c r="L76" s="119" t="s">
        <v>22</v>
      </c>
      <c r="M76" s="202"/>
      <c r="N76" s="202"/>
      <c r="O76" s="202"/>
      <c r="P76" s="202"/>
      <c r="Q76" s="202"/>
    </row>
    <row r="77" spans="1:17" ht="16.5" customHeight="1" x14ac:dyDescent="0.25">
      <c r="A77" s="199"/>
      <c r="B77" s="199"/>
      <c r="C77" s="199"/>
      <c r="D77" s="199"/>
      <c r="E77" s="199"/>
      <c r="F77" s="199"/>
      <c r="G77" s="200"/>
      <c r="H77" s="205"/>
      <c r="I77" s="205"/>
      <c r="J77" s="205"/>
      <c r="K77" s="205"/>
      <c r="L77" s="127"/>
      <c r="M77" s="116" t="s">
        <v>458</v>
      </c>
      <c r="N77" s="115" t="s">
        <v>496</v>
      </c>
      <c r="O77" s="117" t="s">
        <v>497</v>
      </c>
      <c r="P77" s="118" t="s">
        <v>498</v>
      </c>
      <c r="Q77" s="128"/>
    </row>
    <row r="78" spans="1:17" ht="16.5" customHeight="1" x14ac:dyDescent="0.25">
      <c r="A78" s="199"/>
      <c r="B78" s="199"/>
      <c r="C78" s="199"/>
      <c r="D78" s="199"/>
      <c r="E78" s="199"/>
      <c r="F78" s="199"/>
      <c r="G78" s="200"/>
      <c r="H78" s="203" t="s">
        <v>509</v>
      </c>
      <c r="I78" s="203"/>
      <c r="J78" s="203"/>
      <c r="K78" s="203"/>
      <c r="L78" s="120"/>
      <c r="M78" s="121">
        <f>$M$31</f>
        <v>1</v>
      </c>
      <c r="N78" s="122">
        <f>$N$31</f>
        <v>9.1</v>
      </c>
      <c r="O78" s="123">
        <f>$O$31</f>
        <v>2.15</v>
      </c>
      <c r="P78" s="123">
        <v>0.15</v>
      </c>
      <c r="Q78" s="124">
        <f>M78*N78*O78*P78</f>
        <v>2.9347499999999997</v>
      </c>
    </row>
    <row r="79" spans="1:17" ht="16.5" customHeight="1" x14ac:dyDescent="0.25">
      <c r="A79" s="199"/>
      <c r="B79" s="199"/>
      <c r="C79" s="199"/>
      <c r="D79" s="199"/>
      <c r="E79" s="199"/>
      <c r="F79" s="199"/>
      <c r="G79" s="200"/>
      <c r="H79" s="203" t="s">
        <v>510</v>
      </c>
      <c r="I79" s="203"/>
      <c r="J79" s="203"/>
      <c r="K79" s="203"/>
      <c r="L79" s="120"/>
      <c r="M79" s="121">
        <f>$M$32</f>
        <v>1</v>
      </c>
      <c r="N79" s="122">
        <f>$N$32</f>
        <v>15</v>
      </c>
      <c r="O79" s="123">
        <f>$O$32</f>
        <v>0.95</v>
      </c>
      <c r="P79" s="123">
        <v>0.15</v>
      </c>
      <c r="Q79" s="124">
        <f>M79*N79*O79*P79</f>
        <v>2.1374999999999997</v>
      </c>
    </row>
    <row r="80" spans="1:17" ht="16.5" customHeight="1" x14ac:dyDescent="0.25">
      <c r="A80" s="199"/>
      <c r="B80" s="199"/>
      <c r="C80" s="199"/>
      <c r="D80" s="199"/>
      <c r="E80" s="199"/>
      <c r="F80" s="199"/>
      <c r="G80" s="200"/>
      <c r="H80" s="203" t="s">
        <v>511</v>
      </c>
      <c r="I80" s="203"/>
      <c r="J80" s="203"/>
      <c r="K80" s="203"/>
      <c r="L80" s="120"/>
      <c r="M80" s="121">
        <f>$M$33</f>
        <v>4</v>
      </c>
      <c r="N80" s="122">
        <f>$N$33</f>
        <v>3.8</v>
      </c>
      <c r="O80" s="123">
        <f>$O$33</f>
        <v>2.2000000000000002</v>
      </c>
      <c r="P80" s="123">
        <v>0.15</v>
      </c>
      <c r="Q80" s="124">
        <f>M80*N80*O80*P80</f>
        <v>5.0159999999999991</v>
      </c>
    </row>
    <row r="81" spans="1:17" ht="16.5" customHeight="1" x14ac:dyDescent="0.25">
      <c r="A81" s="199"/>
      <c r="B81" s="199"/>
      <c r="C81" s="199"/>
      <c r="D81" s="199"/>
      <c r="E81" s="199"/>
      <c r="F81" s="199"/>
      <c r="G81" s="200"/>
      <c r="H81" s="203" t="s">
        <v>512</v>
      </c>
      <c r="I81" s="203"/>
      <c r="J81" s="203"/>
      <c r="K81" s="203"/>
      <c r="L81" s="120"/>
      <c r="M81" s="121">
        <f>$M$34</f>
        <v>2</v>
      </c>
      <c r="N81" s="122">
        <f>$N$34</f>
        <v>3</v>
      </c>
      <c r="O81" s="123">
        <f>$O$34</f>
        <v>0.6</v>
      </c>
      <c r="P81" s="123">
        <v>0.15</v>
      </c>
      <c r="Q81" s="124">
        <f>M81*N81*O81*P81</f>
        <v>0.53999999999999992</v>
      </c>
    </row>
    <row r="82" spans="1:17" ht="16.5" customHeight="1" x14ac:dyDescent="0.25">
      <c r="A82" s="199"/>
      <c r="B82" s="199"/>
      <c r="C82" s="199"/>
      <c r="D82" s="199"/>
      <c r="E82" s="199"/>
      <c r="F82" s="199"/>
      <c r="G82" s="200"/>
      <c r="H82" s="203" t="s">
        <v>536</v>
      </c>
      <c r="I82" s="203"/>
      <c r="J82" s="203"/>
      <c r="K82" s="203"/>
      <c r="L82" s="120"/>
      <c r="M82" s="121">
        <f>$M$112</f>
        <v>3</v>
      </c>
      <c r="N82" s="122">
        <f>$N$112</f>
        <v>2.5</v>
      </c>
      <c r="O82" s="123">
        <f>$O$112</f>
        <v>2.5</v>
      </c>
      <c r="P82" s="123">
        <v>0.15</v>
      </c>
      <c r="Q82" s="124">
        <f>M82*N82*O82*P82</f>
        <v>2.8125</v>
      </c>
    </row>
    <row r="83" spans="1:17" ht="18" customHeight="1" x14ac:dyDescent="0.25">
      <c r="A83" s="199"/>
      <c r="B83" s="199"/>
      <c r="C83" s="199"/>
      <c r="D83" s="199"/>
      <c r="E83" s="199"/>
      <c r="F83" s="199"/>
      <c r="G83" s="200"/>
      <c r="H83" s="204"/>
      <c r="I83" s="204"/>
      <c r="J83" s="204"/>
      <c r="K83" s="204"/>
      <c r="L83" s="204"/>
      <c r="M83" s="204"/>
      <c r="N83" s="204"/>
      <c r="O83" s="204"/>
      <c r="P83" s="204"/>
      <c r="Q83" s="125">
        <f>ROUND(SUM(Q77:Q82),2)</f>
        <v>13.44</v>
      </c>
    </row>
    <row r="84" spans="1:17" ht="20.25" customHeight="1" x14ac:dyDescent="0.25">
      <c r="A84" s="199"/>
      <c r="B84" s="199"/>
      <c r="C84" s="199"/>
      <c r="D84" s="199"/>
      <c r="E84" s="199"/>
      <c r="F84" s="199"/>
      <c r="G84" s="199"/>
      <c r="H84" s="199"/>
      <c r="I84" s="199"/>
      <c r="J84" s="199"/>
      <c r="K84" s="199"/>
      <c r="L84" s="199"/>
      <c r="M84" s="199"/>
      <c r="N84" s="199"/>
      <c r="O84" s="199"/>
      <c r="P84" s="199"/>
      <c r="Q84" s="199"/>
    </row>
    <row r="85" spans="1:17" ht="18" customHeight="1" x14ac:dyDescent="0.25">
      <c r="A85" s="199"/>
      <c r="B85" s="199"/>
      <c r="C85" s="199"/>
      <c r="D85" s="199"/>
      <c r="E85" s="199"/>
      <c r="F85" s="199"/>
      <c r="G85" s="200">
        <v>3.1</v>
      </c>
      <c r="H85" s="201" t="s">
        <v>7</v>
      </c>
      <c r="I85" s="201"/>
      <c r="J85" s="201"/>
      <c r="K85" s="201"/>
      <c r="L85" s="119" t="s">
        <v>8</v>
      </c>
      <c r="M85" s="202"/>
      <c r="N85" s="202"/>
      <c r="O85" s="202"/>
      <c r="P85" s="202"/>
      <c r="Q85" s="202"/>
    </row>
    <row r="86" spans="1:17" ht="16.5" customHeight="1" x14ac:dyDescent="0.25">
      <c r="A86" s="199"/>
      <c r="B86" s="199"/>
      <c r="C86" s="199"/>
      <c r="D86" s="199"/>
      <c r="E86" s="199"/>
      <c r="F86" s="199"/>
      <c r="G86" s="200"/>
      <c r="H86" s="205"/>
      <c r="I86" s="205"/>
      <c r="J86" s="205"/>
      <c r="K86" s="205"/>
      <c r="L86" s="127"/>
      <c r="M86" s="116" t="s">
        <v>458</v>
      </c>
      <c r="N86" s="115" t="s">
        <v>496</v>
      </c>
      <c r="O86" s="117" t="s">
        <v>537</v>
      </c>
      <c r="P86" s="118"/>
      <c r="Q86" s="128"/>
    </row>
    <row r="87" spans="1:17" ht="16.5" customHeight="1" x14ac:dyDescent="0.25">
      <c r="A87" s="199"/>
      <c r="B87" s="199"/>
      <c r="C87" s="199"/>
      <c r="D87" s="199"/>
      <c r="E87" s="199"/>
      <c r="F87" s="199"/>
      <c r="G87" s="200"/>
      <c r="H87" s="206" t="s">
        <v>538</v>
      </c>
      <c r="I87" s="206"/>
      <c r="J87" s="206"/>
      <c r="K87" s="206"/>
      <c r="L87" s="129"/>
      <c r="M87" s="123"/>
      <c r="N87" s="123"/>
      <c r="O87" s="123"/>
      <c r="P87" s="123"/>
      <c r="Q87" s="130"/>
    </row>
    <row r="88" spans="1:17" ht="16.5" customHeight="1" x14ac:dyDescent="0.25">
      <c r="A88" s="199"/>
      <c r="B88" s="199"/>
      <c r="C88" s="199"/>
      <c r="D88" s="199"/>
      <c r="E88" s="199"/>
      <c r="F88" s="199"/>
      <c r="G88" s="200"/>
      <c r="H88" s="203" t="s">
        <v>539</v>
      </c>
      <c r="I88" s="203"/>
      <c r="J88" s="203"/>
      <c r="K88" s="203"/>
      <c r="L88" s="120"/>
      <c r="M88" s="121">
        <v>8</v>
      </c>
      <c r="N88" s="122">
        <f>$N$16*1.13</f>
        <v>22.599999999999998</v>
      </c>
      <c r="O88" s="123">
        <v>0.99</v>
      </c>
      <c r="P88" s="123"/>
      <c r="Q88" s="124">
        <f t="shared" ref="Q88:Q94" si="0">M88*N88*O88</f>
        <v>178.99199999999999</v>
      </c>
    </row>
    <row r="89" spans="1:17" ht="16.5" customHeight="1" x14ac:dyDescent="0.25">
      <c r="A89" s="199"/>
      <c r="B89" s="199"/>
      <c r="C89" s="199"/>
      <c r="D89" s="199"/>
      <c r="E89" s="199"/>
      <c r="F89" s="199"/>
      <c r="G89" s="200"/>
      <c r="H89" s="203" t="s">
        <v>540</v>
      </c>
      <c r="I89" s="203"/>
      <c r="J89" s="203"/>
      <c r="K89" s="203"/>
      <c r="L89" s="120"/>
      <c r="M89" s="121">
        <f>2*(ROUNDUP($N$16/0.15,0)+1)</f>
        <v>270</v>
      </c>
      <c r="N89" s="122">
        <f>4*(0.3-0.08)+0.2</f>
        <v>1.0799999999999998</v>
      </c>
      <c r="O89" s="123">
        <v>0.56000000000000005</v>
      </c>
      <c r="P89" s="123"/>
      <c r="Q89" s="124">
        <f t="shared" si="0"/>
        <v>163.29599999999999</v>
      </c>
    </row>
    <row r="90" spans="1:17" ht="16.5" customHeight="1" x14ac:dyDescent="0.25">
      <c r="A90" s="199"/>
      <c r="B90" s="199"/>
      <c r="C90" s="199"/>
      <c r="D90" s="199"/>
      <c r="E90" s="199"/>
      <c r="F90" s="199"/>
      <c r="G90" s="200"/>
      <c r="H90" s="203" t="s">
        <v>541</v>
      </c>
      <c r="I90" s="203"/>
      <c r="J90" s="203"/>
      <c r="K90" s="203"/>
      <c r="L90" s="120"/>
      <c r="M90" s="121">
        <f>4*$M$29</f>
        <v>40</v>
      </c>
      <c r="N90" s="122">
        <v>1.5</v>
      </c>
      <c r="O90" s="123">
        <v>0.99</v>
      </c>
      <c r="P90" s="123"/>
      <c r="Q90" s="124">
        <f t="shared" si="0"/>
        <v>59.4</v>
      </c>
    </row>
    <row r="91" spans="1:17" ht="16.5" customHeight="1" x14ac:dyDescent="0.25">
      <c r="A91" s="199"/>
      <c r="B91" s="199"/>
      <c r="C91" s="199"/>
      <c r="D91" s="199"/>
      <c r="E91" s="199"/>
      <c r="F91" s="199"/>
      <c r="G91" s="200"/>
      <c r="H91" s="203" t="s">
        <v>542</v>
      </c>
      <c r="I91" s="203"/>
      <c r="J91" s="203"/>
      <c r="K91" s="203"/>
      <c r="L91" s="120"/>
      <c r="M91" s="121">
        <f>(ROUNDUP(0.7/0.15,0)+1)*$M$29</f>
        <v>60</v>
      </c>
      <c r="N91" s="122">
        <f>4*(0.3-0.08)+0.2</f>
        <v>1.0799999999999998</v>
      </c>
      <c r="O91" s="123">
        <v>0.56000000000000005</v>
      </c>
      <c r="P91" s="123"/>
      <c r="Q91" s="124">
        <f t="shared" si="0"/>
        <v>36.288000000000004</v>
      </c>
    </row>
    <row r="92" spans="1:17" ht="16.5" customHeight="1" x14ac:dyDescent="0.25">
      <c r="A92" s="199"/>
      <c r="B92" s="199"/>
      <c r="C92" s="199"/>
      <c r="D92" s="199"/>
      <c r="E92" s="199"/>
      <c r="F92" s="199"/>
      <c r="G92" s="200"/>
      <c r="H92" s="203" t="s">
        <v>543</v>
      </c>
      <c r="I92" s="203"/>
      <c r="J92" s="203"/>
      <c r="K92" s="203"/>
      <c r="L92" s="120"/>
      <c r="M92" s="121">
        <f>4*$M$105</f>
        <v>80</v>
      </c>
      <c r="N92" s="122">
        <f>$N$105+0.5</f>
        <v>1.9</v>
      </c>
      <c r="O92" s="123">
        <v>0.99</v>
      </c>
      <c r="P92" s="123"/>
      <c r="Q92" s="124">
        <f t="shared" si="0"/>
        <v>150.47999999999999</v>
      </c>
    </row>
    <row r="93" spans="1:17" ht="16.5" customHeight="1" x14ac:dyDescent="0.25">
      <c r="A93" s="199"/>
      <c r="B93" s="199"/>
      <c r="C93" s="199"/>
      <c r="D93" s="199"/>
      <c r="E93" s="199"/>
      <c r="F93" s="199"/>
      <c r="G93" s="200"/>
      <c r="H93" s="203" t="s">
        <v>544</v>
      </c>
      <c r="I93" s="203"/>
      <c r="J93" s="203"/>
      <c r="K93" s="203"/>
      <c r="L93" s="120"/>
      <c r="M93" s="121">
        <f>4*$M$106</f>
        <v>40</v>
      </c>
      <c r="N93" s="122">
        <f>$N$106+0.5</f>
        <v>1.1000000000000001</v>
      </c>
      <c r="O93" s="123">
        <v>0.99</v>
      </c>
      <c r="P93" s="123"/>
      <c r="Q93" s="124">
        <f t="shared" si="0"/>
        <v>43.56</v>
      </c>
    </row>
    <row r="94" spans="1:17" ht="16.5" customHeight="1" x14ac:dyDescent="0.25">
      <c r="A94" s="199"/>
      <c r="B94" s="199"/>
      <c r="C94" s="199"/>
      <c r="D94" s="199"/>
      <c r="E94" s="199"/>
      <c r="F94" s="199"/>
      <c r="G94" s="200"/>
      <c r="H94" s="203" t="s">
        <v>545</v>
      </c>
      <c r="I94" s="203"/>
      <c r="J94" s="203"/>
      <c r="K94" s="203"/>
      <c r="L94" s="120"/>
      <c r="M94" s="121">
        <f>ROUNDUP(($M$105*$N$105+$M$106*$N$106)/0.15,0)</f>
        <v>227</v>
      </c>
      <c r="N94" s="122">
        <f>4*(0.3-0.08)+0.2</f>
        <v>1.0799999999999998</v>
      </c>
      <c r="O94" s="123">
        <v>0.56000000000000005</v>
      </c>
      <c r="P94" s="123"/>
      <c r="Q94" s="124">
        <f t="shared" si="0"/>
        <v>137.28960000000001</v>
      </c>
    </row>
    <row r="95" spans="1:17" ht="16.5" customHeight="1" x14ac:dyDescent="0.25">
      <c r="A95" s="199"/>
      <c r="B95" s="199"/>
      <c r="C95" s="199"/>
      <c r="D95" s="199"/>
      <c r="E95" s="199"/>
      <c r="F95" s="199"/>
      <c r="G95" s="200"/>
      <c r="H95" s="206" t="s">
        <v>534</v>
      </c>
      <c r="I95" s="206"/>
      <c r="J95" s="206"/>
      <c r="K95" s="206"/>
      <c r="L95" s="129"/>
      <c r="M95" s="123"/>
      <c r="N95" s="123"/>
      <c r="O95" s="123"/>
      <c r="P95" s="123"/>
      <c r="Q95" s="130"/>
    </row>
    <row r="96" spans="1:17" ht="16.5" customHeight="1" x14ac:dyDescent="0.25">
      <c r="A96" s="199"/>
      <c r="B96" s="199"/>
      <c r="C96" s="199"/>
      <c r="D96" s="199"/>
      <c r="E96" s="199"/>
      <c r="F96" s="199"/>
      <c r="G96" s="200"/>
      <c r="H96" s="203" t="s">
        <v>546</v>
      </c>
      <c r="I96" s="203"/>
      <c r="J96" s="203"/>
      <c r="K96" s="203"/>
      <c r="L96" s="120"/>
      <c r="M96" s="121">
        <f>8*$M$37</f>
        <v>80</v>
      </c>
      <c r="N96" s="122">
        <v>0.95</v>
      </c>
      <c r="O96" s="123">
        <v>0.99</v>
      </c>
      <c r="P96" s="123"/>
      <c r="Q96" s="124">
        <f>M96*N96*O96</f>
        <v>75.239999999999995</v>
      </c>
    </row>
    <row r="97" spans="1:17" ht="16.5" customHeight="1" x14ac:dyDescent="0.25">
      <c r="A97" s="199"/>
      <c r="B97" s="199"/>
      <c r="C97" s="199"/>
      <c r="D97" s="199"/>
      <c r="E97" s="199"/>
      <c r="F97" s="199"/>
      <c r="G97" s="200"/>
      <c r="H97" s="203" t="s">
        <v>547</v>
      </c>
      <c r="I97" s="203"/>
      <c r="J97" s="203"/>
      <c r="K97" s="203"/>
      <c r="L97" s="120"/>
      <c r="M97" s="121">
        <f>4*$M$37</f>
        <v>40</v>
      </c>
      <c r="N97" s="122">
        <v>1.7</v>
      </c>
      <c r="O97" s="123">
        <v>0.99</v>
      </c>
      <c r="P97" s="123"/>
      <c r="Q97" s="124">
        <f>M97*N97*O97</f>
        <v>67.319999999999993</v>
      </c>
    </row>
    <row r="98" spans="1:17" ht="16.5" customHeight="1" x14ac:dyDescent="0.25">
      <c r="A98" s="199"/>
      <c r="B98" s="199"/>
      <c r="C98" s="199"/>
      <c r="D98" s="199"/>
      <c r="E98" s="199"/>
      <c r="F98" s="199"/>
      <c r="G98" s="200"/>
      <c r="H98" s="203" t="s">
        <v>548</v>
      </c>
      <c r="I98" s="203"/>
      <c r="J98" s="203"/>
      <c r="K98" s="203"/>
      <c r="L98" s="120"/>
      <c r="M98" s="121">
        <f>6*$M$37</f>
        <v>60</v>
      </c>
      <c r="N98" s="122">
        <f>4*(0.3-0.08)+0.2</f>
        <v>1.0799999999999998</v>
      </c>
      <c r="O98" s="123">
        <v>0.56000000000000005</v>
      </c>
      <c r="P98" s="123"/>
      <c r="Q98" s="124">
        <f>M98*N98*O98</f>
        <v>36.288000000000004</v>
      </c>
    </row>
    <row r="99" spans="1:17" ht="16.5" customHeight="1" x14ac:dyDescent="0.25">
      <c r="A99" s="199"/>
      <c r="B99" s="199"/>
      <c r="C99" s="199"/>
      <c r="D99" s="199"/>
      <c r="E99" s="199"/>
      <c r="F99" s="199"/>
      <c r="G99" s="200"/>
      <c r="H99" s="203" t="s">
        <v>549</v>
      </c>
      <c r="I99" s="203"/>
      <c r="J99" s="203"/>
      <c r="K99" s="203"/>
      <c r="L99" s="120"/>
      <c r="M99" s="121">
        <f>4*$M$36</f>
        <v>8</v>
      </c>
      <c r="N99" s="122">
        <f>$N$36*1.13</f>
        <v>7.9099999999999993</v>
      </c>
      <c r="O99" s="123">
        <v>0.99</v>
      </c>
      <c r="P99" s="123"/>
      <c r="Q99" s="124">
        <f>M99*N99*O99</f>
        <v>62.647199999999991</v>
      </c>
    </row>
    <row r="100" spans="1:17" ht="16.5" customHeight="1" x14ac:dyDescent="0.25">
      <c r="A100" s="199"/>
      <c r="B100" s="199"/>
      <c r="C100" s="199"/>
      <c r="D100" s="199"/>
      <c r="E100" s="199"/>
      <c r="F100" s="199"/>
      <c r="G100" s="200"/>
      <c r="H100" s="203" t="s">
        <v>550</v>
      </c>
      <c r="I100" s="203"/>
      <c r="J100" s="203"/>
      <c r="K100" s="203"/>
      <c r="L100" s="120"/>
      <c r="M100" s="121">
        <f>$M$36*(ROUNDUP($N$36/0.15,0)+1)</f>
        <v>96</v>
      </c>
      <c r="N100" s="122">
        <f>4*(0.3-0.08)+0.2</f>
        <v>1.0799999999999998</v>
      </c>
      <c r="O100" s="123">
        <v>0.56000000000000005</v>
      </c>
      <c r="P100" s="123"/>
      <c r="Q100" s="124">
        <f>M100*N100*O100</f>
        <v>58.060799999999993</v>
      </c>
    </row>
    <row r="101" spans="1:17" ht="18" customHeight="1" x14ac:dyDescent="0.25">
      <c r="A101" s="199"/>
      <c r="B101" s="199"/>
      <c r="C101" s="199"/>
      <c r="D101" s="199"/>
      <c r="E101" s="199"/>
      <c r="F101" s="199"/>
      <c r="G101" s="200"/>
      <c r="H101" s="204"/>
      <c r="I101" s="204"/>
      <c r="J101" s="204"/>
      <c r="K101" s="204"/>
      <c r="L101" s="204"/>
      <c r="M101" s="204"/>
      <c r="N101" s="204"/>
      <c r="O101" s="204"/>
      <c r="P101" s="204"/>
      <c r="Q101" s="125">
        <f>ROUND(SUM(Q86:Q100),2)</f>
        <v>1068.8599999999999</v>
      </c>
    </row>
    <row r="102" spans="1:17" ht="20.25" customHeight="1" x14ac:dyDescent="0.25">
      <c r="A102" s="199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P102" s="199"/>
      <c r="Q102" s="199"/>
    </row>
    <row r="103" spans="1:17" ht="18" customHeight="1" x14ac:dyDescent="0.25">
      <c r="A103" s="199"/>
      <c r="B103" s="199"/>
      <c r="C103" s="199"/>
      <c r="D103" s="199"/>
      <c r="E103" s="199"/>
      <c r="F103" s="199"/>
      <c r="G103" s="200">
        <v>4.0999999999999996</v>
      </c>
      <c r="H103" s="201" t="s">
        <v>90</v>
      </c>
      <c r="I103" s="201"/>
      <c r="J103" s="201"/>
      <c r="K103" s="201"/>
      <c r="L103" s="119" t="s">
        <v>22</v>
      </c>
      <c r="M103" s="202"/>
      <c r="N103" s="202"/>
      <c r="O103" s="202"/>
      <c r="P103" s="202"/>
      <c r="Q103" s="202"/>
    </row>
    <row r="104" spans="1:17" ht="16.5" customHeight="1" x14ac:dyDescent="0.25">
      <c r="A104" s="199"/>
      <c r="B104" s="199"/>
      <c r="C104" s="199"/>
      <c r="D104" s="199"/>
      <c r="E104" s="199"/>
      <c r="F104" s="199"/>
      <c r="G104" s="200"/>
      <c r="H104" s="205"/>
      <c r="I104" s="205"/>
      <c r="J104" s="205"/>
      <c r="K104" s="205"/>
      <c r="L104" s="127"/>
      <c r="M104" s="116" t="s">
        <v>458</v>
      </c>
      <c r="N104" s="115" t="s">
        <v>518</v>
      </c>
      <c r="O104" s="117" t="s">
        <v>497</v>
      </c>
      <c r="P104" s="118" t="s">
        <v>551</v>
      </c>
      <c r="Q104" s="128"/>
    </row>
    <row r="105" spans="1:17" ht="16.5" customHeight="1" x14ac:dyDescent="0.25">
      <c r="A105" s="199"/>
      <c r="B105" s="199"/>
      <c r="C105" s="199"/>
      <c r="D105" s="199"/>
      <c r="E105" s="199"/>
      <c r="F105" s="199"/>
      <c r="G105" s="200"/>
      <c r="H105" s="203" t="s">
        <v>552</v>
      </c>
      <c r="I105" s="203"/>
      <c r="J105" s="203"/>
      <c r="K105" s="203"/>
      <c r="L105" s="120"/>
      <c r="M105" s="121">
        <f>2*$M$29</f>
        <v>20</v>
      </c>
      <c r="N105" s="122">
        <v>1.4</v>
      </c>
      <c r="O105" s="123">
        <v>0.3</v>
      </c>
      <c r="P105" s="123">
        <v>0.3</v>
      </c>
      <c r="Q105" s="124">
        <f>M105*N105*O105*P105*1.05</f>
        <v>2.6460000000000004</v>
      </c>
    </row>
    <row r="106" spans="1:17" ht="16.5" customHeight="1" x14ac:dyDescent="0.25">
      <c r="A106" s="199"/>
      <c r="B106" s="199"/>
      <c r="C106" s="199"/>
      <c r="D106" s="199"/>
      <c r="E106" s="199"/>
      <c r="F106" s="199"/>
      <c r="G106" s="200"/>
      <c r="H106" s="203" t="s">
        <v>553</v>
      </c>
      <c r="I106" s="203"/>
      <c r="J106" s="203"/>
      <c r="K106" s="203"/>
      <c r="L106" s="120"/>
      <c r="M106" s="121">
        <f>$M$29</f>
        <v>10</v>
      </c>
      <c r="N106" s="122">
        <v>0.6</v>
      </c>
      <c r="O106" s="123">
        <v>0.3</v>
      </c>
      <c r="P106" s="123">
        <v>0.3</v>
      </c>
      <c r="Q106" s="124">
        <f>M106*N106*O106*P106*1.05</f>
        <v>0.56699999999999995</v>
      </c>
    </row>
    <row r="107" spans="1:17" ht="16.5" customHeight="1" x14ac:dyDescent="0.25">
      <c r="A107" s="199"/>
      <c r="B107" s="199"/>
      <c r="C107" s="199"/>
      <c r="D107" s="199"/>
      <c r="E107" s="199"/>
      <c r="F107" s="199"/>
      <c r="G107" s="200"/>
      <c r="H107" s="203" t="s">
        <v>554</v>
      </c>
      <c r="I107" s="203"/>
      <c r="J107" s="203"/>
      <c r="K107" s="203"/>
      <c r="L107" s="120"/>
      <c r="M107" s="121">
        <f>$M$37</f>
        <v>10</v>
      </c>
      <c r="N107" s="122">
        <v>0.6</v>
      </c>
      <c r="O107" s="123">
        <v>0.3</v>
      </c>
      <c r="P107" s="123">
        <v>0.3</v>
      </c>
      <c r="Q107" s="124">
        <f>M107*N107*O107*P107*1.05</f>
        <v>0.56699999999999995</v>
      </c>
    </row>
    <row r="108" spans="1:17" ht="18" customHeight="1" x14ac:dyDescent="0.25">
      <c r="A108" s="199"/>
      <c r="B108" s="199"/>
      <c r="C108" s="199"/>
      <c r="D108" s="199"/>
      <c r="E108" s="199"/>
      <c r="F108" s="199"/>
      <c r="G108" s="200"/>
      <c r="H108" s="204"/>
      <c r="I108" s="204"/>
      <c r="J108" s="204"/>
      <c r="K108" s="204"/>
      <c r="L108" s="204"/>
      <c r="M108" s="204"/>
      <c r="N108" s="204"/>
      <c r="O108" s="204"/>
      <c r="P108" s="204"/>
      <c r="Q108" s="125">
        <f>ROUND(SUM(Q104:Q107),2)</f>
        <v>3.78</v>
      </c>
    </row>
    <row r="109" spans="1:17" ht="20.25" customHeight="1" x14ac:dyDescent="0.25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</row>
    <row r="110" spans="1:17" ht="18" customHeight="1" x14ac:dyDescent="0.25">
      <c r="A110" s="199"/>
      <c r="B110" s="199"/>
      <c r="C110" s="199"/>
      <c r="D110" s="199"/>
      <c r="E110" s="199"/>
      <c r="F110" s="199"/>
      <c r="G110" s="200">
        <v>4.2</v>
      </c>
      <c r="H110" s="201" t="s">
        <v>120</v>
      </c>
      <c r="I110" s="201"/>
      <c r="J110" s="201"/>
      <c r="K110" s="201"/>
      <c r="L110" s="119" t="s">
        <v>22</v>
      </c>
      <c r="M110" s="202"/>
      <c r="N110" s="202"/>
      <c r="O110" s="202"/>
      <c r="P110" s="202"/>
      <c r="Q110" s="202"/>
    </row>
    <row r="111" spans="1:17" ht="16.5" customHeight="1" x14ac:dyDescent="0.25">
      <c r="A111" s="199"/>
      <c r="B111" s="199"/>
      <c r="C111" s="199"/>
      <c r="D111" s="199"/>
      <c r="E111" s="199"/>
      <c r="F111" s="199"/>
      <c r="G111" s="200"/>
      <c r="H111" s="205"/>
      <c r="I111" s="205"/>
      <c r="J111" s="205"/>
      <c r="K111" s="205"/>
      <c r="L111" s="127"/>
      <c r="M111" s="116" t="s">
        <v>458</v>
      </c>
      <c r="N111" s="115" t="s">
        <v>496</v>
      </c>
      <c r="O111" s="117" t="s">
        <v>497</v>
      </c>
      <c r="P111" s="118" t="s">
        <v>498</v>
      </c>
      <c r="Q111" s="128"/>
    </row>
    <row r="112" spans="1:17" ht="16.5" customHeight="1" x14ac:dyDescent="0.25">
      <c r="A112" s="199"/>
      <c r="B112" s="199"/>
      <c r="C112" s="199"/>
      <c r="D112" s="199"/>
      <c r="E112" s="199"/>
      <c r="F112" s="199"/>
      <c r="G112" s="200"/>
      <c r="H112" s="203" t="s">
        <v>555</v>
      </c>
      <c r="I112" s="203"/>
      <c r="J112" s="203"/>
      <c r="K112" s="203"/>
      <c r="L112" s="120"/>
      <c r="M112" s="121">
        <v>3</v>
      </c>
      <c r="N112" s="122">
        <v>2.5</v>
      </c>
      <c r="O112" s="123">
        <v>2.5</v>
      </c>
      <c r="P112" s="123">
        <v>0.1</v>
      </c>
      <c r="Q112" s="124">
        <f>M112*N112*O112*P112</f>
        <v>1.875</v>
      </c>
    </row>
    <row r="113" spans="1:17" ht="18" customHeight="1" x14ac:dyDescent="0.25">
      <c r="A113" s="199"/>
      <c r="B113" s="199"/>
      <c r="C113" s="199"/>
      <c r="D113" s="199"/>
      <c r="E113" s="199"/>
      <c r="F113" s="199"/>
      <c r="G113" s="200"/>
      <c r="H113" s="204"/>
      <c r="I113" s="204"/>
      <c r="J113" s="204"/>
      <c r="K113" s="204"/>
      <c r="L113" s="204"/>
      <c r="M113" s="204"/>
      <c r="N113" s="204"/>
      <c r="O113" s="204"/>
      <c r="P113" s="204"/>
      <c r="Q113" s="125">
        <f>ROUND(SUM(Q111:Q112),2)</f>
        <v>1.88</v>
      </c>
    </row>
    <row r="114" spans="1:17" ht="20.25" customHeight="1" x14ac:dyDescent="0.25">
      <c r="A114" s="199"/>
      <c r="B114" s="199"/>
      <c r="C114" s="199"/>
      <c r="D114" s="199"/>
      <c r="E114" s="199"/>
      <c r="F114" s="199"/>
      <c r="G114" s="199"/>
      <c r="H114" s="199"/>
      <c r="I114" s="199"/>
      <c r="J114" s="199"/>
      <c r="K114" s="199"/>
      <c r="L114" s="199"/>
      <c r="M114" s="199"/>
      <c r="N114" s="199"/>
      <c r="O114" s="199"/>
      <c r="P114" s="199"/>
      <c r="Q114" s="199"/>
    </row>
    <row r="115" spans="1:17" ht="18" customHeight="1" x14ac:dyDescent="0.25">
      <c r="A115" s="199"/>
      <c r="B115" s="199"/>
      <c r="C115" s="199"/>
      <c r="D115" s="199"/>
      <c r="E115" s="199"/>
      <c r="F115" s="199"/>
      <c r="G115" s="200">
        <v>4.3</v>
      </c>
      <c r="H115" s="201" t="s">
        <v>294</v>
      </c>
      <c r="I115" s="201"/>
      <c r="J115" s="201"/>
      <c r="K115" s="201"/>
      <c r="L115" s="119" t="s">
        <v>17</v>
      </c>
      <c r="M115" s="202"/>
      <c r="N115" s="202"/>
      <c r="O115" s="202"/>
      <c r="P115" s="202"/>
      <c r="Q115" s="202"/>
    </row>
    <row r="116" spans="1:17" ht="16.5" customHeight="1" x14ac:dyDescent="0.25">
      <c r="A116" s="199"/>
      <c r="B116" s="199"/>
      <c r="C116" s="199"/>
      <c r="D116" s="199"/>
      <c r="E116" s="199"/>
      <c r="F116" s="199"/>
      <c r="G116" s="200"/>
      <c r="H116" s="205"/>
      <c r="I116" s="205"/>
      <c r="J116" s="205"/>
      <c r="K116" s="205"/>
      <c r="L116" s="127"/>
      <c r="M116" s="116" t="s">
        <v>458</v>
      </c>
      <c r="N116" s="115" t="s">
        <v>496</v>
      </c>
      <c r="O116" s="117" t="s">
        <v>497</v>
      </c>
      <c r="P116" s="118"/>
      <c r="Q116" s="128"/>
    </row>
    <row r="117" spans="1:17" ht="16.5" customHeight="1" x14ac:dyDescent="0.25">
      <c r="A117" s="199"/>
      <c r="B117" s="199"/>
      <c r="C117" s="199"/>
      <c r="D117" s="199"/>
      <c r="E117" s="199"/>
      <c r="F117" s="199"/>
      <c r="G117" s="200"/>
      <c r="H117" s="203" t="s">
        <v>556</v>
      </c>
      <c r="I117" s="203"/>
      <c r="J117" s="203"/>
      <c r="K117" s="203"/>
      <c r="L117" s="120"/>
      <c r="M117" s="121">
        <v>1</v>
      </c>
      <c r="N117" s="122">
        <f>$N$16</f>
        <v>20</v>
      </c>
      <c r="O117" s="123">
        <v>0.6</v>
      </c>
      <c r="P117" s="123"/>
      <c r="Q117" s="124">
        <f>M117*N117*O117</f>
        <v>12</v>
      </c>
    </row>
    <row r="118" spans="1:17" ht="16.5" customHeight="1" x14ac:dyDescent="0.25">
      <c r="A118" s="199"/>
      <c r="B118" s="199"/>
      <c r="C118" s="199"/>
      <c r="D118" s="199"/>
      <c r="E118" s="199"/>
      <c r="F118" s="199"/>
      <c r="G118" s="200"/>
      <c r="H118" s="203" t="s">
        <v>557</v>
      </c>
      <c r="I118" s="203"/>
      <c r="J118" s="203"/>
      <c r="K118" s="203"/>
      <c r="L118" s="120"/>
      <c r="M118" s="121">
        <v>1</v>
      </c>
      <c r="N118" s="122">
        <f>$N$16</f>
        <v>20</v>
      </c>
      <c r="O118" s="123">
        <v>0.75</v>
      </c>
      <c r="P118" s="123"/>
      <c r="Q118" s="124">
        <f>M118*N118*O118</f>
        <v>15</v>
      </c>
    </row>
    <row r="119" spans="1:17" ht="18" customHeight="1" x14ac:dyDescent="0.25">
      <c r="A119" s="199"/>
      <c r="B119" s="199"/>
      <c r="C119" s="199"/>
      <c r="D119" s="199"/>
      <c r="E119" s="199"/>
      <c r="F119" s="199"/>
      <c r="G119" s="200"/>
      <c r="H119" s="204"/>
      <c r="I119" s="204"/>
      <c r="J119" s="204"/>
      <c r="K119" s="204"/>
      <c r="L119" s="204"/>
      <c r="M119" s="204"/>
      <c r="N119" s="204"/>
      <c r="O119" s="204"/>
      <c r="P119" s="204"/>
      <c r="Q119" s="125">
        <f>ROUND(SUM(Q116:Q118),2)</f>
        <v>27</v>
      </c>
    </row>
    <row r="120" spans="1:17" ht="20.25" customHeight="1" x14ac:dyDescent="0.25">
      <c r="A120" s="199"/>
      <c r="B120" s="199"/>
      <c r="C120" s="199"/>
      <c r="D120" s="199"/>
      <c r="E120" s="199"/>
      <c r="F120" s="199"/>
      <c r="G120" s="199"/>
      <c r="H120" s="199"/>
      <c r="I120" s="199"/>
      <c r="J120" s="199"/>
      <c r="K120" s="199"/>
      <c r="L120" s="199"/>
      <c r="M120" s="199"/>
      <c r="N120" s="199"/>
      <c r="O120" s="199"/>
      <c r="P120" s="199"/>
      <c r="Q120" s="199"/>
    </row>
    <row r="121" spans="1:17" ht="18" customHeight="1" x14ac:dyDescent="0.25">
      <c r="A121" s="199"/>
      <c r="B121" s="199"/>
      <c r="C121" s="199"/>
      <c r="D121" s="199"/>
      <c r="E121" s="199"/>
      <c r="F121" s="199"/>
      <c r="G121" s="200">
        <v>4.4000000000000004</v>
      </c>
      <c r="H121" s="201" t="s">
        <v>298</v>
      </c>
      <c r="I121" s="201"/>
      <c r="J121" s="201"/>
      <c r="K121" s="201"/>
      <c r="L121" s="119" t="s">
        <v>17</v>
      </c>
      <c r="M121" s="202"/>
      <c r="N121" s="202"/>
      <c r="O121" s="202"/>
      <c r="P121" s="202"/>
      <c r="Q121" s="202"/>
    </row>
    <row r="122" spans="1:17" ht="16.5" customHeight="1" x14ac:dyDescent="0.25">
      <c r="A122" s="199"/>
      <c r="B122" s="199"/>
      <c r="C122" s="199"/>
      <c r="D122" s="199"/>
      <c r="E122" s="199"/>
      <c r="F122" s="199"/>
      <c r="G122" s="200"/>
      <c r="H122" s="205"/>
      <c r="I122" s="205"/>
      <c r="J122" s="205"/>
      <c r="K122" s="205"/>
      <c r="L122" s="127"/>
      <c r="M122" s="116" t="s">
        <v>458</v>
      </c>
      <c r="N122" s="115" t="s">
        <v>496</v>
      </c>
      <c r="O122" s="117" t="s">
        <v>497</v>
      </c>
      <c r="P122" s="118"/>
      <c r="Q122" s="128"/>
    </row>
    <row r="123" spans="1:17" ht="16.5" customHeight="1" x14ac:dyDescent="0.25">
      <c r="A123" s="199"/>
      <c r="B123" s="199"/>
      <c r="C123" s="199"/>
      <c r="D123" s="199"/>
      <c r="E123" s="199"/>
      <c r="F123" s="199"/>
      <c r="G123" s="200"/>
      <c r="H123" s="203" t="s">
        <v>509</v>
      </c>
      <c r="I123" s="203"/>
      <c r="J123" s="203"/>
      <c r="K123" s="203"/>
      <c r="L123" s="120"/>
      <c r="M123" s="121">
        <f>$M$31</f>
        <v>1</v>
      </c>
      <c r="N123" s="122">
        <f>$N$31</f>
        <v>9.1</v>
      </c>
      <c r="O123" s="123">
        <f>$O$31</f>
        <v>2.15</v>
      </c>
      <c r="P123" s="123"/>
      <c r="Q123" s="124">
        <f>M123*N123*O123</f>
        <v>19.564999999999998</v>
      </c>
    </row>
    <row r="124" spans="1:17" ht="16.5" customHeight="1" x14ac:dyDescent="0.25">
      <c r="A124" s="199"/>
      <c r="B124" s="199"/>
      <c r="C124" s="199"/>
      <c r="D124" s="199"/>
      <c r="E124" s="199"/>
      <c r="F124" s="199"/>
      <c r="G124" s="200"/>
      <c r="H124" s="203" t="s">
        <v>510</v>
      </c>
      <c r="I124" s="203"/>
      <c r="J124" s="203"/>
      <c r="K124" s="203"/>
      <c r="L124" s="120"/>
      <c r="M124" s="121">
        <f>$M$32</f>
        <v>1</v>
      </c>
      <c r="N124" s="122">
        <f>$N$32</f>
        <v>15</v>
      </c>
      <c r="O124" s="123">
        <f>$O$32</f>
        <v>0.95</v>
      </c>
      <c r="P124" s="123"/>
      <c r="Q124" s="124">
        <f>M124*N124*O124</f>
        <v>14.25</v>
      </c>
    </row>
    <row r="125" spans="1:17" ht="16.5" customHeight="1" x14ac:dyDescent="0.25">
      <c r="A125" s="199"/>
      <c r="B125" s="199"/>
      <c r="C125" s="199"/>
      <c r="D125" s="199"/>
      <c r="E125" s="199"/>
      <c r="F125" s="199"/>
      <c r="G125" s="200"/>
      <c r="H125" s="203" t="s">
        <v>511</v>
      </c>
      <c r="I125" s="203"/>
      <c r="J125" s="203"/>
      <c r="K125" s="203"/>
      <c r="L125" s="120"/>
      <c r="M125" s="121">
        <f>$M$33</f>
        <v>4</v>
      </c>
      <c r="N125" s="122">
        <f>$N$33</f>
        <v>3.8</v>
      </c>
      <c r="O125" s="123">
        <f>$O$33</f>
        <v>2.2000000000000002</v>
      </c>
      <c r="P125" s="123"/>
      <c r="Q125" s="124">
        <f>M125*N125*O125</f>
        <v>33.44</v>
      </c>
    </row>
    <row r="126" spans="1:17" ht="16.5" customHeight="1" x14ac:dyDescent="0.25">
      <c r="A126" s="199"/>
      <c r="B126" s="199"/>
      <c r="C126" s="199"/>
      <c r="D126" s="199"/>
      <c r="E126" s="199"/>
      <c r="F126" s="199"/>
      <c r="G126" s="200"/>
      <c r="H126" s="203" t="s">
        <v>512</v>
      </c>
      <c r="I126" s="203"/>
      <c r="J126" s="203"/>
      <c r="K126" s="203"/>
      <c r="L126" s="120"/>
      <c r="M126" s="121">
        <f>$M$34</f>
        <v>2</v>
      </c>
      <c r="N126" s="122">
        <f>$N$34</f>
        <v>3</v>
      </c>
      <c r="O126" s="123">
        <f>$O$34</f>
        <v>0.6</v>
      </c>
      <c r="P126" s="123"/>
      <c r="Q126" s="124">
        <f>M126*N126*O126</f>
        <v>3.5999999999999996</v>
      </c>
    </row>
    <row r="127" spans="1:17" ht="16.5" customHeight="1" x14ac:dyDescent="0.25">
      <c r="A127" s="199"/>
      <c r="B127" s="199"/>
      <c r="C127" s="199"/>
      <c r="D127" s="199"/>
      <c r="E127" s="199"/>
      <c r="F127" s="199"/>
      <c r="G127" s="200"/>
      <c r="H127" s="203" t="s">
        <v>536</v>
      </c>
      <c r="I127" s="203"/>
      <c r="J127" s="203"/>
      <c r="K127" s="203"/>
      <c r="L127" s="120"/>
      <c r="M127" s="121">
        <f>$M$112</f>
        <v>3</v>
      </c>
      <c r="N127" s="122">
        <f>$N$112</f>
        <v>2.5</v>
      </c>
      <c r="O127" s="123">
        <f>$O$112</f>
        <v>2.5</v>
      </c>
      <c r="P127" s="123"/>
      <c r="Q127" s="124">
        <f>M127*N127*O127</f>
        <v>18.75</v>
      </c>
    </row>
    <row r="128" spans="1:17" ht="18" customHeight="1" x14ac:dyDescent="0.25">
      <c r="A128" s="199"/>
      <c r="B128" s="199"/>
      <c r="C128" s="199"/>
      <c r="D128" s="199"/>
      <c r="E128" s="199"/>
      <c r="F128" s="199"/>
      <c r="G128" s="200"/>
      <c r="H128" s="204"/>
      <c r="I128" s="204"/>
      <c r="J128" s="204"/>
      <c r="K128" s="204"/>
      <c r="L128" s="204"/>
      <c r="M128" s="204"/>
      <c r="N128" s="204"/>
      <c r="O128" s="204"/>
      <c r="P128" s="204"/>
      <c r="Q128" s="125">
        <f>ROUND(SUM(Q122:Q127),2)</f>
        <v>89.61</v>
      </c>
    </row>
    <row r="129" spans="1:17" ht="20.25" customHeight="1" x14ac:dyDescent="0.25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</row>
    <row r="130" spans="1:17" ht="18" customHeight="1" x14ac:dyDescent="0.25">
      <c r="A130" s="199"/>
      <c r="B130" s="199"/>
      <c r="C130" s="199"/>
      <c r="D130" s="199"/>
      <c r="E130" s="199"/>
      <c r="F130" s="199"/>
      <c r="G130" s="200">
        <v>4.5</v>
      </c>
      <c r="H130" s="201" t="s">
        <v>195</v>
      </c>
      <c r="I130" s="201"/>
      <c r="J130" s="201"/>
      <c r="K130" s="201"/>
      <c r="L130" s="119" t="s">
        <v>11</v>
      </c>
      <c r="M130" s="202"/>
      <c r="N130" s="202"/>
      <c r="O130" s="202"/>
      <c r="P130" s="202"/>
      <c r="Q130" s="202"/>
    </row>
    <row r="131" spans="1:17" ht="16.5" customHeight="1" x14ac:dyDescent="0.25">
      <c r="A131" s="199"/>
      <c r="B131" s="199"/>
      <c r="C131" s="199"/>
      <c r="D131" s="199"/>
      <c r="E131" s="199"/>
      <c r="F131" s="199"/>
      <c r="G131" s="200"/>
      <c r="H131" s="205"/>
      <c r="I131" s="205"/>
      <c r="J131" s="205"/>
      <c r="K131" s="205"/>
      <c r="L131" s="127"/>
      <c r="M131" s="116" t="s">
        <v>558</v>
      </c>
      <c r="N131" s="115" t="s">
        <v>496</v>
      </c>
      <c r="O131" s="117"/>
      <c r="P131" s="118"/>
      <c r="Q131" s="128"/>
    </row>
    <row r="132" spans="1:17" ht="27" customHeight="1" x14ac:dyDescent="0.25">
      <c r="A132" s="199"/>
      <c r="B132" s="199"/>
      <c r="C132" s="199"/>
      <c r="D132" s="199"/>
      <c r="E132" s="199"/>
      <c r="F132" s="199"/>
      <c r="G132" s="200"/>
      <c r="H132" s="203" t="s">
        <v>559</v>
      </c>
      <c r="I132" s="203"/>
      <c r="J132" s="203"/>
      <c r="K132" s="203"/>
      <c r="L132" s="120"/>
      <c r="M132" s="121">
        <f>$M$31*(ROUNDUP($N$31/2.5,0)-1)</f>
        <v>3</v>
      </c>
      <c r="N132" s="122">
        <f>$O$31</f>
        <v>2.15</v>
      </c>
      <c r="O132" s="123"/>
      <c r="P132" s="123"/>
      <c r="Q132" s="124">
        <f>M132*N132</f>
        <v>6.4499999999999993</v>
      </c>
    </row>
    <row r="133" spans="1:17" ht="27" customHeight="1" x14ac:dyDescent="0.25">
      <c r="A133" s="199"/>
      <c r="B133" s="199"/>
      <c r="C133" s="199"/>
      <c r="D133" s="199"/>
      <c r="E133" s="199"/>
      <c r="F133" s="199"/>
      <c r="G133" s="200"/>
      <c r="H133" s="203" t="s">
        <v>560</v>
      </c>
      <c r="I133" s="203"/>
      <c r="J133" s="203"/>
      <c r="K133" s="203"/>
      <c r="L133" s="120"/>
      <c r="M133" s="121">
        <f>$M$32*(ROUNDUP($N$32/2.5,0)-1)</f>
        <v>5</v>
      </c>
      <c r="N133" s="122">
        <f>$O$32</f>
        <v>0.95</v>
      </c>
      <c r="O133" s="123"/>
      <c r="P133" s="123"/>
      <c r="Q133" s="124">
        <f>M133*N133</f>
        <v>4.75</v>
      </c>
    </row>
    <row r="134" spans="1:17" ht="16.5" customHeight="1" x14ac:dyDescent="0.25">
      <c r="A134" s="199"/>
      <c r="B134" s="199"/>
      <c r="C134" s="199"/>
      <c r="D134" s="199"/>
      <c r="E134" s="199"/>
      <c r="F134" s="199"/>
      <c r="G134" s="200"/>
      <c r="H134" s="203" t="s">
        <v>561</v>
      </c>
      <c r="I134" s="203"/>
      <c r="J134" s="203"/>
      <c r="K134" s="203"/>
      <c r="L134" s="120"/>
      <c r="M134" s="121">
        <f>$M$33*(ROUNDUP($N$33/2.5,0)-1)</f>
        <v>4</v>
      </c>
      <c r="N134" s="122">
        <f>$O$33</f>
        <v>2.2000000000000002</v>
      </c>
      <c r="O134" s="123"/>
      <c r="P134" s="123"/>
      <c r="Q134" s="124">
        <f>M134*N134</f>
        <v>8.8000000000000007</v>
      </c>
    </row>
    <row r="135" spans="1:17" ht="27" customHeight="1" x14ac:dyDescent="0.25">
      <c r="A135" s="199"/>
      <c r="B135" s="199"/>
      <c r="C135" s="199"/>
      <c r="D135" s="199"/>
      <c r="E135" s="199"/>
      <c r="F135" s="199"/>
      <c r="G135" s="200"/>
      <c r="H135" s="203" t="s">
        <v>562</v>
      </c>
      <c r="I135" s="203"/>
      <c r="J135" s="203"/>
      <c r="K135" s="203"/>
      <c r="L135" s="120"/>
      <c r="M135" s="121">
        <f>$M$34*(ROUNDUP($N$34/2.5,0)-1)</f>
        <v>2</v>
      </c>
      <c r="N135" s="122">
        <f>$O$34</f>
        <v>0.6</v>
      </c>
      <c r="O135" s="123"/>
      <c r="P135" s="123"/>
      <c r="Q135" s="124">
        <f>M135*N135</f>
        <v>1.2</v>
      </c>
    </row>
    <row r="136" spans="1:17" ht="18" customHeight="1" x14ac:dyDescent="0.25">
      <c r="A136" s="199"/>
      <c r="B136" s="199"/>
      <c r="C136" s="199"/>
      <c r="D136" s="199"/>
      <c r="E136" s="199"/>
      <c r="F136" s="199"/>
      <c r="G136" s="200"/>
      <c r="H136" s="204"/>
      <c r="I136" s="204"/>
      <c r="J136" s="204"/>
      <c r="K136" s="204"/>
      <c r="L136" s="204"/>
      <c r="M136" s="204"/>
      <c r="N136" s="204"/>
      <c r="O136" s="204"/>
      <c r="P136" s="204"/>
      <c r="Q136" s="125">
        <f>ROUND(SUM(Q131:Q135),2)</f>
        <v>21.2</v>
      </c>
    </row>
    <row r="137" spans="1:17" ht="20.25" customHeight="1" x14ac:dyDescent="0.25">
      <c r="A137" s="199"/>
      <c r="B137" s="199"/>
      <c r="C137" s="199"/>
      <c r="D137" s="199"/>
      <c r="E137" s="199"/>
      <c r="F137" s="199"/>
      <c r="G137" s="199"/>
      <c r="H137" s="199"/>
      <c r="I137" s="199"/>
      <c r="J137" s="199"/>
      <c r="K137" s="199"/>
      <c r="L137" s="199"/>
      <c r="M137" s="199"/>
      <c r="N137" s="199"/>
      <c r="O137" s="199"/>
      <c r="P137" s="199"/>
      <c r="Q137" s="199"/>
    </row>
    <row r="138" spans="1:17" ht="18" customHeight="1" x14ac:dyDescent="0.25">
      <c r="A138" s="199"/>
      <c r="B138" s="199"/>
      <c r="C138" s="199"/>
      <c r="D138" s="199"/>
      <c r="E138" s="199"/>
      <c r="F138" s="199"/>
      <c r="G138" s="200">
        <v>5.0999999999999996</v>
      </c>
      <c r="H138" s="201" t="s">
        <v>274</v>
      </c>
      <c r="I138" s="201"/>
      <c r="J138" s="201"/>
      <c r="K138" s="201"/>
      <c r="L138" s="119" t="s">
        <v>17</v>
      </c>
      <c r="M138" s="202"/>
      <c r="N138" s="202"/>
      <c r="O138" s="202"/>
      <c r="P138" s="202"/>
      <c r="Q138" s="202"/>
    </row>
    <row r="139" spans="1:17" ht="16.5" customHeight="1" x14ac:dyDescent="0.25">
      <c r="A139" s="199"/>
      <c r="B139" s="199"/>
      <c r="C139" s="199"/>
      <c r="D139" s="199"/>
      <c r="E139" s="199"/>
      <c r="F139" s="199"/>
      <c r="G139" s="200"/>
      <c r="H139" s="205"/>
      <c r="I139" s="205"/>
      <c r="J139" s="205"/>
      <c r="K139" s="205"/>
      <c r="L139" s="127"/>
      <c r="M139" s="116" t="s">
        <v>458</v>
      </c>
      <c r="N139" s="115" t="s">
        <v>563</v>
      </c>
      <c r="O139" s="117" t="s">
        <v>531</v>
      </c>
      <c r="P139" s="118"/>
      <c r="Q139" s="128"/>
    </row>
    <row r="140" spans="1:17" ht="16.5" customHeight="1" x14ac:dyDescent="0.25">
      <c r="A140" s="199"/>
      <c r="B140" s="199"/>
      <c r="C140" s="199"/>
      <c r="D140" s="199"/>
      <c r="E140" s="199"/>
      <c r="F140" s="199"/>
      <c r="G140" s="200"/>
      <c r="H140" s="203" t="s">
        <v>564</v>
      </c>
      <c r="I140" s="203"/>
      <c r="J140" s="203"/>
      <c r="K140" s="203"/>
      <c r="L140" s="120"/>
      <c r="M140" s="121">
        <f>$M$29</f>
        <v>10</v>
      </c>
      <c r="N140" s="122">
        <v>0.5</v>
      </c>
      <c r="O140" s="123"/>
      <c r="P140" s="123"/>
      <c r="Q140" s="124">
        <f>M140*N140</f>
        <v>5</v>
      </c>
    </row>
    <row r="141" spans="1:17" ht="16.5" customHeight="1" x14ac:dyDescent="0.25">
      <c r="A141" s="199"/>
      <c r="B141" s="199"/>
      <c r="C141" s="199"/>
      <c r="D141" s="199"/>
      <c r="E141" s="199"/>
      <c r="F141" s="199"/>
      <c r="G141" s="200"/>
      <c r="H141" s="203" t="s">
        <v>565</v>
      </c>
      <c r="I141" s="203"/>
      <c r="J141" s="203"/>
      <c r="K141" s="203"/>
      <c r="L141" s="120"/>
      <c r="M141" s="121">
        <v>1</v>
      </c>
      <c r="N141" s="122">
        <f>$N$16</f>
        <v>20</v>
      </c>
      <c r="O141" s="123">
        <v>0.72</v>
      </c>
      <c r="P141" s="123"/>
      <c r="Q141" s="124">
        <f>M141*N141*O141</f>
        <v>14.399999999999999</v>
      </c>
    </row>
    <row r="142" spans="1:17" ht="16.5" customHeight="1" x14ac:dyDescent="0.25">
      <c r="A142" s="199"/>
      <c r="B142" s="199"/>
      <c r="C142" s="199"/>
      <c r="D142" s="199"/>
      <c r="E142" s="199"/>
      <c r="F142" s="199"/>
      <c r="G142" s="200"/>
      <c r="H142" s="203" t="s">
        <v>566</v>
      </c>
      <c r="I142" s="203"/>
      <c r="J142" s="203"/>
      <c r="K142" s="203"/>
      <c r="L142" s="120"/>
      <c r="M142" s="121">
        <v>1</v>
      </c>
      <c r="N142" s="122">
        <f>$N$16</f>
        <v>20</v>
      </c>
      <c r="O142" s="123">
        <v>0.45</v>
      </c>
      <c r="P142" s="123"/>
      <c r="Q142" s="124">
        <f>M142*N142*O142</f>
        <v>9</v>
      </c>
    </row>
    <row r="143" spans="1:17" ht="18" customHeight="1" x14ac:dyDescent="0.25">
      <c r="A143" s="199"/>
      <c r="B143" s="199"/>
      <c r="C143" s="199"/>
      <c r="D143" s="199"/>
      <c r="E143" s="199"/>
      <c r="F143" s="199"/>
      <c r="G143" s="200"/>
      <c r="H143" s="204"/>
      <c r="I143" s="204"/>
      <c r="J143" s="204"/>
      <c r="K143" s="204"/>
      <c r="L143" s="204"/>
      <c r="M143" s="204"/>
      <c r="N143" s="204"/>
      <c r="O143" s="204"/>
      <c r="P143" s="204"/>
      <c r="Q143" s="125">
        <f>ROUND(SUM(Q139:Q142),2)</f>
        <v>28.4</v>
      </c>
    </row>
    <row r="144" spans="1:17" ht="20.25" customHeight="1" x14ac:dyDescent="0.25">
      <c r="A144" s="199"/>
      <c r="B144" s="199"/>
      <c r="C144" s="199"/>
      <c r="D144" s="199"/>
      <c r="E144" s="199"/>
      <c r="F144" s="199"/>
      <c r="G144" s="199"/>
      <c r="H144" s="199"/>
      <c r="I144" s="199"/>
      <c r="J144" s="199"/>
      <c r="K144" s="199"/>
      <c r="L144" s="199"/>
      <c r="M144" s="199"/>
      <c r="N144" s="199"/>
      <c r="O144" s="199"/>
      <c r="P144" s="199"/>
      <c r="Q144" s="199"/>
    </row>
    <row r="145" spans="1:19" ht="18" customHeight="1" x14ac:dyDescent="0.25">
      <c r="A145" s="199"/>
      <c r="B145" s="199"/>
      <c r="C145" s="199"/>
      <c r="D145" s="199"/>
      <c r="E145" s="199"/>
      <c r="F145" s="199"/>
      <c r="G145" s="200">
        <v>5.2</v>
      </c>
      <c r="H145" s="201" t="s">
        <v>358</v>
      </c>
      <c r="I145" s="201"/>
      <c r="J145" s="201"/>
      <c r="K145" s="201"/>
      <c r="L145" s="119" t="s">
        <v>17</v>
      </c>
      <c r="M145" s="202"/>
      <c r="N145" s="202"/>
      <c r="O145" s="202"/>
      <c r="P145" s="202"/>
      <c r="Q145" s="202"/>
    </row>
    <row r="146" spans="1:19" ht="16.5" customHeight="1" x14ac:dyDescent="0.25">
      <c r="A146" s="199"/>
      <c r="B146" s="199"/>
      <c r="C146" s="199"/>
      <c r="D146" s="199"/>
      <c r="E146" s="199"/>
      <c r="F146" s="199"/>
      <c r="G146" s="200"/>
      <c r="H146" s="205"/>
      <c r="I146" s="205"/>
      <c r="J146" s="205"/>
      <c r="K146" s="205"/>
      <c r="L146" s="127"/>
      <c r="M146" s="116" t="s">
        <v>458</v>
      </c>
      <c r="N146" s="115" t="s">
        <v>496</v>
      </c>
      <c r="O146" s="117" t="s">
        <v>567</v>
      </c>
      <c r="P146" s="118"/>
      <c r="Q146" s="128"/>
    </row>
    <row r="147" spans="1:19" ht="16.5" customHeight="1" x14ac:dyDescent="0.25">
      <c r="A147" s="199"/>
      <c r="B147" s="199"/>
      <c r="C147" s="199"/>
      <c r="D147" s="199"/>
      <c r="E147" s="199"/>
      <c r="F147" s="199"/>
      <c r="G147" s="200"/>
      <c r="H147" s="203" t="s">
        <v>568</v>
      </c>
      <c r="I147" s="203"/>
      <c r="J147" s="203"/>
      <c r="K147" s="203"/>
      <c r="L147" s="120"/>
      <c r="M147" s="121">
        <v>1</v>
      </c>
      <c r="N147" s="122">
        <f>$N$16</f>
        <v>20</v>
      </c>
      <c r="O147" s="123">
        <f>0.75+0.08+0.6+0.08</f>
        <v>1.51</v>
      </c>
      <c r="P147" s="123"/>
      <c r="Q147" s="124">
        <f>M147*N147*O147</f>
        <v>30.2</v>
      </c>
    </row>
    <row r="148" spans="1:19" ht="16.5" customHeight="1" x14ac:dyDescent="0.25">
      <c r="A148" s="199"/>
      <c r="B148" s="199"/>
      <c r="C148" s="199"/>
      <c r="D148" s="199"/>
      <c r="E148" s="199"/>
      <c r="F148" s="199"/>
      <c r="G148" s="200"/>
      <c r="H148" s="203" t="s">
        <v>569</v>
      </c>
      <c r="I148" s="203"/>
      <c r="J148" s="203"/>
      <c r="K148" s="203"/>
      <c r="L148" s="120"/>
      <c r="M148" s="121">
        <v>1</v>
      </c>
      <c r="N148" s="122">
        <f>$N$16</f>
        <v>20</v>
      </c>
      <c r="O148" s="123">
        <v>0.9</v>
      </c>
      <c r="P148" s="123"/>
      <c r="Q148" s="124">
        <f>M148*N148*O148</f>
        <v>18</v>
      </c>
    </row>
    <row r="149" spans="1:19" ht="18" customHeight="1" x14ac:dyDescent="0.25">
      <c r="A149" s="199"/>
      <c r="B149" s="199"/>
      <c r="C149" s="199"/>
      <c r="D149" s="199"/>
      <c r="E149" s="199"/>
      <c r="F149" s="199"/>
      <c r="G149" s="200"/>
      <c r="H149" s="204"/>
      <c r="I149" s="204"/>
      <c r="J149" s="204"/>
      <c r="K149" s="204"/>
      <c r="L149" s="204"/>
      <c r="M149" s="204"/>
      <c r="N149" s="204"/>
      <c r="O149" s="204"/>
      <c r="P149" s="204"/>
      <c r="Q149" s="125">
        <f>ROUND(SUM(Q146:Q148),2)</f>
        <v>48.2</v>
      </c>
    </row>
    <row r="150" spans="1:19" ht="20.25" customHeight="1" x14ac:dyDescent="0.25">
      <c r="A150" s="199"/>
      <c r="B150" s="199"/>
      <c r="C150" s="199"/>
      <c r="D150" s="199"/>
      <c r="E150" s="199"/>
      <c r="F150" s="199"/>
      <c r="G150" s="199"/>
      <c r="H150" s="199"/>
      <c r="I150" s="199"/>
      <c r="J150" s="199"/>
      <c r="K150" s="199"/>
      <c r="L150" s="199"/>
      <c r="M150" s="199"/>
      <c r="N150" s="199"/>
      <c r="O150" s="199"/>
      <c r="P150" s="199"/>
      <c r="Q150" s="199"/>
    </row>
    <row r="151" spans="1:19" ht="18" customHeight="1" x14ac:dyDescent="0.25">
      <c r="A151" s="199"/>
      <c r="B151" s="199"/>
      <c r="C151" s="199"/>
      <c r="D151" s="199"/>
      <c r="E151" s="199"/>
      <c r="F151" s="199"/>
      <c r="G151" s="200">
        <v>5.3</v>
      </c>
      <c r="H151" s="201" t="s">
        <v>286</v>
      </c>
      <c r="I151" s="201"/>
      <c r="J151" s="201"/>
      <c r="K151" s="201"/>
      <c r="L151" s="119" t="s">
        <v>17</v>
      </c>
      <c r="M151" s="202"/>
      <c r="N151" s="202"/>
      <c r="O151" s="202"/>
      <c r="P151" s="202"/>
      <c r="Q151" s="202"/>
    </row>
    <row r="152" spans="1:19" ht="16.5" customHeight="1" x14ac:dyDescent="0.25">
      <c r="A152" s="199"/>
      <c r="B152" s="199"/>
      <c r="C152" s="199"/>
      <c r="D152" s="199"/>
      <c r="E152" s="199"/>
      <c r="F152" s="199"/>
      <c r="G152" s="200"/>
      <c r="H152" s="205"/>
      <c r="I152" s="205"/>
      <c r="J152" s="205"/>
      <c r="K152" s="205"/>
      <c r="L152" s="127"/>
      <c r="M152" s="116" t="s">
        <v>458</v>
      </c>
      <c r="N152" s="115" t="s">
        <v>531</v>
      </c>
      <c r="O152" s="117" t="s">
        <v>496</v>
      </c>
      <c r="P152" s="118"/>
      <c r="Q152" s="128"/>
    </row>
    <row r="153" spans="1:19" ht="27" customHeight="1" x14ac:dyDescent="0.25">
      <c r="A153" s="199"/>
      <c r="B153" s="199"/>
      <c r="C153" s="199"/>
      <c r="D153" s="199"/>
      <c r="E153" s="199"/>
      <c r="F153" s="199"/>
      <c r="G153" s="200"/>
      <c r="H153" s="203" t="s">
        <v>570</v>
      </c>
      <c r="I153" s="203"/>
      <c r="J153" s="203"/>
      <c r="K153" s="203"/>
      <c r="L153" s="120"/>
      <c r="M153" s="121">
        <v>2</v>
      </c>
      <c r="N153" s="122">
        <f>0.5+0.08+0.15</f>
        <v>0.73</v>
      </c>
      <c r="O153" s="123">
        <f>34.8+22</f>
        <v>56.8</v>
      </c>
      <c r="P153" s="123"/>
      <c r="Q153" s="124">
        <f>M153*N153*O153</f>
        <v>82.927999999999997</v>
      </c>
    </row>
    <row r="154" spans="1:19" ht="16.5" customHeight="1" x14ac:dyDescent="0.25">
      <c r="A154" s="199"/>
      <c r="B154" s="199"/>
      <c r="C154" s="199"/>
      <c r="D154" s="199"/>
      <c r="E154" s="199"/>
      <c r="F154" s="199"/>
      <c r="G154" s="200"/>
      <c r="H154" s="203" t="s">
        <v>571</v>
      </c>
      <c r="I154" s="203"/>
      <c r="J154" s="203"/>
      <c r="K154" s="203"/>
      <c r="L154" s="120"/>
      <c r="M154" s="121">
        <v>1</v>
      </c>
      <c r="N154" s="122">
        <f>0.5+0.5</f>
        <v>1</v>
      </c>
      <c r="O154" s="123">
        <v>20</v>
      </c>
      <c r="P154" s="123"/>
      <c r="Q154" s="124">
        <f>M154*N154*O154</f>
        <v>20</v>
      </c>
    </row>
    <row r="155" spans="1:19" ht="27" customHeight="1" x14ac:dyDescent="0.25">
      <c r="A155" s="199"/>
      <c r="B155" s="199"/>
      <c r="C155" s="199"/>
      <c r="D155" s="199"/>
      <c r="E155" s="199"/>
      <c r="F155" s="199"/>
      <c r="G155" s="200"/>
      <c r="H155" s="203" t="s">
        <v>572</v>
      </c>
      <c r="I155" s="203"/>
      <c r="J155" s="203"/>
      <c r="K155" s="203"/>
      <c r="L155" s="120"/>
      <c r="M155" s="121">
        <v>24</v>
      </c>
      <c r="N155" s="122">
        <f>0.25*4</f>
        <v>1</v>
      </c>
      <c r="O155" s="123">
        <v>2</v>
      </c>
      <c r="P155" s="123"/>
      <c r="Q155" s="124">
        <f>M155*N155*O155</f>
        <v>48</v>
      </c>
    </row>
    <row r="156" spans="1:19" ht="18" customHeight="1" x14ac:dyDescent="0.25">
      <c r="A156" s="199"/>
      <c r="B156" s="199"/>
      <c r="C156" s="199"/>
      <c r="D156" s="199"/>
      <c r="E156" s="199"/>
      <c r="F156" s="199"/>
      <c r="G156" s="200"/>
      <c r="H156" s="204"/>
      <c r="I156" s="204"/>
      <c r="J156" s="204"/>
      <c r="K156" s="204"/>
      <c r="L156" s="204"/>
      <c r="M156" s="204"/>
      <c r="N156" s="204"/>
      <c r="O156" s="204"/>
      <c r="P156" s="204"/>
      <c r="Q156" s="125">
        <f>ROUND(SUM(Q152:Q155),2)</f>
        <v>150.93</v>
      </c>
    </row>
    <row r="157" spans="1:19" ht="20.25" customHeight="1" x14ac:dyDescent="0.25">
      <c r="A157" s="199"/>
      <c r="B157" s="199"/>
      <c r="C157" s="199"/>
      <c r="D157" s="199"/>
      <c r="E157" s="199"/>
      <c r="F157" s="199"/>
      <c r="G157" s="199"/>
      <c r="H157" s="199"/>
      <c r="I157" s="199"/>
      <c r="J157" s="199"/>
      <c r="K157" s="199"/>
      <c r="L157" s="199"/>
      <c r="M157" s="199"/>
      <c r="N157" s="199"/>
      <c r="O157" s="199"/>
      <c r="P157" s="199"/>
      <c r="Q157" s="199"/>
    </row>
    <row r="158" spans="1:19" ht="18" customHeight="1" x14ac:dyDescent="0.25">
      <c r="A158" s="199"/>
      <c r="B158" s="199"/>
      <c r="C158" s="199"/>
      <c r="D158" s="199"/>
      <c r="E158" s="199"/>
      <c r="F158" s="199"/>
      <c r="G158" s="200">
        <v>6.1</v>
      </c>
      <c r="H158" s="201" t="s">
        <v>68</v>
      </c>
      <c r="I158" s="201"/>
      <c r="J158" s="201"/>
      <c r="K158" s="201"/>
      <c r="L158" s="119" t="s">
        <v>17</v>
      </c>
      <c r="M158" s="202"/>
      <c r="N158" s="202"/>
      <c r="O158" s="202"/>
      <c r="P158" s="202"/>
      <c r="Q158" s="202"/>
    </row>
    <row r="159" spans="1:19" ht="16.5" customHeight="1" x14ac:dyDescent="0.25">
      <c r="A159" s="199"/>
      <c r="B159" s="199"/>
      <c r="C159" s="199"/>
      <c r="D159" s="199"/>
      <c r="E159" s="199"/>
      <c r="F159" s="199"/>
      <c r="G159" s="200"/>
      <c r="H159" s="205"/>
      <c r="I159" s="205"/>
      <c r="J159" s="205"/>
      <c r="K159" s="205"/>
      <c r="L159" s="127"/>
      <c r="M159" s="116" t="s">
        <v>573</v>
      </c>
      <c r="N159" s="115" t="s">
        <v>496</v>
      </c>
      <c r="O159" s="117" t="s">
        <v>518</v>
      </c>
      <c r="P159" s="118"/>
      <c r="Q159" s="128"/>
    </row>
    <row r="160" spans="1:19" ht="16.5" customHeight="1" x14ac:dyDescent="0.25">
      <c r="A160" s="199"/>
      <c r="B160" s="199"/>
      <c r="C160" s="199"/>
      <c r="D160" s="199"/>
      <c r="E160" s="199"/>
      <c r="F160" s="199"/>
      <c r="G160" s="200"/>
      <c r="H160" s="203" t="s">
        <v>574</v>
      </c>
      <c r="I160" s="203"/>
      <c r="J160" s="203"/>
      <c r="K160" s="203"/>
      <c r="L160" s="120"/>
      <c r="M160" s="121">
        <f>$M$36</f>
        <v>2</v>
      </c>
      <c r="N160" s="122">
        <f>$N$36</f>
        <v>7</v>
      </c>
      <c r="O160" s="123">
        <v>2</v>
      </c>
      <c r="P160" s="123"/>
      <c r="Q160" s="124">
        <f>M160*N160*O160</f>
        <v>28</v>
      </c>
      <c r="R160" s="131"/>
      <c r="S160" s="131"/>
    </row>
    <row r="161" spans="1:19" ht="18" customHeight="1" x14ac:dyDescent="0.25">
      <c r="A161" s="199"/>
      <c r="B161" s="199"/>
      <c r="C161" s="199"/>
      <c r="D161" s="199"/>
      <c r="E161" s="199"/>
      <c r="F161" s="199"/>
      <c r="G161" s="200"/>
      <c r="H161" s="204"/>
      <c r="I161" s="204"/>
      <c r="J161" s="204"/>
      <c r="K161" s="204"/>
      <c r="L161" s="204"/>
      <c r="M161" s="204"/>
      <c r="N161" s="204"/>
      <c r="O161" s="204"/>
      <c r="P161" s="204"/>
      <c r="Q161" s="125">
        <f>ROUND(SUM(Q159:Q160),2)</f>
        <v>28</v>
      </c>
      <c r="S161" s="132"/>
    </row>
    <row r="162" spans="1:19" ht="20.25" customHeight="1" x14ac:dyDescent="0.25">
      <c r="A162" s="199"/>
      <c r="B162" s="199"/>
      <c r="C162" s="199"/>
      <c r="D162" s="199"/>
      <c r="E162" s="199"/>
      <c r="F162" s="199"/>
      <c r="G162" s="199"/>
      <c r="H162" s="199"/>
      <c r="I162" s="199"/>
      <c r="J162" s="199"/>
      <c r="K162" s="199"/>
      <c r="L162" s="199"/>
      <c r="M162" s="199"/>
      <c r="N162" s="199"/>
      <c r="O162" s="199"/>
      <c r="P162" s="199"/>
      <c r="Q162" s="199"/>
      <c r="S162" s="132"/>
    </row>
    <row r="163" spans="1:19" ht="18" customHeight="1" x14ac:dyDescent="0.25">
      <c r="A163" s="199"/>
      <c r="B163" s="199"/>
      <c r="C163" s="199"/>
      <c r="D163" s="199"/>
      <c r="E163" s="199"/>
      <c r="F163" s="199"/>
      <c r="G163" s="200">
        <v>6.2</v>
      </c>
      <c r="H163" s="201" t="s">
        <v>575</v>
      </c>
      <c r="I163" s="201"/>
      <c r="J163" s="201"/>
      <c r="K163" s="201"/>
      <c r="L163" s="119" t="s">
        <v>17</v>
      </c>
      <c r="M163" s="202"/>
      <c r="N163" s="202"/>
      <c r="O163" s="202"/>
      <c r="P163" s="202"/>
      <c r="Q163" s="202"/>
      <c r="S163" s="132"/>
    </row>
    <row r="164" spans="1:19" ht="16.5" customHeight="1" x14ac:dyDescent="0.25">
      <c r="A164" s="199"/>
      <c r="B164" s="199"/>
      <c r="C164" s="199"/>
      <c r="D164" s="199"/>
      <c r="E164" s="199"/>
      <c r="F164" s="199"/>
      <c r="G164" s="200"/>
      <c r="H164" s="205"/>
      <c r="I164" s="205"/>
      <c r="J164" s="205"/>
      <c r="K164" s="205"/>
      <c r="L164" s="127"/>
      <c r="M164" s="116" t="s">
        <v>458</v>
      </c>
      <c r="N164" s="115" t="s">
        <v>496</v>
      </c>
      <c r="O164" s="117" t="s">
        <v>497</v>
      </c>
      <c r="P164" s="118"/>
      <c r="Q164" s="128"/>
    </row>
    <row r="165" spans="1:19" ht="16.5" customHeight="1" x14ac:dyDescent="0.25">
      <c r="A165" s="199"/>
      <c r="B165" s="199"/>
      <c r="C165" s="199"/>
      <c r="D165" s="199"/>
      <c r="E165" s="199"/>
      <c r="F165" s="199"/>
      <c r="G165" s="200"/>
      <c r="H165" s="203" t="s">
        <v>576</v>
      </c>
      <c r="I165" s="203"/>
      <c r="J165" s="203"/>
      <c r="K165" s="203"/>
      <c r="L165" s="120"/>
      <c r="M165" s="121">
        <v>1</v>
      </c>
      <c r="N165" s="122">
        <v>30</v>
      </c>
      <c r="O165" s="123">
        <v>16</v>
      </c>
      <c r="P165" s="123"/>
      <c r="Q165" s="124">
        <f>M165*N165*O165</f>
        <v>480</v>
      </c>
    </row>
    <row r="166" spans="1:19" ht="18" customHeight="1" x14ac:dyDescent="0.25">
      <c r="A166" s="199"/>
      <c r="B166" s="199"/>
      <c r="C166" s="199"/>
      <c r="D166" s="199"/>
      <c r="E166" s="199"/>
      <c r="F166" s="199"/>
      <c r="G166" s="200"/>
      <c r="H166" s="204"/>
      <c r="I166" s="204"/>
      <c r="J166" s="204"/>
      <c r="K166" s="204"/>
      <c r="L166" s="204"/>
      <c r="M166" s="204"/>
      <c r="N166" s="204"/>
      <c r="O166" s="204"/>
      <c r="P166" s="204"/>
      <c r="Q166" s="125">
        <f>ROUND(SUM(Q164:Q165),2)</f>
        <v>480</v>
      </c>
    </row>
    <row r="167" spans="1:19" ht="20.25" customHeight="1" x14ac:dyDescent="0.25">
      <c r="A167" s="199"/>
      <c r="B167" s="199"/>
      <c r="C167" s="199"/>
      <c r="D167" s="199"/>
      <c r="E167" s="199"/>
      <c r="F167" s="199"/>
      <c r="G167" s="199"/>
      <c r="H167" s="199"/>
      <c r="I167" s="199"/>
      <c r="J167" s="199"/>
      <c r="K167" s="199"/>
      <c r="L167" s="199"/>
      <c r="M167" s="199"/>
      <c r="N167" s="199"/>
      <c r="O167" s="199"/>
      <c r="P167" s="199"/>
      <c r="Q167" s="199"/>
    </row>
    <row r="168" spans="1:19" ht="18" customHeight="1" x14ac:dyDescent="0.25">
      <c r="A168" s="199"/>
      <c r="B168" s="199"/>
      <c r="C168" s="199"/>
      <c r="D168" s="199"/>
      <c r="E168" s="199"/>
      <c r="F168" s="199"/>
      <c r="G168" s="200">
        <v>6.3</v>
      </c>
      <c r="H168" s="201" t="s">
        <v>284</v>
      </c>
      <c r="I168" s="201"/>
      <c r="J168" s="201"/>
      <c r="K168" s="201"/>
      <c r="L168" s="119" t="s">
        <v>17</v>
      </c>
      <c r="M168" s="202"/>
      <c r="N168" s="202"/>
      <c r="O168" s="202"/>
      <c r="P168" s="202"/>
      <c r="Q168" s="202"/>
    </row>
    <row r="169" spans="1:19" ht="16.5" customHeight="1" x14ac:dyDescent="0.25">
      <c r="A169" s="199"/>
      <c r="B169" s="199"/>
      <c r="C169" s="199"/>
      <c r="D169" s="199"/>
      <c r="E169" s="199"/>
      <c r="F169" s="199"/>
      <c r="G169" s="200"/>
      <c r="H169" s="205"/>
      <c r="I169" s="205"/>
      <c r="J169" s="205"/>
      <c r="K169" s="205"/>
      <c r="L169" s="127"/>
      <c r="M169" s="116" t="s">
        <v>458</v>
      </c>
      <c r="N169" s="115" t="s">
        <v>496</v>
      </c>
      <c r="O169" s="117" t="s">
        <v>497</v>
      </c>
      <c r="P169" s="118"/>
      <c r="Q169" s="128"/>
    </row>
    <row r="170" spans="1:19" ht="16.5" customHeight="1" x14ac:dyDescent="0.25">
      <c r="A170" s="199"/>
      <c r="B170" s="199"/>
      <c r="C170" s="199"/>
      <c r="D170" s="199"/>
      <c r="E170" s="199"/>
      <c r="F170" s="199"/>
      <c r="G170" s="200"/>
      <c r="H170" s="203" t="s">
        <v>577</v>
      </c>
      <c r="I170" s="203"/>
      <c r="J170" s="203"/>
      <c r="K170" s="203"/>
      <c r="L170" s="120"/>
      <c r="M170" s="121">
        <v>1</v>
      </c>
      <c r="N170" s="122">
        <v>30</v>
      </c>
      <c r="O170" s="123">
        <v>16</v>
      </c>
      <c r="P170" s="123"/>
      <c r="Q170" s="124">
        <f>M170*N170*O170</f>
        <v>480</v>
      </c>
    </row>
    <row r="171" spans="1:19" ht="16.5" customHeight="1" x14ac:dyDescent="0.25">
      <c r="A171" s="199"/>
      <c r="B171" s="199"/>
      <c r="C171" s="199"/>
      <c r="D171" s="199"/>
      <c r="E171" s="199"/>
      <c r="F171" s="199"/>
      <c r="G171" s="200"/>
      <c r="H171" s="203" t="s">
        <v>578</v>
      </c>
      <c r="I171" s="203"/>
      <c r="J171" s="203"/>
      <c r="K171" s="203"/>
      <c r="L171" s="120"/>
      <c r="M171" s="121">
        <v>1</v>
      </c>
      <c r="N171" s="122">
        <f>$N$16</f>
        <v>20</v>
      </c>
      <c r="O171" s="123">
        <v>0.5</v>
      </c>
      <c r="P171" s="123"/>
      <c r="Q171" s="124">
        <f>M171*N171*O171</f>
        <v>10</v>
      </c>
    </row>
    <row r="172" spans="1:19" ht="16.5" customHeight="1" x14ac:dyDescent="0.25">
      <c r="A172" s="199"/>
      <c r="B172" s="199"/>
      <c r="C172" s="199"/>
      <c r="D172" s="199"/>
      <c r="E172" s="199"/>
      <c r="F172" s="199"/>
      <c r="G172" s="200"/>
      <c r="H172" s="203" t="s">
        <v>579</v>
      </c>
      <c r="I172" s="203"/>
      <c r="J172" s="203"/>
      <c r="K172" s="203"/>
      <c r="L172" s="120"/>
      <c r="M172" s="121">
        <v>1</v>
      </c>
      <c r="N172" s="122">
        <f>$N$16</f>
        <v>20</v>
      </c>
      <c r="O172" s="123">
        <v>0.5</v>
      </c>
      <c r="P172" s="123"/>
      <c r="Q172" s="124">
        <f>M172*N172*O172</f>
        <v>10</v>
      </c>
    </row>
    <row r="173" spans="1:19" ht="18" customHeight="1" x14ac:dyDescent="0.25">
      <c r="A173" s="199"/>
      <c r="B173" s="199"/>
      <c r="C173" s="199"/>
      <c r="D173" s="199"/>
      <c r="E173" s="199"/>
      <c r="F173" s="199"/>
      <c r="G173" s="200"/>
      <c r="H173" s="204"/>
      <c r="I173" s="204"/>
      <c r="J173" s="204"/>
      <c r="K173" s="204"/>
      <c r="L173" s="204"/>
      <c r="M173" s="204"/>
      <c r="N173" s="204"/>
      <c r="O173" s="204"/>
      <c r="P173" s="204"/>
      <c r="Q173" s="125">
        <f>ROUND(SUM(Q169:Q172),2)</f>
        <v>500</v>
      </c>
    </row>
    <row r="174" spans="1:19" ht="20.25" customHeight="1" x14ac:dyDescent="0.25">
      <c r="A174" s="199"/>
      <c r="B174" s="199"/>
      <c r="C174" s="199"/>
      <c r="D174" s="199"/>
      <c r="E174" s="199"/>
      <c r="F174" s="199"/>
      <c r="G174" s="199"/>
      <c r="H174" s="199"/>
      <c r="I174" s="199"/>
      <c r="J174" s="199"/>
      <c r="K174" s="199"/>
      <c r="L174" s="199"/>
      <c r="M174" s="199"/>
      <c r="N174" s="199"/>
      <c r="O174" s="199"/>
      <c r="P174" s="199"/>
      <c r="Q174" s="199"/>
    </row>
    <row r="175" spans="1:19" ht="18" customHeight="1" x14ac:dyDescent="0.25">
      <c r="A175" s="199"/>
      <c r="B175" s="199"/>
      <c r="C175" s="199"/>
      <c r="D175" s="199"/>
      <c r="E175" s="199"/>
      <c r="F175" s="199"/>
      <c r="G175" s="200">
        <v>6.4</v>
      </c>
      <c r="H175" s="201" t="s">
        <v>66</v>
      </c>
      <c r="I175" s="201"/>
      <c r="J175" s="201"/>
      <c r="K175" s="201"/>
      <c r="L175" s="119" t="s">
        <v>14</v>
      </c>
      <c r="M175" s="202"/>
      <c r="N175" s="202"/>
      <c r="O175" s="202"/>
      <c r="P175" s="202"/>
      <c r="Q175" s="202"/>
    </row>
    <row r="176" spans="1:19" ht="27" customHeight="1" x14ac:dyDescent="0.25">
      <c r="A176" s="199"/>
      <c r="B176" s="199"/>
      <c r="C176" s="199"/>
      <c r="D176" s="199"/>
      <c r="E176" s="199"/>
      <c r="F176" s="199"/>
      <c r="G176" s="200"/>
      <c r="H176" s="203" t="s">
        <v>580</v>
      </c>
      <c r="I176" s="203"/>
      <c r="J176" s="203"/>
      <c r="K176" s="203"/>
      <c r="L176" s="120"/>
      <c r="M176" s="121">
        <v>2</v>
      </c>
      <c r="N176" s="122"/>
      <c r="O176" s="123"/>
      <c r="P176" s="123"/>
      <c r="Q176" s="124">
        <f>M176</f>
        <v>2</v>
      </c>
    </row>
    <row r="177" spans="1:17" ht="18" customHeight="1" x14ac:dyDescent="0.25">
      <c r="A177" s="199"/>
      <c r="B177" s="199"/>
      <c r="C177" s="199"/>
      <c r="D177" s="199"/>
      <c r="E177" s="199"/>
      <c r="F177" s="199"/>
      <c r="G177" s="200"/>
      <c r="H177" s="204"/>
      <c r="I177" s="204"/>
      <c r="J177" s="204"/>
      <c r="K177" s="204"/>
      <c r="L177" s="204"/>
      <c r="M177" s="204"/>
      <c r="N177" s="204"/>
      <c r="O177" s="204"/>
      <c r="P177" s="204"/>
      <c r="Q177" s="125">
        <f>ROUND(SUM(Q176:Q176),2)</f>
        <v>2</v>
      </c>
    </row>
    <row r="178" spans="1:17" ht="20.25" customHeight="1" x14ac:dyDescent="0.25">
      <c r="A178" s="199"/>
      <c r="B178" s="199"/>
      <c r="C178" s="199"/>
      <c r="D178" s="199"/>
      <c r="E178" s="199"/>
      <c r="F178" s="199"/>
      <c r="G178" s="199"/>
      <c r="H178" s="199"/>
      <c r="I178" s="199"/>
      <c r="J178" s="199"/>
      <c r="K178" s="199"/>
      <c r="L178" s="199"/>
      <c r="M178" s="199"/>
      <c r="N178" s="199"/>
      <c r="O178" s="199"/>
      <c r="P178" s="199"/>
      <c r="Q178" s="199"/>
    </row>
    <row r="187" spans="1:17" x14ac:dyDescent="0.25">
      <c r="A187" s="133"/>
      <c r="B187" s="133"/>
      <c r="C187" s="134" t="s">
        <v>581</v>
      </c>
      <c r="D187" s="135" t="s">
        <v>582</v>
      </c>
      <c r="E187" s="134"/>
      <c r="F187" s="134"/>
      <c r="G187" s="134"/>
      <c r="H187" s="134"/>
      <c r="I187" s="136"/>
      <c r="J187" s="136"/>
      <c r="K187" s="136"/>
      <c r="L187" s="136"/>
      <c r="M187" s="137"/>
      <c r="N187" s="138"/>
    </row>
    <row r="188" spans="1:17" x14ac:dyDescent="0.25">
      <c r="A188" s="133"/>
      <c r="B188" s="133"/>
      <c r="C188" s="133"/>
      <c r="D188" s="135" t="s">
        <v>583</v>
      </c>
      <c r="E188" s="133"/>
      <c r="F188" s="133"/>
      <c r="G188" s="133"/>
      <c r="H188" s="139"/>
      <c r="I188" s="136"/>
      <c r="J188" s="136"/>
      <c r="K188" s="136"/>
      <c r="L188" s="136"/>
      <c r="N188" s="140"/>
    </row>
    <row r="189" spans="1:17" x14ac:dyDescent="0.25">
      <c r="A189" s="141"/>
      <c r="B189" s="139"/>
      <c r="C189" s="141"/>
      <c r="D189" s="142" t="s">
        <v>584</v>
      </c>
      <c r="E189" s="133"/>
      <c r="F189" s="133"/>
      <c r="G189" s="133"/>
      <c r="H189" s="139"/>
      <c r="I189" s="136"/>
      <c r="J189" s="136"/>
      <c r="K189" s="136"/>
      <c r="L189" s="136"/>
      <c r="N189" s="140"/>
      <c r="O189" s="143"/>
    </row>
    <row r="200" spans="1:17" x14ac:dyDescent="0.25">
      <c r="A200" s="133"/>
      <c r="B200" s="144"/>
      <c r="C200" s="133"/>
      <c r="D200" s="133"/>
      <c r="E200" s="133"/>
      <c r="F200" s="139"/>
      <c r="G200" s="145"/>
      <c r="H200" s="145"/>
      <c r="I200" s="145"/>
      <c r="J200" s="145"/>
    </row>
    <row r="201" spans="1:17" x14ac:dyDescent="0.25">
      <c r="A201" s="133"/>
      <c r="B201" s="133"/>
      <c r="C201" s="139"/>
      <c r="D201" s="133"/>
      <c r="E201" s="133"/>
      <c r="F201" s="141"/>
    </row>
    <row r="202" spans="1:17" x14ac:dyDescent="0.25">
      <c r="A202" s="133"/>
      <c r="B202" s="133"/>
      <c r="C202" s="133"/>
      <c r="D202" s="133"/>
      <c r="E202" s="133"/>
      <c r="F202" s="133"/>
      <c r="L202" s="140"/>
      <c r="Q202" s="146"/>
    </row>
    <row r="203" spans="1:17" x14ac:dyDescent="0.25">
      <c r="A203" s="133"/>
      <c r="B203" s="133"/>
      <c r="C203" s="133"/>
      <c r="D203" s="133"/>
      <c r="E203" s="133"/>
      <c r="F203" s="133"/>
      <c r="G203" s="140"/>
      <c r="H203" s="140"/>
      <c r="I203" s="140"/>
      <c r="J203" s="140"/>
      <c r="L203" s="140"/>
      <c r="Q203" s="146"/>
    </row>
    <row r="204" spans="1:17" x14ac:dyDescent="0.25">
      <c r="A204" s="133"/>
      <c r="B204" s="133"/>
      <c r="C204" s="133"/>
      <c r="D204" s="133"/>
      <c r="E204" s="133"/>
      <c r="F204" s="133"/>
      <c r="G204" s="140"/>
      <c r="H204" s="140"/>
      <c r="I204" s="140"/>
      <c r="J204" s="140"/>
      <c r="K204" s="147"/>
      <c r="L204" s="137"/>
      <c r="M204" s="137"/>
      <c r="N204" s="137"/>
      <c r="O204" s="137"/>
      <c r="P204" s="137"/>
      <c r="Q204" s="148"/>
    </row>
    <row r="205" spans="1:17" x14ac:dyDescent="0.25">
      <c r="A205" s="133"/>
      <c r="B205" s="133"/>
      <c r="C205" s="133"/>
      <c r="D205" s="133"/>
      <c r="E205" s="133"/>
      <c r="F205" s="133"/>
      <c r="G205" s="140"/>
      <c r="H205" s="140"/>
      <c r="I205" s="140"/>
      <c r="J205" s="140"/>
      <c r="Q205" s="146"/>
    </row>
    <row r="206" spans="1:17" x14ac:dyDescent="0.25">
      <c r="A206" s="133"/>
      <c r="B206" s="133"/>
      <c r="C206" s="133"/>
      <c r="D206" s="133"/>
      <c r="E206" s="133"/>
      <c r="F206" s="133"/>
      <c r="K206" s="149"/>
    </row>
    <row r="207" spans="1:17" x14ac:dyDescent="0.25">
      <c r="A207" s="133"/>
      <c r="B207" s="133"/>
      <c r="C207" s="133"/>
      <c r="D207" s="133"/>
      <c r="E207" s="133"/>
      <c r="F207" s="133"/>
      <c r="K207" s="150"/>
      <c r="M207" s="151"/>
      <c r="O207" s="131"/>
      <c r="P207" s="131"/>
      <c r="Q207" s="146"/>
    </row>
    <row r="208" spans="1:17" x14ac:dyDescent="0.25">
      <c r="A208" s="133"/>
      <c r="B208" s="133"/>
      <c r="C208" s="133"/>
      <c r="D208" s="133"/>
      <c r="E208" s="133"/>
      <c r="F208" s="133"/>
      <c r="G208" s="148"/>
      <c r="H208" s="148"/>
      <c r="I208" s="148"/>
      <c r="J208" s="148"/>
      <c r="K208" s="149"/>
      <c r="L208" s="113"/>
      <c r="M208" s="152"/>
      <c r="O208" s="131"/>
      <c r="P208" s="131"/>
      <c r="Q208" s="146"/>
    </row>
    <row r="209" spans="1:17" x14ac:dyDescent="0.25">
      <c r="A209" s="133"/>
      <c r="B209" s="133"/>
      <c r="C209" s="133"/>
      <c r="D209" s="133"/>
      <c r="E209" s="133"/>
      <c r="F209" s="133"/>
      <c r="G209" s="148"/>
      <c r="H209" s="148"/>
      <c r="I209" s="148"/>
      <c r="J209" s="148"/>
      <c r="K209" s="147"/>
      <c r="M209" s="143"/>
      <c r="Q209" s="146"/>
    </row>
    <row r="210" spans="1:17" x14ac:dyDescent="0.25">
      <c r="A210" s="133"/>
      <c r="B210" s="133"/>
      <c r="C210" s="133"/>
      <c r="D210" s="133"/>
      <c r="E210" s="133"/>
      <c r="F210" s="133"/>
      <c r="G210" s="137"/>
      <c r="H210" s="137"/>
      <c r="I210" s="137"/>
      <c r="J210" s="137"/>
      <c r="K210" s="147"/>
      <c r="Q210" s="146"/>
    </row>
    <row r="211" spans="1:17" x14ac:dyDescent="0.25">
      <c r="A211" s="133"/>
      <c r="B211" s="133"/>
      <c r="C211" s="133"/>
      <c r="D211" s="133"/>
      <c r="E211" s="133"/>
      <c r="F211" s="133"/>
      <c r="K211" s="147"/>
      <c r="Q211" s="146"/>
    </row>
    <row r="212" spans="1:17" x14ac:dyDescent="0.25">
      <c r="A212" s="133"/>
      <c r="B212" s="139"/>
      <c r="C212" s="138"/>
      <c r="K212" s="150"/>
      <c r="Q212" s="146"/>
    </row>
    <row r="213" spans="1:17" x14ac:dyDescent="0.25">
      <c r="A213" s="133"/>
      <c r="B213" s="133"/>
      <c r="C213" s="133"/>
      <c r="D213" s="133"/>
      <c r="E213" s="133"/>
      <c r="F213" s="139"/>
      <c r="G213" s="148"/>
      <c r="H213" s="148"/>
      <c r="I213" s="148"/>
      <c r="J213" s="148"/>
      <c r="Q213" s="146"/>
    </row>
    <row r="214" spans="1:17" x14ac:dyDescent="0.25">
      <c r="A214" s="133"/>
      <c r="B214" s="141"/>
      <c r="C214" s="144"/>
      <c r="D214" s="133"/>
      <c r="E214" s="133"/>
      <c r="F214" s="139"/>
      <c r="K214" s="147"/>
    </row>
    <row r="215" spans="1:17" x14ac:dyDescent="0.25">
      <c r="A215" s="133"/>
      <c r="B215" s="133"/>
      <c r="C215" s="144"/>
      <c r="D215" s="133"/>
      <c r="E215" s="133"/>
      <c r="F215" s="139"/>
      <c r="K215" s="147"/>
      <c r="Q215" s="146"/>
    </row>
    <row r="216" spans="1:17" x14ac:dyDescent="0.25">
      <c r="A216" s="133"/>
      <c r="B216" s="141"/>
      <c r="C216" s="133"/>
      <c r="D216" s="133"/>
      <c r="E216" s="133"/>
      <c r="F216" s="139"/>
      <c r="G216" s="140"/>
      <c r="H216" s="140"/>
      <c r="I216" s="140"/>
      <c r="J216" s="140"/>
      <c r="K216" s="149"/>
      <c r="L216" s="140"/>
    </row>
    <row r="217" spans="1:17" x14ac:dyDescent="0.25">
      <c r="A217" s="133"/>
      <c r="B217" s="144"/>
      <c r="C217" s="133"/>
      <c r="D217" s="133"/>
      <c r="E217" s="133"/>
      <c r="F217" s="139"/>
      <c r="G217" s="140"/>
      <c r="H217" s="140"/>
      <c r="I217" s="140"/>
      <c r="J217" s="140"/>
      <c r="K217" s="149"/>
      <c r="L217" s="140"/>
      <c r="N217" s="131"/>
      <c r="O217" s="131"/>
      <c r="P217" s="131"/>
      <c r="Q217" s="146"/>
    </row>
    <row r="218" spans="1:17" x14ac:dyDescent="0.25">
      <c r="A218" s="133"/>
      <c r="B218" s="133"/>
      <c r="C218" s="139"/>
      <c r="D218" s="133"/>
      <c r="E218" s="133"/>
      <c r="F218" s="141"/>
      <c r="G218" s="140"/>
      <c r="H218" s="140"/>
      <c r="I218" s="140"/>
      <c r="J218" s="140"/>
      <c r="K218" s="149"/>
      <c r="L218" s="136"/>
      <c r="M218" s="131"/>
      <c r="N218" s="131"/>
      <c r="O218" s="131"/>
      <c r="P218" s="131"/>
    </row>
    <row r="219" spans="1:17" x14ac:dyDescent="0.25">
      <c r="A219" s="139"/>
      <c r="B219" s="139"/>
      <c r="C219" s="139"/>
      <c r="D219" s="144"/>
      <c r="E219" s="133"/>
      <c r="F219" s="133"/>
      <c r="G219" s="140"/>
      <c r="H219" s="140"/>
      <c r="I219" s="140"/>
      <c r="J219" s="140"/>
      <c r="K219" s="149"/>
      <c r="L219" s="136"/>
      <c r="N219" s="131"/>
      <c r="O219" s="131"/>
      <c r="P219" s="131"/>
      <c r="Q219" s="146"/>
    </row>
    <row r="220" spans="1:17" x14ac:dyDescent="0.25">
      <c r="A220" s="139"/>
      <c r="B220" s="139"/>
      <c r="C220" s="139"/>
      <c r="D220" s="144"/>
      <c r="E220" s="133"/>
      <c r="F220" s="133"/>
      <c r="G220" s="140"/>
      <c r="H220" s="140"/>
      <c r="I220" s="140"/>
      <c r="J220" s="140"/>
      <c r="K220" s="149"/>
      <c r="L220" s="136"/>
      <c r="M220" s="131"/>
      <c r="N220" s="131"/>
      <c r="O220" s="131"/>
      <c r="P220" s="131"/>
      <c r="Q220" s="153"/>
    </row>
    <row r="221" spans="1:17" x14ac:dyDescent="0.25">
      <c r="A221" s="154"/>
      <c r="B221" s="133"/>
      <c r="C221" s="144"/>
      <c r="D221" s="139"/>
      <c r="E221" s="133"/>
      <c r="F221" s="133"/>
      <c r="G221" s="140"/>
      <c r="H221" s="140"/>
      <c r="I221" s="140"/>
      <c r="J221" s="140"/>
      <c r="K221" s="149"/>
      <c r="L221" s="140"/>
      <c r="M221" s="131"/>
      <c r="N221" s="131"/>
      <c r="O221" s="131"/>
      <c r="P221" s="131"/>
    </row>
    <row r="222" spans="1:17" x14ac:dyDescent="0.25">
      <c r="A222" s="133"/>
      <c r="B222" s="133"/>
      <c r="C222" s="144"/>
      <c r="D222" s="139"/>
      <c r="E222" s="133"/>
      <c r="F222" s="133"/>
      <c r="G222" s="140"/>
      <c r="H222" s="140"/>
      <c r="I222" s="140"/>
      <c r="J222" s="140"/>
      <c r="K222" s="155"/>
      <c r="L222" s="138"/>
      <c r="M222" s="156"/>
      <c r="N222" s="156"/>
      <c r="O222" s="156"/>
      <c r="P222" s="156"/>
      <c r="Q222" s="153"/>
    </row>
    <row r="223" spans="1:17" x14ac:dyDescent="0.25">
      <c r="A223" s="133"/>
      <c r="B223" s="133"/>
      <c r="C223" s="133"/>
      <c r="D223" s="133"/>
      <c r="E223" s="133"/>
      <c r="F223" s="133"/>
      <c r="G223" s="133"/>
      <c r="H223" s="133"/>
      <c r="I223" s="133"/>
      <c r="J223" s="133"/>
      <c r="K223" s="133"/>
      <c r="L223" s="133"/>
      <c r="M223" s="157"/>
      <c r="N223" s="157"/>
      <c r="O223" s="131"/>
      <c r="P223" s="131"/>
      <c r="Q223" s="158"/>
    </row>
    <row r="224" spans="1:17" x14ac:dyDescent="0.25">
      <c r="A224" s="133"/>
      <c r="B224" s="133"/>
      <c r="C224" s="133"/>
      <c r="D224" s="133"/>
      <c r="E224" s="133"/>
      <c r="F224" s="133"/>
      <c r="G224" s="139"/>
      <c r="H224" s="139"/>
      <c r="I224" s="139"/>
      <c r="J224" s="139"/>
      <c r="K224" s="133"/>
      <c r="L224" s="154"/>
      <c r="M224" s="139"/>
      <c r="N224" s="156"/>
      <c r="O224" s="131"/>
      <c r="P224" s="131"/>
      <c r="Q224" s="158"/>
    </row>
    <row r="225" spans="1:17" x14ac:dyDescent="0.25">
      <c r="A225" s="133"/>
      <c r="B225" s="133"/>
      <c r="C225" s="133"/>
      <c r="D225" s="133"/>
      <c r="E225" s="133"/>
      <c r="F225" s="133"/>
      <c r="G225" s="133"/>
      <c r="H225" s="133"/>
      <c r="I225" s="133"/>
      <c r="J225" s="133"/>
      <c r="K225" s="133"/>
      <c r="L225" s="133"/>
      <c r="M225" s="131"/>
      <c r="N225" s="131"/>
      <c r="O225" s="131"/>
      <c r="P225" s="131"/>
      <c r="Q225" s="158"/>
    </row>
    <row r="226" spans="1:17" x14ac:dyDescent="0.25">
      <c r="A226" s="133"/>
      <c r="B226" s="133"/>
      <c r="C226" s="133"/>
      <c r="D226" s="133"/>
      <c r="E226" s="133"/>
      <c r="F226" s="133"/>
      <c r="G226" s="136"/>
      <c r="H226" s="136"/>
      <c r="I226" s="136"/>
      <c r="J226" s="136"/>
      <c r="K226" s="150"/>
      <c r="Q226" s="146"/>
    </row>
    <row r="227" spans="1:17" x14ac:dyDescent="0.25">
      <c r="A227" s="133"/>
      <c r="B227" s="139"/>
      <c r="C227" s="144"/>
      <c r="G227" s="137"/>
      <c r="H227" s="137"/>
      <c r="I227" s="137"/>
      <c r="J227" s="137"/>
      <c r="K227" s="155"/>
      <c r="L227" s="140"/>
      <c r="M227" s="131"/>
      <c r="O227" s="131"/>
      <c r="P227" s="131"/>
      <c r="Q227" s="146"/>
    </row>
    <row r="228" spans="1:17" x14ac:dyDescent="0.25">
      <c r="A228" s="133"/>
      <c r="C228" s="133"/>
      <c r="D228" s="144"/>
      <c r="E228" s="139"/>
      <c r="G228" s="113"/>
      <c r="H228" s="113"/>
      <c r="I228" s="113"/>
      <c r="J228" s="113"/>
      <c r="K228" s="149"/>
      <c r="M228" s="131"/>
      <c r="O228" s="131"/>
      <c r="P228" s="131"/>
      <c r="Q228" s="146"/>
    </row>
    <row r="229" spans="1:17" x14ac:dyDescent="0.25">
      <c r="A229" s="141"/>
      <c r="C229" s="141"/>
      <c r="F229" s="141"/>
      <c r="G229" s="137"/>
      <c r="H229" s="137"/>
      <c r="I229" s="137"/>
      <c r="J229" s="137"/>
      <c r="K229" s="149"/>
    </row>
    <row r="230" spans="1:17" x14ac:dyDescent="0.25">
      <c r="A230" s="141"/>
      <c r="C230" s="141"/>
      <c r="F230" s="144"/>
      <c r="K230" s="149"/>
      <c r="M230" s="151"/>
      <c r="O230" s="131"/>
      <c r="P230" s="131"/>
      <c r="Q230" s="146"/>
    </row>
    <row r="231" spans="1:17" x14ac:dyDescent="0.25">
      <c r="A231" s="141"/>
      <c r="C231" s="141"/>
      <c r="F231" s="141"/>
      <c r="G231" s="145"/>
      <c r="H231" s="145"/>
      <c r="I231" s="145"/>
      <c r="J231" s="145"/>
      <c r="K231" s="149"/>
      <c r="L231" s="113"/>
      <c r="M231" s="152"/>
      <c r="O231" s="131"/>
      <c r="P231" s="131"/>
      <c r="Q231" s="146"/>
    </row>
    <row r="232" spans="1:17" x14ac:dyDescent="0.25">
      <c r="A232" s="141"/>
      <c r="C232" s="141"/>
      <c r="F232" s="133"/>
      <c r="K232" s="132"/>
      <c r="M232" s="143"/>
      <c r="Q232" s="146"/>
    </row>
    <row r="233" spans="1:17" x14ac:dyDescent="0.25">
      <c r="A233" s="141"/>
      <c r="C233" s="141"/>
      <c r="F233" s="141"/>
      <c r="Q233" s="146"/>
    </row>
    <row r="234" spans="1:17" x14ac:dyDescent="0.25">
      <c r="A234" s="141"/>
      <c r="C234" s="141"/>
      <c r="F234" s="133"/>
      <c r="G234" s="140"/>
      <c r="H234" s="140"/>
      <c r="I234" s="140"/>
      <c r="J234" s="140"/>
      <c r="K234" s="147"/>
      <c r="Q234" s="146"/>
    </row>
    <row r="235" spans="1:17" x14ac:dyDescent="0.25">
      <c r="A235" s="141"/>
      <c r="C235" s="141"/>
      <c r="F235" s="133"/>
      <c r="G235" s="140"/>
      <c r="H235" s="140"/>
      <c r="I235" s="140"/>
      <c r="J235" s="140"/>
      <c r="K235" s="149"/>
      <c r="Q235" s="146"/>
    </row>
    <row r="236" spans="1:17" x14ac:dyDescent="0.25">
      <c r="A236" s="141"/>
      <c r="C236" s="141"/>
      <c r="F236" s="133"/>
      <c r="G236" s="140"/>
      <c r="H236" s="140"/>
      <c r="I236" s="140"/>
      <c r="J236" s="140"/>
      <c r="K236" s="149"/>
      <c r="Q236" s="146"/>
    </row>
    <row r="237" spans="1:17" x14ac:dyDescent="0.25">
      <c r="A237" s="141"/>
      <c r="C237" s="141"/>
      <c r="F237" s="141"/>
      <c r="G237" s="140"/>
      <c r="H237" s="140"/>
      <c r="I237" s="140"/>
      <c r="J237" s="140"/>
      <c r="K237" s="147"/>
      <c r="M237" s="143"/>
      <c r="Q237" s="146"/>
    </row>
    <row r="238" spans="1:17" x14ac:dyDescent="0.25">
      <c r="A238" s="141"/>
      <c r="C238" s="133"/>
      <c r="F238" s="133"/>
      <c r="K238" s="155"/>
      <c r="L238" s="140"/>
      <c r="M238" s="131"/>
      <c r="N238" s="131"/>
      <c r="O238" s="131"/>
      <c r="P238" s="131"/>
    </row>
    <row r="239" spans="1:17" x14ac:dyDescent="0.25">
      <c r="A239" s="141"/>
      <c r="C239" s="141"/>
      <c r="F239" s="141"/>
      <c r="K239" s="149"/>
      <c r="L239" s="140"/>
      <c r="M239" s="131"/>
      <c r="N239" s="131"/>
      <c r="O239" s="131"/>
      <c r="P239" s="131"/>
      <c r="Q239" s="158"/>
    </row>
    <row r="240" spans="1:17" x14ac:dyDescent="0.25">
      <c r="A240" s="141"/>
      <c r="C240" s="133"/>
      <c r="F240" s="133"/>
      <c r="G240" s="148"/>
      <c r="H240" s="148"/>
      <c r="I240" s="148"/>
      <c r="J240" s="148"/>
      <c r="K240" s="149"/>
      <c r="L240" s="136"/>
      <c r="M240" s="131"/>
      <c r="N240" s="131"/>
      <c r="O240" s="131"/>
      <c r="P240" s="131"/>
    </row>
    <row r="241" spans="1:17" x14ac:dyDescent="0.25">
      <c r="A241" s="141"/>
      <c r="C241" s="133"/>
      <c r="F241" s="133"/>
      <c r="G241" s="148"/>
      <c r="H241" s="148"/>
      <c r="I241" s="148"/>
      <c r="J241" s="148"/>
      <c r="Q241" s="146"/>
    </row>
    <row r="242" spans="1:17" x14ac:dyDescent="0.25">
      <c r="A242" s="141"/>
      <c r="C242" s="141"/>
      <c r="F242" s="133"/>
      <c r="G242" s="137"/>
      <c r="H242" s="137"/>
      <c r="I242" s="137"/>
      <c r="J242" s="137"/>
      <c r="Q242" s="146"/>
    </row>
    <row r="243" spans="1:17" x14ac:dyDescent="0.25">
      <c r="A243" s="141"/>
      <c r="C243" s="133"/>
      <c r="F243" s="141"/>
      <c r="K243" s="149"/>
      <c r="L243" s="136"/>
      <c r="M243" s="131"/>
      <c r="N243" s="131"/>
      <c r="O243" s="131"/>
      <c r="P243" s="131"/>
      <c r="Q243" s="153"/>
    </row>
    <row r="244" spans="1:17" x14ac:dyDescent="0.25">
      <c r="A244" s="141"/>
      <c r="C244" s="133"/>
      <c r="F244" s="133"/>
      <c r="K244" s="149"/>
      <c r="L244" s="136"/>
      <c r="M244" s="131"/>
      <c r="N244" s="131"/>
      <c r="O244" s="131"/>
      <c r="P244" s="131"/>
      <c r="Q244" s="146"/>
    </row>
    <row r="245" spans="1:17" x14ac:dyDescent="0.25">
      <c r="A245" s="141"/>
      <c r="C245" s="141"/>
      <c r="F245" s="141"/>
      <c r="G245" s="148"/>
      <c r="H245" s="148"/>
      <c r="I245" s="148"/>
      <c r="J245" s="148"/>
      <c r="K245" s="155"/>
      <c r="L245" s="138"/>
      <c r="M245" s="156"/>
      <c r="N245" s="156"/>
      <c r="O245" s="156"/>
      <c r="P245" s="156"/>
      <c r="Q245" s="153"/>
    </row>
    <row r="246" spans="1:17" x14ac:dyDescent="0.25">
      <c r="A246" s="141"/>
      <c r="C246" s="133"/>
      <c r="F246" s="133"/>
      <c r="K246" s="147"/>
    </row>
    <row r="247" spans="1:17" x14ac:dyDescent="0.25">
      <c r="A247" s="141"/>
      <c r="C247" s="133"/>
      <c r="F247" s="133"/>
      <c r="K247" s="147"/>
      <c r="Q247" s="146"/>
    </row>
    <row r="248" spans="1:17" x14ac:dyDescent="0.25">
      <c r="A248" s="141"/>
      <c r="C248" s="133"/>
      <c r="F248" s="133"/>
      <c r="G248" s="140"/>
      <c r="H248" s="140"/>
      <c r="I248" s="140"/>
      <c r="J248" s="140"/>
      <c r="K248" s="149"/>
      <c r="L248" s="140"/>
    </row>
    <row r="249" spans="1:17" x14ac:dyDescent="0.25">
      <c r="A249" s="141"/>
      <c r="C249" s="141"/>
      <c r="F249" s="141"/>
      <c r="G249" s="140"/>
      <c r="H249" s="140"/>
      <c r="I249" s="140"/>
      <c r="J249" s="140"/>
      <c r="K249" s="149"/>
      <c r="L249" s="140"/>
      <c r="N249" s="131"/>
      <c r="O249" s="131"/>
      <c r="P249" s="131"/>
      <c r="Q249" s="146"/>
    </row>
    <row r="250" spans="1:17" x14ac:dyDescent="0.25">
      <c r="A250" s="133"/>
      <c r="C250" s="133"/>
      <c r="D250" s="133"/>
      <c r="E250" s="133"/>
      <c r="F250" s="133"/>
      <c r="G250" s="140"/>
      <c r="H250" s="140"/>
      <c r="I250" s="140"/>
      <c r="J250" s="140"/>
      <c r="K250" s="149"/>
      <c r="L250" s="136"/>
      <c r="M250" s="131"/>
      <c r="N250" s="131"/>
      <c r="O250" s="131"/>
      <c r="P250" s="131"/>
    </row>
    <row r="251" spans="1:17" x14ac:dyDescent="0.25">
      <c r="A251" s="133"/>
      <c r="B251" s="133"/>
      <c r="C251" s="133"/>
      <c r="E251" s="133"/>
      <c r="F251" s="133"/>
      <c r="G251" s="140"/>
      <c r="H251" s="140"/>
      <c r="I251" s="140"/>
      <c r="J251" s="140"/>
      <c r="K251" s="149"/>
      <c r="L251" s="136"/>
      <c r="N251" s="131"/>
      <c r="O251" s="131"/>
      <c r="P251" s="131"/>
      <c r="Q251" s="146"/>
    </row>
    <row r="252" spans="1:17" x14ac:dyDescent="0.25">
      <c r="A252" s="139"/>
      <c r="B252" s="139"/>
      <c r="C252" s="139"/>
      <c r="D252" s="144"/>
      <c r="E252" s="133"/>
      <c r="F252" s="133"/>
      <c r="G252" s="140"/>
      <c r="H252" s="140"/>
      <c r="I252" s="140"/>
      <c r="J252" s="140"/>
      <c r="K252" s="149"/>
      <c r="L252" s="136"/>
      <c r="M252" s="131"/>
      <c r="N252" s="131"/>
      <c r="O252" s="131"/>
      <c r="P252" s="131"/>
      <c r="Q252" s="153"/>
    </row>
    <row r="253" spans="1:17" x14ac:dyDescent="0.25">
      <c r="A253" s="154"/>
      <c r="B253" s="133"/>
      <c r="C253" s="144"/>
      <c r="D253" s="139"/>
      <c r="E253" s="133"/>
      <c r="F253" s="133"/>
      <c r="G253" s="140"/>
      <c r="H253" s="140"/>
      <c r="I253" s="140"/>
      <c r="J253" s="140"/>
      <c r="K253" s="149"/>
      <c r="L253" s="140"/>
      <c r="M253" s="131"/>
      <c r="N253" s="131"/>
      <c r="O253" s="131"/>
      <c r="P253" s="131"/>
    </row>
    <row r="254" spans="1:17" x14ac:dyDescent="0.25">
      <c r="A254" s="133"/>
      <c r="B254" s="133"/>
      <c r="C254" s="144"/>
      <c r="D254" s="139"/>
      <c r="E254" s="133"/>
      <c r="F254" s="133"/>
      <c r="G254" s="140"/>
      <c r="H254" s="140"/>
      <c r="I254" s="140"/>
      <c r="J254" s="140"/>
      <c r="K254" s="155"/>
      <c r="L254" s="138"/>
      <c r="M254" s="156"/>
      <c r="N254" s="156"/>
      <c r="O254" s="156"/>
      <c r="P254" s="156"/>
      <c r="Q254" s="153"/>
    </row>
    <row r="255" spans="1:17" x14ac:dyDescent="0.25">
      <c r="A255" s="133"/>
      <c r="B255" s="133"/>
      <c r="C255" s="133"/>
      <c r="D255" s="133"/>
      <c r="E255" s="133"/>
      <c r="F255" s="133"/>
      <c r="G255" s="133"/>
      <c r="H255" s="133"/>
      <c r="I255" s="133"/>
      <c r="J255" s="133"/>
      <c r="K255" s="133"/>
      <c r="L255" s="133"/>
      <c r="M255" s="157"/>
      <c r="N255" s="157"/>
      <c r="O255" s="131"/>
      <c r="P255" s="131"/>
      <c r="Q255" s="158"/>
    </row>
    <row r="256" spans="1:17" x14ac:dyDescent="0.25">
      <c r="A256" s="133"/>
      <c r="B256" s="133"/>
      <c r="C256" s="133"/>
      <c r="D256" s="133"/>
      <c r="E256" s="133"/>
      <c r="F256" s="133"/>
      <c r="G256" s="139"/>
      <c r="H256" s="139"/>
      <c r="I256" s="139"/>
      <c r="J256" s="139"/>
      <c r="K256" s="133"/>
      <c r="L256" s="154"/>
      <c r="M256" s="139"/>
      <c r="N256" s="156"/>
      <c r="O256" s="131"/>
      <c r="P256" s="131"/>
      <c r="Q256" s="158"/>
    </row>
    <row r="257" spans="1:17" x14ac:dyDescent="0.25">
      <c r="A257" s="133"/>
      <c r="B257" s="133"/>
      <c r="C257" s="133"/>
      <c r="D257" s="133"/>
      <c r="E257" s="133"/>
      <c r="F257" s="133"/>
      <c r="G257" s="133"/>
      <c r="H257" s="133"/>
      <c r="I257" s="133"/>
      <c r="J257" s="133"/>
      <c r="K257" s="133"/>
      <c r="L257" s="133"/>
      <c r="M257" s="131"/>
      <c r="N257" s="131"/>
      <c r="O257" s="131"/>
      <c r="P257" s="131"/>
      <c r="Q257" s="158"/>
    </row>
    <row r="258" spans="1:17" x14ac:dyDescent="0.25">
      <c r="A258" s="133"/>
      <c r="B258" s="133"/>
      <c r="C258" s="133"/>
      <c r="D258" s="133"/>
      <c r="E258" s="133"/>
      <c r="F258" s="133"/>
      <c r="G258" s="136"/>
      <c r="H258" s="136"/>
      <c r="I258" s="136"/>
      <c r="J258" s="136"/>
      <c r="K258" s="150"/>
      <c r="L258" s="150"/>
      <c r="M258" s="131"/>
      <c r="N258" s="131"/>
      <c r="O258" s="131"/>
      <c r="P258" s="131"/>
      <c r="Q258" s="158"/>
    </row>
    <row r="259" spans="1:17" x14ac:dyDescent="0.25">
      <c r="A259" s="141"/>
      <c r="B259" s="139"/>
      <c r="C259" s="134"/>
      <c r="D259" s="133"/>
      <c r="F259" s="134"/>
      <c r="G259" s="137"/>
      <c r="H259" s="137"/>
      <c r="I259" s="137"/>
      <c r="J259" s="137"/>
      <c r="K259" s="150"/>
      <c r="L259" s="136"/>
      <c r="M259" s="131"/>
      <c r="N259" s="131"/>
      <c r="O259" s="131"/>
      <c r="P259" s="131"/>
      <c r="Q259" s="153"/>
    </row>
    <row r="260" spans="1:17" x14ac:dyDescent="0.25">
      <c r="A260" s="133"/>
      <c r="B260" s="133"/>
      <c r="C260" s="133"/>
      <c r="D260" s="133"/>
      <c r="E260" s="133"/>
      <c r="F260" s="139"/>
      <c r="G260" s="113"/>
      <c r="H260" s="113"/>
      <c r="I260" s="113"/>
      <c r="J260" s="113"/>
      <c r="L260" s="140"/>
      <c r="M260" s="131"/>
      <c r="N260" s="131"/>
      <c r="O260" s="131"/>
      <c r="P260" s="131"/>
      <c r="Q260" s="158"/>
    </row>
    <row r="261" spans="1:17" x14ac:dyDescent="0.25">
      <c r="A261" s="133"/>
      <c r="B261" s="141"/>
      <c r="C261" s="144"/>
      <c r="D261" s="133"/>
      <c r="E261" s="133"/>
      <c r="F261" s="139"/>
      <c r="G261" s="137"/>
      <c r="H261" s="137"/>
      <c r="I261" s="137"/>
      <c r="J261" s="137"/>
      <c r="L261" s="137"/>
      <c r="Q261" s="148"/>
    </row>
    <row r="262" spans="1:17" x14ac:dyDescent="0.25">
      <c r="A262" s="133"/>
      <c r="B262" s="133"/>
      <c r="C262" s="144"/>
      <c r="D262" s="133"/>
      <c r="E262" s="141"/>
      <c r="F262" s="139"/>
      <c r="Q262" s="146"/>
    </row>
    <row r="263" spans="1:17" x14ac:dyDescent="0.25">
      <c r="A263" s="133"/>
      <c r="B263" s="141"/>
      <c r="C263" s="133"/>
      <c r="D263" s="133"/>
      <c r="E263" s="133"/>
      <c r="F263" s="139"/>
      <c r="G263" s="145"/>
      <c r="H263" s="145"/>
      <c r="I263" s="145"/>
      <c r="J263" s="145"/>
      <c r="K263" s="147"/>
      <c r="L263" s="137"/>
      <c r="M263" s="137"/>
      <c r="N263" s="137"/>
      <c r="O263" s="137"/>
      <c r="P263" s="137"/>
      <c r="Q263" s="148"/>
    </row>
    <row r="264" spans="1:17" x14ac:dyDescent="0.25">
      <c r="A264" s="133"/>
      <c r="B264" s="144"/>
      <c r="C264" s="133"/>
      <c r="D264" s="133"/>
      <c r="E264" s="133"/>
      <c r="F264" s="139"/>
      <c r="Q264" s="146"/>
    </row>
    <row r="265" spans="1:17" x14ac:dyDescent="0.25">
      <c r="A265" s="133"/>
      <c r="B265" s="133"/>
      <c r="C265" s="139"/>
      <c r="D265" s="133"/>
      <c r="E265" s="133"/>
      <c r="F265" s="141"/>
    </row>
    <row r="266" spans="1:17" x14ac:dyDescent="0.25">
      <c r="A266" s="133"/>
      <c r="B266" s="133"/>
      <c r="C266" s="133"/>
      <c r="D266" s="133"/>
      <c r="E266" s="133"/>
      <c r="F266" s="133"/>
      <c r="G266" s="140"/>
      <c r="H266" s="140"/>
      <c r="I266" s="140"/>
      <c r="J266" s="140"/>
      <c r="L266" s="140"/>
      <c r="M266" s="131"/>
      <c r="N266" s="131"/>
      <c r="O266" s="131"/>
      <c r="P266" s="131"/>
      <c r="Q266" s="158"/>
    </row>
    <row r="267" spans="1:17" x14ac:dyDescent="0.25">
      <c r="A267" s="133"/>
      <c r="B267" s="133"/>
      <c r="C267" s="133"/>
      <c r="D267" s="133"/>
      <c r="E267" s="133"/>
      <c r="F267" s="133"/>
      <c r="G267" s="140"/>
      <c r="H267" s="140"/>
      <c r="I267" s="140"/>
      <c r="J267" s="140"/>
      <c r="L267" s="137"/>
      <c r="Q267" s="148"/>
    </row>
    <row r="268" spans="1:17" x14ac:dyDescent="0.25">
      <c r="A268" s="133"/>
      <c r="B268" s="133"/>
      <c r="C268" s="133"/>
      <c r="D268" s="133"/>
      <c r="E268" s="133"/>
      <c r="F268" s="133"/>
      <c r="G268" s="140"/>
      <c r="H268" s="140"/>
      <c r="I268" s="140"/>
      <c r="J268" s="140"/>
      <c r="Q268" s="146"/>
    </row>
    <row r="269" spans="1:17" x14ac:dyDescent="0.25">
      <c r="A269" s="133"/>
      <c r="B269" s="133"/>
      <c r="C269" s="133"/>
      <c r="D269" s="133"/>
      <c r="E269" s="133"/>
      <c r="F269" s="133"/>
      <c r="G269" s="140"/>
      <c r="H269" s="140"/>
      <c r="I269" s="140"/>
      <c r="J269" s="140"/>
      <c r="K269" s="147"/>
      <c r="L269" s="137"/>
      <c r="M269" s="137"/>
      <c r="N269" s="137"/>
      <c r="O269" s="137"/>
      <c r="P269" s="137"/>
      <c r="Q269" s="148"/>
    </row>
    <row r="270" spans="1:17" x14ac:dyDescent="0.25">
      <c r="A270" s="133"/>
      <c r="B270" s="133"/>
      <c r="C270" s="133"/>
      <c r="D270" s="133"/>
      <c r="E270" s="141"/>
      <c r="F270" s="133"/>
      <c r="Q270" s="146"/>
    </row>
    <row r="271" spans="1:17" x14ac:dyDescent="0.25">
      <c r="A271" s="133"/>
      <c r="B271" s="133"/>
      <c r="C271" s="133"/>
      <c r="D271" s="133"/>
      <c r="E271" s="133"/>
      <c r="F271" s="133"/>
      <c r="K271" s="149"/>
      <c r="M271" s="151"/>
      <c r="O271" s="131"/>
      <c r="P271" s="131"/>
      <c r="Q271" s="146"/>
    </row>
    <row r="272" spans="1:17" x14ac:dyDescent="0.25">
      <c r="A272" s="133"/>
      <c r="B272" s="133"/>
      <c r="C272" s="133"/>
      <c r="D272" s="133"/>
      <c r="E272" s="133"/>
      <c r="F272" s="133"/>
      <c r="G272" s="148"/>
      <c r="H272" s="148"/>
      <c r="I272" s="148"/>
      <c r="J272" s="148"/>
      <c r="K272" s="149"/>
      <c r="L272" s="113"/>
      <c r="M272" s="152"/>
      <c r="O272" s="131"/>
      <c r="P272" s="131"/>
      <c r="Q272" s="146"/>
    </row>
    <row r="273" spans="1:17" x14ac:dyDescent="0.25">
      <c r="A273" s="133"/>
      <c r="B273" s="133"/>
      <c r="C273" s="133"/>
      <c r="D273" s="133"/>
      <c r="E273" s="133"/>
      <c r="F273" s="133"/>
      <c r="G273" s="148"/>
      <c r="H273" s="148"/>
      <c r="I273" s="148"/>
      <c r="J273" s="148"/>
      <c r="K273" s="147"/>
      <c r="M273" s="143"/>
      <c r="Q273" s="146"/>
    </row>
    <row r="274" spans="1:17" x14ac:dyDescent="0.25">
      <c r="A274" s="133"/>
      <c r="B274" s="133"/>
      <c r="C274" s="133"/>
      <c r="D274" s="133"/>
      <c r="E274" s="133"/>
      <c r="F274" s="133"/>
      <c r="G274" s="137"/>
      <c r="H274" s="137"/>
      <c r="I274" s="137"/>
      <c r="J274" s="137"/>
      <c r="Q274" s="146"/>
    </row>
    <row r="275" spans="1:17" x14ac:dyDescent="0.25">
      <c r="A275" s="133"/>
      <c r="B275" s="133"/>
      <c r="C275" s="133"/>
      <c r="D275" s="133"/>
      <c r="E275" s="133"/>
      <c r="F275" s="133"/>
      <c r="K275" s="147"/>
      <c r="Q275" s="146"/>
    </row>
    <row r="276" spans="1:17" x14ac:dyDescent="0.25">
      <c r="A276" s="133"/>
      <c r="B276" s="139"/>
      <c r="C276" s="138"/>
      <c r="K276" s="149"/>
      <c r="Q276" s="146"/>
    </row>
    <row r="277" spans="1:17" x14ac:dyDescent="0.25">
      <c r="A277" s="133"/>
      <c r="B277" s="133"/>
      <c r="C277" s="133"/>
      <c r="D277" s="133"/>
      <c r="E277" s="133"/>
      <c r="F277" s="139"/>
      <c r="G277" s="148"/>
      <c r="H277" s="148"/>
      <c r="I277" s="148"/>
      <c r="J277" s="148"/>
      <c r="K277" s="149"/>
      <c r="Q277" s="146"/>
    </row>
    <row r="278" spans="1:17" x14ac:dyDescent="0.25">
      <c r="A278" s="133"/>
      <c r="B278" s="141"/>
      <c r="C278" s="144"/>
      <c r="D278" s="133"/>
      <c r="E278" s="133"/>
      <c r="F278" s="139"/>
      <c r="K278" s="150"/>
      <c r="M278" s="151"/>
      <c r="O278" s="131"/>
      <c r="P278" s="131"/>
      <c r="Q278" s="146"/>
    </row>
    <row r="279" spans="1:17" x14ac:dyDescent="0.25">
      <c r="A279" s="133"/>
      <c r="B279" s="133"/>
      <c r="C279" s="144"/>
      <c r="D279" s="133"/>
      <c r="E279" s="133"/>
      <c r="F279" s="139"/>
      <c r="K279" s="149"/>
      <c r="L279" s="113"/>
      <c r="M279" s="152"/>
      <c r="O279" s="131"/>
      <c r="P279" s="131"/>
      <c r="Q279" s="146"/>
    </row>
    <row r="280" spans="1:17" x14ac:dyDescent="0.25">
      <c r="A280" s="133"/>
      <c r="B280" s="141"/>
      <c r="C280" s="133"/>
      <c r="D280" s="133"/>
      <c r="E280" s="133"/>
      <c r="F280" s="139"/>
      <c r="G280" s="140"/>
      <c r="H280" s="140"/>
      <c r="I280" s="140"/>
      <c r="J280" s="140"/>
      <c r="K280" s="147"/>
      <c r="M280" s="143"/>
      <c r="Q280" s="146"/>
    </row>
    <row r="281" spans="1:17" x14ac:dyDescent="0.25">
      <c r="A281" s="133"/>
      <c r="B281" s="144"/>
      <c r="C281" s="133"/>
      <c r="D281" s="133"/>
      <c r="E281" s="133"/>
      <c r="F281" s="139"/>
      <c r="G281" s="140"/>
      <c r="H281" s="140"/>
      <c r="I281" s="140"/>
      <c r="J281" s="140"/>
      <c r="K281" s="147"/>
      <c r="Q281" s="146"/>
    </row>
    <row r="282" spans="1:17" x14ac:dyDescent="0.25">
      <c r="A282" s="133"/>
      <c r="B282" s="133"/>
      <c r="C282" s="139"/>
      <c r="D282" s="133"/>
      <c r="E282" s="133"/>
      <c r="F282" s="141"/>
      <c r="G282" s="140"/>
      <c r="H282" s="140"/>
      <c r="I282" s="140"/>
      <c r="J282" s="140"/>
      <c r="Q282" s="146"/>
    </row>
    <row r="283" spans="1:17" x14ac:dyDescent="0.25">
      <c r="A283" s="139"/>
      <c r="B283" s="139"/>
      <c r="C283" s="139"/>
      <c r="D283" s="144"/>
      <c r="E283" s="133"/>
      <c r="F283" s="133"/>
      <c r="G283" s="140"/>
      <c r="H283" s="140"/>
      <c r="I283" s="140"/>
      <c r="J283" s="140"/>
      <c r="Q283" s="146"/>
    </row>
    <row r="284" spans="1:17" x14ac:dyDescent="0.25">
      <c r="A284" s="139"/>
      <c r="B284" s="139"/>
      <c r="C284" s="139"/>
      <c r="D284" s="144"/>
      <c r="E284" s="133"/>
      <c r="F284" s="133"/>
      <c r="G284" s="140"/>
      <c r="H284" s="140"/>
      <c r="I284" s="140"/>
      <c r="J284" s="140"/>
      <c r="K284" s="149"/>
      <c r="L284" s="136"/>
      <c r="M284" s="131"/>
      <c r="N284" s="131"/>
      <c r="O284" s="131"/>
      <c r="P284" s="131"/>
      <c r="Q284" s="153"/>
    </row>
    <row r="285" spans="1:17" x14ac:dyDescent="0.25">
      <c r="A285" s="154"/>
      <c r="B285" s="133"/>
      <c r="C285" s="144"/>
      <c r="D285" s="139"/>
      <c r="E285" s="133"/>
      <c r="F285" s="133"/>
      <c r="G285" s="140"/>
      <c r="H285" s="140"/>
      <c r="I285" s="140"/>
      <c r="J285" s="140"/>
      <c r="K285" s="149"/>
      <c r="L285" s="136"/>
      <c r="M285" s="131"/>
      <c r="N285" s="131"/>
      <c r="O285" s="131"/>
      <c r="P285" s="131"/>
      <c r="Q285" s="146"/>
    </row>
    <row r="286" spans="1:17" x14ac:dyDescent="0.25">
      <c r="A286" s="133"/>
      <c r="B286" s="133"/>
      <c r="C286" s="144"/>
      <c r="D286" s="139"/>
      <c r="E286" s="133"/>
      <c r="F286" s="133"/>
      <c r="G286" s="140"/>
      <c r="H286" s="140"/>
      <c r="I286" s="140"/>
      <c r="J286" s="140"/>
      <c r="K286" s="155"/>
      <c r="L286" s="138"/>
      <c r="M286" s="156"/>
      <c r="N286" s="156"/>
      <c r="O286" s="156"/>
      <c r="P286" s="156"/>
      <c r="Q286" s="153"/>
    </row>
    <row r="287" spans="1:17" x14ac:dyDescent="0.25">
      <c r="A287" s="133"/>
      <c r="B287" s="133"/>
      <c r="C287" s="133"/>
      <c r="D287" s="133"/>
      <c r="E287" s="133"/>
      <c r="F287" s="133"/>
      <c r="G287" s="133"/>
      <c r="H287" s="133"/>
      <c r="I287" s="133"/>
      <c r="J287" s="133"/>
      <c r="K287" s="133"/>
      <c r="L287" s="133"/>
      <c r="M287" s="157"/>
      <c r="N287" s="157"/>
      <c r="O287" s="131"/>
      <c r="P287" s="131"/>
      <c r="Q287" s="158"/>
    </row>
    <row r="288" spans="1:17" x14ac:dyDescent="0.25">
      <c r="A288" s="133"/>
      <c r="B288" s="133"/>
      <c r="C288" s="133"/>
      <c r="D288" s="133"/>
      <c r="E288" s="133"/>
      <c r="F288" s="133"/>
      <c r="G288" s="139"/>
      <c r="H288" s="139"/>
      <c r="I288" s="139"/>
      <c r="J288" s="139"/>
      <c r="K288" s="133"/>
      <c r="L288" s="154"/>
      <c r="M288" s="139"/>
      <c r="N288" s="156"/>
      <c r="O288" s="131"/>
      <c r="P288" s="131"/>
      <c r="Q288" s="158"/>
    </row>
    <row r="289" spans="1:17" x14ac:dyDescent="0.25">
      <c r="A289" s="133"/>
      <c r="B289" s="133"/>
      <c r="C289" s="133"/>
      <c r="D289" s="133"/>
      <c r="E289" s="133"/>
      <c r="F289" s="133"/>
      <c r="G289" s="133"/>
      <c r="H289" s="133"/>
      <c r="I289" s="133"/>
      <c r="J289" s="133"/>
      <c r="K289" s="133"/>
      <c r="L289" s="133"/>
      <c r="M289" s="131"/>
      <c r="N289" s="131"/>
      <c r="O289" s="131"/>
      <c r="P289" s="131"/>
      <c r="Q289" s="158"/>
    </row>
    <row r="290" spans="1:17" x14ac:dyDescent="0.25">
      <c r="A290" s="133"/>
      <c r="B290" s="133"/>
      <c r="C290" s="133"/>
      <c r="D290" s="133"/>
      <c r="E290" s="133"/>
      <c r="F290" s="133"/>
      <c r="G290" s="136"/>
      <c r="H290" s="136"/>
      <c r="I290" s="136"/>
      <c r="J290" s="136"/>
      <c r="K290" s="150"/>
      <c r="L290" s="136"/>
      <c r="M290" s="131"/>
      <c r="N290" s="131"/>
      <c r="O290" s="131"/>
      <c r="P290" s="131"/>
      <c r="Q290" s="153"/>
    </row>
    <row r="291" spans="1:17" x14ac:dyDescent="0.25">
      <c r="A291" s="133"/>
      <c r="B291" s="139"/>
      <c r="C291" s="134"/>
      <c r="D291" s="134"/>
      <c r="E291" s="134"/>
      <c r="F291" s="134"/>
      <c r="G291" s="137"/>
      <c r="H291" s="137"/>
      <c r="I291" s="137"/>
      <c r="J291" s="137"/>
      <c r="K291" s="150"/>
      <c r="Q291" s="146"/>
    </row>
    <row r="292" spans="1:17" x14ac:dyDescent="0.25">
      <c r="A292" s="133"/>
      <c r="B292" s="133"/>
      <c r="C292" s="133"/>
      <c r="D292" s="133"/>
      <c r="E292" s="133"/>
      <c r="F292" s="139"/>
      <c r="G292" s="113"/>
      <c r="H292" s="113"/>
      <c r="I292" s="113"/>
      <c r="J292" s="113"/>
      <c r="Q292" s="146"/>
    </row>
    <row r="293" spans="1:17" x14ac:dyDescent="0.25">
      <c r="A293" s="133"/>
      <c r="B293" s="141"/>
      <c r="C293" s="144"/>
      <c r="D293" s="133"/>
      <c r="E293" s="133"/>
      <c r="F293" s="139"/>
      <c r="G293" s="137"/>
      <c r="H293" s="137"/>
      <c r="I293" s="137"/>
      <c r="J293" s="137"/>
      <c r="K293" s="147"/>
    </row>
    <row r="294" spans="1:17" x14ac:dyDescent="0.25">
      <c r="A294" s="133"/>
      <c r="B294" s="133"/>
      <c r="C294" s="144"/>
      <c r="D294" s="133"/>
      <c r="E294" s="133"/>
      <c r="F294" s="139"/>
      <c r="K294" s="147"/>
      <c r="Q294" s="146"/>
    </row>
    <row r="295" spans="1:17" x14ac:dyDescent="0.25">
      <c r="A295" s="133"/>
      <c r="B295" s="141"/>
      <c r="C295" s="133"/>
      <c r="D295" s="133"/>
      <c r="E295" s="133"/>
      <c r="F295" s="139"/>
      <c r="G295" s="145"/>
      <c r="H295" s="145"/>
      <c r="I295" s="145"/>
      <c r="J295" s="145"/>
      <c r="K295" s="149"/>
      <c r="L295" s="140"/>
    </row>
    <row r="296" spans="1:17" x14ac:dyDescent="0.25">
      <c r="A296" s="133"/>
      <c r="B296" s="144"/>
      <c r="C296" s="133"/>
      <c r="D296" s="133"/>
      <c r="E296" s="133"/>
      <c r="F296" s="139"/>
      <c r="K296" s="149"/>
      <c r="L296" s="140"/>
      <c r="N296" s="131"/>
      <c r="O296" s="131"/>
      <c r="P296" s="131"/>
      <c r="Q296" s="146"/>
    </row>
    <row r="297" spans="1:17" x14ac:dyDescent="0.25">
      <c r="A297" s="133"/>
      <c r="B297" s="133"/>
      <c r="C297" s="139"/>
      <c r="D297" s="133"/>
      <c r="E297" s="133"/>
      <c r="F297" s="141"/>
      <c r="K297" s="149"/>
      <c r="L297" s="136"/>
      <c r="M297" s="131"/>
      <c r="N297" s="131"/>
      <c r="O297" s="131"/>
      <c r="P297" s="131"/>
    </row>
    <row r="298" spans="1:17" x14ac:dyDescent="0.25">
      <c r="A298" s="133"/>
      <c r="B298" s="133"/>
      <c r="C298" s="133"/>
      <c r="D298" s="133"/>
      <c r="E298" s="133"/>
      <c r="F298" s="133"/>
      <c r="G298" s="140"/>
      <c r="H298" s="140"/>
      <c r="I298" s="140"/>
      <c r="J298" s="140"/>
      <c r="K298" s="149"/>
      <c r="L298" s="136"/>
      <c r="N298" s="131"/>
      <c r="O298" s="131"/>
      <c r="P298" s="131"/>
      <c r="Q298" s="146"/>
    </row>
    <row r="299" spans="1:17" x14ac:dyDescent="0.25">
      <c r="A299" s="133"/>
      <c r="B299" s="133"/>
      <c r="C299" s="133"/>
      <c r="D299" s="133"/>
      <c r="E299" s="133"/>
      <c r="F299" s="133"/>
      <c r="G299" s="140"/>
      <c r="H299" s="140"/>
      <c r="I299" s="140"/>
      <c r="J299" s="140"/>
      <c r="Q299" s="146"/>
    </row>
    <row r="300" spans="1:17" x14ac:dyDescent="0.25">
      <c r="A300" s="133"/>
      <c r="B300" s="133"/>
      <c r="C300" s="133"/>
      <c r="D300" s="133"/>
      <c r="E300" s="133"/>
      <c r="F300" s="133"/>
      <c r="G300" s="140"/>
      <c r="H300" s="140"/>
      <c r="I300" s="140"/>
      <c r="J300" s="140"/>
      <c r="Q300" s="146"/>
    </row>
    <row r="301" spans="1:17" x14ac:dyDescent="0.25">
      <c r="A301" s="133"/>
      <c r="B301" s="133"/>
      <c r="C301" s="133"/>
      <c r="D301" s="133"/>
      <c r="E301" s="133"/>
      <c r="F301" s="133"/>
      <c r="G301" s="140"/>
      <c r="H301" s="140"/>
      <c r="I301" s="140"/>
      <c r="J301" s="140"/>
      <c r="K301" s="147"/>
    </row>
    <row r="302" spans="1:17" x14ac:dyDescent="0.25">
      <c r="A302" s="133"/>
      <c r="B302" s="133"/>
      <c r="C302" s="133"/>
      <c r="D302" s="133"/>
      <c r="E302" s="133"/>
      <c r="F302" s="133"/>
      <c r="K302" s="147"/>
      <c r="Q302" s="146"/>
    </row>
    <row r="303" spans="1:17" x14ac:dyDescent="0.25">
      <c r="A303" s="133"/>
      <c r="B303" s="133"/>
      <c r="C303" s="133"/>
      <c r="D303" s="133"/>
      <c r="E303" s="133"/>
      <c r="F303" s="133"/>
      <c r="K303" s="149"/>
      <c r="L303" s="140"/>
    </row>
    <row r="304" spans="1:17" x14ac:dyDescent="0.25">
      <c r="A304" s="133"/>
      <c r="B304" s="133"/>
      <c r="C304" s="133"/>
      <c r="D304" s="133"/>
      <c r="E304" s="133"/>
      <c r="F304" s="133"/>
      <c r="G304" s="148"/>
      <c r="H304" s="148"/>
      <c r="I304" s="148"/>
      <c r="J304" s="148"/>
      <c r="K304" s="149"/>
      <c r="L304" s="140"/>
      <c r="N304" s="131"/>
      <c r="O304" s="131"/>
      <c r="P304" s="131"/>
      <c r="Q304" s="146"/>
    </row>
    <row r="305" spans="1:17" x14ac:dyDescent="0.25">
      <c r="A305" s="133"/>
      <c r="B305" s="133"/>
      <c r="C305" s="133"/>
      <c r="D305" s="133"/>
      <c r="E305" s="133"/>
      <c r="F305" s="133"/>
      <c r="G305" s="148"/>
      <c r="H305" s="148"/>
      <c r="I305" s="148"/>
      <c r="J305" s="148"/>
      <c r="K305" s="149"/>
      <c r="L305" s="136"/>
      <c r="M305" s="131"/>
      <c r="N305" s="131"/>
      <c r="O305" s="131"/>
      <c r="P305" s="131"/>
    </row>
    <row r="306" spans="1:17" x14ac:dyDescent="0.25">
      <c r="A306" s="133"/>
      <c r="B306" s="133"/>
      <c r="C306" s="133"/>
      <c r="D306" s="133"/>
      <c r="E306" s="133"/>
      <c r="F306" s="133"/>
      <c r="G306" s="137"/>
      <c r="H306" s="137"/>
      <c r="I306" s="137"/>
      <c r="J306" s="137"/>
      <c r="K306" s="149"/>
      <c r="L306" s="136"/>
      <c r="N306" s="131"/>
      <c r="O306" s="131"/>
      <c r="P306" s="131"/>
      <c r="Q306" s="146"/>
    </row>
    <row r="307" spans="1:17" x14ac:dyDescent="0.25">
      <c r="A307" s="133"/>
      <c r="B307" s="133"/>
      <c r="C307" s="133"/>
      <c r="D307" s="133"/>
      <c r="E307" s="133"/>
      <c r="F307" s="133"/>
      <c r="K307" s="147"/>
      <c r="Q307" s="146"/>
    </row>
    <row r="308" spans="1:17" x14ac:dyDescent="0.25">
      <c r="A308" s="133"/>
      <c r="B308" s="139"/>
      <c r="C308" s="138"/>
      <c r="K308" s="150"/>
      <c r="L308" s="137"/>
      <c r="Q308" s="148"/>
    </row>
    <row r="309" spans="1:17" x14ac:dyDescent="0.25">
      <c r="A309" s="133"/>
      <c r="B309" s="133"/>
      <c r="C309" s="133"/>
      <c r="D309" s="133"/>
      <c r="E309" s="133"/>
      <c r="F309" s="139"/>
      <c r="G309" s="148"/>
      <c r="H309" s="148"/>
      <c r="I309" s="148"/>
      <c r="J309" s="148"/>
      <c r="Q309" s="146"/>
    </row>
    <row r="310" spans="1:17" x14ac:dyDescent="0.25">
      <c r="A310" s="133"/>
      <c r="B310" s="141"/>
      <c r="C310" s="144"/>
      <c r="D310" s="133"/>
      <c r="E310" s="133"/>
      <c r="F310" s="139"/>
      <c r="K310" s="147"/>
      <c r="L310" s="137"/>
      <c r="M310" s="137"/>
      <c r="N310" s="137"/>
      <c r="O310" s="137"/>
      <c r="P310" s="137"/>
      <c r="Q310" s="148"/>
    </row>
    <row r="311" spans="1:17" x14ac:dyDescent="0.25">
      <c r="A311" s="133"/>
      <c r="B311" s="133"/>
      <c r="C311" s="144"/>
      <c r="D311" s="133"/>
      <c r="E311" s="133"/>
      <c r="F311" s="139"/>
      <c r="K311" s="147"/>
      <c r="Q311" s="146"/>
    </row>
    <row r="312" spans="1:17" x14ac:dyDescent="0.25">
      <c r="A312" s="133"/>
      <c r="B312" s="141"/>
      <c r="C312" s="133"/>
      <c r="D312" s="133"/>
      <c r="E312" s="133"/>
      <c r="F312" s="139"/>
      <c r="G312" s="140"/>
      <c r="H312" s="140"/>
      <c r="I312" s="140"/>
      <c r="J312" s="140"/>
      <c r="K312" s="149"/>
    </row>
    <row r="313" spans="1:17" x14ac:dyDescent="0.25">
      <c r="A313" s="133"/>
      <c r="B313" s="144"/>
      <c r="C313" s="133"/>
      <c r="D313" s="133"/>
      <c r="E313" s="133"/>
      <c r="F313" s="139"/>
      <c r="G313" s="140"/>
      <c r="H313" s="140"/>
      <c r="I313" s="140"/>
      <c r="J313" s="140"/>
      <c r="K313" s="149"/>
      <c r="N313" s="131"/>
      <c r="O313" s="131"/>
      <c r="P313" s="131"/>
      <c r="Q313" s="146"/>
    </row>
    <row r="314" spans="1:17" x14ac:dyDescent="0.25">
      <c r="A314" s="133"/>
      <c r="B314" s="133"/>
      <c r="C314" s="139"/>
      <c r="D314" s="133"/>
      <c r="E314" s="133"/>
      <c r="F314" s="141"/>
      <c r="G314" s="140"/>
      <c r="H314" s="140"/>
      <c r="I314" s="140"/>
      <c r="J314" s="140"/>
      <c r="K314" s="149"/>
      <c r="L314" s="113"/>
      <c r="M314" s="131"/>
      <c r="N314" s="131"/>
      <c r="O314" s="131"/>
      <c r="P314" s="131"/>
    </row>
    <row r="315" spans="1:17" x14ac:dyDescent="0.25">
      <c r="A315" s="139"/>
      <c r="B315" s="139"/>
      <c r="C315" s="139"/>
      <c r="D315" s="144"/>
      <c r="E315" s="133"/>
      <c r="F315" s="133"/>
      <c r="G315" s="140"/>
      <c r="H315" s="140"/>
      <c r="I315" s="140"/>
      <c r="J315" s="140"/>
      <c r="K315" s="149"/>
      <c r="N315" s="131"/>
      <c r="O315" s="131"/>
      <c r="P315" s="131"/>
      <c r="Q315" s="146"/>
    </row>
    <row r="316" spans="1:17" x14ac:dyDescent="0.25">
      <c r="A316" s="139"/>
      <c r="B316" s="139"/>
      <c r="C316" s="139"/>
      <c r="D316" s="144"/>
      <c r="E316" s="133"/>
      <c r="F316" s="133"/>
      <c r="G316" s="140"/>
      <c r="H316" s="140"/>
      <c r="I316" s="140"/>
      <c r="J316" s="140"/>
    </row>
    <row r="317" spans="1:17" x14ac:dyDescent="0.25">
      <c r="A317" s="154"/>
      <c r="B317" s="133"/>
      <c r="C317" s="144"/>
      <c r="D317" s="139"/>
      <c r="E317" s="133"/>
      <c r="F317" s="133"/>
      <c r="G317" s="140"/>
      <c r="H317" s="140"/>
      <c r="I317" s="140"/>
      <c r="J317" s="140"/>
      <c r="K317" s="137"/>
      <c r="L317" s="137"/>
      <c r="Q317" s="159"/>
    </row>
    <row r="318" spans="1:17" x14ac:dyDescent="0.25">
      <c r="A318" s="133"/>
      <c r="B318" s="133"/>
      <c r="C318" s="144"/>
      <c r="D318" s="139"/>
      <c r="E318" s="133"/>
      <c r="F318" s="133"/>
      <c r="G318" s="140"/>
      <c r="H318" s="140"/>
      <c r="I318" s="140"/>
      <c r="J318" s="140"/>
      <c r="K318" s="155"/>
      <c r="L318" s="138"/>
      <c r="M318" s="156"/>
      <c r="N318" s="156"/>
      <c r="O318" s="156"/>
      <c r="P318" s="156"/>
      <c r="Q318" s="153"/>
    </row>
    <row r="319" spans="1:17" x14ac:dyDescent="0.25">
      <c r="A319" s="133"/>
      <c r="B319" s="133"/>
      <c r="C319" s="133"/>
      <c r="D319" s="133"/>
      <c r="E319" s="133"/>
      <c r="F319" s="133"/>
      <c r="G319" s="133"/>
      <c r="H319" s="133"/>
      <c r="I319" s="133"/>
      <c r="J319" s="133"/>
      <c r="K319" s="133"/>
      <c r="L319" s="133"/>
      <c r="M319" s="157"/>
      <c r="N319" s="157"/>
      <c r="O319" s="131"/>
      <c r="P319" s="131"/>
      <c r="Q319" s="158"/>
    </row>
    <row r="320" spans="1:17" x14ac:dyDescent="0.25">
      <c r="A320" s="133"/>
      <c r="B320" s="133"/>
      <c r="C320" s="133"/>
      <c r="D320" s="133"/>
      <c r="E320" s="133"/>
      <c r="F320" s="133"/>
      <c r="G320" s="139"/>
      <c r="H320" s="139"/>
      <c r="I320" s="139"/>
      <c r="J320" s="139"/>
      <c r="K320" s="133"/>
      <c r="L320" s="154"/>
      <c r="M320" s="139"/>
      <c r="N320" s="156"/>
      <c r="O320" s="131"/>
      <c r="P320" s="131"/>
      <c r="Q320" s="158"/>
    </row>
    <row r="321" spans="1:17" x14ac:dyDescent="0.25">
      <c r="A321" s="133"/>
      <c r="B321" s="133"/>
      <c r="C321" s="133"/>
      <c r="D321" s="133"/>
      <c r="E321" s="133"/>
      <c r="F321" s="133"/>
      <c r="G321" s="133"/>
      <c r="H321" s="133"/>
      <c r="I321" s="133"/>
      <c r="J321" s="133"/>
      <c r="K321" s="133"/>
      <c r="L321" s="133"/>
      <c r="M321" s="131"/>
      <c r="N321" s="131"/>
      <c r="O321" s="131"/>
      <c r="P321" s="131"/>
      <c r="Q321" s="158"/>
    </row>
    <row r="322" spans="1:17" x14ac:dyDescent="0.25">
      <c r="A322" s="133"/>
      <c r="C322" s="133"/>
      <c r="E322" s="133"/>
      <c r="F322" s="133"/>
      <c r="G322" s="136"/>
      <c r="H322" s="136"/>
      <c r="I322" s="136"/>
      <c r="J322" s="136"/>
      <c r="K322" s="150"/>
      <c r="Q322" s="146"/>
    </row>
    <row r="323" spans="1:17" x14ac:dyDescent="0.25">
      <c r="A323" s="133"/>
      <c r="B323" s="141"/>
      <c r="C323" s="134"/>
      <c r="D323" s="141"/>
      <c r="E323" s="134"/>
      <c r="F323" s="134"/>
      <c r="G323" s="137"/>
      <c r="H323" s="137"/>
      <c r="I323" s="137"/>
      <c r="J323" s="137"/>
      <c r="K323" s="137"/>
      <c r="L323" s="136"/>
    </row>
    <row r="324" spans="1:17" x14ac:dyDescent="0.25">
      <c r="A324" s="133"/>
      <c r="B324" s="133"/>
      <c r="C324" s="133"/>
      <c r="D324" s="133"/>
      <c r="E324" s="133"/>
      <c r="F324" s="139"/>
      <c r="G324" s="113"/>
      <c r="H324" s="113"/>
      <c r="I324" s="113"/>
      <c r="J324" s="113"/>
    </row>
    <row r="325" spans="1:17" x14ac:dyDescent="0.25">
      <c r="A325" s="133"/>
      <c r="B325" s="141"/>
      <c r="C325" s="144"/>
      <c r="D325" s="133"/>
      <c r="E325" s="133"/>
      <c r="F325" s="139"/>
      <c r="G325" s="137"/>
      <c r="H325" s="137"/>
      <c r="I325" s="137"/>
      <c r="J325" s="137"/>
      <c r="M325" s="143"/>
    </row>
    <row r="326" spans="1:17" x14ac:dyDescent="0.25">
      <c r="A326" s="133"/>
      <c r="B326" s="133"/>
      <c r="C326" s="144"/>
      <c r="D326" s="133"/>
      <c r="E326" s="133"/>
      <c r="F326" s="139"/>
      <c r="M326" s="143"/>
      <c r="Q326" s="146"/>
    </row>
    <row r="327" spans="1:17" x14ac:dyDescent="0.25">
      <c r="A327" s="133"/>
      <c r="B327" s="141"/>
      <c r="C327" s="133"/>
      <c r="D327" s="133"/>
      <c r="E327" s="133"/>
      <c r="F327" s="139"/>
      <c r="G327" s="145"/>
      <c r="H327" s="145"/>
      <c r="I327" s="145"/>
      <c r="J327" s="145"/>
      <c r="M327" s="143"/>
    </row>
    <row r="328" spans="1:17" x14ac:dyDescent="0.25">
      <c r="A328" s="133"/>
      <c r="B328" s="144"/>
      <c r="C328" s="133"/>
      <c r="D328" s="133"/>
      <c r="E328" s="133"/>
      <c r="F328" s="139"/>
      <c r="M328" s="143"/>
    </row>
    <row r="329" spans="1:17" x14ac:dyDescent="0.25">
      <c r="A329" s="133"/>
      <c r="B329" s="133"/>
      <c r="C329" s="139"/>
      <c r="D329" s="133"/>
      <c r="E329" s="133"/>
      <c r="F329" s="141"/>
      <c r="M329" s="143"/>
    </row>
    <row r="330" spans="1:17" x14ac:dyDescent="0.25">
      <c r="A330" s="133"/>
      <c r="B330" s="133"/>
      <c r="C330" s="133"/>
      <c r="D330" s="133"/>
      <c r="E330" s="133"/>
      <c r="F330" s="133"/>
      <c r="G330" s="140"/>
      <c r="H330" s="140"/>
      <c r="I330" s="140"/>
      <c r="J330" s="140"/>
      <c r="M330" s="143"/>
    </row>
    <row r="331" spans="1:17" x14ac:dyDescent="0.25">
      <c r="A331" s="133"/>
      <c r="B331" s="133"/>
      <c r="C331" s="133"/>
      <c r="D331" s="133"/>
      <c r="E331" s="133"/>
      <c r="F331" s="133"/>
      <c r="G331" s="140"/>
      <c r="H331" s="140"/>
      <c r="I331" s="140"/>
      <c r="J331" s="140"/>
      <c r="M331" s="143"/>
    </row>
    <row r="332" spans="1:17" x14ac:dyDescent="0.25">
      <c r="A332" s="133"/>
      <c r="B332" s="133"/>
      <c r="C332" s="133"/>
      <c r="D332" s="133"/>
      <c r="E332" s="133"/>
      <c r="F332" s="133"/>
      <c r="G332" s="140"/>
      <c r="H332" s="140"/>
      <c r="I332" s="140"/>
      <c r="J332" s="140"/>
      <c r="M332" s="143"/>
    </row>
    <row r="333" spans="1:17" x14ac:dyDescent="0.25">
      <c r="A333" s="133"/>
      <c r="B333" s="133"/>
      <c r="C333" s="133"/>
      <c r="D333" s="133"/>
      <c r="E333" s="133"/>
      <c r="F333" s="133"/>
      <c r="G333" s="140"/>
      <c r="H333" s="140"/>
      <c r="I333" s="140"/>
      <c r="J333" s="140"/>
      <c r="M333" s="143"/>
    </row>
    <row r="334" spans="1:17" x14ac:dyDescent="0.25">
      <c r="A334" s="133"/>
      <c r="B334" s="133"/>
      <c r="C334" s="133"/>
      <c r="D334" s="133"/>
      <c r="E334" s="133"/>
      <c r="F334" s="133"/>
      <c r="M334" s="143"/>
    </row>
    <row r="335" spans="1:17" x14ac:dyDescent="0.25">
      <c r="A335" s="133"/>
      <c r="B335" s="133"/>
      <c r="C335" s="133"/>
      <c r="D335" s="133"/>
      <c r="E335" s="133"/>
      <c r="F335" s="133"/>
      <c r="M335" s="143"/>
    </row>
    <row r="336" spans="1:17" x14ac:dyDescent="0.25">
      <c r="A336" s="133"/>
      <c r="B336" s="133"/>
      <c r="C336" s="133"/>
      <c r="D336" s="133"/>
      <c r="E336" s="133"/>
      <c r="F336" s="133"/>
      <c r="G336" s="148"/>
      <c r="H336" s="148"/>
      <c r="I336" s="148"/>
      <c r="J336" s="148"/>
      <c r="M336" s="143"/>
    </row>
    <row r="337" spans="1:17" x14ac:dyDescent="0.25">
      <c r="A337" s="133"/>
      <c r="B337" s="133"/>
      <c r="C337" s="133"/>
      <c r="D337" s="133"/>
      <c r="E337" s="133"/>
      <c r="F337" s="133"/>
      <c r="G337" s="148"/>
      <c r="H337" s="148"/>
      <c r="I337" s="148"/>
      <c r="J337" s="148"/>
      <c r="M337" s="143"/>
    </row>
    <row r="338" spans="1:17" x14ac:dyDescent="0.25">
      <c r="A338" s="133"/>
      <c r="B338" s="133"/>
      <c r="C338" s="133"/>
      <c r="D338" s="133"/>
      <c r="E338" s="133"/>
      <c r="F338" s="133"/>
      <c r="G338" s="137"/>
      <c r="H338" s="137"/>
      <c r="I338" s="137"/>
      <c r="J338" s="137"/>
      <c r="M338" s="143"/>
    </row>
    <row r="339" spans="1:17" x14ac:dyDescent="0.25">
      <c r="A339" s="133"/>
      <c r="B339" s="133"/>
      <c r="C339" s="133"/>
      <c r="D339" s="133"/>
      <c r="E339" s="133"/>
      <c r="F339" s="133"/>
      <c r="M339" s="143"/>
    </row>
    <row r="340" spans="1:17" x14ac:dyDescent="0.25">
      <c r="A340" s="133"/>
      <c r="B340" s="139"/>
      <c r="C340" s="160"/>
      <c r="M340" s="143"/>
    </row>
    <row r="341" spans="1:17" x14ac:dyDescent="0.25">
      <c r="A341" s="133"/>
      <c r="B341" s="133"/>
      <c r="C341" s="133"/>
      <c r="D341" s="133"/>
      <c r="E341" s="133"/>
      <c r="F341" s="139"/>
      <c r="G341" s="148"/>
      <c r="H341" s="148"/>
      <c r="I341" s="148"/>
      <c r="J341" s="148"/>
    </row>
    <row r="342" spans="1:17" x14ac:dyDescent="0.25">
      <c r="A342" s="133"/>
      <c r="B342" s="141"/>
      <c r="C342" s="144"/>
      <c r="D342" s="133"/>
      <c r="E342" s="133"/>
      <c r="F342" s="139"/>
      <c r="K342" s="150"/>
      <c r="L342" s="136"/>
      <c r="Q342" s="146"/>
    </row>
    <row r="343" spans="1:17" x14ac:dyDescent="0.25">
      <c r="A343" s="133"/>
      <c r="B343" s="133"/>
      <c r="C343" s="144"/>
      <c r="D343" s="133"/>
      <c r="E343" s="133"/>
      <c r="F343" s="139"/>
      <c r="K343" s="147"/>
      <c r="Q343" s="146"/>
    </row>
    <row r="344" spans="1:17" x14ac:dyDescent="0.25">
      <c r="A344" s="133"/>
      <c r="B344" s="141"/>
      <c r="C344" s="133"/>
      <c r="D344" s="133"/>
      <c r="E344" s="133"/>
      <c r="F344" s="139"/>
      <c r="G344" s="140"/>
      <c r="H344" s="140"/>
      <c r="I344" s="140"/>
      <c r="J344" s="140"/>
      <c r="K344" s="149"/>
      <c r="L344" s="140"/>
    </row>
    <row r="345" spans="1:17" x14ac:dyDescent="0.25">
      <c r="A345" s="133"/>
      <c r="B345" s="144"/>
      <c r="C345" s="133"/>
      <c r="D345" s="133"/>
      <c r="E345" s="133"/>
      <c r="F345" s="139"/>
      <c r="G345" s="140"/>
      <c r="H345" s="140"/>
      <c r="I345" s="140"/>
      <c r="J345" s="140"/>
      <c r="K345" s="149"/>
      <c r="L345" s="140"/>
      <c r="N345" s="131"/>
      <c r="O345" s="131"/>
      <c r="P345" s="131"/>
      <c r="Q345" s="146"/>
    </row>
    <row r="346" spans="1:17" x14ac:dyDescent="0.25">
      <c r="A346" s="133"/>
      <c r="B346" s="133"/>
      <c r="C346" s="139"/>
      <c r="D346" s="133"/>
      <c r="E346" s="133"/>
      <c r="F346" s="141"/>
      <c r="G346" s="140"/>
      <c r="H346" s="140"/>
      <c r="I346" s="140"/>
      <c r="J346" s="140"/>
      <c r="K346" s="149"/>
      <c r="L346" s="136"/>
      <c r="M346" s="131"/>
      <c r="N346" s="131"/>
      <c r="O346" s="131"/>
      <c r="P346" s="131"/>
    </row>
    <row r="347" spans="1:17" x14ac:dyDescent="0.25">
      <c r="A347" s="139"/>
      <c r="B347" s="139"/>
      <c r="C347" s="139"/>
      <c r="D347" s="144"/>
      <c r="E347" s="133"/>
      <c r="F347" s="133"/>
      <c r="G347" s="140"/>
      <c r="H347" s="140"/>
      <c r="I347" s="140"/>
      <c r="J347" s="140"/>
      <c r="K347" s="149"/>
      <c r="L347" s="136"/>
      <c r="N347" s="131"/>
      <c r="O347" s="131"/>
      <c r="P347" s="131"/>
      <c r="Q347" s="146"/>
    </row>
    <row r="348" spans="1:17" x14ac:dyDescent="0.25">
      <c r="A348" s="139"/>
      <c r="B348" s="139"/>
      <c r="C348" s="139"/>
      <c r="D348" s="144"/>
      <c r="E348" s="133"/>
      <c r="F348" s="133"/>
      <c r="G348" s="140"/>
      <c r="H348" s="140"/>
      <c r="I348" s="140"/>
      <c r="J348" s="140"/>
      <c r="K348" s="149"/>
      <c r="L348" s="136"/>
      <c r="M348" s="131"/>
      <c r="N348" s="131"/>
      <c r="O348" s="131"/>
      <c r="P348" s="131"/>
      <c r="Q348" s="153"/>
    </row>
    <row r="349" spans="1:17" x14ac:dyDescent="0.25">
      <c r="A349" s="154"/>
      <c r="B349" s="141"/>
      <c r="C349" s="144"/>
      <c r="D349" s="141"/>
      <c r="E349" s="133"/>
      <c r="F349" s="133"/>
      <c r="G349" s="140"/>
      <c r="H349" s="140"/>
      <c r="I349" s="140"/>
      <c r="J349" s="140"/>
      <c r="K349" s="149"/>
      <c r="L349" s="140"/>
      <c r="M349" s="131"/>
      <c r="N349" s="131"/>
      <c r="O349" s="131"/>
      <c r="P349" s="131"/>
    </row>
    <row r="350" spans="1:17" x14ac:dyDescent="0.25">
      <c r="A350" s="133"/>
      <c r="B350" s="133"/>
      <c r="C350" s="144"/>
      <c r="D350" s="139"/>
      <c r="E350" s="133"/>
      <c r="F350" s="133"/>
      <c r="G350" s="140"/>
      <c r="H350" s="140"/>
      <c r="I350" s="140"/>
      <c r="J350" s="140"/>
      <c r="K350" s="155"/>
      <c r="L350" s="138"/>
      <c r="M350" s="156"/>
      <c r="N350" s="156"/>
      <c r="O350" s="156"/>
      <c r="P350" s="156"/>
      <c r="Q350" s="153"/>
    </row>
  </sheetData>
  <mergeCells count="257">
    <mergeCell ref="A174:Q174"/>
    <mergeCell ref="A175:F177"/>
    <mergeCell ref="G175:G177"/>
    <mergeCell ref="H175:K175"/>
    <mergeCell ref="M175:Q175"/>
    <mergeCell ref="H176:K176"/>
    <mergeCell ref="H177:P177"/>
    <mergeCell ref="A178:Q178"/>
    <mergeCell ref="A163:F166"/>
    <mergeCell ref="G163:G166"/>
    <mergeCell ref="H163:K163"/>
    <mergeCell ref="M163:Q163"/>
    <mergeCell ref="H164:K164"/>
    <mergeCell ref="H165:K165"/>
    <mergeCell ref="H166:P166"/>
    <mergeCell ref="A167:Q167"/>
    <mergeCell ref="A168:F173"/>
    <mergeCell ref="G168:G173"/>
    <mergeCell ref="H168:K168"/>
    <mergeCell ref="M168:Q168"/>
    <mergeCell ref="H169:K169"/>
    <mergeCell ref="H170:K170"/>
    <mergeCell ref="H171:K171"/>
    <mergeCell ref="H172:K172"/>
    <mergeCell ref="H173:P173"/>
    <mergeCell ref="A157:Q157"/>
    <mergeCell ref="A158:F161"/>
    <mergeCell ref="G158:G161"/>
    <mergeCell ref="H158:K158"/>
    <mergeCell ref="M158:Q158"/>
    <mergeCell ref="H159:K159"/>
    <mergeCell ref="H160:K160"/>
    <mergeCell ref="H161:P161"/>
    <mergeCell ref="A162:Q162"/>
    <mergeCell ref="A150:Q150"/>
    <mergeCell ref="A151:F156"/>
    <mergeCell ref="G151:G156"/>
    <mergeCell ref="H151:K151"/>
    <mergeCell ref="M151:Q151"/>
    <mergeCell ref="H152:K152"/>
    <mergeCell ref="H153:K153"/>
    <mergeCell ref="H154:K154"/>
    <mergeCell ref="H155:K155"/>
    <mergeCell ref="H156:P156"/>
    <mergeCell ref="A144:Q144"/>
    <mergeCell ref="A145:F149"/>
    <mergeCell ref="G145:G149"/>
    <mergeCell ref="H145:K145"/>
    <mergeCell ref="M145:Q145"/>
    <mergeCell ref="H146:K146"/>
    <mergeCell ref="H147:K147"/>
    <mergeCell ref="H148:K148"/>
    <mergeCell ref="H149:P149"/>
    <mergeCell ref="A137:Q137"/>
    <mergeCell ref="A138:F143"/>
    <mergeCell ref="G138:G143"/>
    <mergeCell ref="H138:K138"/>
    <mergeCell ref="M138:Q138"/>
    <mergeCell ref="H139:K139"/>
    <mergeCell ref="H140:K140"/>
    <mergeCell ref="H141:K141"/>
    <mergeCell ref="H142:K142"/>
    <mergeCell ref="H143:P143"/>
    <mergeCell ref="A129:Q129"/>
    <mergeCell ref="A130:F136"/>
    <mergeCell ref="G130:G136"/>
    <mergeCell ref="H130:K130"/>
    <mergeCell ref="M130:Q130"/>
    <mergeCell ref="H131:K131"/>
    <mergeCell ref="H132:K132"/>
    <mergeCell ref="H133:K133"/>
    <mergeCell ref="H134:K134"/>
    <mergeCell ref="H135:K135"/>
    <mergeCell ref="H136:P136"/>
    <mergeCell ref="A121:F128"/>
    <mergeCell ref="G121:G128"/>
    <mergeCell ref="H121:K121"/>
    <mergeCell ref="M121:Q121"/>
    <mergeCell ref="H122:K122"/>
    <mergeCell ref="H123:K123"/>
    <mergeCell ref="H124:K124"/>
    <mergeCell ref="H125:K125"/>
    <mergeCell ref="H126:K126"/>
    <mergeCell ref="H127:K127"/>
    <mergeCell ref="H128:P128"/>
    <mergeCell ref="A115:F119"/>
    <mergeCell ref="G115:G119"/>
    <mergeCell ref="H115:K115"/>
    <mergeCell ref="M115:Q115"/>
    <mergeCell ref="H116:K116"/>
    <mergeCell ref="H117:K117"/>
    <mergeCell ref="H118:K118"/>
    <mergeCell ref="H119:P119"/>
    <mergeCell ref="A120:Q120"/>
    <mergeCell ref="A109:Q109"/>
    <mergeCell ref="A110:F113"/>
    <mergeCell ref="G110:G113"/>
    <mergeCell ref="H110:K110"/>
    <mergeCell ref="M110:Q110"/>
    <mergeCell ref="H111:K111"/>
    <mergeCell ref="H112:K112"/>
    <mergeCell ref="H113:P113"/>
    <mergeCell ref="A114:Q114"/>
    <mergeCell ref="A102:Q102"/>
    <mergeCell ref="A103:F108"/>
    <mergeCell ref="G103:G108"/>
    <mergeCell ref="H103:K103"/>
    <mergeCell ref="M103:Q103"/>
    <mergeCell ref="H104:K104"/>
    <mergeCell ref="H105:K105"/>
    <mergeCell ref="H106:K106"/>
    <mergeCell ref="H107:K107"/>
    <mergeCell ref="H108:P108"/>
    <mergeCell ref="A84:Q84"/>
    <mergeCell ref="A85:F101"/>
    <mergeCell ref="G85:G101"/>
    <mergeCell ref="H85:K85"/>
    <mergeCell ref="M85:Q85"/>
    <mergeCell ref="H86:K86"/>
    <mergeCell ref="H87:K87"/>
    <mergeCell ref="H88:K88"/>
    <mergeCell ref="H89:K89"/>
    <mergeCell ref="H90:K90"/>
    <mergeCell ref="H91:K91"/>
    <mergeCell ref="H92:K92"/>
    <mergeCell ref="H93:K93"/>
    <mergeCell ref="H94:K94"/>
    <mergeCell ref="H95:K95"/>
    <mergeCell ref="H96:K96"/>
    <mergeCell ref="H97:K97"/>
    <mergeCell ref="H98:K98"/>
    <mergeCell ref="H99:K99"/>
    <mergeCell ref="H100:K100"/>
    <mergeCell ref="H101:P101"/>
    <mergeCell ref="A75:Q75"/>
    <mergeCell ref="A76:F83"/>
    <mergeCell ref="G76:G83"/>
    <mergeCell ref="H76:K76"/>
    <mergeCell ref="M76:Q76"/>
    <mergeCell ref="H77:K77"/>
    <mergeCell ref="H78:K78"/>
    <mergeCell ref="H79:K79"/>
    <mergeCell ref="H80:K80"/>
    <mergeCell ref="H81:K81"/>
    <mergeCell ref="H82:K82"/>
    <mergeCell ref="H83:P83"/>
    <mergeCell ref="A67:F74"/>
    <mergeCell ref="G67:G74"/>
    <mergeCell ref="H67:K67"/>
    <mergeCell ref="M67:Q67"/>
    <mergeCell ref="H68:K68"/>
    <mergeCell ref="H69:K69"/>
    <mergeCell ref="H70:K70"/>
    <mergeCell ref="H71:K71"/>
    <mergeCell ref="H72:K72"/>
    <mergeCell ref="H73:K73"/>
    <mergeCell ref="H74:P74"/>
    <mergeCell ref="A61:Q61"/>
    <mergeCell ref="A62:F65"/>
    <mergeCell ref="G62:G65"/>
    <mergeCell ref="H62:K62"/>
    <mergeCell ref="M62:Q62"/>
    <mergeCell ref="H63:K63"/>
    <mergeCell ref="H64:K64"/>
    <mergeCell ref="H65:P65"/>
    <mergeCell ref="A66:Q66"/>
    <mergeCell ref="A53:Q53"/>
    <mergeCell ref="A54:F60"/>
    <mergeCell ref="G54:G60"/>
    <mergeCell ref="H54:K54"/>
    <mergeCell ref="M54:Q54"/>
    <mergeCell ref="H55:K55"/>
    <mergeCell ref="H56:K56"/>
    <mergeCell ref="H57:K57"/>
    <mergeCell ref="H58:K58"/>
    <mergeCell ref="H59:K59"/>
    <mergeCell ref="H60:P60"/>
    <mergeCell ref="A45:Q45"/>
    <mergeCell ref="A46:F52"/>
    <mergeCell ref="G46:G52"/>
    <mergeCell ref="H46:K46"/>
    <mergeCell ref="M46:Q46"/>
    <mergeCell ref="H47:K47"/>
    <mergeCell ref="H48:K48"/>
    <mergeCell ref="H49:K49"/>
    <mergeCell ref="H50:K50"/>
    <mergeCell ref="H51:K51"/>
    <mergeCell ref="H52:P52"/>
    <mergeCell ref="H38:K38"/>
    <mergeCell ref="H39:P39"/>
    <mergeCell ref="A40:Q40"/>
    <mergeCell ref="A41:F44"/>
    <mergeCell ref="G41:G44"/>
    <mergeCell ref="H41:K41"/>
    <mergeCell ref="M41:Q41"/>
    <mergeCell ref="H42:K42"/>
    <mergeCell ref="H43:K43"/>
    <mergeCell ref="H44:P44"/>
    <mergeCell ref="A20:Q20"/>
    <mergeCell ref="A21:F23"/>
    <mergeCell ref="G21:G23"/>
    <mergeCell ref="H21:K21"/>
    <mergeCell ref="M21:Q21"/>
    <mergeCell ref="H22:K22"/>
    <mergeCell ref="H23:P23"/>
    <mergeCell ref="A24:Q24"/>
    <mergeCell ref="A25:F39"/>
    <mergeCell ref="G25:G39"/>
    <mergeCell ref="H25:K25"/>
    <mergeCell ref="M25:Q25"/>
    <mergeCell ref="H26:K26"/>
    <mergeCell ref="H27:K27"/>
    <mergeCell ref="H28:K28"/>
    <mergeCell ref="H29:K29"/>
    <mergeCell ref="H30:K30"/>
    <mergeCell ref="H31:K31"/>
    <mergeCell ref="H32:K32"/>
    <mergeCell ref="H33:K33"/>
    <mergeCell ref="H34:K34"/>
    <mergeCell ref="H35:K35"/>
    <mergeCell ref="H36:K36"/>
    <mergeCell ref="H37:K37"/>
    <mergeCell ref="A10:F12"/>
    <mergeCell ref="G10:G12"/>
    <mergeCell ref="H10:K10"/>
    <mergeCell ref="M10:Q10"/>
    <mergeCell ref="H11:K11"/>
    <mergeCell ref="H12:P12"/>
    <mergeCell ref="A13:Q13"/>
    <mergeCell ref="A14:F19"/>
    <mergeCell ref="G14:G19"/>
    <mergeCell ref="H14:K14"/>
    <mergeCell ref="M14:Q14"/>
    <mergeCell ref="H15:K15"/>
    <mergeCell ref="H16:K16"/>
    <mergeCell ref="H17:K17"/>
    <mergeCell ref="H18:K18"/>
    <mergeCell ref="H19:P19"/>
    <mergeCell ref="A6:K6"/>
    <mergeCell ref="L6:Q6"/>
    <mergeCell ref="A7:K7"/>
    <mergeCell ref="L7:Q7"/>
    <mergeCell ref="A8:F9"/>
    <mergeCell ref="G8:G9"/>
    <mergeCell ref="H8:K9"/>
    <mergeCell ref="L8:L9"/>
    <mergeCell ref="M8:P8"/>
    <mergeCell ref="Q8:Q9"/>
    <mergeCell ref="A1:E4"/>
    <mergeCell ref="F1:Q1"/>
    <mergeCell ref="F2:Q2"/>
    <mergeCell ref="F3:Q3"/>
    <mergeCell ref="F4:J4"/>
    <mergeCell ref="L4:N4"/>
    <mergeCell ref="O4:Q4"/>
    <mergeCell ref="A5:F5"/>
    <mergeCell ref="G5:Q5"/>
  </mergeCells>
  <pageMargins left="0.35416666666666702" right="0.47013888888888899" top="0.47222222222222199" bottom="0.47222222222222199" header="0.511811023622047" footer="0.511811023622047"/>
  <pageSetup fitToHeight="0"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38"/>
  <sheetViews>
    <sheetView zoomScaleNormal="100" workbookViewId="0"/>
  </sheetViews>
  <sheetFormatPr baseColWidth="10" defaultColWidth="8.7109375" defaultRowHeight="15" x14ac:dyDescent="0.25"/>
  <cols>
    <col min="1" max="1" width="13" customWidth="1"/>
    <col min="2" max="2" width="42" customWidth="1"/>
    <col min="3" max="3" width="8" customWidth="1"/>
    <col min="4" max="4" width="13" customWidth="1"/>
    <col min="5" max="5" width="10" customWidth="1"/>
    <col min="6" max="6" width="11" customWidth="1"/>
    <col min="7" max="7" width="15" customWidth="1"/>
  </cols>
  <sheetData>
    <row r="1" spans="1:7" ht="15.75" customHeight="1" x14ac:dyDescent="0.25">
      <c r="A1" s="207"/>
      <c r="B1" s="208" t="s">
        <v>445</v>
      </c>
      <c r="C1" s="208"/>
      <c r="D1" s="208"/>
      <c r="E1" s="208"/>
      <c r="F1" s="208"/>
      <c r="G1" s="208"/>
    </row>
    <row r="2" spans="1:7" ht="12" customHeight="1" x14ac:dyDescent="0.25">
      <c r="A2" s="207"/>
      <c r="B2" s="209" t="s">
        <v>446</v>
      </c>
      <c r="C2" s="209"/>
      <c r="D2" s="209"/>
      <c r="E2" s="209"/>
      <c r="F2" s="209"/>
      <c r="G2" s="209"/>
    </row>
    <row r="3" spans="1:7" ht="15.75" customHeight="1" x14ac:dyDescent="0.25">
      <c r="A3" s="207"/>
      <c r="B3" s="208" t="s">
        <v>585</v>
      </c>
      <c r="C3" s="208"/>
      <c r="D3" s="208"/>
      <c r="E3" s="208"/>
      <c r="F3" s="208"/>
      <c r="G3" s="208"/>
    </row>
    <row r="4" spans="1:7" ht="13.5" customHeight="1" x14ac:dyDescent="0.25">
      <c r="A4" s="207"/>
      <c r="B4" s="161" t="s">
        <v>586</v>
      </c>
      <c r="C4" s="210" t="s">
        <v>587</v>
      </c>
      <c r="D4" s="210"/>
      <c r="E4" s="210" t="s">
        <v>588</v>
      </c>
      <c r="F4" s="210"/>
      <c r="G4" s="161" t="s">
        <v>485</v>
      </c>
    </row>
    <row r="5" spans="1:7" ht="13.5" customHeight="1" x14ac:dyDescent="0.25">
      <c r="A5" s="207"/>
      <c r="B5" s="162" t="s">
        <v>589</v>
      </c>
      <c r="C5" s="211" t="s">
        <v>590</v>
      </c>
      <c r="D5" s="211"/>
      <c r="E5" s="211" t="s">
        <v>591</v>
      </c>
      <c r="F5" s="211"/>
      <c r="G5" s="162" t="s">
        <v>592</v>
      </c>
    </row>
    <row r="7" spans="1:7" x14ac:dyDescent="0.25">
      <c r="A7" s="162" t="s">
        <v>593</v>
      </c>
      <c r="B7" s="211" t="s">
        <v>594</v>
      </c>
      <c r="C7" s="211"/>
      <c r="D7" s="211"/>
      <c r="E7" s="211"/>
      <c r="F7" s="211"/>
      <c r="G7" s="162" t="s">
        <v>595</v>
      </c>
    </row>
    <row r="8" spans="1:7" ht="36" customHeight="1" x14ac:dyDescent="0.25">
      <c r="A8" s="163" t="s">
        <v>441</v>
      </c>
      <c r="B8" s="212" t="str">
        <f>'APUS '!B221</f>
        <v>Limpieza de hongos en placa de concreto, incluye aplicación de solución de hipoclorito, cepillado y enjuague.</v>
      </c>
      <c r="C8" s="212"/>
      <c r="D8" s="212"/>
      <c r="E8" s="212"/>
      <c r="F8" s="212"/>
      <c r="G8" s="162" t="s">
        <v>17</v>
      </c>
    </row>
    <row r="10" spans="1:7" ht="15" customHeight="1" x14ac:dyDescent="0.25">
      <c r="A10" s="213" t="s">
        <v>596</v>
      </c>
      <c r="B10" s="213"/>
      <c r="C10" s="213"/>
      <c r="D10" s="213"/>
      <c r="E10" s="213"/>
      <c r="F10" s="213"/>
      <c r="G10" s="213"/>
    </row>
    <row r="11" spans="1:7" x14ac:dyDescent="0.25">
      <c r="A11" s="161" t="s">
        <v>597</v>
      </c>
      <c r="B11" s="161" t="s">
        <v>456</v>
      </c>
      <c r="C11" s="161" t="s">
        <v>3</v>
      </c>
      <c r="D11" s="161" t="s">
        <v>598</v>
      </c>
      <c r="E11" s="161" t="s">
        <v>458</v>
      </c>
      <c r="F11" s="161" t="s">
        <v>599</v>
      </c>
      <c r="G11" s="161" t="s">
        <v>495</v>
      </c>
    </row>
    <row r="12" spans="1:7" x14ac:dyDescent="0.25">
      <c r="A12" s="163" t="s">
        <v>600</v>
      </c>
      <c r="B12" s="163" t="s">
        <v>601</v>
      </c>
      <c r="C12" s="162" t="s">
        <v>602</v>
      </c>
      <c r="D12" s="164">
        <v>1</v>
      </c>
      <c r="E12" s="164">
        <f>ROUND(G21*5%,2)</f>
        <v>133.66999999999999</v>
      </c>
      <c r="F12" s="162">
        <v>1</v>
      </c>
      <c r="G12" s="164">
        <f>D12*E12/F12</f>
        <v>133.66999999999999</v>
      </c>
    </row>
    <row r="13" spans="1:7" x14ac:dyDescent="0.25">
      <c r="A13" s="210" t="s">
        <v>603</v>
      </c>
      <c r="B13" s="210"/>
      <c r="C13" s="210"/>
      <c r="D13" s="210"/>
      <c r="E13" s="210"/>
      <c r="F13" s="210"/>
      <c r="G13" s="165">
        <f>SUM(G12:G12)</f>
        <v>133.66999999999999</v>
      </c>
    </row>
    <row r="14" spans="1:7" ht="15" customHeight="1" x14ac:dyDescent="0.25">
      <c r="A14" s="213" t="s">
        <v>604</v>
      </c>
      <c r="B14" s="213"/>
      <c r="C14" s="213"/>
      <c r="D14" s="213"/>
      <c r="E14" s="213"/>
      <c r="F14" s="213"/>
      <c r="G14" s="213"/>
    </row>
    <row r="15" spans="1:7" x14ac:dyDescent="0.25">
      <c r="A15" s="161" t="s">
        <v>597</v>
      </c>
      <c r="B15" s="161" t="s">
        <v>456</v>
      </c>
      <c r="C15" s="161" t="s">
        <v>3</v>
      </c>
      <c r="D15" s="161" t="s">
        <v>598</v>
      </c>
      <c r="E15" s="161" t="s">
        <v>458</v>
      </c>
      <c r="F15" s="161" t="s">
        <v>599</v>
      </c>
      <c r="G15" s="161" t="s">
        <v>495</v>
      </c>
    </row>
    <row r="16" spans="1:7" ht="30" x14ac:dyDescent="0.25">
      <c r="A16" s="163" t="s">
        <v>605</v>
      </c>
      <c r="B16" s="163" t="s">
        <v>606</v>
      </c>
      <c r="C16" s="162" t="s">
        <v>607</v>
      </c>
      <c r="D16" s="164">
        <v>3892</v>
      </c>
      <c r="E16" s="164">
        <v>0.08</v>
      </c>
      <c r="F16" s="162">
        <v>1</v>
      </c>
      <c r="G16" s="164">
        <f>D16*E16/F16</f>
        <v>311.36</v>
      </c>
    </row>
    <row r="17" spans="1:7" x14ac:dyDescent="0.25">
      <c r="A17" s="210" t="s">
        <v>603</v>
      </c>
      <c r="B17" s="210"/>
      <c r="C17" s="210"/>
      <c r="D17" s="210"/>
      <c r="E17" s="210"/>
      <c r="F17" s="210"/>
      <c r="G17" s="165">
        <f>SUM(G16:G16)</f>
        <v>311.36</v>
      </c>
    </row>
    <row r="18" spans="1:7" ht="15" customHeight="1" x14ac:dyDescent="0.25">
      <c r="A18" s="213" t="s">
        <v>608</v>
      </c>
      <c r="B18" s="213"/>
      <c r="C18" s="213"/>
      <c r="D18" s="213"/>
      <c r="E18" s="213"/>
      <c r="F18" s="213"/>
      <c r="G18" s="213"/>
    </row>
    <row r="19" spans="1:7" x14ac:dyDescent="0.25">
      <c r="A19" s="161" t="s">
        <v>597</v>
      </c>
      <c r="B19" s="161" t="s">
        <v>456</v>
      </c>
      <c r="C19" s="161" t="s">
        <v>3</v>
      </c>
      <c r="D19" s="161" t="s">
        <v>598</v>
      </c>
      <c r="E19" s="161" t="s">
        <v>458</v>
      </c>
      <c r="F19" s="161" t="s">
        <v>599</v>
      </c>
      <c r="G19" s="161" t="s">
        <v>495</v>
      </c>
    </row>
    <row r="20" spans="1:7" x14ac:dyDescent="0.25">
      <c r="A20" s="163" t="s">
        <v>609</v>
      </c>
      <c r="B20" s="163" t="s">
        <v>610</v>
      </c>
      <c r="C20" s="162" t="s">
        <v>611</v>
      </c>
      <c r="D20" s="164">
        <v>40100</v>
      </c>
      <c r="E20" s="164">
        <v>1</v>
      </c>
      <c r="F20" s="162">
        <v>15</v>
      </c>
      <c r="G20" s="164">
        <f>D20*E20/F20</f>
        <v>2673.3333333333335</v>
      </c>
    </row>
    <row r="21" spans="1:7" x14ac:dyDescent="0.25">
      <c r="A21" s="210" t="s">
        <v>603</v>
      </c>
      <c r="B21" s="210"/>
      <c r="C21" s="210"/>
      <c r="D21" s="210"/>
      <c r="E21" s="210"/>
      <c r="F21" s="210"/>
      <c r="G21" s="165">
        <f>SUM(G20:G20)</f>
        <v>2673.3333333333335</v>
      </c>
    </row>
    <row r="23" spans="1:7" x14ac:dyDescent="0.25">
      <c r="A23" s="210" t="s">
        <v>612</v>
      </c>
      <c r="B23" s="210"/>
      <c r="C23" s="210"/>
      <c r="D23" s="210"/>
      <c r="E23" s="210"/>
      <c r="F23" s="210"/>
      <c r="G23" s="165">
        <f>G13+G17+G21</f>
        <v>3118.3633333333337</v>
      </c>
    </row>
    <row r="24" spans="1:7" ht="15" customHeight="1" x14ac:dyDescent="0.25">
      <c r="A24" s="213" t="s">
        <v>613</v>
      </c>
      <c r="B24" s="213"/>
      <c r="C24" s="213"/>
      <c r="D24" s="213"/>
      <c r="E24" s="213"/>
      <c r="F24" s="161" t="s">
        <v>614</v>
      </c>
      <c r="G24" s="161" t="s">
        <v>615</v>
      </c>
    </row>
    <row r="25" spans="1:7" ht="15" customHeight="1" x14ac:dyDescent="0.25">
      <c r="A25" s="213" t="s">
        <v>616</v>
      </c>
      <c r="B25" s="213"/>
      <c r="C25" s="213"/>
      <c r="D25" s="213"/>
      <c r="E25" s="213"/>
      <c r="F25" s="166">
        <v>0.24</v>
      </c>
      <c r="G25" s="164">
        <f>G23*F25</f>
        <v>748.4072000000001</v>
      </c>
    </row>
    <row r="26" spans="1:7" ht="15" customHeight="1" x14ac:dyDescent="0.25">
      <c r="A26" s="213" t="s">
        <v>617</v>
      </c>
      <c r="B26" s="213"/>
      <c r="C26" s="213"/>
      <c r="D26" s="213"/>
      <c r="E26" s="213"/>
      <c r="F26" s="166">
        <v>0.03</v>
      </c>
      <c r="G26" s="164">
        <f>G23*F26</f>
        <v>93.550900000000013</v>
      </c>
    </row>
    <row r="27" spans="1:7" ht="15" customHeight="1" x14ac:dyDescent="0.25">
      <c r="A27" s="213" t="s">
        <v>618</v>
      </c>
      <c r="B27" s="213"/>
      <c r="C27" s="213"/>
      <c r="D27" s="213"/>
      <c r="E27" s="213"/>
      <c r="F27" s="166">
        <v>0.05</v>
      </c>
      <c r="G27" s="164">
        <f>G23*F27</f>
        <v>155.91816666666671</v>
      </c>
    </row>
    <row r="28" spans="1:7" x14ac:dyDescent="0.25">
      <c r="A28" s="167"/>
      <c r="B28" s="168"/>
      <c r="C28" s="168"/>
      <c r="D28" s="168"/>
      <c r="E28" s="169"/>
      <c r="F28" s="161" t="s">
        <v>603</v>
      </c>
      <c r="G28" s="165">
        <f>SUM(G25:G27)</f>
        <v>997.87626666666677</v>
      </c>
    </row>
    <row r="29" spans="1:7" x14ac:dyDescent="0.25">
      <c r="A29" s="210" t="s">
        <v>619</v>
      </c>
      <c r="B29" s="210"/>
      <c r="C29" s="210"/>
      <c r="D29" s="210"/>
      <c r="E29" s="210"/>
      <c r="F29" s="210"/>
      <c r="G29" s="165">
        <f>ROUNDDOWN(G23+G28,0)</f>
        <v>4116</v>
      </c>
    </row>
    <row r="30" spans="1:7" ht="15" customHeight="1" x14ac:dyDescent="0.25">
      <c r="A30" s="214" t="s">
        <v>620</v>
      </c>
      <c r="B30" s="214"/>
      <c r="C30" s="214"/>
      <c r="D30" s="214"/>
      <c r="E30" s="214"/>
      <c r="F30" s="214"/>
      <c r="G30" s="214"/>
    </row>
    <row r="31" spans="1:7" ht="15" customHeight="1" x14ac:dyDescent="0.25">
      <c r="A31" s="215" t="s">
        <v>658</v>
      </c>
      <c r="B31" s="215"/>
      <c r="C31" s="215"/>
      <c r="D31" s="215"/>
      <c r="E31" s="215"/>
      <c r="F31" s="215"/>
      <c r="G31" s="215"/>
    </row>
    <row r="32" spans="1:7" ht="15" customHeight="1" x14ac:dyDescent="0.25">
      <c r="A32" s="215" t="s">
        <v>621</v>
      </c>
      <c r="B32" s="215"/>
      <c r="C32" s="215"/>
      <c r="D32" s="215"/>
      <c r="E32" s="215"/>
      <c r="F32" s="215"/>
      <c r="G32" s="215"/>
    </row>
    <row r="33" spans="1:7" ht="15" customHeight="1" x14ac:dyDescent="0.25">
      <c r="A33" s="215" t="s">
        <v>622</v>
      </c>
      <c r="B33" s="215"/>
      <c r="C33" s="215"/>
      <c r="D33" s="215"/>
      <c r="E33" s="215"/>
      <c r="F33" s="215"/>
      <c r="G33" s="215"/>
    </row>
    <row r="35" spans="1:7" ht="12.75" customHeight="1" x14ac:dyDescent="0.25">
      <c r="A35" s="216" t="s">
        <v>623</v>
      </c>
      <c r="B35" s="216"/>
      <c r="C35" s="216"/>
      <c r="D35" s="216"/>
      <c r="E35" s="216"/>
      <c r="F35" s="216"/>
      <c r="G35" s="216"/>
    </row>
    <row r="36" spans="1:7" ht="36" customHeight="1" x14ac:dyDescent="0.25">
      <c r="A36" s="216" t="s">
        <v>624</v>
      </c>
      <c r="B36" s="216"/>
      <c r="C36" s="216"/>
      <c r="D36" s="216"/>
      <c r="E36" s="216"/>
      <c r="F36" s="216"/>
      <c r="G36" s="216"/>
    </row>
    <row r="37" spans="1:7" ht="36" customHeight="1" x14ac:dyDescent="0.25">
      <c r="A37" s="216" t="s">
        <v>625</v>
      </c>
      <c r="B37" s="216"/>
      <c r="C37" s="216"/>
      <c r="D37" s="216"/>
      <c r="E37" s="216"/>
      <c r="F37" s="216"/>
      <c r="G37" s="216"/>
    </row>
    <row r="38" spans="1:7" ht="36" customHeight="1" x14ac:dyDescent="0.25">
      <c r="A38" s="216" t="s">
        <v>626</v>
      </c>
      <c r="B38" s="216"/>
      <c r="C38" s="216"/>
      <c r="D38" s="216"/>
      <c r="E38" s="216"/>
      <c r="F38" s="216"/>
      <c r="G38" s="216"/>
    </row>
  </sheetData>
  <mergeCells count="30">
    <mergeCell ref="A38:G38"/>
    <mergeCell ref="A32:G32"/>
    <mergeCell ref="A33:G33"/>
    <mergeCell ref="A35:G35"/>
    <mergeCell ref="A36:G36"/>
    <mergeCell ref="A37:G37"/>
    <mergeCell ref="A25:E25"/>
    <mergeCell ref="A26:E26"/>
    <mergeCell ref="A27:E27"/>
    <mergeCell ref="A29:F29"/>
    <mergeCell ref="A30:G30"/>
    <mergeCell ref="A31:G31"/>
    <mergeCell ref="A17:F17"/>
    <mergeCell ref="A18:G18"/>
    <mergeCell ref="A21:F21"/>
    <mergeCell ref="A23:F23"/>
    <mergeCell ref="A24:E24"/>
    <mergeCell ref="B7:F7"/>
    <mergeCell ref="B8:F8"/>
    <mergeCell ref="A10:G10"/>
    <mergeCell ref="A13:F13"/>
    <mergeCell ref="A14:G14"/>
    <mergeCell ref="A1:A5"/>
    <mergeCell ref="B1:G1"/>
    <mergeCell ref="B2:G2"/>
    <mergeCell ref="B3:G3"/>
    <mergeCell ref="C4:D4"/>
    <mergeCell ref="E4:F4"/>
    <mergeCell ref="C5:D5"/>
    <mergeCell ref="E5:F5"/>
  </mergeCells>
  <pageMargins left="0.75" right="0.75" top="1" bottom="1" header="0.511811023622047" footer="0.511811023622047"/>
  <pageSetup fitToHeight="0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J35"/>
  <sheetViews>
    <sheetView zoomScaleNormal="100" workbookViewId="0"/>
  </sheetViews>
  <sheetFormatPr baseColWidth="10" defaultColWidth="8.7109375" defaultRowHeight="15" x14ac:dyDescent="0.25"/>
  <cols>
    <col min="1" max="1" width="2" customWidth="1"/>
    <col min="2" max="2" width="11" customWidth="1"/>
    <col min="3" max="3" width="42" customWidth="1"/>
    <col min="4" max="4" width="6" customWidth="1"/>
    <col min="5" max="5" width="11" customWidth="1"/>
    <col min="6" max="6" width="15" customWidth="1"/>
    <col min="7" max="7" width="11" customWidth="1"/>
    <col min="8" max="8" width="15" customWidth="1"/>
    <col min="10" max="10" width="70" customWidth="1"/>
  </cols>
  <sheetData>
    <row r="2" spans="2:10" ht="15.75" customHeight="1" x14ac:dyDescent="0.25">
      <c r="B2" s="217" t="s">
        <v>627</v>
      </c>
      <c r="C2" s="217"/>
      <c r="D2" s="217"/>
      <c r="E2" s="217"/>
      <c r="F2" s="217"/>
      <c r="G2" s="217"/>
      <c r="H2" s="217"/>
      <c r="I2" s="217"/>
      <c r="J2" s="217"/>
    </row>
    <row r="3" spans="2:10" x14ac:dyDescent="0.25">
      <c r="B3" s="170" t="s">
        <v>628</v>
      </c>
    </row>
    <row r="5" spans="2:10" ht="25.5" customHeight="1" x14ac:dyDescent="0.25">
      <c r="B5" s="171" t="s">
        <v>597</v>
      </c>
      <c r="C5" s="171" t="s">
        <v>456</v>
      </c>
      <c r="D5" s="171" t="s">
        <v>14</v>
      </c>
      <c r="E5" s="171" t="s">
        <v>629</v>
      </c>
      <c r="F5" s="171" t="s">
        <v>630</v>
      </c>
      <c r="G5" s="171" t="s">
        <v>631</v>
      </c>
      <c r="H5" s="171" t="s">
        <v>632</v>
      </c>
      <c r="I5" s="171" t="s">
        <v>633</v>
      </c>
      <c r="J5" s="171" t="s">
        <v>634</v>
      </c>
    </row>
    <row r="6" spans="2:10" ht="36" customHeight="1" x14ac:dyDescent="0.25">
      <c r="B6" s="162" t="s">
        <v>77</v>
      </c>
      <c r="C6" s="163" t="str">
        <f>TRIM(VLOOKUP(B6,'APUS '!$A$5:$E$230,2,FALSE()))</f>
        <v>Cerramiento provisional con guadua y tela de cerramiento h=2 m</v>
      </c>
      <c r="D6" s="162" t="str">
        <f>VLOOKUP(B6,'APUS '!$A$5:$E$230,3,FALSE())</f>
        <v>ML</v>
      </c>
      <c r="E6" s="172">
        <v>102</v>
      </c>
      <c r="F6" s="173">
        <v>1571514</v>
      </c>
      <c r="G6" s="172">
        <f>SUMIF('PPTO MOCONDINO CENTRO'!$D$13:$D$48,B6,'PPTO MOCONDINO CENTRO'!$H$13:$H$48)</f>
        <v>102</v>
      </c>
      <c r="H6" s="173">
        <f>SUMIF('PPTO MOCONDINO CENTRO'!$D$13:$D$48,B6,'PPTO MOCONDINO CENTRO'!$I$13:$I$48)</f>
        <v>1571514</v>
      </c>
      <c r="I6" s="173">
        <f t="shared" ref="I6:I30" si="0">H6-F6</f>
        <v>0</v>
      </c>
      <c r="J6" s="163" t="s">
        <v>635</v>
      </c>
    </row>
    <row r="7" spans="2:10" ht="36" customHeight="1" x14ac:dyDescent="0.25">
      <c r="B7" s="162" t="s">
        <v>361</v>
      </c>
      <c r="C7" s="163" t="str">
        <f>TRIM(VLOOKUP(B7,'APUS '!$A$5:$E$230,2,FALSE()))</f>
        <v>Replanteo general (área menor 1000m2).</v>
      </c>
      <c r="D7" s="162" t="str">
        <f>VLOOKUP(B7,'APUS '!$A$5:$E$230,3,FALSE())</f>
        <v>M2</v>
      </c>
      <c r="E7" s="172">
        <v>40</v>
      </c>
      <c r="F7" s="173">
        <v>100480</v>
      </c>
      <c r="G7" s="172">
        <f>SUMIF('PPTO MOCONDINO CENTRO'!$D$13:$D$48,B7,'PPTO MOCONDINO CENTRO'!$H$13:$H$48)</f>
        <v>143.61000000000001</v>
      </c>
      <c r="H7" s="173">
        <f>SUMIF('PPTO MOCONDINO CENTRO'!$D$13:$D$48,B7,'PPTO MOCONDINO CENTRO'!$I$13:$I$48)</f>
        <v>360748</v>
      </c>
      <c r="I7" s="173">
        <f t="shared" si="0"/>
        <v>260268</v>
      </c>
      <c r="J7" s="163" t="s">
        <v>636</v>
      </c>
    </row>
    <row r="8" spans="2:10" ht="36" customHeight="1" x14ac:dyDescent="0.25">
      <c r="B8" s="162" t="s">
        <v>140</v>
      </c>
      <c r="C8" s="163" t="str">
        <f>TRIM(VLOOKUP(B8,'APUS '!$A$5:$E$230,2,FALSE()))</f>
        <v>Desmonte y retiro de canchas multifuncionales.</v>
      </c>
      <c r="D8" s="162" t="str">
        <f>VLOOKUP(B8,'APUS '!$A$5:$E$230,3,FALSE())</f>
        <v>UN</v>
      </c>
      <c r="E8" s="172">
        <v>0</v>
      </c>
      <c r="F8" s="173">
        <v>0</v>
      </c>
      <c r="G8" s="172">
        <f>SUMIF('PPTO MOCONDINO CENTRO'!$D$13:$D$48,B8,'PPTO MOCONDINO CENTRO'!$H$13:$H$48)</f>
        <v>2</v>
      </c>
      <c r="H8" s="173">
        <f>SUMIF('PPTO MOCONDINO CENTRO'!$D$13:$D$48,B8,'PPTO MOCONDINO CENTRO'!$I$13:$I$48)</f>
        <v>132360</v>
      </c>
      <c r="I8" s="173">
        <f t="shared" si="0"/>
        <v>132360</v>
      </c>
      <c r="J8" s="163" t="s">
        <v>637</v>
      </c>
    </row>
    <row r="9" spans="2:10" ht="36" customHeight="1" x14ac:dyDescent="0.25">
      <c r="B9" s="162" t="s">
        <v>154</v>
      </c>
      <c r="C9" s="163" t="str">
        <f>TRIM(VLOOKUP(B9,'APUS '!$A$5:$E$230,2,FALSE()))</f>
        <v>Excavaciones a mano varias sin clasificar, profundidad &lt; 2 m, en seco</v>
      </c>
      <c r="D9" s="162" t="str">
        <f>VLOOKUP(B9,'APUS '!$A$5:$E$230,3,FALSE())</f>
        <v>M3</v>
      </c>
      <c r="E9" s="172">
        <v>26.7</v>
      </c>
      <c r="F9" s="173">
        <v>988640</v>
      </c>
      <c r="G9" s="172">
        <f>SUMIF('PPTO MOCONDINO CENTRO'!$D$13:$D$48,B9,'PPTO MOCONDINO CENTRO'!$H$13:$H$48)</f>
        <v>23.87</v>
      </c>
      <c r="H9" s="173">
        <f>SUMIF('PPTO MOCONDINO CENTRO'!$D$13:$D$48,B9,'PPTO MOCONDINO CENTRO'!$I$13:$I$48)</f>
        <v>883811</v>
      </c>
      <c r="I9" s="173">
        <f t="shared" si="0"/>
        <v>-104829</v>
      </c>
      <c r="J9" s="163" t="s">
        <v>638</v>
      </c>
    </row>
    <row r="10" spans="2:10" ht="36" customHeight="1" x14ac:dyDescent="0.25">
      <c r="B10" s="162" t="s">
        <v>339</v>
      </c>
      <c r="C10" s="163" t="str">
        <f>TRIM(VLOOKUP(B10,'APUS '!$A$5:$E$230,2,FALSE()))</f>
        <v>Relleno con material de sitio, compactación manual</v>
      </c>
      <c r="D10" s="162" t="str">
        <f>VLOOKUP(B10,'APUS '!$A$5:$E$230,3,FALSE())</f>
        <v>M3</v>
      </c>
      <c r="E10" s="172">
        <v>0</v>
      </c>
      <c r="F10" s="173">
        <v>0</v>
      </c>
      <c r="G10" s="172">
        <f>SUMIF('PPTO MOCONDINO CENTRO'!$D$13:$D$48,B10,'PPTO MOCONDINO CENTRO'!$H$13:$H$48)</f>
        <v>3.03</v>
      </c>
      <c r="H10" s="173">
        <f>SUMIF('PPTO MOCONDINO CENTRO'!$D$13:$D$48,B10,'PPTO MOCONDINO CENTRO'!$I$13:$I$48)</f>
        <v>107798</v>
      </c>
      <c r="I10" s="173">
        <f t="shared" si="0"/>
        <v>107798</v>
      </c>
      <c r="J10" s="163" t="s">
        <v>639</v>
      </c>
    </row>
    <row r="11" spans="2:10" ht="36" customHeight="1" x14ac:dyDescent="0.25">
      <c r="B11" s="162" t="s">
        <v>363</v>
      </c>
      <c r="C11" s="163" t="str">
        <f>TRIM(VLOOKUP(B11,'APUS '!$A$5:$E$230,2,FALSE()))</f>
        <v>Retiro y disposición de material sobrante cargue a mano con pago de escombrera.</v>
      </c>
      <c r="D11" s="162" t="str">
        <f>VLOOKUP(B11,'APUS '!$A$5:$E$230,3,FALSE())</f>
        <v>M3</v>
      </c>
      <c r="E11" s="172">
        <v>17.64</v>
      </c>
      <c r="F11" s="173">
        <v>849342</v>
      </c>
      <c r="G11" s="172">
        <f>SUMIF('PPTO MOCONDINO CENTRO'!$D$13:$D$48,B11,'PPTO MOCONDINO CENTRO'!$H$13:$H$48)</f>
        <v>29.54</v>
      </c>
      <c r="H11" s="173">
        <f>SUMIF('PPTO MOCONDINO CENTRO'!$D$13:$D$48,B11,'PPTO MOCONDINO CENTRO'!$I$13:$I$48)</f>
        <v>1422676</v>
      </c>
      <c r="I11" s="173">
        <f t="shared" si="0"/>
        <v>573334</v>
      </c>
      <c r="J11" s="163" t="s">
        <v>640</v>
      </c>
    </row>
    <row r="12" spans="2:10" ht="36" customHeight="1" x14ac:dyDescent="0.25">
      <c r="B12" s="162" t="s">
        <v>83</v>
      </c>
      <c r="C12" s="163" t="str">
        <f>TRIM(VLOOKUP(B12,'APUS '!$A$5:$E$230,2,FALSE()))</f>
        <v>Cimentación tipo solado en concreto de resistencia 17.2 Mpa</v>
      </c>
      <c r="D12" s="162" t="str">
        <f>VLOOKUP(B12,'APUS '!$A$5:$E$230,3,FALSE())</f>
        <v>M3</v>
      </c>
      <c r="E12" s="172">
        <v>1.47</v>
      </c>
      <c r="F12" s="173">
        <v>1236132</v>
      </c>
      <c r="G12" s="172">
        <f>SUMIF('PPTO MOCONDINO CENTRO'!$D$13:$D$48,B12,'PPTO MOCONDINO CENTRO'!$H$13:$H$48)</f>
        <v>1.1200000000000001</v>
      </c>
      <c r="H12" s="173">
        <f>SUMIF('PPTO MOCONDINO CENTRO'!$D$13:$D$48,B12,'PPTO MOCONDINO CENTRO'!$I$13:$I$48)</f>
        <v>944948</v>
      </c>
      <c r="I12" s="173">
        <f t="shared" si="0"/>
        <v>-291184</v>
      </c>
      <c r="J12" s="163" t="s">
        <v>641</v>
      </c>
    </row>
    <row r="13" spans="2:10" ht="36" customHeight="1" x14ac:dyDescent="0.25">
      <c r="B13" s="162" t="s">
        <v>87</v>
      </c>
      <c r="C13" s="163" t="str">
        <f>TRIM(VLOOKUP(B13,'APUS '!$A$5:$E$230,2,FALSE()))</f>
        <v>Cimentación tipo zapatas en concreto de resistencia 21 Mpa</v>
      </c>
      <c r="D13" s="162" t="str">
        <f>VLOOKUP(B13,'APUS '!$A$5:$E$230,3,FALSE())</f>
        <v>M3</v>
      </c>
      <c r="E13" s="172">
        <v>0</v>
      </c>
      <c r="F13" s="173">
        <v>0</v>
      </c>
      <c r="G13" s="172">
        <f>SUMIF('PPTO MOCONDINO CENTRO'!$D$13:$D$48,B13,'PPTO MOCONDINO CENTRO'!$H$13:$H$48)</f>
        <v>2.02</v>
      </c>
      <c r="H13" s="173">
        <f>SUMIF('PPTO MOCONDINO CENTRO'!$D$13:$D$48,B13,'PPTO MOCONDINO CENTRO'!$I$13:$I$48)</f>
        <v>2767089</v>
      </c>
      <c r="I13" s="173">
        <f t="shared" si="0"/>
        <v>2767089</v>
      </c>
      <c r="J13" s="163" t="s">
        <v>642</v>
      </c>
    </row>
    <row r="14" spans="2:10" ht="36" customHeight="1" x14ac:dyDescent="0.25">
      <c r="B14" s="162" t="s">
        <v>85</v>
      </c>
      <c r="C14" s="163" t="str">
        <f>TRIM(VLOOKUP(B14,'APUS '!$A$5:$E$230,2,FALSE()))</f>
        <v>Cimentación tipo viga de amarre, en concreto de resistencia 21 Mpa</v>
      </c>
      <c r="D14" s="162" t="str">
        <f>VLOOKUP(B14,'APUS '!$A$5:$E$230,3,FALSE())</f>
        <v>M3</v>
      </c>
      <c r="E14" s="172">
        <v>7.99</v>
      </c>
      <c r="F14" s="173">
        <v>12864727</v>
      </c>
      <c r="G14" s="172">
        <f>SUMIF('PPTO MOCONDINO CENTRO'!$D$13:$D$48,B14,'PPTO MOCONDINO CENTRO'!$H$13:$H$48)</f>
        <v>5.76</v>
      </c>
      <c r="H14" s="173">
        <f>SUMIF('PPTO MOCONDINO CENTRO'!$D$13:$D$48,B14,'PPTO MOCONDINO CENTRO'!$I$13:$I$48)</f>
        <v>9268744</v>
      </c>
      <c r="I14" s="173">
        <f t="shared" si="0"/>
        <v>-3595983</v>
      </c>
      <c r="J14" s="163" t="s">
        <v>643</v>
      </c>
    </row>
    <row r="15" spans="2:10" ht="36" customHeight="1" x14ac:dyDescent="0.25">
      <c r="B15" s="162" t="s">
        <v>20</v>
      </c>
      <c r="C15" s="163" t="str">
        <f>TRIM(VLOOKUP(B15,'APUS '!$A$5:$E$230,2,FALSE()))</f>
        <v>Afirmado</v>
      </c>
      <c r="D15" s="162" t="str">
        <f>VLOOKUP(B15,'APUS '!$A$5:$E$230,3,FALSE())</f>
        <v>M3</v>
      </c>
      <c r="E15" s="172">
        <v>13.44</v>
      </c>
      <c r="F15" s="173">
        <v>2023276</v>
      </c>
      <c r="G15" s="172">
        <f>SUMIF('PPTO MOCONDINO CENTRO'!$D$13:$D$48,B15,'PPTO MOCONDINO CENTRO'!$H$13:$H$48)</f>
        <v>13.44</v>
      </c>
      <c r="H15" s="173">
        <f>SUMIF('PPTO MOCONDINO CENTRO'!$D$13:$D$48,B15,'PPTO MOCONDINO CENTRO'!$I$13:$I$48)</f>
        <v>2023164</v>
      </c>
      <c r="I15" s="173">
        <f t="shared" si="0"/>
        <v>-112</v>
      </c>
      <c r="J15" s="163" t="s">
        <v>644</v>
      </c>
    </row>
    <row r="16" spans="2:10" ht="36" customHeight="1" x14ac:dyDescent="0.25">
      <c r="B16" s="162" t="s">
        <v>6</v>
      </c>
      <c r="C16" s="163" t="str">
        <f>TRIM(VLOOKUP(B16,'APUS '!$A$5:$E$230,2,FALSE()))</f>
        <v>Acero de refuerzo de resistencia 420 Mpa</v>
      </c>
      <c r="D16" s="162" t="str">
        <f>VLOOKUP(B16,'APUS '!$A$5:$E$230,3,FALSE())</f>
        <v>KG</v>
      </c>
      <c r="E16" s="172">
        <v>982.64</v>
      </c>
      <c r="F16" s="173">
        <v>11234576</v>
      </c>
      <c r="G16" s="172">
        <f>SUMIF('PPTO MOCONDINO CENTRO'!$D$13:$D$48,B16,'PPTO MOCONDINO CENTRO'!$H$13:$H$48)</f>
        <v>1068.8599999999999</v>
      </c>
      <c r="H16" s="173">
        <f>SUMIF('PPTO MOCONDINO CENTRO'!$D$13:$D$48,B16,'PPTO MOCONDINO CENTRO'!$I$13:$I$48)</f>
        <v>12220276</v>
      </c>
      <c r="I16" s="173">
        <f t="shared" si="0"/>
        <v>985700</v>
      </c>
      <c r="J16" s="163" t="s">
        <v>645</v>
      </c>
    </row>
    <row r="17" spans="2:10" ht="36" customHeight="1" x14ac:dyDescent="0.25">
      <c r="B17" s="162" t="s">
        <v>89</v>
      </c>
      <c r="C17" s="163" t="str">
        <f>TRIM(VLOOKUP(B17,'APUS '!$A$5:$E$230,2,FALSE()))</f>
        <v>Columna en concreto de resistencia 21 Mpa.</v>
      </c>
      <c r="D17" s="162" t="str">
        <f>VLOOKUP(B17,'APUS '!$A$5:$E$230,3,FALSE())</f>
        <v>M3</v>
      </c>
      <c r="E17" s="172">
        <v>4.12</v>
      </c>
      <c r="F17" s="173">
        <v>7668747</v>
      </c>
      <c r="G17" s="172">
        <f>SUMIF('PPTO MOCONDINO CENTRO'!$D$13:$D$48,B17,'PPTO MOCONDINO CENTRO'!$H$13:$H$48)</f>
        <v>3.78</v>
      </c>
      <c r="H17" s="173">
        <f>SUMIF('PPTO MOCONDINO CENTRO'!$D$13:$D$48,B17,'PPTO MOCONDINO CENTRO'!$I$13:$I$48)</f>
        <v>7035548</v>
      </c>
      <c r="I17" s="173">
        <f t="shared" si="0"/>
        <v>-633199</v>
      </c>
      <c r="J17" s="163" t="s">
        <v>646</v>
      </c>
    </row>
    <row r="18" spans="2:10" ht="36" customHeight="1" x14ac:dyDescent="0.25">
      <c r="B18" s="162" t="s">
        <v>119</v>
      </c>
      <c r="C18" s="163" t="str">
        <f>TRIM(VLOOKUP(B18,'APUS '!$A$5:$E$230,2,FALSE()))</f>
        <v>Demolición concreto hidráulico</v>
      </c>
      <c r="D18" s="162" t="str">
        <f>VLOOKUP(B18,'APUS '!$A$5:$E$230,3,FALSE())</f>
        <v>M3</v>
      </c>
      <c r="E18" s="172">
        <v>1.88</v>
      </c>
      <c r="F18" s="173">
        <v>496839</v>
      </c>
      <c r="G18" s="172">
        <f>SUMIF('PPTO MOCONDINO CENTRO'!$D$13:$D$48,B18,'PPTO MOCONDINO CENTRO'!$H$13:$H$48)</f>
        <v>1.88</v>
      </c>
      <c r="H18" s="173">
        <f>SUMIF('PPTO MOCONDINO CENTRO'!$D$13:$D$48,B18,'PPTO MOCONDINO CENTRO'!$I$13:$I$48)</f>
        <v>498164</v>
      </c>
      <c r="I18" s="173">
        <f t="shared" si="0"/>
        <v>1325</v>
      </c>
      <c r="J18" s="163" t="s">
        <v>635</v>
      </c>
    </row>
    <row r="19" spans="2:10" ht="36" customHeight="1" x14ac:dyDescent="0.25">
      <c r="B19" s="162" t="s">
        <v>293</v>
      </c>
      <c r="C19" s="163" t="str">
        <f>TRIM(VLOOKUP(B19,'APUS '!$A$5:$E$230,2,FALSE()))</f>
        <v>Placa para gradería en concreto rígido 21 Mpa, espesor 8 cm y con malla electrosoldada.</v>
      </c>
      <c r="D19" s="162" t="str">
        <f>VLOOKUP(B19,'APUS '!$A$5:$E$230,3,FALSE())</f>
        <v>M2</v>
      </c>
      <c r="E19" s="172">
        <v>27</v>
      </c>
      <c r="F19" s="173">
        <v>3522069</v>
      </c>
      <c r="G19" s="172">
        <f>SUMIF('PPTO MOCONDINO CENTRO'!$D$13:$D$48,B19,'PPTO MOCONDINO CENTRO'!$H$13:$H$48)</f>
        <v>27</v>
      </c>
      <c r="H19" s="173">
        <f>SUMIF('PPTO MOCONDINO CENTRO'!$D$13:$D$48,B19,'PPTO MOCONDINO CENTRO'!$I$13:$I$48)</f>
        <v>3522069</v>
      </c>
      <c r="I19" s="173">
        <f t="shared" si="0"/>
        <v>0</v>
      </c>
      <c r="J19" s="163" t="s">
        <v>635</v>
      </c>
    </row>
    <row r="20" spans="2:10" ht="36" customHeight="1" x14ac:dyDescent="0.25">
      <c r="B20" s="162" t="s">
        <v>297</v>
      </c>
      <c r="C20" s="163" t="str">
        <f>TRIM(VLOOKUP(B20,'APUS '!$A$5:$E$230,2,FALSE()))</f>
        <v>Placa piso en concreto rígido 21 Mpa, espesor 10cm y malla electrosoldada.</v>
      </c>
      <c r="D20" s="162" t="str">
        <f>VLOOKUP(B20,'APUS '!$A$5:$E$230,3,FALSE())</f>
        <v>M2</v>
      </c>
      <c r="E20" s="172">
        <v>89.6</v>
      </c>
      <c r="F20" s="173">
        <v>12420866</v>
      </c>
      <c r="G20" s="172">
        <f>SUMIF('PPTO MOCONDINO CENTRO'!$D$13:$D$48,B20,'PPTO MOCONDINO CENTRO'!$H$13:$H$48)</f>
        <v>89.61</v>
      </c>
      <c r="H20" s="173">
        <f>SUMIF('PPTO MOCONDINO CENTRO'!$D$13:$D$48,B20,'PPTO MOCONDINO CENTRO'!$I$13:$I$48)</f>
        <v>12421559</v>
      </c>
      <c r="I20" s="173">
        <f t="shared" si="0"/>
        <v>693</v>
      </c>
      <c r="J20" s="163" t="s">
        <v>635</v>
      </c>
    </row>
    <row r="21" spans="2:10" ht="36" customHeight="1" x14ac:dyDescent="0.25">
      <c r="B21" s="162" t="s">
        <v>194</v>
      </c>
      <c r="C21" s="163" t="str">
        <f>TRIM(VLOOKUP(B21,'APUS '!$A$5:$E$230,2,FALSE()))</f>
        <v>Juntas pavimento rígido, incluye corte y sellado.</v>
      </c>
      <c r="D21" s="162" t="str">
        <f>VLOOKUP(B21,'APUS '!$A$5:$E$230,3,FALSE())</f>
        <v>ML</v>
      </c>
      <c r="E21" s="172">
        <v>0</v>
      </c>
      <c r="F21" s="173">
        <v>0</v>
      </c>
      <c r="G21" s="172">
        <f>SUMIF('PPTO MOCONDINO CENTRO'!$D$13:$D$48,B21,'PPTO MOCONDINO CENTRO'!$H$13:$H$48)</f>
        <v>21.2</v>
      </c>
      <c r="H21" s="173">
        <f>SUMIF('PPTO MOCONDINO CENTRO'!$D$13:$D$48,B21,'PPTO MOCONDINO CENTRO'!$I$13:$I$48)</f>
        <v>599197</v>
      </c>
      <c r="I21" s="173">
        <f t="shared" si="0"/>
        <v>599197</v>
      </c>
      <c r="J21" s="163" t="s">
        <v>647</v>
      </c>
    </row>
    <row r="22" spans="2:10" ht="36" customHeight="1" x14ac:dyDescent="0.25">
      <c r="B22" s="162" t="s">
        <v>273</v>
      </c>
      <c r="C22" s="163" t="str">
        <f>TRIM(VLOOKUP(B22,'APUS '!$A$5:$E$230,2,FALSE()))</f>
        <v>Muro en ladrillo común sencillo.</v>
      </c>
      <c r="D22" s="162" t="str">
        <f>VLOOKUP(B22,'APUS '!$A$5:$E$230,3,FALSE())</f>
        <v>M2</v>
      </c>
      <c r="E22" s="172">
        <v>28.4</v>
      </c>
      <c r="F22" s="173">
        <v>4974998</v>
      </c>
      <c r="G22" s="172">
        <f>SUMIF('PPTO MOCONDINO CENTRO'!$D$13:$D$48,B22,'PPTO MOCONDINO CENTRO'!$H$13:$H$48)</f>
        <v>28.4</v>
      </c>
      <c r="H22" s="173">
        <f>SUMIF('PPTO MOCONDINO CENTRO'!$D$13:$D$48,B22,'PPTO MOCONDINO CENTRO'!$I$13:$I$48)</f>
        <v>4974998</v>
      </c>
      <c r="I22" s="173">
        <f t="shared" si="0"/>
        <v>0</v>
      </c>
      <c r="J22" s="163" t="s">
        <v>635</v>
      </c>
    </row>
    <row r="23" spans="2:10" ht="36" customHeight="1" x14ac:dyDescent="0.25">
      <c r="B23" s="162" t="s">
        <v>357</v>
      </c>
      <c r="C23" s="163" t="str">
        <f>TRIM(VLOOKUP(B23,'APUS '!$A$5:$E$230,2,FALSE()))</f>
        <v>Repello impermeabilizado exterior allanado, espesor 1.5 cm, mezcla 1-4.</v>
      </c>
      <c r="D23" s="162" t="str">
        <f>VLOOKUP(B23,'APUS '!$A$5:$E$230,3,FALSE())</f>
        <v>M2</v>
      </c>
      <c r="E23" s="172">
        <v>48.2</v>
      </c>
      <c r="F23" s="173">
        <v>1959137</v>
      </c>
      <c r="G23" s="172">
        <f>SUMIF('PPTO MOCONDINO CENTRO'!$D$13:$D$48,B23,'PPTO MOCONDINO CENTRO'!$H$13:$H$48)</f>
        <v>48.2</v>
      </c>
      <c r="H23" s="173">
        <f>SUMIF('PPTO MOCONDINO CENTRO'!$D$13:$D$48,B23,'PPTO MOCONDINO CENTRO'!$I$13:$I$48)</f>
        <v>1959137</v>
      </c>
      <c r="I23" s="173">
        <f t="shared" si="0"/>
        <v>0</v>
      </c>
      <c r="J23" s="163" t="s">
        <v>635</v>
      </c>
    </row>
    <row r="24" spans="2:10" ht="36" customHeight="1" x14ac:dyDescent="0.25">
      <c r="B24" s="162" t="s">
        <v>285</v>
      </c>
      <c r="C24" s="163" t="str">
        <f>TRIM(VLOOKUP(B24,'APUS '!$A$5:$E$230,2,FALSE()))</f>
        <v>Pintura vinilo tipo 1, tres manos.</v>
      </c>
      <c r="D24" s="162" t="str">
        <f>VLOOKUP(B24,'APUS '!$A$5:$E$230,3,FALSE())</f>
        <v>M2</v>
      </c>
      <c r="E24" s="172">
        <v>150.93</v>
      </c>
      <c r="F24" s="173">
        <v>3655325</v>
      </c>
      <c r="G24" s="172">
        <f>SUMIF('PPTO MOCONDINO CENTRO'!$D$13:$D$48,B24,'PPTO MOCONDINO CENTRO'!$H$13:$H$48)</f>
        <v>150.93</v>
      </c>
      <c r="H24" s="173">
        <f>SUMIF('PPTO MOCONDINO CENTRO'!$D$13:$D$48,B24,'PPTO MOCONDINO CENTRO'!$I$13:$I$48)</f>
        <v>3655374</v>
      </c>
      <c r="I24" s="173">
        <f t="shared" si="0"/>
        <v>49</v>
      </c>
      <c r="J24" s="163" t="s">
        <v>648</v>
      </c>
    </row>
    <row r="25" spans="2:10" ht="36" customHeight="1" x14ac:dyDescent="0.25">
      <c r="B25" s="162" t="s">
        <v>67</v>
      </c>
      <c r="C25" s="163" t="str">
        <f>TRIM(VLOOKUP(B25,'APUS '!$A$5:$E$230,2,FALSE()))</f>
        <v>Cerramiento de protección e impacto</v>
      </c>
      <c r="D25" s="162" t="str">
        <f>VLOOKUP(B25,'APUS '!$A$5:$E$230,3,FALSE())</f>
        <v>M2</v>
      </c>
      <c r="E25" s="172">
        <v>28</v>
      </c>
      <c r="F25" s="173">
        <v>15947736</v>
      </c>
      <c r="G25" s="172">
        <f>SUMIF('PPTO MOCONDINO CENTRO'!$D$13:$D$48,B25,'PPTO MOCONDINO CENTRO'!$H$13:$H$48)</f>
        <v>28</v>
      </c>
      <c r="H25" s="173">
        <f>SUMIF('PPTO MOCONDINO CENTRO'!$D$13:$D$48,B25,'PPTO MOCONDINO CENTRO'!$I$13:$I$48)</f>
        <v>15947736</v>
      </c>
      <c r="I25" s="173">
        <f t="shared" si="0"/>
        <v>0</v>
      </c>
      <c r="J25" s="163" t="s">
        <v>649</v>
      </c>
    </row>
    <row r="26" spans="2:10" ht="36" customHeight="1" x14ac:dyDescent="0.25">
      <c r="B26" s="162" t="s">
        <v>441</v>
      </c>
      <c r="C26" s="163" t="str">
        <f>TRIM(VLOOKUP(B26,'APUS '!$A$5:$E$230,2,FALSE()))</f>
        <v>Limpieza de hongos en placa de concreto, incluye aplicación de solución de hipoclorito, cepillado y enjuague.</v>
      </c>
      <c r="D26" s="162" t="str">
        <f>VLOOKUP(B26,'APUS '!$A$5:$E$230,3,FALSE())</f>
        <v>M2</v>
      </c>
      <c r="E26" s="172">
        <v>480</v>
      </c>
      <c r="F26" s="173">
        <v>2143200</v>
      </c>
      <c r="G26" s="172">
        <f>SUMIF('PPTO MOCONDINO CENTRO'!$D$13:$D$48,B26,'PPTO MOCONDINO CENTRO'!$H$13:$H$48)</f>
        <v>480</v>
      </c>
      <c r="H26" s="173">
        <f>SUMIF('PPTO MOCONDINO CENTRO'!$D$13:$D$48,B26,'PPTO MOCONDINO CENTRO'!$I$13:$I$48)</f>
        <v>1975680</v>
      </c>
      <c r="I26" s="173">
        <f t="shared" si="0"/>
        <v>-167520</v>
      </c>
      <c r="J26" s="163" t="s">
        <v>650</v>
      </c>
    </row>
    <row r="27" spans="2:10" ht="36" customHeight="1" x14ac:dyDescent="0.25">
      <c r="B27" s="162" t="s">
        <v>283</v>
      </c>
      <c r="C27" s="163" t="str">
        <f>TRIM(VLOOKUP(B27,'APUS '!$A$5:$E$230,2,FALSE()))</f>
        <v>Pintura antideslizante para canchas y pisos</v>
      </c>
      <c r="D27" s="162" t="str">
        <f>VLOOKUP(B27,'APUS '!$A$5:$E$230,3,FALSE())</f>
        <v>M2</v>
      </c>
      <c r="E27" s="172">
        <v>500</v>
      </c>
      <c r="F27" s="173">
        <v>12446500</v>
      </c>
      <c r="G27" s="172">
        <f>SUMIF('PPTO MOCONDINO CENTRO'!$D$13:$D$48,B27,'PPTO MOCONDINO CENTRO'!$H$13:$H$48)</f>
        <v>500</v>
      </c>
      <c r="H27" s="173">
        <f>SUMIF('PPTO MOCONDINO CENTRO'!$D$13:$D$48,B27,'PPTO MOCONDINO CENTRO'!$I$13:$I$48)</f>
        <v>12446500</v>
      </c>
      <c r="I27" s="173">
        <f t="shared" si="0"/>
        <v>0</v>
      </c>
      <c r="J27" s="163" t="s">
        <v>635</v>
      </c>
    </row>
    <row r="28" spans="2:10" ht="36" customHeight="1" x14ac:dyDescent="0.25">
      <c r="B28" s="162" t="s">
        <v>65</v>
      </c>
      <c r="C28" s="163" t="str">
        <f>TRIM(VLOOKUP(B28,'APUS '!$A$5:$E$230,2,FALSE()))</f>
        <v>Cancha multifuncional EP2, suministro e instalación.</v>
      </c>
      <c r="D28" s="162" t="str">
        <f>VLOOKUP(B28,'APUS '!$A$5:$E$230,3,FALSE())</f>
        <v>UN</v>
      </c>
      <c r="E28" s="172">
        <v>2</v>
      </c>
      <c r="F28" s="173">
        <v>16588704</v>
      </c>
      <c r="G28" s="172">
        <f>SUMIF('PPTO MOCONDINO CENTRO'!$D$13:$D$48,B28,'PPTO MOCONDINO CENTRO'!$H$13:$H$48)</f>
        <v>2</v>
      </c>
      <c r="H28" s="173">
        <f>SUMIF('PPTO MOCONDINO CENTRO'!$D$13:$D$48,B28,'PPTO MOCONDINO CENTRO'!$I$13:$I$48)</f>
        <v>16588704</v>
      </c>
      <c r="I28" s="173">
        <f t="shared" si="0"/>
        <v>0</v>
      </c>
      <c r="J28" s="163" t="s">
        <v>651</v>
      </c>
    </row>
    <row r="29" spans="2:10" ht="36" customHeight="1" x14ac:dyDescent="0.25">
      <c r="B29" s="162" t="s">
        <v>133</v>
      </c>
      <c r="C29" s="163" t="str">
        <f>TRIM(VLOOKUP(B29,'APUS '!$A$5:$E$230,2,FALSE()))</f>
        <v>Desmonte de malla eslabonada de cerramiento.</v>
      </c>
      <c r="D29" s="162" t="str">
        <f>VLOOKUP(B29,'APUS '!$A$5:$E$230,3,FALSE())</f>
        <v>M2</v>
      </c>
      <c r="E29" s="172">
        <v>0</v>
      </c>
      <c r="F29" s="173">
        <v>0</v>
      </c>
      <c r="G29" s="172">
        <f>SUMIF('PPTO MOCONDINO CENTRO'!$D$13:$D$48,B29,'PPTO MOCONDINO CENTRO'!$H$13:$H$48)</f>
        <v>0</v>
      </c>
      <c r="H29" s="173">
        <f>SUMIF('PPTO MOCONDINO CENTRO'!$D$13:$D$48,B29,'PPTO MOCONDINO CENTRO'!$I$13:$I$48)</f>
        <v>0</v>
      </c>
      <c r="I29" s="173">
        <f t="shared" si="0"/>
        <v>0</v>
      </c>
      <c r="J29" s="163" t="s">
        <v>652</v>
      </c>
    </row>
    <row r="30" spans="2:10" ht="36" customHeight="1" x14ac:dyDescent="0.25">
      <c r="B30" s="162" t="s">
        <v>230</v>
      </c>
      <c r="C30" s="163" t="str">
        <f>TRIM(VLOOKUP(B30,'APUS '!$A$5:$E$230,2,FALSE()))</f>
        <v>Malla eslabonada para cerramiento.</v>
      </c>
      <c r="D30" s="162" t="str">
        <f>VLOOKUP(B30,'APUS '!$A$5:$E$230,3,FALSE())</f>
        <v>M2</v>
      </c>
      <c r="E30" s="172">
        <v>0</v>
      </c>
      <c r="F30" s="173">
        <v>0</v>
      </c>
      <c r="G30" s="172">
        <f>SUMIF('PPTO MOCONDINO CENTRO'!$D$13:$D$48,B30,'PPTO MOCONDINO CENTRO'!$H$13:$H$48)</f>
        <v>0</v>
      </c>
      <c r="H30" s="173">
        <f>SUMIF('PPTO MOCONDINO CENTRO'!$D$13:$D$48,B30,'PPTO MOCONDINO CENTRO'!$I$13:$I$48)</f>
        <v>0</v>
      </c>
      <c r="I30" s="173">
        <f t="shared" si="0"/>
        <v>0</v>
      </c>
      <c r="J30" s="163" t="s">
        <v>652</v>
      </c>
    </row>
    <row r="31" spans="2:10" x14ac:dyDescent="0.25">
      <c r="C31" s="170" t="s">
        <v>653</v>
      </c>
      <c r="F31" s="174">
        <f>SUM(F6:F30)</f>
        <v>112692808</v>
      </c>
      <c r="H31" s="174">
        <f>SUM(H6:H30)</f>
        <v>113327794</v>
      </c>
      <c r="I31" s="174">
        <f>SUM(I6:I30)</f>
        <v>634986</v>
      </c>
    </row>
    <row r="32" spans="2:10" x14ac:dyDescent="0.25">
      <c r="C32" s="170" t="s">
        <v>654</v>
      </c>
      <c r="H32" s="175">
        <v>113808825</v>
      </c>
    </row>
    <row r="33" spans="2:10" x14ac:dyDescent="0.25">
      <c r="C33" s="170" t="s">
        <v>655</v>
      </c>
      <c r="H33" s="176">
        <f>H32-H31</f>
        <v>481031</v>
      </c>
    </row>
    <row r="35" spans="2:10" ht="30" customHeight="1" x14ac:dyDescent="0.25">
      <c r="B35" s="218" t="s">
        <v>656</v>
      </c>
      <c r="C35" s="218"/>
      <c r="D35" s="218"/>
      <c r="E35" s="218"/>
      <c r="F35" s="218"/>
      <c r="G35" s="218"/>
      <c r="H35" s="218"/>
      <c r="I35" s="218"/>
      <c r="J35" s="218"/>
    </row>
  </sheetData>
  <mergeCells count="2">
    <mergeCell ref="B2:J2"/>
    <mergeCell ref="B35:J35"/>
  </mergeCells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APUS </vt:lpstr>
      <vt:lpstr>PPTO MOCONDINO CENTRO</vt:lpstr>
      <vt:lpstr>MC MOCONDINO CENTRO</vt:lpstr>
      <vt:lpstr>APU LIMHONG</vt:lpstr>
      <vt:lpstr>REVISION</vt:lpstr>
      <vt:lpstr>'APU LIMHONG'!Área_de_impresión</vt:lpstr>
      <vt:lpstr>'MC MOCONDINO CENTRO'!Área_de_impresión</vt:lpstr>
      <vt:lpstr>'PPTO MOCONDINO CENTRO'!Área_de_impresión</vt:lpstr>
      <vt:lpstr>REVISION!Área_de_impresión</vt:lpstr>
      <vt:lpstr>'MC MOCONDINO CENTRO'!Títulos_a_imprimir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JAIME ANDRES JOJOA CERON</cp:lastModifiedBy>
  <cp:revision>0</cp:revision>
  <dcterms:created xsi:type="dcterms:W3CDTF">2015-06-05T18:19:34Z</dcterms:created>
  <dcterms:modified xsi:type="dcterms:W3CDTF">2026-10-13T16:12:12Z</dcterms:modified>
  <dc:language>en-US</dc:language>
</cp:coreProperties>
</file>