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23d11585d4b9cada/Documentos/PERSONAL/2. TRABAJO/2026/INDER/01. LP/LP-013-2026 CUBIERTAS UDAG/3. PLIEGO DEFINITIVO/0. EDITABLES/"/>
    </mc:Choice>
  </mc:AlternateContent>
  <xr:revisionPtr revIDLastSave="1038" documentId="13_ncr:1_{67C6B951-04A4-491E-980C-CC46282129C9}" xr6:coauthVersionLast="47" xr6:coauthVersionMax="47" xr10:uidLastSave="{8DF0F42E-845A-4A8C-82ED-C8440887D110}"/>
  <bookViews>
    <workbookView xWindow="-120" yWindow="-120" windowWidth="29040" windowHeight="15720" activeTab="1" xr2:uid="{00000000-000D-0000-FFFF-FFFF00000000}"/>
  </bookViews>
  <sheets>
    <sheet name="PPTO OFICIAL" sheetId="3" r:id="rId1"/>
    <sheet name="FORMULARIO 1 " sheetId="5" r:id="rId2"/>
  </sheets>
  <externalReferences>
    <externalReference r:id="rId3"/>
  </externalReferences>
  <definedNames>
    <definedName name="_xlnm.Print_Area">#REF!</definedName>
    <definedName name="INSU">#REF!</definedName>
    <definedName name="INSUMOS">#REF!</definedName>
    <definedName name="SUBA">'[1]SUB APU'!$A:$D</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75" i="5" l="1"/>
  <c r="S75" i="5"/>
  <c r="P75" i="5"/>
  <c r="M75" i="5"/>
  <c r="J75" i="5"/>
  <c r="V74" i="5"/>
  <c r="S74" i="5"/>
  <c r="P74" i="5"/>
  <c r="M74" i="5"/>
  <c r="J74" i="5"/>
  <c r="V73" i="5"/>
  <c r="S73" i="5"/>
  <c r="P73" i="5"/>
  <c r="M73" i="5"/>
  <c r="J73" i="5"/>
  <c r="V72" i="5"/>
  <c r="S72" i="5"/>
  <c r="P72" i="5"/>
  <c r="M72" i="5"/>
  <c r="J72" i="5"/>
  <c r="V71" i="5"/>
  <c r="S71" i="5"/>
  <c r="P71" i="5"/>
  <c r="M71" i="5"/>
  <c r="J71" i="5"/>
  <c r="V70" i="5"/>
  <c r="S70" i="5"/>
  <c r="P70" i="5"/>
  <c r="M70" i="5"/>
  <c r="J70" i="5"/>
  <c r="V69" i="5"/>
  <c r="S69" i="5"/>
  <c r="P69" i="5"/>
  <c r="M69" i="5"/>
  <c r="J69" i="5"/>
  <c r="V68" i="5"/>
  <c r="S68" i="5"/>
  <c r="P68" i="5"/>
  <c r="M68" i="5"/>
  <c r="J68" i="5"/>
  <c r="V67" i="5"/>
  <c r="S67" i="5"/>
  <c r="P67" i="5"/>
  <c r="M67" i="5"/>
  <c r="J67" i="5"/>
  <c r="V66" i="5"/>
  <c r="S66" i="5"/>
  <c r="P66" i="5"/>
  <c r="M66" i="5"/>
  <c r="J66" i="5"/>
  <c r="V65" i="5"/>
  <c r="S65" i="5"/>
  <c r="P65" i="5"/>
  <c r="M65" i="5"/>
  <c r="J65" i="5"/>
  <c r="V64" i="5"/>
  <c r="S64" i="5"/>
  <c r="P64" i="5"/>
  <c r="M64" i="5"/>
  <c r="J64" i="5"/>
  <c r="V63" i="5"/>
  <c r="S63" i="5"/>
  <c r="P63" i="5"/>
  <c r="M63" i="5"/>
  <c r="J63" i="5"/>
  <c r="V62" i="5"/>
  <c r="S62" i="5"/>
  <c r="P62" i="5"/>
  <c r="M62" i="5"/>
  <c r="J62" i="5"/>
  <c r="V61" i="5"/>
  <c r="S61" i="5"/>
  <c r="P61" i="5"/>
  <c r="M61" i="5"/>
  <c r="J61" i="5"/>
  <c r="V60" i="5"/>
  <c r="S60" i="5"/>
  <c r="P60" i="5"/>
  <c r="M60" i="5"/>
  <c r="J60" i="5"/>
  <c r="V59" i="5"/>
  <c r="S59" i="5"/>
  <c r="P59" i="5"/>
  <c r="M59" i="5"/>
  <c r="J59" i="5"/>
  <c r="V58" i="5"/>
  <c r="S58" i="5"/>
  <c r="P58" i="5"/>
  <c r="M58" i="5"/>
  <c r="J58" i="5"/>
  <c r="V57" i="5"/>
  <c r="S57" i="5"/>
  <c r="P57" i="5"/>
  <c r="M57" i="5"/>
  <c r="J57" i="5"/>
  <c r="V56" i="5"/>
  <c r="S56" i="5"/>
  <c r="P56" i="5"/>
  <c r="M56" i="5"/>
  <c r="J56" i="5"/>
  <c r="V55" i="5"/>
  <c r="S55" i="5"/>
  <c r="P55" i="5"/>
  <c r="M55" i="5"/>
  <c r="J55" i="5"/>
  <c r="V54" i="5"/>
  <c r="S54" i="5"/>
  <c r="P54" i="5"/>
  <c r="M54" i="5"/>
  <c r="J54" i="5"/>
  <c r="V53" i="5"/>
  <c r="S53" i="5"/>
  <c r="P53" i="5"/>
  <c r="M53" i="5"/>
  <c r="J53" i="5"/>
  <c r="V52" i="5"/>
  <c r="S52" i="5"/>
  <c r="P52" i="5"/>
  <c r="M52" i="5"/>
  <c r="J52" i="5"/>
  <c r="V51" i="5"/>
  <c r="S51" i="5"/>
  <c r="P51" i="5"/>
  <c r="M51" i="5"/>
  <c r="J51" i="5"/>
  <c r="V50" i="5"/>
  <c r="S50" i="5"/>
  <c r="P50" i="5"/>
  <c r="M50" i="5"/>
  <c r="J50" i="5"/>
  <c r="V49" i="5"/>
  <c r="S49" i="5"/>
  <c r="P49" i="5"/>
  <c r="M49" i="5"/>
  <c r="J49" i="5"/>
  <c r="V48" i="5"/>
  <c r="S48" i="5"/>
  <c r="P48" i="5"/>
  <c r="M48" i="5"/>
  <c r="J48" i="5"/>
  <c r="V47" i="5"/>
  <c r="S47" i="5"/>
  <c r="P47" i="5"/>
  <c r="M47" i="5"/>
  <c r="J47" i="5"/>
  <c r="V46" i="5"/>
  <c r="S46" i="5"/>
  <c r="P46" i="5"/>
  <c r="M46" i="5"/>
  <c r="J46" i="5"/>
  <c r="V45" i="5"/>
  <c r="S45" i="5"/>
  <c r="P45" i="5"/>
  <c r="M45" i="5"/>
  <c r="J45" i="5"/>
  <c r="V44" i="5"/>
  <c r="S44" i="5"/>
  <c r="P44" i="5"/>
  <c r="M44" i="5"/>
  <c r="J44" i="5"/>
  <c r="V43" i="5"/>
  <c r="S43" i="5"/>
  <c r="P43" i="5"/>
  <c r="M43" i="5"/>
  <c r="J43" i="5"/>
  <c r="V42" i="5"/>
  <c r="S42" i="5"/>
  <c r="P42" i="5"/>
  <c r="M42" i="5"/>
  <c r="J42" i="5"/>
  <c r="V41" i="5"/>
  <c r="S41" i="5"/>
  <c r="P41" i="5"/>
  <c r="M41" i="5"/>
  <c r="J41" i="5"/>
  <c r="V40" i="5"/>
  <c r="S40" i="5"/>
  <c r="P40" i="5"/>
  <c r="M40" i="5"/>
  <c r="J40" i="5"/>
  <c r="V39" i="5"/>
  <c r="S39" i="5"/>
  <c r="P39" i="5"/>
  <c r="M39" i="5"/>
  <c r="J39" i="5"/>
  <c r="V38" i="5"/>
  <c r="S38" i="5"/>
  <c r="P38" i="5"/>
  <c r="M38" i="5"/>
  <c r="J38" i="5"/>
  <c r="V37" i="5"/>
  <c r="S37" i="5"/>
  <c r="P37" i="5"/>
  <c r="M37" i="5"/>
  <c r="J37" i="5"/>
  <c r="V36" i="5"/>
  <c r="S36" i="5"/>
  <c r="P36" i="5"/>
  <c r="M36" i="5"/>
  <c r="J36" i="5"/>
  <c r="V35" i="5"/>
  <c r="S35" i="5"/>
  <c r="P35" i="5"/>
  <c r="M35" i="5"/>
  <c r="J35" i="5"/>
  <c r="V34" i="5"/>
  <c r="S34" i="5"/>
  <c r="P34" i="5"/>
  <c r="M34" i="5"/>
  <c r="J34" i="5"/>
  <c r="V33" i="5"/>
  <c r="S33" i="5"/>
  <c r="P33" i="5"/>
  <c r="M33" i="5"/>
  <c r="J33" i="5"/>
  <c r="V32" i="5"/>
  <c r="S32" i="5"/>
  <c r="P32" i="5"/>
  <c r="M32" i="5"/>
  <c r="J32" i="5"/>
  <c r="V31" i="5"/>
  <c r="S31" i="5"/>
  <c r="P31" i="5"/>
  <c r="M31" i="5"/>
  <c r="J31" i="5"/>
  <c r="V30" i="5"/>
  <c r="S30" i="5"/>
  <c r="P30" i="5"/>
  <c r="M30" i="5"/>
  <c r="J30" i="5"/>
  <c r="V29" i="5"/>
  <c r="S29" i="5"/>
  <c r="P29" i="5"/>
  <c r="M29" i="5"/>
  <c r="J29" i="5"/>
  <c r="V28" i="5"/>
  <c r="S28" i="5"/>
  <c r="P28" i="5"/>
  <c r="M28" i="5"/>
  <c r="J28" i="5"/>
  <c r="V27" i="5"/>
  <c r="S27" i="5"/>
  <c r="P27" i="5"/>
  <c r="M27" i="5"/>
  <c r="J27" i="5"/>
  <c r="V26" i="5"/>
  <c r="S26" i="5"/>
  <c r="P26" i="5"/>
  <c r="M26" i="5"/>
  <c r="J26" i="5"/>
  <c r="V25" i="5"/>
  <c r="S25" i="5"/>
  <c r="P25" i="5"/>
  <c r="M25" i="5"/>
  <c r="J25" i="5"/>
  <c r="V24" i="5"/>
  <c r="S24" i="5"/>
  <c r="P24" i="5"/>
  <c r="M24" i="5"/>
  <c r="J24" i="5"/>
  <c r="V23" i="5"/>
  <c r="S23" i="5"/>
  <c r="P23" i="5"/>
  <c r="M23" i="5"/>
  <c r="J23" i="5"/>
  <c r="V22" i="5"/>
  <c r="S22" i="5"/>
  <c r="P22" i="5"/>
  <c r="M22" i="5"/>
  <c r="J22" i="5"/>
  <c r="V21" i="5"/>
  <c r="S21" i="5"/>
  <c r="P21" i="5"/>
  <c r="M21" i="5"/>
  <c r="J21" i="5"/>
  <c r="V20" i="5"/>
  <c r="S20" i="5"/>
  <c r="P20" i="5"/>
  <c r="M20" i="5"/>
  <c r="J20" i="5"/>
  <c r="V19" i="5"/>
  <c r="S19" i="5"/>
  <c r="P19" i="5"/>
  <c r="M19" i="5"/>
  <c r="J19" i="5"/>
  <c r="V18" i="5"/>
  <c r="S18" i="5"/>
  <c r="P18" i="5"/>
  <c r="M18" i="5"/>
  <c r="J18" i="5"/>
  <c r="V17" i="5"/>
  <c r="S17" i="5"/>
  <c r="P17" i="5"/>
  <c r="M17" i="5"/>
  <c r="J17" i="5"/>
  <c r="V16" i="5"/>
  <c r="S16" i="5"/>
  <c r="P16" i="5"/>
  <c r="M16" i="5"/>
  <c r="J16" i="5"/>
  <c r="V15" i="5"/>
  <c r="S15" i="5"/>
  <c r="P15" i="5"/>
  <c r="M15" i="5"/>
  <c r="J15" i="5"/>
  <c r="V14" i="5"/>
  <c r="S14" i="5"/>
  <c r="P14" i="5"/>
  <c r="M14" i="5"/>
  <c r="J14" i="5"/>
  <c r="V13" i="5"/>
  <c r="S13" i="5"/>
  <c r="P13" i="5"/>
  <c r="M13" i="5"/>
  <c r="J13" i="5"/>
  <c r="V12" i="5"/>
  <c r="S12" i="5"/>
  <c r="P12" i="5"/>
  <c r="M12" i="5"/>
  <c r="J12" i="5"/>
  <c r="V11" i="5"/>
  <c r="S11" i="5"/>
  <c r="P11" i="5"/>
  <c r="M11" i="5"/>
  <c r="J11" i="5"/>
  <c r="V10" i="5"/>
  <c r="S10" i="5"/>
  <c r="P10" i="5"/>
  <c r="M10" i="5"/>
  <c r="J10" i="5"/>
  <c r="V9" i="5"/>
  <c r="S9" i="5"/>
  <c r="P9" i="5"/>
  <c r="M9" i="5"/>
  <c r="J9" i="5"/>
  <c r="V8" i="5"/>
  <c r="S8" i="5"/>
  <c r="P8" i="5"/>
  <c r="M8" i="5"/>
  <c r="J8" i="5"/>
  <c r="V7" i="5"/>
  <c r="S7" i="5"/>
  <c r="P7" i="5"/>
  <c r="M7" i="5"/>
  <c r="J7" i="5"/>
  <c r="V75" i="3"/>
  <c r="S75" i="3"/>
  <c r="P75" i="3"/>
  <c r="M75" i="3"/>
  <c r="J75" i="3"/>
  <c r="E75" i="3"/>
  <c r="G75" i="3" s="1"/>
  <c r="V74" i="3"/>
  <c r="S74" i="3"/>
  <c r="P74" i="3"/>
  <c r="M74" i="3"/>
  <c r="J74" i="3"/>
  <c r="E74" i="3"/>
  <c r="G74" i="3" s="1"/>
  <c r="V73" i="3"/>
  <c r="S73" i="3"/>
  <c r="P73" i="3"/>
  <c r="M73" i="3"/>
  <c r="J73" i="3"/>
  <c r="E73" i="3"/>
  <c r="G73" i="3" s="1"/>
  <c r="V72" i="3"/>
  <c r="S72" i="3"/>
  <c r="P72" i="3"/>
  <c r="M72" i="3"/>
  <c r="J72" i="3"/>
  <c r="E72" i="3"/>
  <c r="G72" i="3" s="1"/>
  <c r="V71" i="3"/>
  <c r="S71" i="3"/>
  <c r="P71" i="3"/>
  <c r="M71" i="3"/>
  <c r="J71" i="3"/>
  <c r="E71" i="3"/>
  <c r="G71" i="3" s="1"/>
  <c r="V70" i="3"/>
  <c r="S70" i="3"/>
  <c r="P70" i="3"/>
  <c r="M70" i="3"/>
  <c r="J70" i="3"/>
  <c r="E70" i="3"/>
  <c r="G70" i="3" s="1"/>
  <c r="V69" i="3"/>
  <c r="S69" i="3"/>
  <c r="P69" i="3"/>
  <c r="M69" i="3"/>
  <c r="J69" i="3"/>
  <c r="E69" i="3"/>
  <c r="G69" i="3" s="1"/>
  <c r="V68" i="3"/>
  <c r="S68" i="3"/>
  <c r="P68" i="3"/>
  <c r="M68" i="3"/>
  <c r="J68" i="3"/>
  <c r="E68" i="3"/>
  <c r="G68" i="3" s="1"/>
  <c r="V67" i="3"/>
  <c r="S67" i="3"/>
  <c r="P67" i="3"/>
  <c r="M67" i="3"/>
  <c r="J67" i="3"/>
  <c r="E67" i="3"/>
  <c r="G67" i="3" s="1"/>
  <c r="V66" i="3"/>
  <c r="S66" i="3"/>
  <c r="P66" i="3"/>
  <c r="M66" i="3"/>
  <c r="J66" i="3"/>
  <c r="E66" i="3"/>
  <c r="G66" i="3" s="1"/>
  <c r="V65" i="3"/>
  <c r="S65" i="3"/>
  <c r="P65" i="3"/>
  <c r="M65" i="3"/>
  <c r="J65" i="3"/>
  <c r="E65" i="3"/>
  <c r="G65" i="3" s="1"/>
  <c r="V64" i="3"/>
  <c r="S64" i="3"/>
  <c r="P64" i="3"/>
  <c r="M64" i="3"/>
  <c r="J64" i="3"/>
  <c r="E64" i="3"/>
  <c r="G64" i="3" s="1"/>
  <c r="V63" i="3"/>
  <c r="S63" i="3"/>
  <c r="P63" i="3"/>
  <c r="M63" i="3"/>
  <c r="J63" i="3"/>
  <c r="E63" i="3"/>
  <c r="G63" i="3" s="1"/>
  <c r="V62" i="3"/>
  <c r="S62" i="3"/>
  <c r="P62" i="3"/>
  <c r="M62" i="3"/>
  <c r="J62" i="3"/>
  <c r="E62" i="3"/>
  <c r="G62" i="3" s="1"/>
  <c r="V61" i="3"/>
  <c r="S61" i="3"/>
  <c r="P61" i="3"/>
  <c r="M61" i="3"/>
  <c r="J61" i="3"/>
  <c r="E61" i="3"/>
  <c r="G61" i="3" s="1"/>
  <c r="V60" i="3"/>
  <c r="S60" i="3"/>
  <c r="P60" i="3"/>
  <c r="M60" i="3"/>
  <c r="J60" i="3"/>
  <c r="E60" i="3"/>
  <c r="G60" i="3" s="1"/>
  <c r="V59" i="3"/>
  <c r="S59" i="3"/>
  <c r="P59" i="3"/>
  <c r="M59" i="3"/>
  <c r="J59" i="3"/>
  <c r="E59" i="3"/>
  <c r="G59" i="3" s="1"/>
  <c r="V58" i="3"/>
  <c r="S58" i="3"/>
  <c r="P58" i="3"/>
  <c r="M58" i="3"/>
  <c r="J58" i="3"/>
  <c r="E58" i="3"/>
  <c r="G58" i="3" s="1"/>
  <c r="V57" i="3"/>
  <c r="S57" i="3"/>
  <c r="P57" i="3"/>
  <c r="M57" i="3"/>
  <c r="J57" i="3"/>
  <c r="E57" i="3"/>
  <c r="G57" i="3" s="1"/>
  <c r="V56" i="3"/>
  <c r="S56" i="3"/>
  <c r="P56" i="3"/>
  <c r="M56" i="3"/>
  <c r="J56" i="3"/>
  <c r="E56" i="3"/>
  <c r="G56" i="3" s="1"/>
  <c r="V55" i="3"/>
  <c r="S55" i="3"/>
  <c r="P55" i="3"/>
  <c r="M55" i="3"/>
  <c r="J55" i="3"/>
  <c r="E55" i="3"/>
  <c r="G55" i="3" s="1"/>
  <c r="V54" i="3"/>
  <c r="S54" i="3"/>
  <c r="P54" i="3"/>
  <c r="M54" i="3"/>
  <c r="J54" i="3"/>
  <c r="E54" i="3"/>
  <c r="G54" i="3" s="1"/>
  <c r="V53" i="3"/>
  <c r="S53" i="3"/>
  <c r="P53" i="3"/>
  <c r="M53" i="3"/>
  <c r="J53" i="3"/>
  <c r="E53" i="3"/>
  <c r="G53" i="3" s="1"/>
  <c r="V52" i="3"/>
  <c r="S52" i="3"/>
  <c r="P52" i="3"/>
  <c r="M52" i="3"/>
  <c r="J52" i="3"/>
  <c r="E52" i="3"/>
  <c r="G52" i="3" s="1"/>
  <c r="V51" i="3"/>
  <c r="S51" i="3"/>
  <c r="P51" i="3"/>
  <c r="M51" i="3"/>
  <c r="J51" i="3"/>
  <c r="E51" i="3"/>
  <c r="G51" i="3" s="1"/>
  <c r="V50" i="3"/>
  <c r="S50" i="3"/>
  <c r="P50" i="3"/>
  <c r="M50" i="3"/>
  <c r="J50" i="3"/>
  <c r="E50" i="3"/>
  <c r="G50" i="3" s="1"/>
  <c r="V49" i="3"/>
  <c r="S49" i="3"/>
  <c r="P49" i="3"/>
  <c r="M49" i="3"/>
  <c r="J49" i="3"/>
  <c r="E49" i="3"/>
  <c r="G49" i="3" s="1"/>
  <c r="V48" i="3"/>
  <c r="S48" i="3"/>
  <c r="P48" i="3"/>
  <c r="M48" i="3"/>
  <c r="J48" i="3"/>
  <c r="E48" i="3"/>
  <c r="G48" i="3" s="1"/>
  <c r="V47" i="3"/>
  <c r="S47" i="3"/>
  <c r="P47" i="3"/>
  <c r="M47" i="3"/>
  <c r="J47" i="3"/>
  <c r="E47" i="3"/>
  <c r="G47" i="3" s="1"/>
  <c r="V46" i="3"/>
  <c r="S46" i="3"/>
  <c r="P46" i="3"/>
  <c r="M46" i="3"/>
  <c r="J46" i="3"/>
  <c r="E46" i="3"/>
  <c r="G46" i="3" s="1"/>
  <c r="V45" i="3"/>
  <c r="S45" i="3"/>
  <c r="P45" i="3"/>
  <c r="M45" i="3"/>
  <c r="J45" i="3"/>
  <c r="E45" i="3"/>
  <c r="G45" i="3" s="1"/>
  <c r="V44" i="3"/>
  <c r="S44" i="3"/>
  <c r="P44" i="3"/>
  <c r="M44" i="3"/>
  <c r="J44" i="3"/>
  <c r="E44" i="3"/>
  <c r="G44" i="3" s="1"/>
  <c r="V43" i="3"/>
  <c r="S43" i="3"/>
  <c r="P43" i="3"/>
  <c r="M43" i="3"/>
  <c r="J43" i="3"/>
  <c r="E43" i="3"/>
  <c r="G43" i="3" s="1"/>
  <c r="V42" i="3"/>
  <c r="S42" i="3"/>
  <c r="P42" i="3"/>
  <c r="M42" i="3"/>
  <c r="J42" i="3"/>
  <c r="E42" i="3"/>
  <c r="G42" i="3" s="1"/>
  <c r="V41" i="3"/>
  <c r="S41" i="3"/>
  <c r="P41" i="3"/>
  <c r="M41" i="3"/>
  <c r="J41" i="3"/>
  <c r="E41" i="3"/>
  <c r="G41" i="3" s="1"/>
  <c r="V40" i="3"/>
  <c r="S40" i="3"/>
  <c r="P40" i="3"/>
  <c r="M40" i="3"/>
  <c r="J40" i="3"/>
  <c r="E40" i="3"/>
  <c r="G40" i="3" s="1"/>
  <c r="V39" i="3"/>
  <c r="S39" i="3"/>
  <c r="P39" i="3"/>
  <c r="M39" i="3"/>
  <c r="J39" i="3"/>
  <c r="E39" i="3"/>
  <c r="G39" i="3" s="1"/>
  <c r="V38" i="3"/>
  <c r="S38" i="3"/>
  <c r="P38" i="3"/>
  <c r="M38" i="3"/>
  <c r="J38" i="3"/>
  <c r="E38" i="3"/>
  <c r="G38" i="3" s="1"/>
  <c r="V37" i="3"/>
  <c r="S37" i="3"/>
  <c r="P37" i="3"/>
  <c r="M37" i="3"/>
  <c r="J37" i="3"/>
  <c r="E37" i="3"/>
  <c r="G37" i="3" s="1"/>
  <c r="V36" i="3"/>
  <c r="S36" i="3"/>
  <c r="P36" i="3"/>
  <c r="M36" i="3"/>
  <c r="J36" i="3"/>
  <c r="E36" i="3"/>
  <c r="G36" i="3" s="1"/>
  <c r="V35" i="3"/>
  <c r="S35" i="3"/>
  <c r="P35" i="3"/>
  <c r="M35" i="3"/>
  <c r="J35" i="3"/>
  <c r="E35" i="3"/>
  <c r="G35" i="3" s="1"/>
  <c r="V34" i="3"/>
  <c r="S34" i="3"/>
  <c r="P34" i="3"/>
  <c r="M34" i="3"/>
  <c r="J34" i="3"/>
  <c r="E34" i="3"/>
  <c r="G34" i="3" s="1"/>
  <c r="V33" i="3"/>
  <c r="S33" i="3"/>
  <c r="P33" i="3"/>
  <c r="M33" i="3"/>
  <c r="J33" i="3"/>
  <c r="E33" i="3"/>
  <c r="G33" i="3" s="1"/>
  <c r="V32" i="3"/>
  <c r="S32" i="3"/>
  <c r="P32" i="3"/>
  <c r="M32" i="3"/>
  <c r="J32" i="3"/>
  <c r="E32" i="3"/>
  <c r="G32" i="3" s="1"/>
  <c r="V31" i="3"/>
  <c r="S31" i="3"/>
  <c r="P31" i="3"/>
  <c r="M31" i="3"/>
  <c r="J31" i="3"/>
  <c r="E31" i="3"/>
  <c r="G31" i="3" s="1"/>
  <c r="V30" i="3"/>
  <c r="S30" i="3"/>
  <c r="P30" i="3"/>
  <c r="M30" i="3"/>
  <c r="J30" i="3"/>
  <c r="E30" i="3"/>
  <c r="G30" i="3" s="1"/>
  <c r="V29" i="3"/>
  <c r="S29" i="3"/>
  <c r="P29" i="3"/>
  <c r="M29" i="3"/>
  <c r="J29" i="3"/>
  <c r="E29" i="3"/>
  <c r="G29" i="3" s="1"/>
  <c r="V28" i="3"/>
  <c r="S28" i="3"/>
  <c r="P28" i="3"/>
  <c r="M28" i="3"/>
  <c r="J28" i="3"/>
  <c r="E28" i="3"/>
  <c r="G28" i="3" s="1"/>
  <c r="V27" i="3"/>
  <c r="S27" i="3"/>
  <c r="P27" i="3"/>
  <c r="M27" i="3"/>
  <c r="J27" i="3"/>
  <c r="E27" i="3"/>
  <c r="G27" i="3" s="1"/>
  <c r="V26" i="3"/>
  <c r="S26" i="3"/>
  <c r="P26" i="3"/>
  <c r="M26" i="3"/>
  <c r="J26" i="3"/>
  <c r="E26" i="3"/>
  <c r="G26" i="3" s="1"/>
  <c r="V25" i="3"/>
  <c r="S25" i="3"/>
  <c r="P25" i="3"/>
  <c r="M25" i="3"/>
  <c r="J25" i="3"/>
  <c r="E25" i="3"/>
  <c r="G25" i="3" s="1"/>
  <c r="V24" i="3"/>
  <c r="S24" i="3"/>
  <c r="P24" i="3"/>
  <c r="M24" i="3"/>
  <c r="J24" i="3"/>
  <c r="E24" i="3"/>
  <c r="G24" i="3" s="1"/>
  <c r="V23" i="3"/>
  <c r="S23" i="3"/>
  <c r="P23" i="3"/>
  <c r="M23" i="3"/>
  <c r="J23" i="3"/>
  <c r="E23" i="3"/>
  <c r="G23" i="3" s="1"/>
  <c r="V22" i="3"/>
  <c r="S22" i="3"/>
  <c r="P22" i="3"/>
  <c r="M22" i="3"/>
  <c r="J22" i="3"/>
  <c r="E22" i="3"/>
  <c r="G22" i="3" s="1"/>
  <c r="V21" i="3"/>
  <c r="S21" i="3"/>
  <c r="P21" i="3"/>
  <c r="M21" i="3"/>
  <c r="J21" i="3"/>
  <c r="E21" i="3"/>
  <c r="G21" i="3" s="1"/>
  <c r="V20" i="3"/>
  <c r="S20" i="3"/>
  <c r="P20" i="3"/>
  <c r="M20" i="3"/>
  <c r="J20" i="3"/>
  <c r="E20" i="3"/>
  <c r="G20" i="3" s="1"/>
  <c r="V19" i="3"/>
  <c r="S19" i="3"/>
  <c r="P19" i="3"/>
  <c r="M19" i="3"/>
  <c r="J19" i="3"/>
  <c r="E19" i="3"/>
  <c r="G19" i="3" s="1"/>
  <c r="V18" i="3"/>
  <c r="S18" i="3"/>
  <c r="P18" i="3"/>
  <c r="M18" i="3"/>
  <c r="J18" i="3"/>
  <c r="E18" i="3"/>
  <c r="G18" i="3" s="1"/>
  <c r="V17" i="3"/>
  <c r="S17" i="3"/>
  <c r="P17" i="3"/>
  <c r="M17" i="3"/>
  <c r="J17" i="3"/>
  <c r="E17" i="3"/>
  <c r="G17" i="3" s="1"/>
  <c r="V16" i="3"/>
  <c r="S16" i="3"/>
  <c r="P16" i="3"/>
  <c r="M16" i="3"/>
  <c r="J16" i="3"/>
  <c r="E16" i="3"/>
  <c r="G16" i="3" s="1"/>
  <c r="V15" i="3"/>
  <c r="S15" i="3"/>
  <c r="P15" i="3"/>
  <c r="M15" i="3"/>
  <c r="J15" i="3"/>
  <c r="E15" i="3"/>
  <c r="G15" i="3" s="1"/>
  <c r="V14" i="3"/>
  <c r="S14" i="3"/>
  <c r="P14" i="3"/>
  <c r="M14" i="3"/>
  <c r="J14" i="3"/>
  <c r="E14" i="3"/>
  <c r="G14" i="3" s="1"/>
  <c r="V13" i="3"/>
  <c r="S13" i="3"/>
  <c r="P13" i="3"/>
  <c r="M13" i="3"/>
  <c r="J13" i="3"/>
  <c r="E13" i="3"/>
  <c r="G13" i="3" s="1"/>
  <c r="V12" i="3"/>
  <c r="S12" i="3"/>
  <c r="P12" i="3"/>
  <c r="M12" i="3"/>
  <c r="J12" i="3"/>
  <c r="E12" i="3"/>
  <c r="G12" i="3" s="1"/>
  <c r="V11" i="3"/>
  <c r="S11" i="3"/>
  <c r="P11" i="3"/>
  <c r="M11" i="3"/>
  <c r="J11" i="3"/>
  <c r="E11" i="3"/>
  <c r="G11" i="3" s="1"/>
  <c r="V10" i="3"/>
  <c r="S10" i="3"/>
  <c r="P10" i="3"/>
  <c r="M10" i="3"/>
  <c r="J10" i="3"/>
  <c r="E10" i="3"/>
  <c r="G10" i="3" s="1"/>
  <c r="V9" i="3"/>
  <c r="S9" i="3"/>
  <c r="P9" i="3"/>
  <c r="M9" i="3"/>
  <c r="J9" i="3"/>
  <c r="E9" i="3"/>
  <c r="G9" i="3" s="1"/>
  <c r="V8" i="3"/>
  <c r="S8" i="3"/>
  <c r="P8" i="3"/>
  <c r="M8" i="3"/>
  <c r="J8" i="3"/>
  <c r="E8" i="3"/>
  <c r="G8" i="3" s="1"/>
  <c r="V7" i="3"/>
  <c r="S7" i="3"/>
  <c r="P7" i="3"/>
  <c r="P77" i="3" s="1"/>
  <c r="M7" i="3"/>
  <c r="J7" i="3"/>
  <c r="E7" i="3"/>
  <c r="G7" i="3" s="1"/>
  <c r="E6" i="3"/>
  <c r="I3" i="3"/>
  <c r="L3" i="3" s="1"/>
  <c r="O3" i="3" s="1"/>
  <c r="R3" i="3" s="1"/>
  <c r="U3" i="3" s="1"/>
  <c r="V77" i="3" l="1"/>
  <c r="S77" i="3"/>
  <c r="J77" i="3"/>
  <c r="M77" i="3"/>
  <c r="G79" i="3"/>
  <c r="G82" i="3" l="1"/>
  <c r="G81" i="3"/>
  <c r="G80" i="3"/>
  <c r="G88" i="3" s="1"/>
  <c r="E6" i="5" l="1"/>
  <c r="E7" i="5"/>
  <c r="E8" i="5"/>
  <c r="E9" i="5"/>
  <c r="E10" i="5"/>
  <c r="E11" i="5"/>
  <c r="E12" i="5"/>
  <c r="E13" i="5"/>
  <c r="E14" i="5"/>
  <c r="E15" i="5"/>
  <c r="E16" i="5"/>
  <c r="E17" i="5"/>
  <c r="G17" i="5" s="1"/>
  <c r="E18" i="5"/>
  <c r="G18" i="5" s="1"/>
  <c r="E19" i="5"/>
  <c r="G19" i="5" s="1"/>
  <c r="E20" i="5"/>
  <c r="G20" i="5" s="1"/>
  <c r="E21" i="5"/>
  <c r="E22" i="5"/>
  <c r="E23" i="5"/>
  <c r="E24" i="5"/>
  <c r="E25" i="5"/>
  <c r="E26" i="5"/>
  <c r="E27" i="5"/>
  <c r="E28" i="5"/>
  <c r="E29" i="5"/>
  <c r="E30" i="5"/>
  <c r="E31" i="5"/>
  <c r="E32" i="5"/>
  <c r="E33" i="5"/>
  <c r="G33" i="5" s="1"/>
  <c r="E34" i="5"/>
  <c r="G34" i="5" s="1"/>
  <c r="E35" i="5"/>
  <c r="G35" i="5" s="1"/>
  <c r="E36" i="5"/>
  <c r="G36" i="5" s="1"/>
  <c r="E37" i="5"/>
  <c r="G37" i="5" s="1"/>
  <c r="E38" i="5"/>
  <c r="E39" i="5"/>
  <c r="E40" i="5"/>
  <c r="E41" i="5"/>
  <c r="E42" i="5"/>
  <c r="G42" i="5" s="1"/>
  <c r="E43" i="5"/>
  <c r="E44" i="5"/>
  <c r="G44" i="5" s="1"/>
  <c r="E45" i="5"/>
  <c r="G45" i="5" s="1"/>
  <c r="E46" i="5"/>
  <c r="E47" i="5"/>
  <c r="G47" i="5" s="1"/>
  <c r="E48" i="5"/>
  <c r="E49" i="5"/>
  <c r="E50" i="5"/>
  <c r="E51" i="5"/>
  <c r="E52" i="5"/>
  <c r="E53" i="5"/>
  <c r="E54" i="5"/>
  <c r="E55" i="5"/>
  <c r="E56" i="5"/>
  <c r="E57" i="5"/>
  <c r="E58" i="5"/>
  <c r="E59" i="5"/>
  <c r="E60" i="5"/>
  <c r="E61" i="5"/>
  <c r="E62" i="5"/>
  <c r="E63" i="5"/>
  <c r="E64" i="5"/>
  <c r="E65" i="5"/>
  <c r="G65" i="5" s="1"/>
  <c r="E66" i="5"/>
  <c r="E67" i="5"/>
  <c r="E68" i="5"/>
  <c r="E69" i="5"/>
  <c r="G69" i="5" s="1"/>
  <c r="E70" i="5"/>
  <c r="E71" i="5"/>
  <c r="E72" i="5"/>
  <c r="E73" i="5"/>
  <c r="E74" i="5"/>
  <c r="E75" i="5"/>
  <c r="G70" i="5"/>
  <c r="G22" i="5"/>
  <c r="G59" i="5"/>
  <c r="G58" i="5"/>
  <c r="G41" i="5"/>
  <c r="G40" i="5"/>
  <c r="G39" i="5"/>
  <c r="G43" i="5"/>
  <c r="G46" i="5"/>
  <c r="G38" i="5"/>
  <c r="G75" i="5"/>
  <c r="G74" i="5"/>
  <c r="G71" i="5"/>
  <c r="M77" i="5" l="1"/>
  <c r="P77" i="5"/>
  <c r="S77" i="5"/>
  <c r="V77" i="5"/>
  <c r="G62" i="5" l="1"/>
  <c r="G61" i="5"/>
  <c r="G60" i="5"/>
  <c r="G54" i="5"/>
  <c r="G53" i="5"/>
  <c r="G52" i="5"/>
  <c r="G55" i="5"/>
  <c r="G51" i="5"/>
  <c r="G27" i="5"/>
  <c r="G11" i="5"/>
  <c r="G12" i="5"/>
  <c r="I3" i="5" l="1"/>
  <c r="L3" i="5" s="1"/>
  <c r="O3" i="5" s="1"/>
  <c r="R3" i="5" s="1"/>
  <c r="U3" i="5" s="1"/>
  <c r="G73" i="5"/>
  <c r="G72" i="5"/>
  <c r="G68" i="5"/>
  <c r="G67" i="5"/>
  <c r="G66" i="5"/>
  <c r="G63" i="5"/>
  <c r="G56" i="5"/>
  <c r="G50" i="5"/>
  <c r="G49" i="5"/>
  <c r="G48" i="5"/>
  <c r="G32" i="5"/>
  <c r="G31" i="5"/>
  <c r="G30" i="5"/>
  <c r="G29" i="5"/>
  <c r="G28" i="5"/>
  <c r="G26" i="5"/>
  <c r="G25" i="5"/>
  <c r="G24" i="5"/>
  <c r="G23" i="5"/>
  <c r="G21" i="5"/>
  <c r="G16" i="5"/>
  <c r="G15" i="5"/>
  <c r="G14" i="5"/>
  <c r="G13" i="5"/>
  <c r="G10" i="5"/>
  <c r="G9" i="5"/>
  <c r="G8" i="5"/>
  <c r="G64" i="5"/>
  <c r="G57" i="5"/>
  <c r="G7" i="5"/>
  <c r="J77" i="5" l="1"/>
  <c r="G79" i="5"/>
  <c r="G82" i="5" l="1"/>
  <c r="G81" i="5"/>
  <c r="G80" i="5"/>
  <c r="G88" i="5" l="1"/>
</calcChain>
</file>

<file path=xl/sharedStrings.xml><?xml version="1.0" encoding="utf-8"?>
<sst xmlns="http://schemas.openxmlformats.org/spreadsheetml/2006/main" count="446" uniqueCount="167">
  <si>
    <t xml:space="preserve">OBJETO: </t>
  </si>
  <si>
    <t>OBRAS DE MEJORAMIENTO, MANTENIMIENTO Y/O ADECUACIÓN Y DE COLISEOS, CANCHAS CUBIERTAS Y DEMÁS ESCENARIOS DEPORTIVOS Y RECREATIVOS ADMINISTRADOS POR EL INDER MEDELLÍN, ASÍ COMO LA EJECUCIÓN DE OBRAS COMPLEMENTARIAS NECESARIAS PARA SU ADECUADO FUNCIONAMIENTO</t>
  </si>
  <si>
    <t>COLISEO MAYOR IVAN DE BEDOUT
CARRERA 70 x CALLE 48 193
COMUNA 11</t>
  </si>
  <si>
    <t>COLISEO DE GIMNASIA JORGE HUGO GIRALDO
CARRERA 70 x CALLE 48 273, INT 100
COMUNA 11</t>
  </si>
  <si>
    <t>COLISEO DE COMBATE GUILLERMO GAVIRIA CORREA
CALLE 48 x CARRERA 70 100, INT 120
COMUNA 11</t>
  </si>
  <si>
    <t>COLISEO DE BALONMANO JORGE VALDERRAMA
CARRERA 70 x CALLE 48
COMUNA 11</t>
  </si>
  <si>
    <t>COLISEO DE VOLEIBOL YESID SANTOS
CARRERA 70 x CALLE 48 273, INT 105
COMUNA 11</t>
  </si>
  <si>
    <t>ITEM REF</t>
  </si>
  <si>
    <t>DESCRIPCIÓN</t>
  </si>
  <si>
    <t>UND</t>
  </si>
  <si>
    <t>CANT</t>
  </si>
  <si>
    <t>COSTO UNT.</t>
  </si>
  <si>
    <t>COSTO TOTAL</t>
  </si>
  <si>
    <t>CANT. PARCIAL</t>
  </si>
  <si>
    <t>VALOR PARCIAL</t>
  </si>
  <si>
    <t>PRELIMINARES</t>
  </si>
  <si>
    <t>1.1</t>
  </si>
  <si>
    <t>CAMPAMENTO Y PROVISIONALES</t>
  </si>
  <si>
    <t>1.1.1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</si>
  <si>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</si>
  <si>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m</t>
  </si>
  <si>
    <t>1.1.2</t>
  </si>
  <si>
    <t>INSTALACION PROVISIONAL DE ENERGIA. Incluye suministro e instalación de caja doble para contador, contador, protección 2x40A, línea de tierra, acometida eléctrica en cable antifraude, conexión a poste, tramite ante APM, declaración de cumplimiento, matriz de riesgo y todo lo necesario para correcta puesta en marcha y servicio.</t>
  </si>
  <si>
    <t>global</t>
  </si>
  <si>
    <t>1.1.3</t>
  </si>
  <si>
    <t>Alquiler de campamento y/o bodega, debe incluir batería sanitaria, servicio de agua, luz, línea telefónica, ventilación e iluminación adecuada, contar con el área adecuada de acuerdo al personal contratado. Incluye almacenista</t>
  </si>
  <si>
    <t>m3</t>
  </si>
  <si>
    <t>1.2</t>
  </si>
  <si>
    <t>LIMPIEZA Y ROCERIA</t>
  </si>
  <si>
    <t>1.2.1</t>
  </si>
  <si>
    <t>Limpieza de canoas. Incluye personal certificado para trabajo en alturas, equipos de alpinismo, acarreo interno y externo, cargue, transporte y botada de escombros y material producto de la actividad, recuperación de los materiales aprovechables, su transporte hasta el sitio que lo indique la interventoría y/o su disposición final en botaderos oficiales y todos los demás elementos necesarios para su correcta ejecución de la actividad.</t>
  </si>
  <si>
    <t>RETIROS, DESMONTES, DEMOLICIONES Y CORTES</t>
  </si>
  <si>
    <t>2.1</t>
  </si>
  <si>
    <t>RETIROS</t>
  </si>
  <si>
    <t>2.1.1</t>
  </si>
  <si>
    <t>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</si>
  <si>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un</t>
  </si>
  <si>
    <t>2.1.2</t>
  </si>
  <si>
    <t>Desmonte y retiro de cubierta existente de cualquier tipo.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</si>
  <si>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m2</t>
  </si>
  <si>
    <t>2.1.3</t>
  </si>
  <si>
    <t>Desmonte y retiro de fachada, lamina alveolar policarbonato.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</si>
  <si>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2.1.4</t>
  </si>
  <si>
    <t>Desmonte y retiro de rejilla cúpula, ubicada en desagües en cubierta.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</si>
  <si>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2.1.5</t>
  </si>
  <si>
    <t>Desmonte y retiro de canoas y ruanas, previa inspección visual y aprobación de interventoría y/o supervisión.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</si>
  <si>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2.1.6</t>
  </si>
  <si>
    <t>Retiro de sistema de impermeabilización existente con equipo mecánico, en áreas afectadas. Incluye la preparación de la superficie en el sustrato de fibrocemento, retiro del adhesivo base solvente instalado, aplicación de impermeabilizante cementicio, equipo de alpinismo y todos los elementos necesarios para su efectivo retiro, acarreo interno y externo, cargue, transporte y botada de escombros, recuperación de los materiales aprovechables o su transporte hasta el sitio que indique la interventoría y/o su disposición final en botaderos oficiales; además de todos los elementos necesarios para su correcta ejecución.</t>
  </si>
  <si>
    <t>2.1.7</t>
  </si>
  <si>
    <t>Retiro de adoquín existente; incluye retiro de arena de sello, manto, cargue, transporte y/o disposición de material donde lo indique la interventoría.</t>
  </si>
  <si>
    <t>LAVADO</t>
  </si>
  <si>
    <t>3.1</t>
  </si>
  <si>
    <t>Lavada de cubierta y fachadas internas y externas. Incluye equipo para trabajo en alturas, personal certificado para trabajo en alturas, hidrolavadora, jabón, todos los elementos y herramientas necesarias para su correcta ejecución de la actividad.</t>
  </si>
  <si>
    <t>INSTALACIONES SANITARIAS</t>
  </si>
  <si>
    <t>4.1</t>
  </si>
  <si>
    <t>AGUAS LLUVIAS</t>
  </si>
  <si>
    <t>4.1.1</t>
  </si>
  <si>
    <t>Colocación de TUBERÍA PVC-SANITARIA de 4", para aguas residuales o lluvias EMPOTRADA  O COLGADA.  Incluye suministro y transporte de los materiales, accesorios, pegante, limpiador y todos los elementos necesarios para su correcta instalación y funcionamiento. También incluye desvíos.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 Incluye trabajos en altura.</t>
  </si>
  <si>
    <t>4.1.2</t>
  </si>
  <si>
    <t>Colocación de TUBERÍA PVC-SANITARIA PVC-S 6", para aguas residuales o lluvias EMPOTRADA  O COLGADA.  Incluye suministro y transporte de los materiales, accesorios, pegante, limpiador y todos los elementos necesarios para su correcta instalación y funcionamiento. También incluye desvíos.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 Incluye trabajos en altura.</t>
  </si>
  <si>
    <t>4.2</t>
  </si>
  <si>
    <t>REJILLAS</t>
  </si>
  <si>
    <t>4.2.1</t>
  </si>
  <si>
    <t>Suministro, transporte e instalación de rejilla de aluminio tipo cúpula de piso 4", para desagües de canales en cubiertas. Incluye membrana libre de VOC, autonivelante base agua, monocomponente aplicada en frio, resistente a los rayos UV equipo para trabajo en alturas, personal certificado para trabajo en alturas y todo lo necesario para la correcta instalación.</t>
  </si>
  <si>
    <t>CUBIERTA, PINTURA E IMPERMEABILIZACIONES</t>
  </si>
  <si>
    <t>5.1</t>
  </si>
  <si>
    <t>PINTURA</t>
  </si>
  <si>
    <t>5.1.1</t>
  </si>
  <si>
    <t>Suministro, transporte e instalación de pintura epoxi-poliamida (dos componentes proporción 1:3, no tóxica) tipo epoxiconstrucción de primera calidad, esmalte de poliuretano semimate para metal, PVC o panel de superboard. Incluye 3 manos de pintura o las necesarias para lograr una superficie pareja a satisfacción de la interventoría, colores verdes RAL 6020, 6021, 6025, adecuación de la superficie a intervenir hasta obtener una superficie pareja y homogénea, lijado, equipos equipo para trabajo en alturas, andamios, protección de piso con polietileno o cartón corrugado y todos los elementos necesarios para su correcta aplicación. La aplicación se debe hacer según recomendaciones del proveedor.</t>
  </si>
  <si>
    <t>5.1.2</t>
  </si>
  <si>
    <t>Suministro, transporte e instalación de pintura base epóxica anticorrosiva (dos componentes proporción 4:1, no tóxica), para metal, PVC o panel de superboard, espesor 70 micras. Incluye adecuación de la superficie a intervenir hasta obtener una superficie pareja y homogénea, lijado, equipos para trabajo en alturas, andamios, protección de piso con polietileno o cartón corrugado y todos los elementos necesarios para su correcta aplicación. La aplicación se debe hacer según recomendaciones del proveedor.</t>
  </si>
  <si>
    <t>5.2</t>
  </si>
  <si>
    <t>IMPERMEABILIZACIONES</t>
  </si>
  <si>
    <t>5.2.1</t>
  </si>
  <si>
    <t>5.2.2</t>
  </si>
  <si>
    <t>5.2.3</t>
  </si>
  <si>
    <t>5.3</t>
  </si>
  <si>
    <t>CUBIERTA</t>
  </si>
  <si>
    <t>5.3.1</t>
  </si>
  <si>
    <t>Suministro, transporte e instalación de teja termo-estable traslucida en poliéster reforzado con fibra de vidrio 100% PRFV 4 crestas para fachadas intermedias, ancho útil 1 metro y longitud de 12 metros. Incluye accesorios de instalación tornillos 12-14x3" con capelote, tornillo 12-14 x 1/2"con empaque neopreno, tornillo 12-14 x 3 " con capacidad de perforación de 2,5mm, distancia máxima entre correas 1,3 metros. Incluye equipos para trabajo en alturas completo y todos los elementos necesarios para su correcta instalación.</t>
  </si>
  <si>
    <t>5.3.2</t>
  </si>
  <si>
    <t>Suministro, transporte e instalación de teja termo-estable, traslucida en poliéster reforzado con fibra de vidrio 100% PRFV 4 crestas para fachadas externas, ancho útil 4,0 metros y longitud de 12 metros, con fijación oculta. Incluye remate perfil 5cm PREPINT calibre 18, accesorios de instalación fijación tornillo 12*14*1  1/2" neopreno, sello adhesivo traslucido extreme, capacidad de perforación de 2,5mm, distancia máxima entre correas 1,3 metros, equipos para trabajo en alturas completo y todos los elementos necesarios para su correcta instalación.</t>
  </si>
  <si>
    <t>5.3.3</t>
  </si>
  <si>
    <t>Mantenimiento de canoa en lámina galvanizada calibre 16, desarrollo de 0,95 a 1,20 metros. Incluye limpieza, reparación de secciones en mal estado unida por medio de soldadura eléctrica tipo 6011 electrodo revestido 3/32" o soldadura autógena,  aplicación de wash primer, pintura anticorrosiva, dos manos a base de aceite, tragantes de Ø 2 y 4" de requerirse, instalación de soportes donde se requieran con parámetro de sustitución de soporte cada 3 metros realizando la instalación de nuevo soporte o la permanencia del mismo si se encuentra en correcto funcionamiento con visita previa, garantizando la estabilidad de la canos, andamios certificados y elementos de seguridad certificados necesarios para la ejecución de la actividad, cargue, transporte y disposición final de los residuos provenientes de la actividad en botaderos oficiales o donde lo indique la interventoría y todos los demás elementos necesarios para su correcto funcionamiento.</t>
  </si>
  <si>
    <t>5.3.4</t>
  </si>
  <si>
    <t>Suministro, transporte e instalación de ruana en lámina galvanizada calibre 18, unida por medio de soldadura eléctrica tipo 6011 electrodo revestido 3/32", pintada por ambas caras con epoxi-poliamida. Incluye equipos para trabajo en alturas completo y todos los elementos necesarios para su correcta instalación y funcionamiento.</t>
  </si>
  <si>
    <t>5.3.5</t>
  </si>
  <si>
    <t>Suministro, transporte e instalación de membrana de PVC de 1.5 mm de espesor, laminada desde su fabricación con geotextil No Tejido de 300 gr, reforzada con malla de fibra de vidrio tipo aislante tradicional. Incluye limpieza total de la membrana existente con hidrolavadora sobre la cual se debe adherir la nueva membrana con pegante adhesivo base solvente para membranas laminadas con geotextil, el sistema de adhesivo entre membranas debe cumplir con 10 años de garantía de fábrica con pruebas de laboratorio por el fabricante que lo certifique, retiro de perfiles de conducción de agua, suministro e instalación de perfiles de PVC prefabricados de forma piramidal soldados a la membrana de PVC, detalles especiales en canoas, anclajes y sifones con membrana de PVC de 1.5 mm de espesor, reforzada con fibra de vidrio, los equipos para trabajo en alturas completo y todos los elementos necesarios para su correcta instalación.</t>
  </si>
  <si>
    <t>5.3.6</t>
  </si>
  <si>
    <t>Suministro, transporte e instalación de cubierta en lámina de fibrocemento calibre 14 mm para zonas afectadas con tratamiento con hidrofugo antes de la instalación de la membrana. Incluye retiro de las láminas afectadas y disposición final, corte, reinstalación de la membrana existente, equipo para trabajo en alturas completo y personal certificado para trabajo en alturas. Medido en sitio horizontal.</t>
  </si>
  <si>
    <t>5.3.7</t>
  </si>
  <si>
    <t>Suministro, transporte y colocación de sello perimetral con masilla de poliuretano tixotrópicas en juntas entre tejas. Incluye todos los elementos necesarios para la correcta ejecución de la actividad.</t>
  </si>
  <si>
    <t>5.3.8</t>
  </si>
  <si>
    <t>Suministro, transporte e instalación de lámina galvanizada calibre 18, unida por medio de soldadura eléctrica tipo 6011 electrodo revestido 3/32", pintada por ambas caras con epoxi-poliamida. Incluye dobleces, cortes, equipos para trabajo en alturas completo y todos los elementos necesarios para su correcta instalación y funcionamiento.</t>
  </si>
  <si>
    <t>5.3.9</t>
  </si>
  <si>
    <t>Suministro, transporte y aplicación de pintura anticorrosiva primer con un espesor de 4 mills y pintura uretano con un espesor de 3 mills. Incluye lijado y todos los demás elementos necesarios para su correcta aplicación.</t>
  </si>
  <si>
    <t>MANTENIMIENTO ESTRUCTURA METALICA</t>
  </si>
  <si>
    <t>6.1</t>
  </si>
  <si>
    <t>COLUMNAS Y PANELES</t>
  </si>
  <si>
    <t>6.1.1</t>
  </si>
  <si>
    <t>Lavado de columnas con hidrolavadora y jabón neutro, altura entre 7,40 - 7,70 metros. Incluye plataforma eléctrica y todos los demás elementos necesarias para su correcta ejecución y limpieza.</t>
  </si>
  <si>
    <t>6.1.2</t>
  </si>
  <si>
    <t>Limpieza mecánica SP3 de columnas en diámetros entre 8", 10" y 12". Incluye equipos y todo lo necesario para su correcta ejecución de la actividad.</t>
  </si>
  <si>
    <t>6.1.3</t>
  </si>
  <si>
    <t>Limpieza de óxido de placas base de columnas con removedor de óxido para todo tipo de metales, que no afecte la estructura o propiedades físicas del metal. Incluye equipos, materiales y todo lo necesario para su correcta ejecución de la actividad.</t>
  </si>
  <si>
    <t>6.1.4</t>
  </si>
  <si>
    <t>6.1.5</t>
  </si>
  <si>
    <t>Suministro, transporte, montaje e instalación de paneles metálicos fabricados en lámina de acero/aluminio microperforada calibre 16, conformados según diseño y dimensiones indicadas en los planos, incluyendo todos los accesorios, perfiles de fijación, herrajes, sellos, elementos necesarios para su correcta colocación y funcionamiento, de acuerdo con las normas técnicas vigentes y especificaciones del proyecto.</t>
  </si>
  <si>
    <t>6.1.6</t>
  </si>
  <si>
    <t>Suministro, transporte, montaje e instalación de paneles en acrílico de 3mm de espesor, color transparente, adosados a las láminas microperforadas. Incluyendo todos los accesorios, perfiles de fijación, herrajes, sellos, elementos necesarios para su correcta instalación y funcionamiento, de acuerdo con las normas técnicas vigentes y especificaciones del proyecto.</t>
  </si>
  <si>
    <t>PISOS</t>
  </si>
  <si>
    <t>7.1</t>
  </si>
  <si>
    <t>Reemplazo de tablas deterioradas por humedad, utilizando madera maple grado 2 o superior, con certificación bajo estándares MFMA, previa autorización de la interventoría y la supervisión. Incluye desinstalación e instalación intercalada con el piso original y todos los elementos necesarios para la correcta ejecución de la actividad.</t>
  </si>
  <si>
    <t>7.2</t>
  </si>
  <si>
    <t>Suministro, transporte e instalación de tríplex de 12mm de apoyo de maderamen, para reemplazo de áreas afectadas. Incluye retiro y reinstalación de maderamen, retiro de tablero de tríplex de 12 mm existente y todos los demás elementos necesarios para la correcta ejecución de la actividad.</t>
  </si>
  <si>
    <t>7.3</t>
  </si>
  <si>
    <t>Mantenimiento piso de maderamen. Incluye remoción total del acabado con pulidoras de sistemas planetarios multicabezal, aspiración permanente dust control y desbaste controlado, remoción máxima ≤ 0.8 mm, aplicación de 1 mano de sellador a base de agua de alta calidad y 2 manos de barniz monocomponente para suelos deportivos, las zonas de seguridad, tiro libre y centro con pintura base agua especial para marcar líneas en superficies deportivas de interior de color azul, demarcaciones baloncesto con pintura base agua especial para marcar líneas en superficies deportivas de interior de color blanca, hasta obtener un perfecto acabado, adicionalmente todo lo necesario para la correcta ejecución de la actividad.</t>
  </si>
  <si>
    <t>7.4</t>
  </si>
  <si>
    <t>7.5</t>
  </si>
  <si>
    <t>Restauración total de Maderamen con sistema Super Sport. Incluye remoción total del acabado con pulidoras de sistemas planetarios multicabezal, aspiración permanente dust control y desbaste controlado, remoción máxima ≤ 0.8 mm, aplicación de 1 mano de sellador a base de agua de alta calidad y 2 manos de barniz monocomponente para suelos deportivos, aplicación colores pintura base agua especial para marcar líneas en superficies deportivas de interior, demarcación de coliseos con pintura base agua especial para marcar líneas en superficies deportivas de interior, además de todo lo necesario para la correcta ejecución de la actividad.</t>
  </si>
  <si>
    <t>7.6</t>
  </si>
  <si>
    <t>Construcción de piso en adoquín cuadrado en concreto de 20x20x8cm, vehicular color gris. Incluye suministro y transporte de los materiales, cortes a máquina, según diseño, siguiendo la recomendación MEP y patrones de instalación del ICPC. El adoquín deberá resellarse por 2 veces con un lapso de 4 meses luego de su instalación, cumpliendo con la norma NTC 2017.</t>
  </si>
  <si>
    <t>VALLAS Y AVISOS</t>
  </si>
  <si>
    <t>8.1</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</si>
  <si>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</si>
  <si>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8.2</t>
  </si>
  <si>
    <t>Aviso fabricado en lámina de acrílico opal 4mm con cantos de 8cm en aluminio, bloqueados con poliuretano según pantone de la marca e iluminación interna a través de leds, con medidas de 7.16x0.95 metros, según diseño. Incluye instalación con nombre y logo según especificaciones del INDER Medellin y todo lo necesario para la correcta ejecución de la actividad.</t>
  </si>
  <si>
    <t>COMPONENTE ARBOREO</t>
  </si>
  <si>
    <t>9.1</t>
  </si>
  <si>
    <t>PODAS</t>
  </si>
  <si>
    <t>9.1.1</t>
  </si>
  <si>
    <t>Podas, cargue y retiro de árboles alturas entre 1,8 a 5,0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</si>
  <si>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9.1.2</t>
  </si>
  <si>
    <t>Podas, cargue y retiro de árboles alturas entre 5,01 a 10,0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</si>
  <si>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9.1.3</t>
  </si>
  <si>
    <t>Podas, cargue y retiro de árboles alturas entre 10,01 a 15,0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</si>
  <si>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9.1.4</t>
  </si>
  <si>
    <t>Podas, cargue y retiro de árboles alturas entre 15,01 a 20,0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</si>
  <si>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VARIOS</t>
  </si>
  <si>
    <t>10.1</t>
  </si>
  <si>
    <t>Certificación puntos de anclaje, bajo la resolución 4272 de 2021 del Ministerio del Trabajo. Incluye plaqueta de información en lámina inoxidable, trabajo en altura y demás elementos necesarios para la certificación.</t>
  </si>
  <si>
    <t>10.2</t>
  </si>
  <si>
    <t>Cuadrilla de rescatistas especializados. Incluye equipos para trabajo en alturas completo, obligaciones laborales y costos operativos.</t>
  </si>
  <si>
    <t>mes</t>
  </si>
  <si>
    <t>10.3</t>
  </si>
  <si>
    <t>Servicio de vigilancia mensual de profesional sin arma; incluye  obligaciones laborales y costos operativos.</t>
  </si>
  <si>
    <t>COSTO DIRECTO POR ESCENARIO</t>
  </si>
  <si>
    <t>TOTAL</t>
  </si>
  <si>
    <t>COSTO DIRECTO TOTAL DE LOS ESCENARIOS A INTERVENIR</t>
  </si>
  <si>
    <t>Administración (A).</t>
  </si>
  <si>
    <t>Imprevistos (I).</t>
  </si>
  <si>
    <t>Utilidad (U).</t>
  </si>
  <si>
    <t>Presupuesto Ambiental</t>
  </si>
  <si>
    <t>Presupuesto Gestión Social</t>
  </si>
  <si>
    <t>Presupuesto Seguridad y Salud en el Trabajo</t>
  </si>
  <si>
    <t>Provisión para el pago de las primas de Pólizas (Garantías)</t>
  </si>
  <si>
    <t>VALOR TOTAL DEL CONTRATO</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</si>
  <si>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</si>
  <si>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</si>
  <si>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</si>
  <si>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</si>
  <si>
    <t>Nombre del Proponente:</t>
  </si>
  <si>
    <t xml:space="preserve">	Firma del Proponente o de su Representante Legal</t>
  </si>
  <si>
    <t xml:space="preserve">Suministro y aplicación de sistema de impermeabilización líquido elastomérico monocomponente de alto desempeño monolítico sin juntas, con capacidad de elongación mínima del 1500%, resistencia a la tracción promedio no inferior a 8 MPa, adherencia al concreto igual o superior a 1,5 MPa y capacidad de puenteo de fisuras de al menos 3 mm, resistente a radiación ultravioleta (UV), resistencia frente al fuego equivalente a clasificación Clase A según ASTM E108 o norma equivalente, espesor de membrana seca 1,5 mm ,para canoas y los traslapos de la membrana de PVC existente.  Incluye equipos para trabajo en alturas completo del personal (no incluye anclajes certificados, portátiles o líneas de vida portátiles), lavado de superficie y todos los elementos necesarios para su correcta instalación y funcionamiento.  </t>
  </si>
  <si>
    <t>Suministro y aplicación membrana lanzada bicomponente en frio, aplicada por aspersión, libre de VOC, capacidad de puenteo de fisuras de al menos 3 mm, resistente a radiación ultravioleta (UV), resistencia frente al fuego equivalente a clasificación clase A según ASTM E108 o norma equivalente, con capacidad de elongación mínima del 1500%, espesor de membrana seca 1,5 mm. Incluye transporte, aplicación elastómero acrílico en los RAL 6025, 6021 y 6020 a 3 capas, equipos para trabajo en alturas completo del personal (no incluye anclajes certificados, portátiles o líneas de vida portátiles), lavado de superficie y todos los elementos necesarios para su correcta instalación y funcionamiento.</t>
  </si>
  <si>
    <t>Suministro y aplicación de sistema de impermeabilización líquido elastomérico monocomponente de alto desempeño monolítica sin juntas, con capacidad de elongación mínima del 1500%, resistencia a la tracción promedio no inferior a 8 MPa, adherencia al concreto igual o superior a 1,5 MPa y capacidad de puenteo de fisuras de al menos 3 mm, resistente a radiación ultravioleta (UV), resistencia frente al fuego equivalente a clasificación Clase A según ASTM E108 o norma equivalente, espesor de membrana seca vertical 1,5 mm y en horizontal 1,5 mm , para detalles de anclajes en cubierta. Incluye transportes, equipos para trabajo en alturas completo del personal (no incluye anclajes certificados, portátiles o líneas de vida portátiles), lavado de superficie y todos los elementos necesarios para su correcta instalación y funcionamiento.</t>
  </si>
  <si>
    <t>Transporte e instalación de piso en maderamen. Incluye traslado al Coliseo de Balonmano Jorge Valderrama desde el Coliseo de combate de la Unidad Deportiva Atanasio Girardot, suministro e instalación de espuma de polietileno de baja densidad de celda cerrada y plástico burbuja para barrera de vapor sobre el piso existente y todos los demás elementos o materiales necesarios para la correcta ejecución de la actividad.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</si>
</sst>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0.0"/>
    <numFmt numFmtId="165" formatCode="_ * #,##0.00_ ;_ * \-#,##0.00_ ;_ * &quot;-&quot;??_ ;_ @_ "/>
    <numFmt numFmtId="166" formatCode="&quot;$&quot;#,##0"/>
    <numFmt numFmtId="167" formatCode="&quot;$&quot;\ #,##0"/>
    <numFmt numFmtId="168" formatCode="[$$-240A]\ #,##0"/>
    <numFmt numFmtId="169" formatCode="_ &quot;$&quot;\ * #,##0.00_ ;_ &quot;$&quot;\ * \-#,##0.00_ ;_ &quot;$&quot;\ * &quot;-&quot;??_ ;_ @_ "/>
    <numFmt numFmtId="170" formatCode="_ * #,##0_ ;_ * \-#,##0_ ;_ * &quot;-&quot;??_ ;_ @_ "/>
    <numFmt numFmtId="171" formatCode="_(&quot;$&quot;* #,##0_);_(&quot;$&quot;* \(#,##0\);_(&quot;$&quot;* &quot;-&quot;??_);_(@_)"/>
    <numFmt numFmtId="172" formatCode="0.0"/>
    <numFmt numFmtId="173" formatCode="_-&quot;$&quot;\ * #,##0_-;\-&quot;$&quot;\ * #,##0_-;_-&quot;$&quot;\ * &quot;-&quot;??_-;_-@_-"/>
    <numFmt numFmtId="174" formatCode="&quot;$&quot;\ #,##0.00"/>
  </numFmts>
  <fonts count="19" x14ac:knownFonts="1">
    <font>
      <sz val="11"/>
      <color theme="1"/>
      <name val="Calibri"/>
      <family val="2"/>
      <scheme val="minor"/>
    </font>
    <font>
      <sz val="10"/>
      <name val="Arial"/>
      <family val="2"/>
    </font>
    <font>
      <b/>
      <sz val="9"/>
      <name val="Arial"/>
      <family val="2"/>
    </font>
    <font>
      <sz val="9"/>
      <name val="Arial"/>
      <family val="2"/>
    </font>
    <font>
      <sz val="9"/>
      <color indexed="8"/>
      <name val="Arial"/>
      <family val="2"/>
    </font>
    <font>
      <sz val="10"/>
      <name val="MS Sans Serif"/>
      <family val="2"/>
    </font>
    <font>
      <b/>
      <sz val="8"/>
      <name val="Arial"/>
      <family val="2"/>
    </font>
    <font>
      <sz val="8"/>
      <name val="Arial"/>
      <family val="2"/>
    </font>
    <font>
      <sz val="10"/>
      <name val="Arial"/>
      <family val="2"/>
    </font>
    <font>
      <sz val="11"/>
      <color theme="1"/>
      <name val="Calibri"/>
      <family val="2"/>
      <scheme val="minor"/>
    </font>
    <font>
      <b/>
      <sz val="10"/>
      <name val="Arial"/>
      <family val="2"/>
    </font>
    <font>
      <b/>
      <sz val="10"/>
      <color rgb="FF000000"/>
      <name val="Arial"/>
      <family val="2"/>
    </font>
    <font>
      <sz val="11"/>
      <name val="Arial"/>
      <family val="2"/>
    </font>
    <font>
      <sz val="8"/>
      <color theme="1"/>
      <name val="Arial"/>
      <family val="2"/>
    </font>
    <font>
      <sz val="11"/>
      <color theme="1"/>
      <name val="Arial"/>
      <family val="2"/>
    </font>
    <font>
      <b/>
      <sz val="9"/>
      <color indexed="8"/>
      <name val="Arial"/>
      <family val="2"/>
    </font>
    <font>
      <sz val="8"/>
      <color rgb="FF000000"/>
      <name val="Arial"/>
      <family val="2"/>
    </font>
    <font>
      <sz val="9"/>
      <color rgb="FF000000"/>
      <name val="Arial"/>
      <family val="2"/>
    </font>
    <font>
      <b/>
      <sz val="9"/>
      <color rgb="FF000000"/>
      <name val="Arial"/>
      <family val="2"/>
    </font>
  </fonts>
  <fills count="7">
    <fill>
      <patternFill patternType="none"/>
    </fill>
    <fill>
      <patternFill patternType="gray125"/>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
      <patternFill patternType="solid">
        <fgColor rgb="FF99CCFF"/>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auto="1"/>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5">
    <xf numFmtId="0" fontId="0" fillId="0" borderId="0"/>
    <xf numFmtId="0" fontId="1" fillId="0" borderId="0"/>
    <xf numFmtId="165" fontId="1" fillId="0" borderId="0" applyFont="0" applyFill="0" applyBorder="0" applyAlignment="0" applyProtection="0"/>
    <xf numFmtId="0" fontId="5" fillId="0" borderId="0"/>
    <xf numFmtId="169" fontId="1" fillId="0" borderId="0" applyFont="0" applyFill="0" applyBorder="0" applyAlignment="0" applyProtection="0"/>
    <xf numFmtId="9" fontId="1" fillId="0" borderId="0" applyFont="0" applyFill="0" applyBorder="0" applyAlignment="0" applyProtection="0"/>
    <xf numFmtId="165" fontId="8" fillId="0" borderId="0" applyFont="0" applyFill="0" applyBorder="0" applyAlignment="0" applyProtection="0"/>
    <xf numFmtId="9" fontId="9" fillId="0" borderId="0" applyFont="0" applyFill="0" applyBorder="0" applyAlignment="0" applyProtection="0"/>
    <xf numFmtId="0" fontId="9" fillId="0" borderId="0"/>
    <xf numFmtId="0" fontId="8" fillId="0" borderId="0"/>
    <xf numFmtId="12" fontId="8" fillId="0" borderId="0" applyFont="0" applyFill="0" applyProtection="0"/>
    <xf numFmtId="0" fontId="9" fillId="0" borderId="0"/>
    <xf numFmtId="0" fontId="8" fillId="0" borderId="0"/>
    <xf numFmtId="0" fontId="9" fillId="0" borderId="0"/>
    <xf numFmtId="43" fontId="9" fillId="0" borderId="0" applyFont="0" applyFill="0" applyBorder="0" applyAlignment="0" applyProtection="0"/>
  </cellStyleXfs>
  <cellXfs count="124">
    <xf numFmtId="0" fontId="0" fillId="0" borderId="0" xfId="0"/>
    <xf numFmtId="169" fontId="7" fillId="0" borderId="8" xfId="4" applyFont="1" applyFill="1" applyBorder="1" applyAlignment="1" applyProtection="1"/>
    <xf numFmtId="169" fontId="7" fillId="0" borderId="16" xfId="4" applyFont="1" applyFill="1" applyBorder="1" applyAlignment="1" applyProtection="1"/>
    <xf numFmtId="0" fontId="8" fillId="0" borderId="0" xfId="8" applyFont="1"/>
    <xf numFmtId="0" fontId="8" fillId="0" borderId="0" xfId="1" applyFont="1"/>
    <xf numFmtId="0" fontId="3" fillId="0" borderId="0" xfId="1" applyFont="1"/>
    <xf numFmtId="0" fontId="2" fillId="2" borderId="4" xfId="1" applyFont="1" applyFill="1" applyBorder="1" applyAlignment="1">
      <alignment horizontal="center" vertical="center"/>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0" fontId="3" fillId="0" borderId="0" xfId="1" applyFont="1" applyAlignment="1">
      <alignment vertical="center" wrapText="1"/>
    </xf>
    <xf numFmtId="0" fontId="4" fillId="0" borderId="8" xfId="1" applyFont="1" applyBorder="1" applyAlignment="1">
      <alignment horizontal="center" vertical="center"/>
    </xf>
    <xf numFmtId="0" fontId="3" fillId="0" borderId="8" xfId="1" applyFont="1" applyBorder="1" applyAlignment="1">
      <alignment horizontal="justify" vertical="center" wrapText="1"/>
    </xf>
    <xf numFmtId="0" fontId="3" fillId="0" borderId="8" xfId="3" applyFont="1" applyBorder="1" applyAlignment="1">
      <alignment horizontal="center" vertical="center"/>
    </xf>
    <xf numFmtId="2" fontId="3" fillId="0" borderId="8" xfId="3" applyNumberFormat="1" applyFont="1" applyBorder="1" applyAlignment="1">
      <alignment horizontal="center" vertical="center"/>
    </xf>
    <xf numFmtId="168" fontId="3" fillId="0" borderId="8" xfId="3" applyNumberFormat="1" applyFont="1" applyBorder="1" applyAlignment="1">
      <alignment vertical="center"/>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3" fillId="0" borderId="9" xfId="1" applyFont="1" applyBorder="1" applyAlignment="1">
      <alignment horizontal="justify" vertical="center" wrapText="1"/>
    </xf>
    <xf numFmtId="0" fontId="3" fillId="0" borderId="9" xfId="3" applyFont="1" applyBorder="1" applyAlignment="1">
      <alignment horizontal="center" vertical="center"/>
    </xf>
    <xf numFmtId="167" fontId="3" fillId="0" borderId="9" xfId="3" applyNumberFormat="1" applyFont="1" applyBorder="1" applyAlignment="1">
      <alignment horizontal="center" vertical="center"/>
    </xf>
    <xf numFmtId="166" fontId="3" fillId="0" borderId="9" xfId="2" applyNumberFormat="1" applyFont="1" applyFill="1" applyBorder="1" applyAlignment="1" applyProtection="1">
      <alignment horizontal="center" vertical="center"/>
    </xf>
    <xf numFmtId="167" fontId="3" fillId="0" borderId="9" xfId="2" applyNumberFormat="1" applyFont="1" applyFill="1" applyBorder="1" applyAlignment="1" applyProtection="1">
      <alignment horizontal="center" vertical="center"/>
    </xf>
    <xf numFmtId="0" fontId="2" fillId="0" borderId="0" xfId="1" applyFont="1"/>
    <xf numFmtId="0" fontId="3" fillId="0" borderId="10" xfId="1" applyFont="1" applyBorder="1"/>
    <xf numFmtId="0" fontId="2" fillId="0" borderId="11" xfId="1" applyFont="1" applyBorder="1"/>
    <xf numFmtId="0" fontId="2" fillId="0" borderId="8" xfId="1" applyFont="1" applyBorder="1" applyAlignment="1">
      <alignment horizontal="right"/>
    </xf>
    <xf numFmtId="0" fontId="2" fillId="0" borderId="8" xfId="1" applyFont="1" applyBorder="1"/>
    <xf numFmtId="169" fontId="6" fillId="0" borderId="8" xfId="4" applyFont="1" applyFill="1" applyBorder="1" applyAlignment="1" applyProtection="1"/>
    <xf numFmtId="0" fontId="2" fillId="0" borderId="10" xfId="1" applyFont="1" applyBorder="1"/>
    <xf numFmtId="0" fontId="6" fillId="0" borderId="11" xfId="1" applyFont="1" applyBorder="1"/>
    <xf numFmtId="0" fontId="6" fillId="0" borderId="8" xfId="1" applyFont="1" applyBorder="1" applyAlignment="1">
      <alignment horizontal="right"/>
    </xf>
    <xf numFmtId="0" fontId="6" fillId="0" borderId="12" xfId="1" applyFont="1" applyBorder="1" applyAlignment="1">
      <alignment horizontal="right"/>
    </xf>
    <xf numFmtId="0" fontId="2" fillId="0" borderId="15" xfId="1" applyFont="1" applyBorder="1"/>
    <xf numFmtId="9" fontId="2" fillId="0" borderId="0" xfId="5" applyFont="1" applyFill="1" applyBorder="1" applyAlignment="1" applyProtection="1">
      <alignment horizontal="right"/>
    </xf>
    <xf numFmtId="169" fontId="6" fillId="0" borderId="16" xfId="4" applyFont="1" applyFill="1" applyBorder="1" applyAlignment="1" applyProtection="1"/>
    <xf numFmtId="0" fontId="2" fillId="0" borderId="10" xfId="1" applyFont="1" applyBorder="1" applyAlignment="1">
      <alignment horizontal="left"/>
    </xf>
    <xf numFmtId="0" fontId="6" fillId="0" borderId="11" xfId="1" applyFont="1" applyBorder="1" applyAlignment="1">
      <alignment horizontal="left"/>
    </xf>
    <xf numFmtId="0" fontId="6" fillId="0" borderId="12" xfId="1" applyFont="1" applyBorder="1" applyAlignment="1">
      <alignment horizontal="left"/>
    </xf>
    <xf numFmtId="0" fontId="6" fillId="0" borderId="13" xfId="1" applyFont="1" applyBorder="1" applyAlignment="1">
      <alignment horizontal="right"/>
    </xf>
    <xf numFmtId="0" fontId="6" fillId="0" borderId="7" xfId="1" applyFont="1" applyBorder="1" applyAlignment="1">
      <alignment horizontal="left"/>
    </xf>
    <xf numFmtId="0" fontId="6" fillId="0" borderId="10" xfId="1" applyFont="1" applyBorder="1" applyAlignment="1">
      <alignment horizontal="right"/>
    </xf>
    <xf numFmtId="0" fontId="3" fillId="0" borderId="8" xfId="1" applyFont="1" applyBorder="1" applyAlignment="1">
      <alignment horizontal="left"/>
    </xf>
    <xf numFmtId="0" fontId="6" fillId="0" borderId="8" xfId="1" applyFont="1" applyBorder="1" applyAlignment="1">
      <alignment horizontal="left"/>
    </xf>
    <xf numFmtId="0" fontId="6" fillId="0" borderId="14" xfId="1" applyFont="1" applyBorder="1" applyAlignment="1">
      <alignment horizontal="right"/>
    </xf>
    <xf numFmtId="170" fontId="3" fillId="0" borderId="0" xfId="2" applyNumberFormat="1" applyFont="1" applyAlignment="1" applyProtection="1">
      <alignment vertical="center"/>
    </xf>
    <xf numFmtId="165" fontId="3" fillId="0" borderId="0" xfId="2" applyFont="1" applyFill="1" applyAlignment="1" applyProtection="1">
      <alignment vertical="center"/>
    </xf>
    <xf numFmtId="0" fontId="2" fillId="0" borderId="11" xfId="1" applyFont="1" applyBorder="1" applyAlignment="1">
      <alignment horizontal="right"/>
    </xf>
    <xf numFmtId="170" fontId="3" fillId="0" borderId="0" xfId="6" applyNumberFormat="1" applyFont="1" applyAlignment="1" applyProtection="1">
      <alignment vertical="center"/>
    </xf>
    <xf numFmtId="165" fontId="3" fillId="0" borderId="0" xfId="6" applyFont="1" applyFill="1" applyAlignment="1" applyProtection="1">
      <alignment vertical="center"/>
    </xf>
    <xf numFmtId="0" fontId="3" fillId="0" borderId="0" xfId="1" applyFont="1" applyAlignment="1">
      <alignment horizontal="center"/>
    </xf>
    <xf numFmtId="0" fontId="4" fillId="3" borderId="18" xfId="1" applyFont="1" applyFill="1" applyBorder="1" applyAlignment="1">
      <alignment vertical="center"/>
    </xf>
    <xf numFmtId="0" fontId="4" fillId="3" borderId="19" xfId="1" applyFont="1" applyFill="1" applyBorder="1" applyAlignment="1">
      <alignment vertical="center"/>
    </xf>
    <xf numFmtId="3" fontId="3" fillId="3" borderId="17" xfId="3" applyNumberFormat="1" applyFont="1" applyFill="1" applyBorder="1" applyAlignment="1">
      <alignment vertical="center"/>
    </xf>
    <xf numFmtId="3" fontId="3" fillId="3" borderId="19" xfId="3" applyNumberFormat="1" applyFont="1" applyFill="1" applyBorder="1" applyAlignment="1">
      <alignment vertical="center"/>
    </xf>
    <xf numFmtId="3" fontId="2" fillId="0" borderId="8" xfId="3" applyNumberFormat="1" applyFont="1" applyBorder="1" applyAlignment="1">
      <alignment horizontal="center" vertical="center"/>
    </xf>
    <xf numFmtId="0" fontId="7" fillId="0" borderId="0" xfId="1" applyFont="1"/>
    <xf numFmtId="170" fontId="7" fillId="0" borderId="0" xfId="6" applyNumberFormat="1" applyFont="1" applyAlignment="1" applyProtection="1">
      <alignment vertical="center"/>
    </xf>
    <xf numFmtId="165" fontId="7" fillId="0" borderId="0" xfId="6" applyFont="1" applyFill="1" applyAlignment="1" applyProtection="1">
      <alignment vertical="center"/>
    </xf>
    <xf numFmtId="173" fontId="7" fillId="0" borderId="0" xfId="10" applyNumberFormat="1" applyFont="1" applyFill="1" applyAlignment="1">
      <alignment vertical="center"/>
    </xf>
    <xf numFmtId="0" fontId="13" fillId="0" borderId="0" xfId="8" applyFont="1" applyAlignment="1">
      <alignment horizontal="center" vertical="center"/>
    </xf>
    <xf numFmtId="0" fontId="13" fillId="0" borderId="0" xfId="8" applyFont="1" applyAlignment="1">
      <alignment horizontal="justify" vertical="justify"/>
    </xf>
    <xf numFmtId="2" fontId="13" fillId="0" borderId="0" xfId="8" applyNumberFormat="1" applyFont="1" applyAlignment="1">
      <alignment horizontal="center" vertical="center"/>
    </xf>
    <xf numFmtId="0" fontId="13" fillId="0" borderId="0" xfId="8" applyFont="1" applyAlignment="1">
      <alignment horizontal="left" vertical="center"/>
    </xf>
    <xf numFmtId="0" fontId="13" fillId="0" borderId="20" xfId="8" applyFont="1" applyBorder="1" applyAlignment="1">
      <alignment horizontal="justify" vertical="justify"/>
    </xf>
    <xf numFmtId="0" fontId="14" fillId="0" borderId="0" xfId="8" applyFont="1" applyAlignment="1">
      <alignment horizontal="center" vertical="center"/>
    </xf>
    <xf numFmtId="0" fontId="14" fillId="0" borderId="20" xfId="8" applyFont="1" applyBorder="1" applyAlignment="1">
      <alignment horizontal="justify" vertical="justify"/>
    </xf>
    <xf numFmtId="0" fontId="14" fillId="0" borderId="0" xfId="8" applyFont="1" applyAlignment="1">
      <alignment horizontal="justify" vertical="justify"/>
    </xf>
    <xf numFmtId="2" fontId="14" fillId="0" borderId="0" xfId="8" applyNumberFormat="1" applyFont="1" applyAlignment="1">
      <alignment horizontal="center" vertical="center"/>
    </xf>
    <xf numFmtId="0" fontId="14" fillId="0" borderId="0" xfId="0" applyFont="1"/>
    <xf numFmtId="0" fontId="1" fillId="0" borderId="0" xfId="8" applyFont="1"/>
    <xf numFmtId="0" fontId="1" fillId="0" borderId="0" xfId="8" applyFont="1" applyAlignment="1">
      <alignment wrapText="1"/>
    </xf>
    <xf numFmtId="171" fontId="1" fillId="0" borderId="0" xfId="10" applyNumberFormat="1" applyFont="1" applyFill="1" applyAlignment="1">
      <alignment vertical="center"/>
    </xf>
    <xf numFmtId="0" fontId="1" fillId="0" borderId="0" xfId="1"/>
    <xf numFmtId="0" fontId="1" fillId="0" borderId="8" xfId="1" applyBorder="1" applyAlignment="1">
      <alignment horizontal="center" vertical="center"/>
    </xf>
    <xf numFmtId="44" fontId="1" fillId="0" borderId="8" xfId="4" applyNumberFormat="1" applyFont="1" applyFill="1" applyBorder="1" applyAlignment="1">
      <alignment horizontal="center" vertical="center"/>
    </xf>
    <xf numFmtId="172" fontId="1" fillId="0" borderId="0" xfId="8" applyNumberFormat="1" applyFont="1" applyAlignment="1">
      <alignment horizontal="center" vertical="center"/>
    </xf>
    <xf numFmtId="173" fontId="1" fillId="0" borderId="0" xfId="10" applyNumberFormat="1" applyFont="1" applyFill="1" applyAlignment="1">
      <alignment vertical="center"/>
    </xf>
    <xf numFmtId="0" fontId="14" fillId="0" borderId="0" xfId="0" applyFont="1" applyAlignment="1">
      <alignment horizontal="center"/>
    </xf>
    <xf numFmtId="164" fontId="2" fillId="0" borderId="1" xfId="1" applyNumberFormat="1" applyFont="1" applyBorder="1" applyAlignment="1">
      <alignment horizontal="center" vertical="center" wrapText="1"/>
    </xf>
    <xf numFmtId="0" fontId="2" fillId="0" borderId="8" xfId="1" applyFont="1" applyBorder="1" applyAlignment="1">
      <alignment horizontal="center"/>
    </xf>
    <xf numFmtId="0" fontId="2" fillId="0" borderId="10" xfId="1" applyFont="1" applyBorder="1" applyAlignment="1">
      <alignment horizontal="center"/>
    </xf>
    <xf numFmtId="0" fontId="2" fillId="0" borderId="13" xfId="1" applyFont="1" applyBorder="1" applyAlignment="1">
      <alignment horizontal="center"/>
    </xf>
    <xf numFmtId="0" fontId="2" fillId="0" borderId="15" xfId="1" applyFont="1" applyBorder="1" applyAlignment="1">
      <alignment horizontal="center"/>
    </xf>
    <xf numFmtId="0" fontId="15" fillId="3" borderId="17" xfId="1" applyFont="1" applyFill="1" applyBorder="1" applyAlignment="1">
      <alignment horizontal="center" vertical="center"/>
    </xf>
    <xf numFmtId="0" fontId="15" fillId="3" borderId="18" xfId="1" applyFont="1" applyFill="1" applyBorder="1" applyAlignment="1">
      <alignment vertical="center"/>
    </xf>
    <xf numFmtId="10" fontId="3" fillId="0" borderId="8" xfId="7" applyNumberFormat="1" applyFont="1" applyBorder="1" applyAlignment="1">
      <alignment horizontal="center" vertical="center"/>
    </xf>
    <xf numFmtId="166" fontId="2" fillId="2" borderId="21" xfId="1" applyNumberFormat="1" applyFont="1" applyFill="1" applyBorder="1" applyAlignment="1">
      <alignment horizontal="center" vertical="center" wrapText="1"/>
    </xf>
    <xf numFmtId="0" fontId="2" fillId="2" borderId="22" xfId="1" applyFont="1" applyFill="1" applyBorder="1" applyAlignment="1">
      <alignment horizontal="center" vertical="center" wrapText="1"/>
    </xf>
    <xf numFmtId="0" fontId="16" fillId="0" borderId="0" xfId="13" applyFont="1" applyAlignment="1">
      <alignment vertical="center" wrapText="1"/>
    </xf>
    <xf numFmtId="0" fontId="7" fillId="0" borderId="0" xfId="13" applyFont="1" applyAlignment="1">
      <alignment vertical="center" wrapText="1"/>
    </xf>
    <xf numFmtId="0" fontId="2" fillId="0" borderId="12" xfId="1" applyFont="1" applyBorder="1"/>
    <xf numFmtId="0" fontId="13" fillId="0" borderId="0" xfId="8" applyFont="1" applyAlignment="1">
      <alignment horizontal="left"/>
    </xf>
    <xf numFmtId="0" fontId="11" fillId="4" borderId="8" xfId="1" applyFont="1" applyFill="1" applyBorder="1" applyAlignment="1">
      <alignment horizontal="center" vertical="center" readingOrder="1"/>
    </xf>
    <xf numFmtId="0" fontId="10" fillId="4" borderId="10" xfId="9" applyFont="1" applyFill="1" applyBorder="1" applyAlignment="1">
      <alignment vertical="center" wrapText="1"/>
    </xf>
    <xf numFmtId="0" fontId="10" fillId="4" borderId="11" xfId="9" applyFont="1" applyFill="1" applyBorder="1" applyAlignment="1">
      <alignment vertical="center" wrapText="1"/>
    </xf>
    <xf numFmtId="0" fontId="10" fillId="4" borderId="12" xfId="9" applyFont="1" applyFill="1" applyBorder="1" applyAlignment="1">
      <alignment vertical="center" wrapText="1"/>
    </xf>
    <xf numFmtId="44" fontId="1" fillId="5" borderId="10" xfId="4" applyNumberFormat="1" applyFont="1" applyFill="1" applyBorder="1" applyAlignment="1">
      <alignment vertical="center"/>
    </xf>
    <xf numFmtId="44" fontId="1" fillId="5" borderId="12" xfId="4" applyNumberFormat="1" applyFont="1" applyFill="1" applyBorder="1" applyAlignment="1">
      <alignment vertical="center"/>
    </xf>
    <xf numFmtId="0" fontId="15" fillId="3" borderId="10" xfId="1" applyFont="1" applyFill="1" applyBorder="1" applyAlignment="1">
      <alignment horizontal="center" vertical="center"/>
    </xf>
    <xf numFmtId="0" fontId="15" fillId="3" borderId="11" xfId="1" applyFont="1" applyFill="1" applyBorder="1" applyAlignment="1">
      <alignment vertical="center"/>
    </xf>
    <xf numFmtId="0" fontId="4" fillId="3" borderId="11" xfId="1" applyFont="1" applyFill="1" applyBorder="1" applyAlignment="1">
      <alignment vertical="center"/>
    </xf>
    <xf numFmtId="3" fontId="3" fillId="3" borderId="10" xfId="3" applyNumberFormat="1" applyFont="1" applyFill="1" applyBorder="1" applyAlignment="1">
      <alignment vertical="center"/>
    </xf>
    <xf numFmtId="3" fontId="3" fillId="3" borderId="12" xfId="3" applyNumberFormat="1" applyFont="1" applyFill="1" applyBorder="1" applyAlignment="1">
      <alignment vertical="center"/>
    </xf>
    <xf numFmtId="0" fontId="14" fillId="0" borderId="0" xfId="0" applyFont="1" applyAlignment="1">
      <alignment horizontal="center" vertical="center"/>
    </xf>
    <xf numFmtId="174" fontId="3" fillId="0" borderId="8" xfId="3" applyNumberFormat="1" applyFont="1" applyBorder="1" applyAlignment="1">
      <alignment horizontal="right" vertical="center"/>
    </xf>
    <xf numFmtId="167" fontId="3" fillId="0" borderId="8" xfId="3" applyNumberFormat="1" applyFont="1" applyBorder="1" applyAlignment="1">
      <alignment horizontal="right" vertical="center"/>
    </xf>
    <xf numFmtId="0" fontId="10" fillId="4" borderId="11" xfId="9" applyFont="1" applyFill="1" applyBorder="1" applyAlignment="1">
      <alignment horizontal="right" vertical="center" wrapText="1"/>
    </xf>
    <xf numFmtId="0" fontId="10" fillId="4" borderId="12" xfId="9" applyFont="1" applyFill="1" applyBorder="1" applyAlignment="1">
      <alignment horizontal="right" vertical="center" wrapText="1"/>
    </xf>
    <xf numFmtId="0" fontId="4" fillId="3" borderId="11" xfId="1" applyFont="1" applyFill="1" applyBorder="1" applyAlignment="1">
      <alignment horizontal="right" vertical="center"/>
    </xf>
    <xf numFmtId="0" fontId="4" fillId="3" borderId="12" xfId="1" applyFont="1" applyFill="1" applyBorder="1" applyAlignment="1">
      <alignment horizontal="right" vertical="center"/>
    </xf>
    <xf numFmtId="43" fontId="2" fillId="6" borderId="1" xfId="14" applyFont="1" applyFill="1" applyBorder="1" applyAlignment="1">
      <alignment horizontal="center" vertical="center" wrapText="1"/>
    </xf>
    <xf numFmtId="43" fontId="2" fillId="6" borderId="3" xfId="14" applyFont="1" applyFill="1" applyBorder="1" applyAlignment="1">
      <alignment horizontal="center" vertical="center" wrapText="1"/>
    </xf>
    <xf numFmtId="0" fontId="12" fillId="0" borderId="0" xfId="13" applyFont="1" applyAlignment="1">
      <alignment horizontal="left" vertical="center" wrapText="1"/>
    </xf>
    <xf numFmtId="0" fontId="17" fillId="0" borderId="10" xfId="13" applyFont="1" applyBorder="1" applyAlignment="1">
      <alignment vertical="center" wrapText="1"/>
    </xf>
    <xf numFmtId="0" fontId="17" fillId="0" borderId="11" xfId="13" applyFont="1" applyBorder="1" applyAlignment="1">
      <alignment vertical="center" wrapText="1"/>
    </xf>
    <xf numFmtId="0" fontId="17" fillId="0" borderId="12" xfId="13" applyFont="1" applyBorder="1" applyAlignment="1">
      <alignment vertical="center" wrapText="1"/>
    </xf>
    <xf numFmtId="0" fontId="17" fillId="0" borderId="10" xfId="9" applyFont="1" applyBorder="1" applyAlignment="1">
      <alignment vertical="center" wrapText="1"/>
    </xf>
    <xf numFmtId="0" fontId="3" fillId="0" borderId="11" xfId="9" applyFont="1" applyBorder="1" applyAlignment="1">
      <alignment vertical="center" wrapText="1"/>
    </xf>
    <xf numFmtId="0" fontId="3" fillId="0" borderId="12" xfId="9" applyFont="1" applyBorder="1" applyAlignment="1">
      <alignment vertical="center" wrapText="1"/>
    </xf>
    <xf numFmtId="0" fontId="3" fillId="0" borderId="10" xfId="13" applyFont="1" applyBorder="1" applyAlignment="1">
      <alignment vertical="center" wrapText="1"/>
    </xf>
    <xf numFmtId="0" fontId="3" fillId="0" borderId="11" xfId="13" applyFont="1" applyBorder="1" applyAlignment="1">
      <alignment vertical="center" wrapText="1"/>
    </xf>
    <xf numFmtId="0" fontId="3" fillId="0" borderId="12" xfId="13" applyFont="1" applyBorder="1" applyAlignment="1">
      <alignment vertical="center" wrapText="1"/>
    </xf>
    <xf numFmtId="164" fontId="2" fillId="0" borderId="2" xfId="1" applyNumberFormat="1" applyFont="1" applyBorder="1" applyAlignment="1">
      <alignment horizontal="center" vertical="center" wrapText="1"/>
    </xf>
    <xf numFmtId="164" fontId="2" fillId="0" borderId="3" xfId="1" applyNumberFormat="1" applyFont="1" applyBorder="1" applyAlignment="1">
      <alignment horizontal="center" vertical="center" wrapText="1"/>
    </xf>
  </cellXfs>
  <cellStyles count="15">
    <cellStyle name="Millares" xfId="14" builtinId="3"/>
    <cellStyle name="Millares 2" xfId="2" xr:uid="{00000000-0005-0000-0000-000000000000}"/>
    <cellStyle name="Millares 3" xfId="6" xr:uid="{00000000-0005-0000-0000-000001000000}"/>
    <cellStyle name="Moneda 2" xfId="4" xr:uid="{00000000-0005-0000-0000-000002000000}"/>
    <cellStyle name="Moneda 4" xfId="10" xr:uid="{E59AACA5-00F2-478B-A3B2-95C72863810F}"/>
    <cellStyle name="Normal" xfId="0" builtinId="0"/>
    <cellStyle name="Normal 13 2" xfId="12" xr:uid="{2CEC12A4-CB45-403B-81BB-EF53548B83FE}"/>
    <cellStyle name="Normal 2" xfId="1" xr:uid="{00000000-0005-0000-0000-000004000000}"/>
    <cellStyle name="Normal 2 10 2 2" xfId="9" xr:uid="{7A2C7CAA-3BB8-46D2-A5EF-801013130F13}"/>
    <cellStyle name="Normal 3 11" xfId="13" xr:uid="{FFA72DE4-98B2-4968-A12A-A592E98929A7}"/>
    <cellStyle name="Normal 5" xfId="8" xr:uid="{3F6E38D9-71E8-4514-A57F-D3C469922829}"/>
    <cellStyle name="Normal 6 2" xfId="11" xr:uid="{682666C1-0C5C-4ECB-BF53-EE29E8ABD833}"/>
    <cellStyle name="Normal_Hoja1" xfId="3" xr:uid="{00000000-0005-0000-0000-000005000000}"/>
    <cellStyle name="Porcentaje" xfId="7" builtinId="5"/>
    <cellStyle name="Porcentaje 2" xfId="5" xr:uid="{00000000-0005-0000-0000-000006000000}"/>
  </cellStyles>
  <dxfs count="20">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0BC63-E285-44DD-8F31-8FFF14C90F56}">
  <sheetPr>
    <tabColor rgb="FF00B0F0"/>
    <pageSetUpPr fitToPage="1"/>
  </sheetPr>
  <dimension ref="A1:HC111"/>
  <sheetViews>
    <sheetView showGridLines="0" showZeros="0" topLeftCell="A3" zoomScaleNormal="100" zoomScaleSheetLayoutView="85" workbookViewId="0">
      <pane xSplit="7" ySplit="3" topLeftCell="H59" activePane="bottomRight" state="frozen"/>
      <selection pane="topRight" activeCell="H3" sqref="H3"/>
      <selection pane="bottomLeft" activeCell="A6" sqref="A6"/>
      <selection pane="bottomRight" activeCell="C60" sqref="C60"/>
    </sheetView>
  </sheetViews>
  <sheetFormatPr baseColWidth="10" defaultColWidth="0" defaultRowHeight="14.25" x14ac:dyDescent="0.2"/>
  <cols>
    <col min="1" max="1" width="0.85546875" style="68" customWidth="1"/>
    <col min="2" max="2" width="11.42578125" style="77" customWidth="1"/>
    <col min="3" max="3" width="56" style="68" customWidth="1"/>
    <col min="4" max="4" width="8.42578125" style="68" customWidth="1"/>
    <col min="5" max="5" width="13.28515625" style="68" bestFit="1" customWidth="1"/>
    <col min="6" max="6" width="15.42578125" style="68" customWidth="1"/>
    <col min="7" max="7" width="18.140625" style="68" customWidth="1"/>
    <col min="8" max="8" width="2.85546875" style="68" customWidth="1"/>
    <col min="9" max="9" width="8.140625" style="68" bestFit="1" customWidth="1"/>
    <col min="10" max="10" width="21.7109375" style="68" customWidth="1"/>
    <col min="11" max="11" width="2.85546875" style="68" customWidth="1"/>
    <col min="12" max="12" width="8.140625" style="68" bestFit="1" customWidth="1"/>
    <col min="13" max="13" width="21.7109375" style="68" customWidth="1"/>
    <col min="14" max="14" width="2.85546875" style="68" customWidth="1"/>
    <col min="15" max="15" width="8.140625" style="68" bestFit="1" customWidth="1"/>
    <col min="16" max="16" width="21.7109375" style="68" customWidth="1"/>
    <col min="17" max="17" width="2.85546875" style="68" customWidth="1"/>
    <col min="18" max="18" width="8.140625" style="68" bestFit="1" customWidth="1"/>
    <col min="19" max="19" width="21.7109375" style="68" customWidth="1"/>
    <col min="20" max="20" width="2.85546875" style="68" customWidth="1"/>
    <col min="21" max="21" width="8.140625" style="68" bestFit="1" customWidth="1"/>
    <col min="22" max="22" width="21.7109375" style="68" customWidth="1"/>
    <col min="23" max="24" width="2.85546875" style="68" customWidth="1"/>
    <col min="25" max="83" width="0" style="68" hidden="1" customWidth="1"/>
    <col min="84" max="16384" width="11.42578125" style="68" hidden="1"/>
  </cols>
  <sheetData>
    <row r="1" spans="1:211" hidden="1" x14ac:dyDescent="0.2"/>
    <row r="2" spans="1:211" hidden="1" x14ac:dyDescent="0.2"/>
    <row r="3" spans="1:211" ht="15" thickBot="1" x14ac:dyDescent="0.25">
      <c r="I3" s="103">
        <f>1+F3</f>
        <v>1</v>
      </c>
      <c r="L3" s="103">
        <f t="shared" ref="L3" si="0">1+I3</f>
        <v>2</v>
      </c>
      <c r="O3" s="103">
        <f t="shared" ref="O3" si="1">1+L3</f>
        <v>3</v>
      </c>
      <c r="R3" s="103">
        <f t="shared" ref="R3" si="2">1+O3</f>
        <v>4</v>
      </c>
      <c r="U3" s="103">
        <f t="shared" ref="U3" si="3">1+R3</f>
        <v>5</v>
      </c>
    </row>
    <row r="4" spans="1:211" s="5" customFormat="1" ht="68.099999999999994" customHeight="1" thickBot="1" x14ac:dyDescent="0.25">
      <c r="B4" s="78" t="s">
        <v>0</v>
      </c>
      <c r="C4" s="122" t="s">
        <v>1</v>
      </c>
      <c r="D4" s="122"/>
      <c r="E4" s="122"/>
      <c r="F4" s="122"/>
      <c r="G4" s="123"/>
      <c r="I4" s="110" t="s">
        <v>2</v>
      </c>
      <c r="J4" s="111"/>
      <c r="K4" s="70"/>
      <c r="L4" s="110" t="s">
        <v>3</v>
      </c>
      <c r="M4" s="111"/>
      <c r="N4" s="70"/>
      <c r="O4" s="110" t="s">
        <v>4</v>
      </c>
      <c r="P4" s="111"/>
      <c r="Q4" s="70"/>
      <c r="R4" s="110" t="s">
        <v>5</v>
      </c>
      <c r="S4" s="111"/>
      <c r="T4" s="70"/>
      <c r="U4" s="110" t="s">
        <v>6</v>
      </c>
      <c r="V4" s="111"/>
      <c r="W4" s="70"/>
      <c r="X4" s="70"/>
    </row>
    <row r="5" spans="1:211" s="9" customFormat="1" ht="24.75" thickBot="1" x14ac:dyDescent="0.3">
      <c r="B5" s="6" t="s">
        <v>7</v>
      </c>
      <c r="C5" s="7" t="s">
        <v>8</v>
      </c>
      <c r="D5" s="7" t="s">
        <v>9</v>
      </c>
      <c r="E5" s="8" t="s">
        <v>10</v>
      </c>
      <c r="F5" s="8" t="s">
        <v>11</v>
      </c>
      <c r="G5" s="8" t="s">
        <v>12</v>
      </c>
      <c r="I5" s="86" t="s">
        <v>13</v>
      </c>
      <c r="J5" s="87" t="s">
        <v>14</v>
      </c>
      <c r="L5" s="86" t="s">
        <v>13</v>
      </c>
      <c r="M5" s="87" t="s">
        <v>14</v>
      </c>
      <c r="O5" s="86" t="s">
        <v>13</v>
      </c>
      <c r="P5" s="87" t="s">
        <v>14</v>
      </c>
      <c r="R5" s="86" t="s">
        <v>13</v>
      </c>
      <c r="S5" s="87" t="s">
        <v>14</v>
      </c>
      <c r="U5" s="86" t="s">
        <v>13</v>
      </c>
      <c r="V5" s="87" t="s">
        <v>14</v>
      </c>
    </row>
    <row r="6" spans="1:211" s="5" customFormat="1" ht="12" x14ac:dyDescent="0.2">
      <c r="B6" s="83">
        <v>1</v>
      </c>
      <c r="C6" s="84" t="s">
        <v>15</v>
      </c>
      <c r="D6" s="50"/>
      <c r="E6" s="50" t="str">
        <f>IF((I6+L6+O6+R6+U6)=0,"",I6+L6+O6+R6+U6)</f>
        <v/>
      </c>
      <c r="F6" s="50"/>
      <c r="G6" s="51"/>
      <c r="I6" s="52"/>
      <c r="J6" s="53"/>
      <c r="L6" s="52"/>
      <c r="M6" s="53"/>
      <c r="O6" s="52"/>
      <c r="P6" s="53"/>
      <c r="R6" s="52"/>
      <c r="S6" s="53"/>
      <c r="U6" s="52"/>
      <c r="V6" s="53"/>
    </row>
    <row r="7" spans="1:211" s="4" customFormat="1" ht="12.75" x14ac:dyDescent="0.2">
      <c r="A7" s="72"/>
      <c r="B7" s="92" t="s">
        <v>16</v>
      </c>
      <c r="C7" s="93" t="s">
        <v>17</v>
      </c>
      <c r="D7" s="94"/>
      <c r="E7" s="94" t="str">
        <f t="shared" ref="E7:E70" si="4">IF((I7+L7+O7+R7+U7)=0,"",I7+L7+O7+R7+U7)</f>
        <v/>
      </c>
      <c r="F7" s="94"/>
      <c r="G7" s="95" t="str">
        <f>+IF(E7=0,"",IFERROR(ROUND(E7*ROUND($F7,0),0),""))</f>
        <v/>
      </c>
      <c r="H7" s="69"/>
      <c r="I7" s="96"/>
      <c r="J7" s="97" t="str">
        <f t="shared" ref="J7:J70" si="5">+IF(I7=0,"",IFERROR(ROUND(I7*ROUND($F7,0),0),""))</f>
        <v/>
      </c>
      <c r="K7" s="69"/>
      <c r="L7" s="96"/>
      <c r="M7" s="97" t="str">
        <f t="shared" ref="M7:M70" si="6">+IF(L7=0,"",IFERROR(ROUND(L7*ROUND($F7,0),0),""))</f>
        <v/>
      </c>
      <c r="N7" s="69"/>
      <c r="O7" s="96"/>
      <c r="P7" s="97" t="str">
        <f t="shared" ref="P7:P70" si="7">+IF(O7=0,"",IFERROR(ROUND(O7*ROUND($F7,0),0),""))</f>
        <v/>
      </c>
      <c r="Q7" s="69"/>
      <c r="R7" s="96"/>
      <c r="S7" s="97" t="str">
        <f t="shared" ref="S7:S70" si="8">+IF(R7=0,"",IFERROR(ROUND(R7*ROUND($F7,0),0),""))</f>
        <v/>
      </c>
      <c r="T7" s="69"/>
      <c r="U7" s="96"/>
      <c r="V7" s="97" t="str">
        <f t="shared" ref="V7:V70" si="9">+IF(U7=0,"",IFERROR(ROUND(U7*ROUND($F7,0),0),""))</f>
        <v/>
      </c>
      <c r="W7" s="69"/>
      <c r="X7" s="69"/>
      <c r="Y7" s="69"/>
      <c r="Z7" s="72"/>
      <c r="AA7" s="72"/>
      <c r="AB7" s="72"/>
      <c r="AC7" s="72"/>
      <c r="AD7" s="72"/>
      <c r="AE7" s="72"/>
      <c r="AF7" s="72"/>
      <c r="AG7" s="72"/>
      <c r="AH7" s="72"/>
      <c r="AI7" s="72"/>
      <c r="AJ7" s="72"/>
      <c r="AK7" s="72"/>
      <c r="AL7" s="72"/>
      <c r="AM7" s="72"/>
      <c r="AN7" s="72"/>
      <c r="AO7" s="72"/>
      <c r="AP7" s="72"/>
      <c r="AQ7" s="72"/>
      <c r="AR7" s="72"/>
      <c r="AS7" s="72"/>
      <c r="AT7" s="72"/>
      <c r="AU7" s="72"/>
      <c r="AV7" s="72"/>
      <c r="AW7" s="72"/>
      <c r="AX7" s="72"/>
      <c r="AY7" s="72"/>
      <c r="AZ7" s="72"/>
      <c r="BA7" s="72"/>
      <c r="BB7" s="72"/>
      <c r="BC7" s="72"/>
      <c r="BD7" s="72"/>
      <c r="BE7" s="72"/>
      <c r="BF7" s="72"/>
      <c r="BG7" s="72"/>
      <c r="BH7" s="72"/>
      <c r="BI7" s="72"/>
      <c r="BJ7" s="72"/>
      <c r="BK7" s="72"/>
      <c r="BL7" s="72"/>
      <c r="BM7" s="72"/>
      <c r="BN7" s="72"/>
      <c r="BO7" s="72"/>
      <c r="BP7" s="72"/>
      <c r="BQ7" s="72"/>
      <c r="BR7" s="72"/>
      <c r="BS7" s="72"/>
      <c r="BT7" s="72"/>
      <c r="BU7" s="72"/>
      <c r="BV7" s="72"/>
      <c r="BW7" s="72"/>
      <c r="BX7" s="72"/>
      <c r="BY7" s="72"/>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72"/>
      <c r="CZ7" s="72"/>
      <c r="DA7" s="72"/>
      <c r="DB7" s="72"/>
      <c r="DC7" s="72"/>
      <c r="DD7" s="72"/>
      <c r="DE7" s="72"/>
      <c r="DF7" s="72"/>
      <c r="DG7" s="72"/>
      <c r="DH7" s="72"/>
      <c r="DI7" s="72"/>
      <c r="DJ7" s="72"/>
      <c r="DK7" s="72"/>
      <c r="DL7" s="72"/>
      <c r="DM7" s="72"/>
      <c r="DN7" s="72"/>
      <c r="DO7" s="72"/>
      <c r="DP7" s="72"/>
      <c r="DQ7" s="72"/>
      <c r="DR7" s="72"/>
      <c r="DS7" s="72"/>
      <c r="DT7" s="72"/>
      <c r="DU7" s="72"/>
      <c r="DV7" s="72"/>
      <c r="DW7" s="72"/>
      <c r="DX7" s="72"/>
      <c r="DY7" s="72"/>
      <c r="DZ7" s="72"/>
      <c r="EA7" s="72"/>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2"/>
      <c r="FH7" s="72"/>
      <c r="FI7" s="72"/>
      <c r="FJ7" s="72"/>
      <c r="FK7" s="72"/>
      <c r="FL7" s="72"/>
      <c r="FM7" s="72"/>
      <c r="FN7" s="72"/>
      <c r="FO7" s="72"/>
      <c r="FP7" s="72"/>
      <c r="FQ7" s="72"/>
      <c r="FR7" s="72"/>
      <c r="FS7" s="72"/>
      <c r="FT7" s="72"/>
      <c r="FU7" s="72"/>
      <c r="FV7" s="72"/>
      <c r="FW7" s="72"/>
      <c r="FX7" s="72"/>
      <c r="FY7" s="72"/>
      <c r="FZ7" s="72"/>
      <c r="GA7" s="72"/>
      <c r="GB7" s="72"/>
      <c r="GC7" s="72"/>
      <c r="GD7" s="72"/>
      <c r="GE7" s="72"/>
      <c r="GF7" s="72"/>
      <c r="GG7" s="72"/>
      <c r="GH7" s="72"/>
      <c r="GI7" s="72"/>
      <c r="GJ7" s="72"/>
      <c r="GK7" s="72"/>
      <c r="GL7" s="72"/>
      <c r="GM7" s="72"/>
      <c r="GN7" s="72"/>
      <c r="GO7" s="72"/>
      <c r="GP7" s="72"/>
      <c r="GQ7" s="72"/>
      <c r="GR7" s="72"/>
      <c r="GS7" s="72"/>
      <c r="GT7" s="72"/>
      <c r="GU7" s="72"/>
      <c r="GV7" s="72"/>
      <c r="GW7" s="72"/>
      <c r="GX7" s="72"/>
      <c r="GY7" s="72"/>
      <c r="GZ7" s="72"/>
      <c r="HA7" s="72"/>
      <c r="HB7" s="72"/>
      <c r="HC7" s="72"/>
    </row>
    <row r="8" spans="1:211" s="5" customFormat="1" ht="168" x14ac:dyDescent="0.2">
      <c r="B8" s="15" t="s">
        <v>18</v>
      </c>
      <c r="C8" s="11" t="s">
        <v>19</v>
      </c>
      <c r="D8" s="12" t="s">
        <v>20</v>
      </c>
      <c r="E8" s="13">
        <f t="shared" si="4"/>
        <v>1518</v>
      </c>
      <c r="F8" s="104">
        <v>51343</v>
      </c>
      <c r="G8" s="105">
        <f>+IF(E8=0,"",IFERROR(ROUND(E8*ROUND($F8,0),0),""))</f>
        <v>77938674</v>
      </c>
      <c r="I8" s="73">
        <v>348</v>
      </c>
      <c r="J8" s="74">
        <f t="shared" si="5"/>
        <v>17867364</v>
      </c>
      <c r="L8" s="73">
        <v>244</v>
      </c>
      <c r="M8" s="74">
        <f t="shared" si="6"/>
        <v>12527692</v>
      </c>
      <c r="O8" s="73">
        <v>321</v>
      </c>
      <c r="P8" s="74">
        <f t="shared" si="7"/>
        <v>16481103</v>
      </c>
      <c r="R8" s="73">
        <v>331</v>
      </c>
      <c r="S8" s="74">
        <f t="shared" si="8"/>
        <v>16994533</v>
      </c>
      <c r="U8" s="73">
        <v>274</v>
      </c>
      <c r="V8" s="74">
        <f t="shared" si="9"/>
        <v>14067982</v>
      </c>
    </row>
    <row r="9" spans="1:211" s="5" customFormat="1" ht="60" x14ac:dyDescent="0.2">
      <c r="B9" s="15" t="s">
        <v>21</v>
      </c>
      <c r="C9" s="11" t="s">
        <v>22</v>
      </c>
      <c r="D9" s="12" t="s">
        <v>23</v>
      </c>
      <c r="E9" s="13">
        <f t="shared" si="4"/>
        <v>3</v>
      </c>
      <c r="F9" s="104">
        <v>7575524</v>
      </c>
      <c r="G9" s="105">
        <f t="shared" ref="G9:G72" si="10">+IF(E9=0,"",IFERROR(ROUND(E9*ROUND($F9,0),0),""))</f>
        <v>22726572</v>
      </c>
      <c r="I9" s="73">
        <v>1</v>
      </c>
      <c r="J9" s="74">
        <f t="shared" si="5"/>
        <v>7575524</v>
      </c>
      <c r="L9" s="73"/>
      <c r="M9" s="74" t="str">
        <f t="shared" si="6"/>
        <v/>
      </c>
      <c r="O9" s="73">
        <v>1</v>
      </c>
      <c r="P9" s="74">
        <f t="shared" si="7"/>
        <v>7575524</v>
      </c>
      <c r="R9" s="73"/>
      <c r="S9" s="74" t="str">
        <f t="shared" si="8"/>
        <v/>
      </c>
      <c r="U9" s="73">
        <v>1</v>
      </c>
      <c r="V9" s="74">
        <f t="shared" si="9"/>
        <v>7575524</v>
      </c>
    </row>
    <row r="10" spans="1:211" s="5" customFormat="1" ht="48" x14ac:dyDescent="0.2">
      <c r="B10" s="15" t="s">
        <v>24</v>
      </c>
      <c r="C10" s="11" t="s">
        <v>25</v>
      </c>
      <c r="D10" s="12" t="s">
        <v>26</v>
      </c>
      <c r="E10" s="13">
        <f t="shared" si="4"/>
        <v>6</v>
      </c>
      <c r="F10" s="104">
        <v>3458167</v>
      </c>
      <c r="G10" s="105">
        <f t="shared" si="10"/>
        <v>20749002</v>
      </c>
      <c r="I10" s="73">
        <v>2</v>
      </c>
      <c r="J10" s="74">
        <f t="shared" si="5"/>
        <v>6916334</v>
      </c>
      <c r="L10" s="73">
        <v>1</v>
      </c>
      <c r="M10" s="74">
        <f t="shared" si="6"/>
        <v>3458167</v>
      </c>
      <c r="O10" s="73">
        <v>1</v>
      </c>
      <c r="P10" s="74">
        <f t="shared" si="7"/>
        <v>3458167</v>
      </c>
      <c r="R10" s="73">
        <v>1</v>
      </c>
      <c r="S10" s="74">
        <f t="shared" si="8"/>
        <v>3458167</v>
      </c>
      <c r="U10" s="73">
        <v>1</v>
      </c>
      <c r="V10" s="74">
        <f t="shared" si="9"/>
        <v>3458167</v>
      </c>
    </row>
    <row r="11" spans="1:211" s="4" customFormat="1" ht="12.75" x14ac:dyDescent="0.2">
      <c r="A11" s="72"/>
      <c r="B11" s="92" t="s">
        <v>27</v>
      </c>
      <c r="C11" s="93" t="s">
        <v>28</v>
      </c>
      <c r="D11" s="94"/>
      <c r="E11" s="94" t="str">
        <f t="shared" si="4"/>
        <v/>
      </c>
      <c r="F11" s="106"/>
      <c r="G11" s="107" t="str">
        <f t="shared" si="10"/>
        <v/>
      </c>
      <c r="H11" s="69"/>
      <c r="I11" s="96"/>
      <c r="J11" s="97" t="str">
        <f t="shared" si="5"/>
        <v/>
      </c>
      <c r="K11" s="69"/>
      <c r="L11" s="96"/>
      <c r="M11" s="97" t="str">
        <f t="shared" si="6"/>
        <v/>
      </c>
      <c r="N11" s="69"/>
      <c r="O11" s="96"/>
      <c r="P11" s="97" t="str">
        <f t="shared" si="7"/>
        <v/>
      </c>
      <c r="Q11" s="69"/>
      <c r="R11" s="96"/>
      <c r="S11" s="97" t="str">
        <f t="shared" si="8"/>
        <v/>
      </c>
      <c r="T11" s="69"/>
      <c r="U11" s="96"/>
      <c r="V11" s="97" t="str">
        <f t="shared" si="9"/>
        <v/>
      </c>
      <c r="W11" s="69"/>
      <c r="X11" s="69"/>
      <c r="Y11" s="69"/>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72"/>
      <c r="CZ11" s="72"/>
      <c r="DA11" s="72"/>
      <c r="DB11" s="72"/>
      <c r="DC11" s="72"/>
      <c r="DD11" s="72"/>
      <c r="DE11" s="72"/>
      <c r="DF11" s="72"/>
      <c r="DG11" s="72"/>
      <c r="DH11" s="72"/>
      <c r="DI11" s="72"/>
      <c r="DJ11" s="72"/>
      <c r="DK11" s="72"/>
      <c r="DL11" s="72"/>
      <c r="DM11" s="72"/>
      <c r="DN11" s="72"/>
      <c r="DO11" s="72"/>
      <c r="DP11" s="72"/>
      <c r="DQ11" s="72"/>
      <c r="DR11" s="72"/>
      <c r="DS11" s="72"/>
      <c r="DT11" s="72"/>
      <c r="DU11" s="72"/>
      <c r="DV11" s="72"/>
      <c r="DW11" s="72"/>
      <c r="DX11" s="72"/>
      <c r="DY11" s="72"/>
      <c r="DZ11" s="72"/>
      <c r="EA11" s="72"/>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2"/>
      <c r="FH11" s="72"/>
      <c r="FI11" s="72"/>
      <c r="FJ11" s="72"/>
      <c r="FK11" s="72"/>
      <c r="FL11" s="72"/>
      <c r="FM11" s="72"/>
      <c r="FN11" s="72"/>
      <c r="FO11" s="72"/>
      <c r="FP11" s="72"/>
      <c r="FQ11" s="72"/>
      <c r="FR11" s="72"/>
      <c r="FS11" s="72"/>
      <c r="FT11" s="72"/>
      <c r="FU11" s="72"/>
      <c r="FV11" s="72"/>
      <c r="FW11" s="72"/>
      <c r="FX11" s="72"/>
      <c r="FY11" s="72"/>
      <c r="FZ11" s="72"/>
      <c r="GA11" s="72"/>
      <c r="GB11" s="72"/>
      <c r="GC11" s="72"/>
      <c r="GD11" s="72"/>
      <c r="GE11" s="72"/>
      <c r="GF11" s="72"/>
      <c r="GG11" s="72"/>
      <c r="GH11" s="72"/>
      <c r="GI11" s="72"/>
      <c r="GJ11" s="72"/>
      <c r="GK11" s="72"/>
      <c r="GL11" s="72"/>
      <c r="GM11" s="72"/>
      <c r="GN11" s="72"/>
      <c r="GO11" s="72"/>
      <c r="GP11" s="72"/>
      <c r="GQ11" s="72"/>
      <c r="GR11" s="72"/>
      <c r="GS11" s="72"/>
      <c r="GT11" s="72"/>
      <c r="GU11" s="72"/>
      <c r="GV11" s="72"/>
      <c r="GW11" s="72"/>
      <c r="GX11" s="72"/>
      <c r="GY11" s="72"/>
      <c r="GZ11" s="72"/>
      <c r="HA11" s="72"/>
      <c r="HB11" s="72"/>
      <c r="HC11" s="72"/>
    </row>
    <row r="12" spans="1:211" s="5" customFormat="1" ht="84" x14ac:dyDescent="0.2">
      <c r="B12" s="15" t="s">
        <v>29</v>
      </c>
      <c r="C12" s="11" t="s">
        <v>30</v>
      </c>
      <c r="D12" s="12" t="s">
        <v>20</v>
      </c>
      <c r="E12" s="13">
        <f t="shared" si="4"/>
        <v>1744</v>
      </c>
      <c r="F12" s="104">
        <v>15945</v>
      </c>
      <c r="G12" s="105">
        <f t="shared" si="10"/>
        <v>27808080</v>
      </c>
      <c r="I12" s="73">
        <v>566</v>
      </c>
      <c r="J12" s="74">
        <f t="shared" si="5"/>
        <v>9024870</v>
      </c>
      <c r="L12" s="73">
        <v>325</v>
      </c>
      <c r="M12" s="74">
        <f t="shared" si="6"/>
        <v>5182125</v>
      </c>
      <c r="O12" s="73">
        <v>434</v>
      </c>
      <c r="P12" s="74">
        <f t="shared" si="7"/>
        <v>6920130</v>
      </c>
      <c r="R12" s="73">
        <v>128</v>
      </c>
      <c r="S12" s="74">
        <f t="shared" si="8"/>
        <v>2040960</v>
      </c>
      <c r="U12" s="73">
        <v>291</v>
      </c>
      <c r="V12" s="74">
        <f t="shared" si="9"/>
        <v>4639995</v>
      </c>
    </row>
    <row r="13" spans="1:211" s="5" customFormat="1" ht="12" x14ac:dyDescent="0.2">
      <c r="B13" s="98">
        <v>2</v>
      </c>
      <c r="C13" s="99" t="s">
        <v>31</v>
      </c>
      <c r="D13" s="100"/>
      <c r="E13" s="100" t="str">
        <f t="shared" si="4"/>
        <v/>
      </c>
      <c r="F13" s="108"/>
      <c r="G13" s="109" t="str">
        <f t="shared" si="10"/>
        <v/>
      </c>
      <c r="I13" s="101"/>
      <c r="J13" s="102" t="str">
        <f t="shared" si="5"/>
        <v/>
      </c>
      <c r="L13" s="101"/>
      <c r="M13" s="102" t="str">
        <f t="shared" si="6"/>
        <v/>
      </c>
      <c r="O13" s="101"/>
      <c r="P13" s="102" t="str">
        <f t="shared" si="7"/>
        <v/>
      </c>
      <c r="R13" s="101"/>
      <c r="S13" s="102" t="str">
        <f t="shared" si="8"/>
        <v/>
      </c>
      <c r="U13" s="101"/>
      <c r="V13" s="102" t="str">
        <f t="shared" si="9"/>
        <v/>
      </c>
    </row>
    <row r="14" spans="1:211" s="4" customFormat="1" ht="12.75" x14ac:dyDescent="0.2">
      <c r="A14" s="72"/>
      <c r="B14" s="92" t="s">
        <v>32</v>
      </c>
      <c r="C14" s="93" t="s">
        <v>33</v>
      </c>
      <c r="D14" s="94"/>
      <c r="E14" s="94" t="str">
        <f t="shared" si="4"/>
        <v/>
      </c>
      <c r="F14" s="106"/>
      <c r="G14" s="107" t="str">
        <f t="shared" si="10"/>
        <v/>
      </c>
      <c r="H14" s="69"/>
      <c r="I14" s="96"/>
      <c r="J14" s="97" t="str">
        <f t="shared" si="5"/>
        <v/>
      </c>
      <c r="K14" s="69"/>
      <c r="L14" s="96"/>
      <c r="M14" s="97" t="str">
        <f t="shared" si="6"/>
        <v/>
      </c>
      <c r="N14" s="69"/>
      <c r="O14" s="96"/>
      <c r="P14" s="97" t="str">
        <f t="shared" si="7"/>
        <v/>
      </c>
      <c r="Q14" s="69"/>
      <c r="R14" s="96"/>
      <c r="S14" s="97" t="str">
        <f t="shared" si="8"/>
        <v/>
      </c>
      <c r="T14" s="69"/>
      <c r="U14" s="96"/>
      <c r="V14" s="97" t="str">
        <f t="shared" si="9"/>
        <v/>
      </c>
      <c r="W14" s="69"/>
      <c r="X14" s="69"/>
      <c r="Y14" s="69"/>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72"/>
      <c r="BG14" s="72"/>
      <c r="BH14" s="72"/>
      <c r="BI14" s="72"/>
      <c r="BJ14" s="72"/>
      <c r="BK14" s="72"/>
      <c r="BL14" s="72"/>
      <c r="BM14" s="72"/>
      <c r="BN14" s="72"/>
      <c r="BO14" s="72"/>
      <c r="BP14" s="72"/>
      <c r="BQ14" s="72"/>
      <c r="BR14" s="72"/>
      <c r="BS14" s="72"/>
      <c r="BT14" s="72"/>
      <c r="BU14" s="72"/>
      <c r="BV14" s="72"/>
      <c r="BW14" s="72"/>
      <c r="BX14" s="72"/>
      <c r="BY14" s="72"/>
      <c r="BZ14" s="72"/>
      <c r="CA14" s="72"/>
      <c r="CB14" s="72"/>
      <c r="CC14" s="72"/>
      <c r="CD14" s="72"/>
      <c r="CE14" s="72"/>
      <c r="CF14" s="72"/>
      <c r="CG14" s="72"/>
      <c r="CH14" s="72"/>
      <c r="CI14" s="72"/>
      <c r="CJ14" s="72"/>
      <c r="CK14" s="72"/>
      <c r="CL14" s="72"/>
      <c r="CM14" s="72"/>
      <c r="CN14" s="72"/>
      <c r="CO14" s="72"/>
      <c r="CP14" s="72"/>
      <c r="CQ14" s="72"/>
      <c r="CR14" s="72"/>
      <c r="CS14" s="72"/>
      <c r="CT14" s="72"/>
      <c r="CU14" s="72"/>
      <c r="CV14" s="72"/>
      <c r="CW14" s="72"/>
      <c r="CX14" s="72"/>
      <c r="CY14" s="72"/>
      <c r="CZ14" s="72"/>
      <c r="DA14" s="72"/>
      <c r="DB14" s="72"/>
      <c r="DC14" s="72"/>
      <c r="DD14" s="72"/>
      <c r="DE14" s="72"/>
      <c r="DF14" s="72"/>
      <c r="DG14" s="72"/>
      <c r="DH14" s="72"/>
      <c r="DI14" s="72"/>
      <c r="DJ14" s="72"/>
      <c r="DK14" s="72"/>
      <c r="DL14" s="72"/>
      <c r="DM14" s="72"/>
      <c r="DN14" s="72"/>
      <c r="DO14" s="72"/>
      <c r="DP14" s="72"/>
      <c r="DQ14" s="72"/>
      <c r="DR14" s="72"/>
      <c r="DS14" s="72"/>
      <c r="DT14" s="72"/>
      <c r="DU14" s="72"/>
      <c r="DV14" s="72"/>
      <c r="DW14" s="72"/>
      <c r="DX14" s="72"/>
      <c r="DY14" s="72"/>
      <c r="DZ14" s="72"/>
      <c r="EA14" s="72"/>
      <c r="EB14" s="72"/>
      <c r="EC14" s="72"/>
      <c r="ED14" s="72"/>
      <c r="EE14" s="72"/>
      <c r="EF14" s="72"/>
      <c r="EG14" s="72"/>
      <c r="EH14" s="72"/>
      <c r="EI14" s="72"/>
      <c r="EJ14" s="72"/>
      <c r="EK14" s="72"/>
      <c r="EL14" s="72"/>
      <c r="EM14" s="72"/>
      <c r="EN14" s="72"/>
      <c r="EO14" s="72"/>
      <c r="EP14" s="72"/>
      <c r="EQ14" s="72"/>
      <c r="ER14" s="72"/>
      <c r="ES14" s="72"/>
      <c r="ET14" s="72"/>
      <c r="EU14" s="72"/>
      <c r="EV14" s="72"/>
      <c r="EW14" s="72"/>
      <c r="EX14" s="72"/>
      <c r="EY14" s="72"/>
      <c r="EZ14" s="72"/>
      <c r="FA14" s="72"/>
      <c r="FB14" s="72"/>
      <c r="FC14" s="72"/>
      <c r="FD14" s="72"/>
      <c r="FE14" s="72"/>
      <c r="FF14" s="72"/>
      <c r="FG14" s="72"/>
      <c r="FH14" s="72"/>
      <c r="FI14" s="72"/>
      <c r="FJ14" s="72"/>
      <c r="FK14" s="72"/>
      <c r="FL14" s="72"/>
      <c r="FM14" s="72"/>
      <c r="FN14" s="72"/>
      <c r="FO14" s="72"/>
      <c r="FP14" s="72"/>
      <c r="FQ14" s="72"/>
      <c r="FR14" s="72"/>
      <c r="FS14" s="72"/>
      <c r="FT14" s="72"/>
      <c r="FU14" s="72"/>
      <c r="FV14" s="72"/>
      <c r="FW14" s="72"/>
      <c r="FX14" s="72"/>
      <c r="FY14" s="72"/>
      <c r="FZ14" s="72"/>
      <c r="GA14" s="72"/>
      <c r="GB14" s="72"/>
      <c r="GC14" s="72"/>
      <c r="GD14" s="72"/>
      <c r="GE14" s="72"/>
      <c r="GF14" s="72"/>
      <c r="GG14" s="72"/>
      <c r="GH14" s="72"/>
      <c r="GI14" s="72"/>
      <c r="GJ14" s="72"/>
      <c r="GK14" s="72"/>
      <c r="GL14" s="72"/>
      <c r="GM14" s="72"/>
      <c r="GN14" s="72"/>
      <c r="GO14" s="72"/>
      <c r="GP14" s="72"/>
      <c r="GQ14" s="72"/>
      <c r="GR14" s="72"/>
      <c r="GS14" s="72"/>
      <c r="GT14" s="72"/>
      <c r="GU14" s="72"/>
      <c r="GV14" s="72"/>
      <c r="GW14" s="72"/>
      <c r="GX14" s="72"/>
      <c r="GY14" s="72"/>
      <c r="GZ14" s="72"/>
      <c r="HA14" s="72"/>
      <c r="HB14" s="72"/>
      <c r="HC14" s="72"/>
    </row>
    <row r="15" spans="1:211" s="5" customFormat="1" ht="72" x14ac:dyDescent="0.2">
      <c r="B15" s="15" t="s">
        <v>34</v>
      </c>
      <c r="C15" s="11" t="s">
        <v>35</v>
      </c>
      <c r="D15" s="12" t="s">
        <v>36</v>
      </c>
      <c r="E15" s="13">
        <f t="shared" si="4"/>
        <v>34</v>
      </c>
      <c r="F15" s="104">
        <v>32873</v>
      </c>
      <c r="G15" s="105">
        <f t="shared" si="10"/>
        <v>1117682</v>
      </c>
      <c r="I15" s="73">
        <v>8</v>
      </c>
      <c r="J15" s="74">
        <f t="shared" si="5"/>
        <v>262984</v>
      </c>
      <c r="L15" s="73">
        <v>8</v>
      </c>
      <c r="M15" s="74">
        <f t="shared" si="6"/>
        <v>262984</v>
      </c>
      <c r="O15" s="73">
        <v>6</v>
      </c>
      <c r="P15" s="74">
        <f t="shared" si="7"/>
        <v>197238</v>
      </c>
      <c r="R15" s="73">
        <v>4</v>
      </c>
      <c r="S15" s="74">
        <f t="shared" si="8"/>
        <v>131492</v>
      </c>
      <c r="U15" s="73">
        <v>8</v>
      </c>
      <c r="V15" s="74">
        <f t="shared" si="9"/>
        <v>262984</v>
      </c>
    </row>
    <row r="16" spans="1:211" s="5" customFormat="1" ht="84" x14ac:dyDescent="0.2">
      <c r="B16" s="15" t="s">
        <v>37</v>
      </c>
      <c r="C16" s="11" t="s">
        <v>38</v>
      </c>
      <c r="D16" s="12" t="s">
        <v>39</v>
      </c>
      <c r="E16" s="13">
        <f t="shared" si="4"/>
        <v>22140</v>
      </c>
      <c r="F16" s="104">
        <v>43913</v>
      </c>
      <c r="G16" s="105">
        <f t="shared" si="10"/>
        <v>972233820</v>
      </c>
      <c r="I16" s="73">
        <v>7181</v>
      </c>
      <c r="J16" s="74">
        <f t="shared" si="5"/>
        <v>315339253</v>
      </c>
      <c r="L16" s="73">
        <v>4120</v>
      </c>
      <c r="M16" s="74">
        <f t="shared" si="6"/>
        <v>180921560</v>
      </c>
      <c r="O16" s="73">
        <v>5515</v>
      </c>
      <c r="P16" s="74">
        <f t="shared" si="7"/>
        <v>242180195</v>
      </c>
      <c r="R16" s="73">
        <v>1626</v>
      </c>
      <c r="S16" s="74">
        <f t="shared" si="8"/>
        <v>71402538</v>
      </c>
      <c r="U16" s="73">
        <v>3698</v>
      </c>
      <c r="V16" s="74">
        <f t="shared" si="9"/>
        <v>162390274</v>
      </c>
    </row>
    <row r="17" spans="1:211" s="5" customFormat="1" ht="84" x14ac:dyDescent="0.2">
      <c r="B17" s="15" t="s">
        <v>40</v>
      </c>
      <c r="C17" s="11" t="s">
        <v>41</v>
      </c>
      <c r="D17" s="12" t="s">
        <v>39</v>
      </c>
      <c r="E17" s="13">
        <f t="shared" si="4"/>
        <v>1724</v>
      </c>
      <c r="F17" s="104">
        <v>43913</v>
      </c>
      <c r="G17" s="105">
        <f t="shared" si="10"/>
        <v>75706012</v>
      </c>
      <c r="I17" s="73">
        <v>560</v>
      </c>
      <c r="J17" s="74">
        <f t="shared" si="5"/>
        <v>24591280</v>
      </c>
      <c r="L17" s="73">
        <v>321</v>
      </c>
      <c r="M17" s="74">
        <f t="shared" si="6"/>
        <v>14096073</v>
      </c>
      <c r="O17" s="73">
        <v>429</v>
      </c>
      <c r="P17" s="74">
        <f t="shared" si="7"/>
        <v>18838677</v>
      </c>
      <c r="R17" s="73">
        <v>127</v>
      </c>
      <c r="S17" s="74">
        <f t="shared" si="8"/>
        <v>5576951</v>
      </c>
      <c r="U17" s="73">
        <v>287</v>
      </c>
      <c r="V17" s="74">
        <f t="shared" si="9"/>
        <v>12603031</v>
      </c>
    </row>
    <row r="18" spans="1:211" s="5" customFormat="1" ht="84" x14ac:dyDescent="0.2">
      <c r="B18" s="15" t="s">
        <v>42</v>
      </c>
      <c r="C18" s="11" t="s">
        <v>43</v>
      </c>
      <c r="D18" s="12" t="s">
        <v>36</v>
      </c>
      <c r="E18" s="13">
        <f t="shared" si="4"/>
        <v>1700</v>
      </c>
      <c r="F18" s="104">
        <v>8395</v>
      </c>
      <c r="G18" s="105">
        <f t="shared" si="10"/>
        <v>14271500</v>
      </c>
      <c r="I18" s="73">
        <v>552</v>
      </c>
      <c r="J18" s="74">
        <f t="shared" si="5"/>
        <v>4634040</v>
      </c>
      <c r="L18" s="73">
        <v>316</v>
      </c>
      <c r="M18" s="74">
        <f t="shared" si="6"/>
        <v>2652820</v>
      </c>
      <c r="O18" s="73">
        <v>423</v>
      </c>
      <c r="P18" s="74">
        <f t="shared" si="7"/>
        <v>3551085</v>
      </c>
      <c r="R18" s="73">
        <v>125</v>
      </c>
      <c r="S18" s="74">
        <f t="shared" si="8"/>
        <v>1049375</v>
      </c>
      <c r="U18" s="73">
        <v>284</v>
      </c>
      <c r="V18" s="74">
        <f t="shared" si="9"/>
        <v>2384180</v>
      </c>
    </row>
    <row r="19" spans="1:211" s="5" customFormat="1" ht="96" x14ac:dyDescent="0.2">
      <c r="B19" s="15" t="s">
        <v>44</v>
      </c>
      <c r="C19" s="11" t="s">
        <v>45</v>
      </c>
      <c r="D19" s="12" t="s">
        <v>20</v>
      </c>
      <c r="E19" s="13">
        <f t="shared" si="4"/>
        <v>791</v>
      </c>
      <c r="F19" s="104">
        <v>17293</v>
      </c>
      <c r="G19" s="105">
        <f t="shared" si="10"/>
        <v>13678763</v>
      </c>
      <c r="I19" s="73">
        <v>250</v>
      </c>
      <c r="J19" s="74">
        <f t="shared" si="5"/>
        <v>4323250</v>
      </c>
      <c r="L19" s="73">
        <v>149</v>
      </c>
      <c r="M19" s="74">
        <f t="shared" si="6"/>
        <v>2576657</v>
      </c>
      <c r="O19" s="73">
        <v>199</v>
      </c>
      <c r="P19" s="74">
        <f t="shared" si="7"/>
        <v>3441307</v>
      </c>
      <c r="R19" s="73">
        <v>59</v>
      </c>
      <c r="S19" s="74">
        <f t="shared" si="8"/>
        <v>1020287</v>
      </c>
      <c r="U19" s="73">
        <v>134</v>
      </c>
      <c r="V19" s="74">
        <f t="shared" si="9"/>
        <v>2317262</v>
      </c>
    </row>
    <row r="20" spans="1:211" s="5" customFormat="1" ht="120" x14ac:dyDescent="0.2">
      <c r="B20" s="15" t="s">
        <v>46</v>
      </c>
      <c r="C20" s="11" t="s">
        <v>47</v>
      </c>
      <c r="D20" s="12" t="s">
        <v>39</v>
      </c>
      <c r="E20" s="13">
        <f t="shared" si="4"/>
        <v>2999</v>
      </c>
      <c r="F20" s="104">
        <v>20311</v>
      </c>
      <c r="G20" s="105">
        <f t="shared" si="10"/>
        <v>60912689</v>
      </c>
      <c r="I20" s="73">
        <v>973</v>
      </c>
      <c r="J20" s="74">
        <f t="shared" si="5"/>
        <v>19762603</v>
      </c>
      <c r="L20" s="73">
        <v>558</v>
      </c>
      <c r="M20" s="74">
        <f t="shared" si="6"/>
        <v>11333538</v>
      </c>
      <c r="O20" s="73">
        <v>747</v>
      </c>
      <c r="P20" s="74">
        <f t="shared" si="7"/>
        <v>15172317</v>
      </c>
      <c r="R20" s="73">
        <v>220</v>
      </c>
      <c r="S20" s="74">
        <f t="shared" si="8"/>
        <v>4468420</v>
      </c>
      <c r="U20" s="73">
        <v>501</v>
      </c>
      <c r="V20" s="74">
        <f t="shared" si="9"/>
        <v>10175811</v>
      </c>
    </row>
    <row r="21" spans="1:211" s="5" customFormat="1" ht="36" x14ac:dyDescent="0.2">
      <c r="B21" s="15" t="s">
        <v>48</v>
      </c>
      <c r="C21" s="11" t="s">
        <v>49</v>
      </c>
      <c r="D21" s="12" t="s">
        <v>39</v>
      </c>
      <c r="E21" s="13">
        <f t="shared" si="4"/>
        <v>250</v>
      </c>
      <c r="F21" s="104">
        <v>26877</v>
      </c>
      <c r="G21" s="105">
        <f t="shared" si="10"/>
        <v>6719250</v>
      </c>
      <c r="I21" s="73">
        <v>80</v>
      </c>
      <c r="J21" s="74">
        <f t="shared" si="5"/>
        <v>2150160</v>
      </c>
      <c r="L21" s="73">
        <v>35</v>
      </c>
      <c r="M21" s="74">
        <f t="shared" si="6"/>
        <v>940695</v>
      </c>
      <c r="O21" s="73">
        <v>40</v>
      </c>
      <c r="P21" s="74">
        <f t="shared" si="7"/>
        <v>1075080</v>
      </c>
      <c r="R21" s="73">
        <v>55</v>
      </c>
      <c r="S21" s="74">
        <f t="shared" si="8"/>
        <v>1478235</v>
      </c>
      <c r="U21" s="73">
        <v>40</v>
      </c>
      <c r="V21" s="74">
        <f t="shared" si="9"/>
        <v>1075080</v>
      </c>
    </row>
    <row r="22" spans="1:211" s="5" customFormat="1" ht="11.1" customHeight="1" x14ac:dyDescent="0.2">
      <c r="B22" s="98">
        <v>3</v>
      </c>
      <c r="C22" s="99" t="s">
        <v>50</v>
      </c>
      <c r="D22" s="100"/>
      <c r="E22" s="100" t="str">
        <f t="shared" si="4"/>
        <v/>
      </c>
      <c r="F22" s="108"/>
      <c r="G22" s="109" t="str">
        <f t="shared" si="10"/>
        <v/>
      </c>
      <c r="I22" s="101"/>
      <c r="J22" s="102" t="str">
        <f t="shared" si="5"/>
        <v/>
      </c>
      <c r="L22" s="101"/>
      <c r="M22" s="102" t="str">
        <f t="shared" si="6"/>
        <v/>
      </c>
      <c r="O22" s="101"/>
      <c r="P22" s="102" t="str">
        <f t="shared" si="7"/>
        <v/>
      </c>
      <c r="R22" s="101"/>
      <c r="S22" s="102" t="str">
        <f t="shared" si="8"/>
        <v/>
      </c>
      <c r="U22" s="101"/>
      <c r="V22" s="102" t="str">
        <f t="shared" si="9"/>
        <v/>
      </c>
    </row>
    <row r="23" spans="1:211" s="5" customFormat="1" ht="48" x14ac:dyDescent="0.2">
      <c r="B23" s="15" t="s">
        <v>51</v>
      </c>
      <c r="C23" s="11" t="s">
        <v>52</v>
      </c>
      <c r="D23" s="12" t="s">
        <v>39</v>
      </c>
      <c r="E23" s="13">
        <f t="shared" si="4"/>
        <v>71115</v>
      </c>
      <c r="F23" s="104">
        <v>10926</v>
      </c>
      <c r="G23" s="105">
        <f t="shared" si="10"/>
        <v>777002490</v>
      </c>
      <c r="I23" s="73">
        <v>19980</v>
      </c>
      <c r="J23" s="74">
        <f t="shared" si="5"/>
        <v>218301480</v>
      </c>
      <c r="L23" s="73">
        <v>14083</v>
      </c>
      <c r="M23" s="74">
        <f t="shared" si="6"/>
        <v>153870858</v>
      </c>
      <c r="O23" s="73">
        <v>18851</v>
      </c>
      <c r="P23" s="74">
        <f t="shared" si="7"/>
        <v>205966026</v>
      </c>
      <c r="R23" s="73">
        <v>5560</v>
      </c>
      <c r="S23" s="74">
        <f t="shared" si="8"/>
        <v>60748560</v>
      </c>
      <c r="U23" s="73">
        <v>12641</v>
      </c>
      <c r="V23" s="74">
        <f t="shared" si="9"/>
        <v>138115566</v>
      </c>
    </row>
    <row r="24" spans="1:211" s="5" customFormat="1" ht="12" x14ac:dyDescent="0.2">
      <c r="B24" s="98">
        <v>4</v>
      </c>
      <c r="C24" s="99" t="s">
        <v>53</v>
      </c>
      <c r="D24" s="100"/>
      <c r="E24" s="100" t="str">
        <f t="shared" si="4"/>
        <v/>
      </c>
      <c r="F24" s="108"/>
      <c r="G24" s="109" t="str">
        <f t="shared" si="10"/>
        <v/>
      </c>
      <c r="I24" s="101"/>
      <c r="J24" s="102" t="str">
        <f t="shared" si="5"/>
        <v/>
      </c>
      <c r="L24" s="101"/>
      <c r="M24" s="102" t="str">
        <f t="shared" si="6"/>
        <v/>
      </c>
      <c r="O24" s="101"/>
      <c r="P24" s="102" t="str">
        <f t="shared" si="7"/>
        <v/>
      </c>
      <c r="R24" s="101"/>
      <c r="S24" s="102" t="str">
        <f t="shared" si="8"/>
        <v/>
      </c>
      <c r="U24" s="101"/>
      <c r="V24" s="102" t="str">
        <f t="shared" si="9"/>
        <v/>
      </c>
    </row>
    <row r="25" spans="1:211" s="4" customFormat="1" ht="12.75" x14ac:dyDescent="0.2">
      <c r="A25" s="72"/>
      <c r="B25" s="92" t="s">
        <v>54</v>
      </c>
      <c r="C25" s="93" t="s">
        <v>55</v>
      </c>
      <c r="D25" s="94"/>
      <c r="E25" s="94" t="str">
        <f t="shared" si="4"/>
        <v/>
      </c>
      <c r="F25" s="106"/>
      <c r="G25" s="107" t="str">
        <f t="shared" si="10"/>
        <v/>
      </c>
      <c r="H25" s="69"/>
      <c r="I25" s="96"/>
      <c r="J25" s="97" t="str">
        <f t="shared" si="5"/>
        <v/>
      </c>
      <c r="K25" s="69"/>
      <c r="L25" s="96"/>
      <c r="M25" s="97" t="str">
        <f t="shared" si="6"/>
        <v/>
      </c>
      <c r="N25" s="69"/>
      <c r="O25" s="96"/>
      <c r="P25" s="97" t="str">
        <f t="shared" si="7"/>
        <v/>
      </c>
      <c r="Q25" s="69"/>
      <c r="R25" s="96"/>
      <c r="S25" s="97" t="str">
        <f t="shared" si="8"/>
        <v/>
      </c>
      <c r="T25" s="69"/>
      <c r="U25" s="96"/>
      <c r="V25" s="97" t="str">
        <f t="shared" si="9"/>
        <v/>
      </c>
      <c r="W25" s="69"/>
      <c r="X25" s="69"/>
      <c r="Y25" s="69"/>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c r="BW25" s="72"/>
      <c r="BX25" s="72"/>
      <c r="BY25" s="72"/>
      <c r="BZ25" s="72"/>
      <c r="CA25" s="72"/>
      <c r="CB25" s="72"/>
      <c r="CC25" s="72"/>
      <c r="CD25" s="72"/>
      <c r="CE25" s="72"/>
      <c r="CF25" s="72"/>
      <c r="CG25" s="72"/>
      <c r="CH25" s="72"/>
      <c r="CI25" s="72"/>
      <c r="CJ25" s="72"/>
      <c r="CK25" s="72"/>
      <c r="CL25" s="72"/>
      <c r="CM25" s="72"/>
      <c r="CN25" s="72"/>
      <c r="CO25" s="72"/>
      <c r="CP25" s="72"/>
      <c r="CQ25" s="72"/>
      <c r="CR25" s="72"/>
      <c r="CS25" s="72"/>
      <c r="CT25" s="72"/>
      <c r="CU25" s="72"/>
      <c r="CV25" s="72"/>
      <c r="CW25" s="72"/>
      <c r="CX25" s="72"/>
      <c r="CY25" s="72"/>
      <c r="CZ25" s="72"/>
      <c r="DA25" s="72"/>
      <c r="DB25" s="72"/>
      <c r="DC25" s="72"/>
      <c r="DD25" s="72"/>
      <c r="DE25" s="72"/>
      <c r="DF25" s="72"/>
      <c r="DG25" s="72"/>
      <c r="DH25" s="72"/>
      <c r="DI25" s="72"/>
      <c r="DJ25" s="72"/>
      <c r="DK25" s="72"/>
      <c r="DL25" s="72"/>
      <c r="DM25" s="72"/>
      <c r="DN25" s="72"/>
      <c r="DO25" s="72"/>
      <c r="DP25" s="72"/>
      <c r="DQ25" s="72"/>
      <c r="DR25" s="72"/>
      <c r="DS25" s="72"/>
      <c r="DT25" s="72"/>
      <c r="DU25" s="72"/>
      <c r="DV25" s="72"/>
      <c r="DW25" s="72"/>
      <c r="DX25" s="72"/>
      <c r="DY25" s="72"/>
      <c r="DZ25" s="72"/>
      <c r="EA25" s="72"/>
      <c r="EB25" s="72"/>
      <c r="EC25" s="72"/>
      <c r="ED25" s="72"/>
      <c r="EE25" s="72"/>
      <c r="EF25" s="72"/>
      <c r="EG25" s="72"/>
      <c r="EH25" s="72"/>
      <c r="EI25" s="72"/>
      <c r="EJ25" s="72"/>
      <c r="EK25" s="72"/>
      <c r="EL25" s="72"/>
      <c r="EM25" s="72"/>
      <c r="EN25" s="72"/>
      <c r="EO25" s="72"/>
      <c r="EP25" s="72"/>
      <c r="EQ25" s="72"/>
      <c r="ER25" s="72"/>
      <c r="ES25" s="72"/>
      <c r="ET25" s="72"/>
      <c r="EU25" s="72"/>
      <c r="EV25" s="72"/>
      <c r="EW25" s="72"/>
      <c r="EX25" s="72"/>
      <c r="EY25" s="72"/>
      <c r="EZ25" s="72"/>
      <c r="FA25" s="72"/>
      <c r="FB25" s="72"/>
      <c r="FC25" s="72"/>
      <c r="FD25" s="72"/>
      <c r="FE25" s="72"/>
      <c r="FF25" s="72"/>
      <c r="FG25" s="72"/>
      <c r="FH25" s="72"/>
      <c r="FI25" s="72"/>
      <c r="FJ25" s="72"/>
      <c r="FK25" s="72"/>
      <c r="FL25" s="72"/>
      <c r="FM25" s="72"/>
      <c r="FN25" s="72"/>
      <c r="FO25" s="72"/>
      <c r="FP25" s="72"/>
      <c r="FQ25" s="72"/>
      <c r="FR25" s="72"/>
      <c r="FS25" s="72"/>
      <c r="FT25" s="72"/>
      <c r="FU25" s="72"/>
      <c r="FV25" s="72"/>
      <c r="FW25" s="72"/>
      <c r="FX25" s="72"/>
      <c r="FY25" s="72"/>
      <c r="FZ25" s="72"/>
      <c r="GA25" s="72"/>
      <c r="GB25" s="72"/>
      <c r="GC25" s="72"/>
      <c r="GD25" s="72"/>
      <c r="GE25" s="72"/>
      <c r="GF25" s="72"/>
      <c r="GG25" s="72"/>
      <c r="GH25" s="72"/>
      <c r="GI25" s="72"/>
      <c r="GJ25" s="72"/>
      <c r="GK25" s="72"/>
      <c r="GL25" s="72"/>
      <c r="GM25" s="72"/>
      <c r="GN25" s="72"/>
      <c r="GO25" s="72"/>
      <c r="GP25" s="72"/>
      <c r="GQ25" s="72"/>
      <c r="GR25" s="72"/>
      <c r="GS25" s="72"/>
      <c r="GT25" s="72"/>
      <c r="GU25" s="72"/>
      <c r="GV25" s="72"/>
      <c r="GW25" s="72"/>
      <c r="GX25" s="72"/>
      <c r="GY25" s="72"/>
      <c r="GZ25" s="72"/>
      <c r="HA25" s="72"/>
      <c r="HB25" s="72"/>
      <c r="HC25" s="72"/>
    </row>
    <row r="26" spans="1:211" s="5" customFormat="1" ht="156" x14ac:dyDescent="0.2">
      <c r="B26" s="15" t="s">
        <v>56</v>
      </c>
      <c r="C26" s="11" t="s">
        <v>57</v>
      </c>
      <c r="D26" s="12" t="s">
        <v>20</v>
      </c>
      <c r="E26" s="13">
        <f t="shared" si="4"/>
        <v>588</v>
      </c>
      <c r="F26" s="104">
        <v>106395</v>
      </c>
      <c r="G26" s="105">
        <f t="shared" si="10"/>
        <v>62560260</v>
      </c>
      <c r="I26" s="73">
        <v>187</v>
      </c>
      <c r="J26" s="74">
        <f t="shared" si="5"/>
        <v>19895865</v>
      </c>
      <c r="L26" s="73">
        <v>112</v>
      </c>
      <c r="M26" s="74">
        <f t="shared" si="6"/>
        <v>11916240</v>
      </c>
      <c r="O26" s="73">
        <v>149</v>
      </c>
      <c r="P26" s="74">
        <f t="shared" si="7"/>
        <v>15852855</v>
      </c>
      <c r="R26" s="73">
        <v>44</v>
      </c>
      <c r="S26" s="74">
        <f t="shared" si="8"/>
        <v>4681380</v>
      </c>
      <c r="U26" s="73">
        <v>96</v>
      </c>
      <c r="V26" s="74">
        <f t="shared" si="9"/>
        <v>10213920</v>
      </c>
    </row>
    <row r="27" spans="1:211" s="5" customFormat="1" ht="156" x14ac:dyDescent="0.2">
      <c r="B27" s="15" t="s">
        <v>58</v>
      </c>
      <c r="C27" s="11" t="s">
        <v>59</v>
      </c>
      <c r="D27" s="12" t="s">
        <v>20</v>
      </c>
      <c r="E27" s="13">
        <f t="shared" si="4"/>
        <v>136</v>
      </c>
      <c r="F27" s="104">
        <v>178015</v>
      </c>
      <c r="G27" s="105">
        <f t="shared" si="10"/>
        <v>24210040</v>
      </c>
      <c r="I27" s="73">
        <v>44</v>
      </c>
      <c r="J27" s="74">
        <f t="shared" si="5"/>
        <v>7832660</v>
      </c>
      <c r="L27" s="73">
        <v>25</v>
      </c>
      <c r="M27" s="74">
        <f t="shared" si="6"/>
        <v>4450375</v>
      </c>
      <c r="O27" s="73">
        <v>34</v>
      </c>
      <c r="P27" s="74">
        <f t="shared" si="7"/>
        <v>6052510</v>
      </c>
      <c r="R27" s="73">
        <v>10</v>
      </c>
      <c r="S27" s="74">
        <f t="shared" si="8"/>
        <v>1780150</v>
      </c>
      <c r="U27" s="73">
        <v>23</v>
      </c>
      <c r="V27" s="74">
        <f t="shared" si="9"/>
        <v>4094345</v>
      </c>
    </row>
    <row r="28" spans="1:211" s="4" customFormat="1" ht="12.75" x14ac:dyDescent="0.2">
      <c r="A28" s="72"/>
      <c r="B28" s="92" t="s">
        <v>60</v>
      </c>
      <c r="C28" s="93" t="s">
        <v>61</v>
      </c>
      <c r="D28" s="94"/>
      <c r="E28" s="94" t="str">
        <f t="shared" si="4"/>
        <v/>
      </c>
      <c r="F28" s="106"/>
      <c r="G28" s="107" t="str">
        <f t="shared" si="10"/>
        <v/>
      </c>
      <c r="H28" s="69"/>
      <c r="I28" s="96"/>
      <c r="J28" s="97" t="str">
        <f t="shared" si="5"/>
        <v/>
      </c>
      <c r="K28" s="69"/>
      <c r="L28" s="96"/>
      <c r="M28" s="97" t="str">
        <f t="shared" si="6"/>
        <v/>
      </c>
      <c r="N28" s="69"/>
      <c r="O28" s="96"/>
      <c r="P28" s="97" t="str">
        <f t="shared" si="7"/>
        <v/>
      </c>
      <c r="Q28" s="69"/>
      <c r="R28" s="96"/>
      <c r="S28" s="97" t="str">
        <f t="shared" si="8"/>
        <v/>
      </c>
      <c r="T28" s="69"/>
      <c r="U28" s="96"/>
      <c r="V28" s="97" t="str">
        <f t="shared" si="9"/>
        <v/>
      </c>
      <c r="W28" s="69"/>
      <c r="X28" s="69"/>
      <c r="Y28" s="69"/>
      <c r="Z28" s="72"/>
      <c r="AA28" s="72"/>
      <c r="AB28" s="72"/>
      <c r="AC28" s="72"/>
      <c r="AD28" s="72"/>
      <c r="AE28" s="72"/>
      <c r="AF28" s="72"/>
      <c r="AG28" s="72"/>
      <c r="AH28" s="72"/>
      <c r="AI28" s="72"/>
      <c r="AJ28" s="72"/>
      <c r="AK28" s="72"/>
      <c r="AL28" s="72"/>
      <c r="AM28" s="72"/>
      <c r="AN28" s="72"/>
      <c r="AO28" s="72"/>
      <c r="AP28" s="72"/>
      <c r="AQ28" s="72"/>
      <c r="AR28" s="72"/>
      <c r="AS28" s="72"/>
      <c r="AT28" s="72"/>
      <c r="AU28" s="72"/>
      <c r="AV28" s="72"/>
      <c r="AW28" s="72"/>
      <c r="AX28" s="72"/>
      <c r="AY28" s="72"/>
      <c r="AZ28" s="72"/>
      <c r="BA28" s="72"/>
      <c r="BB28" s="72"/>
      <c r="BC28" s="72"/>
      <c r="BD28" s="72"/>
      <c r="BE28" s="72"/>
      <c r="BF28" s="72"/>
      <c r="BG28" s="72"/>
      <c r="BH28" s="72"/>
      <c r="BI28" s="72"/>
      <c r="BJ28" s="72"/>
      <c r="BK28" s="72"/>
      <c r="BL28" s="72"/>
      <c r="BM28" s="72"/>
      <c r="BN28" s="72"/>
      <c r="BO28" s="72"/>
      <c r="BP28" s="72"/>
      <c r="BQ28" s="72"/>
      <c r="BR28" s="72"/>
      <c r="BS28" s="72"/>
      <c r="BT28" s="72"/>
      <c r="BU28" s="72"/>
      <c r="BV28" s="72"/>
      <c r="BW28" s="72"/>
      <c r="BX28" s="72"/>
      <c r="BY28" s="72"/>
      <c r="BZ28" s="72"/>
      <c r="CA28" s="72"/>
      <c r="CB28" s="72"/>
      <c r="CC28" s="72"/>
      <c r="CD28" s="72"/>
      <c r="CE28" s="72"/>
      <c r="CF28" s="72"/>
      <c r="CG28" s="72"/>
      <c r="CH28" s="72"/>
      <c r="CI28" s="72"/>
      <c r="CJ28" s="72"/>
      <c r="CK28" s="72"/>
      <c r="CL28" s="72"/>
      <c r="CM28" s="72"/>
      <c r="CN28" s="72"/>
      <c r="CO28" s="72"/>
      <c r="CP28" s="72"/>
      <c r="CQ28" s="72"/>
      <c r="CR28" s="72"/>
      <c r="CS28" s="72"/>
      <c r="CT28" s="72"/>
      <c r="CU28" s="72"/>
      <c r="CV28" s="72"/>
      <c r="CW28" s="72"/>
      <c r="CX28" s="72"/>
      <c r="CY28" s="72"/>
      <c r="CZ28" s="72"/>
      <c r="DA28" s="72"/>
      <c r="DB28" s="72"/>
      <c r="DC28" s="72"/>
      <c r="DD28" s="72"/>
      <c r="DE28" s="72"/>
      <c r="DF28" s="72"/>
      <c r="DG28" s="72"/>
      <c r="DH28" s="72"/>
      <c r="DI28" s="72"/>
      <c r="DJ28" s="72"/>
      <c r="DK28" s="72"/>
      <c r="DL28" s="72"/>
      <c r="DM28" s="72"/>
      <c r="DN28" s="72"/>
      <c r="DO28" s="72"/>
      <c r="DP28" s="72"/>
      <c r="DQ28" s="72"/>
      <c r="DR28" s="72"/>
      <c r="DS28" s="72"/>
      <c r="DT28" s="72"/>
      <c r="DU28" s="72"/>
      <c r="DV28" s="72"/>
      <c r="DW28" s="72"/>
      <c r="DX28" s="72"/>
      <c r="DY28" s="72"/>
      <c r="DZ28" s="72"/>
      <c r="EA28" s="72"/>
      <c r="EB28" s="72"/>
      <c r="EC28" s="72"/>
      <c r="ED28" s="72"/>
      <c r="EE28" s="72"/>
      <c r="EF28" s="72"/>
      <c r="EG28" s="72"/>
      <c r="EH28" s="72"/>
      <c r="EI28" s="72"/>
      <c r="EJ28" s="72"/>
      <c r="EK28" s="72"/>
      <c r="EL28" s="72"/>
      <c r="EM28" s="72"/>
      <c r="EN28" s="72"/>
      <c r="EO28" s="72"/>
      <c r="EP28" s="72"/>
      <c r="EQ28" s="72"/>
      <c r="ER28" s="72"/>
      <c r="ES28" s="72"/>
      <c r="ET28" s="72"/>
      <c r="EU28" s="72"/>
      <c r="EV28" s="72"/>
      <c r="EW28" s="72"/>
      <c r="EX28" s="72"/>
      <c r="EY28" s="72"/>
      <c r="EZ28" s="72"/>
      <c r="FA28" s="72"/>
      <c r="FB28" s="72"/>
      <c r="FC28" s="72"/>
      <c r="FD28" s="72"/>
      <c r="FE28" s="72"/>
      <c r="FF28" s="72"/>
      <c r="FG28" s="72"/>
      <c r="FH28" s="72"/>
      <c r="FI28" s="72"/>
      <c r="FJ28" s="72"/>
      <c r="FK28" s="72"/>
      <c r="FL28" s="72"/>
      <c r="FM28" s="72"/>
      <c r="FN28" s="72"/>
      <c r="FO28" s="72"/>
      <c r="FP28" s="72"/>
      <c r="FQ28" s="72"/>
      <c r="FR28" s="72"/>
      <c r="FS28" s="72"/>
      <c r="FT28" s="72"/>
      <c r="FU28" s="72"/>
      <c r="FV28" s="72"/>
      <c r="FW28" s="72"/>
      <c r="FX28" s="72"/>
      <c r="FY28" s="72"/>
      <c r="FZ28" s="72"/>
      <c r="GA28" s="72"/>
      <c r="GB28" s="72"/>
      <c r="GC28" s="72"/>
      <c r="GD28" s="72"/>
      <c r="GE28" s="72"/>
      <c r="GF28" s="72"/>
      <c r="GG28" s="72"/>
      <c r="GH28" s="72"/>
      <c r="GI28" s="72"/>
      <c r="GJ28" s="72"/>
      <c r="GK28" s="72"/>
      <c r="GL28" s="72"/>
      <c r="GM28" s="72"/>
      <c r="GN28" s="72"/>
      <c r="GO28" s="72"/>
      <c r="GP28" s="72"/>
      <c r="GQ28" s="72"/>
      <c r="GR28" s="72"/>
      <c r="GS28" s="72"/>
      <c r="GT28" s="72"/>
      <c r="GU28" s="72"/>
      <c r="GV28" s="72"/>
      <c r="GW28" s="72"/>
      <c r="GX28" s="72"/>
      <c r="GY28" s="72"/>
      <c r="GZ28" s="72"/>
      <c r="HA28" s="72"/>
      <c r="HB28" s="72"/>
      <c r="HC28" s="72"/>
    </row>
    <row r="29" spans="1:211" s="5" customFormat="1" ht="72" x14ac:dyDescent="0.2">
      <c r="B29" s="15" t="s">
        <v>62</v>
      </c>
      <c r="C29" s="11" t="s">
        <v>63</v>
      </c>
      <c r="D29" s="12" t="s">
        <v>36</v>
      </c>
      <c r="E29" s="13">
        <f t="shared" si="4"/>
        <v>1700</v>
      </c>
      <c r="F29" s="104">
        <v>39446</v>
      </c>
      <c r="G29" s="105">
        <f t="shared" si="10"/>
        <v>67058200</v>
      </c>
      <c r="I29" s="73">
        <v>552</v>
      </c>
      <c r="J29" s="74">
        <f t="shared" si="5"/>
        <v>21774192</v>
      </c>
      <c r="L29" s="73">
        <v>316</v>
      </c>
      <c r="M29" s="74">
        <f t="shared" si="6"/>
        <v>12464936</v>
      </c>
      <c r="O29" s="73">
        <v>423</v>
      </c>
      <c r="P29" s="74">
        <f t="shared" si="7"/>
        <v>16685658</v>
      </c>
      <c r="R29" s="73">
        <v>125</v>
      </c>
      <c r="S29" s="74">
        <f t="shared" si="8"/>
        <v>4930750</v>
      </c>
      <c r="U29" s="73">
        <v>284</v>
      </c>
      <c r="V29" s="74">
        <f t="shared" si="9"/>
        <v>11202664</v>
      </c>
    </row>
    <row r="30" spans="1:211" s="5" customFormat="1" ht="12" x14ac:dyDescent="0.2">
      <c r="B30" s="98">
        <v>5</v>
      </c>
      <c r="C30" s="99" t="s">
        <v>64</v>
      </c>
      <c r="D30" s="100"/>
      <c r="E30" s="100" t="str">
        <f t="shared" si="4"/>
        <v/>
      </c>
      <c r="F30" s="108"/>
      <c r="G30" s="109" t="str">
        <f t="shared" si="10"/>
        <v/>
      </c>
      <c r="I30" s="101"/>
      <c r="J30" s="102" t="str">
        <f t="shared" si="5"/>
        <v/>
      </c>
      <c r="L30" s="101"/>
      <c r="M30" s="102" t="str">
        <f t="shared" si="6"/>
        <v/>
      </c>
      <c r="O30" s="101"/>
      <c r="P30" s="102" t="str">
        <f t="shared" si="7"/>
        <v/>
      </c>
      <c r="R30" s="101"/>
      <c r="S30" s="102" t="str">
        <f t="shared" si="8"/>
        <v/>
      </c>
      <c r="U30" s="101"/>
      <c r="V30" s="102" t="str">
        <f t="shared" si="9"/>
        <v/>
      </c>
    </row>
    <row r="31" spans="1:211" s="4" customFormat="1" ht="12.75" x14ac:dyDescent="0.2">
      <c r="A31" s="72"/>
      <c r="B31" s="92" t="s">
        <v>65</v>
      </c>
      <c r="C31" s="93" t="s">
        <v>66</v>
      </c>
      <c r="D31" s="94"/>
      <c r="E31" s="94" t="str">
        <f t="shared" si="4"/>
        <v/>
      </c>
      <c r="F31" s="106"/>
      <c r="G31" s="107" t="str">
        <f t="shared" si="10"/>
        <v/>
      </c>
      <c r="H31" s="69"/>
      <c r="I31" s="96"/>
      <c r="J31" s="97" t="str">
        <f t="shared" si="5"/>
        <v/>
      </c>
      <c r="K31" s="69"/>
      <c r="L31" s="96"/>
      <c r="M31" s="97" t="str">
        <f t="shared" si="6"/>
        <v/>
      </c>
      <c r="N31" s="69"/>
      <c r="O31" s="96"/>
      <c r="P31" s="97" t="str">
        <f t="shared" si="7"/>
        <v/>
      </c>
      <c r="Q31" s="69"/>
      <c r="R31" s="96"/>
      <c r="S31" s="97" t="str">
        <f t="shared" si="8"/>
        <v/>
      </c>
      <c r="T31" s="69"/>
      <c r="U31" s="96"/>
      <c r="V31" s="97" t="str">
        <f t="shared" si="9"/>
        <v/>
      </c>
      <c r="W31" s="69"/>
      <c r="X31" s="69"/>
      <c r="Y31" s="69"/>
      <c r="Z31" s="72"/>
      <c r="AA31" s="72"/>
      <c r="AB31" s="72"/>
      <c r="AC31" s="72"/>
      <c r="AD31" s="72"/>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2"/>
      <c r="BC31" s="72"/>
      <c r="BD31" s="72"/>
      <c r="BE31" s="72"/>
      <c r="BF31" s="72"/>
      <c r="BG31" s="72"/>
      <c r="BH31" s="72"/>
      <c r="BI31" s="72"/>
      <c r="BJ31" s="72"/>
      <c r="BK31" s="72"/>
      <c r="BL31" s="72"/>
      <c r="BM31" s="72"/>
      <c r="BN31" s="72"/>
      <c r="BO31" s="72"/>
      <c r="BP31" s="72"/>
      <c r="BQ31" s="72"/>
      <c r="BR31" s="72"/>
      <c r="BS31" s="72"/>
      <c r="BT31" s="72"/>
      <c r="BU31" s="72"/>
      <c r="BV31" s="72"/>
      <c r="BW31" s="72"/>
      <c r="BX31" s="72"/>
      <c r="BY31" s="72"/>
      <c r="BZ31" s="72"/>
      <c r="CA31" s="72"/>
      <c r="CB31" s="72"/>
      <c r="CC31" s="72"/>
      <c r="CD31" s="72"/>
      <c r="CE31" s="72"/>
      <c r="CF31" s="72"/>
      <c r="CG31" s="72"/>
      <c r="CH31" s="72"/>
      <c r="CI31" s="72"/>
      <c r="CJ31" s="72"/>
      <c r="CK31" s="72"/>
      <c r="CL31" s="72"/>
      <c r="CM31" s="72"/>
      <c r="CN31" s="72"/>
      <c r="CO31" s="72"/>
      <c r="CP31" s="72"/>
      <c r="CQ31" s="72"/>
      <c r="CR31" s="72"/>
      <c r="CS31" s="72"/>
      <c r="CT31" s="72"/>
      <c r="CU31" s="72"/>
      <c r="CV31" s="72"/>
      <c r="CW31" s="72"/>
      <c r="CX31" s="72"/>
      <c r="CY31" s="72"/>
      <c r="CZ31" s="72"/>
      <c r="DA31" s="72"/>
      <c r="DB31" s="72"/>
      <c r="DC31" s="72"/>
      <c r="DD31" s="72"/>
      <c r="DE31" s="72"/>
      <c r="DF31" s="72"/>
      <c r="DG31" s="72"/>
      <c r="DH31" s="72"/>
      <c r="DI31" s="72"/>
      <c r="DJ31" s="72"/>
      <c r="DK31" s="72"/>
      <c r="DL31" s="72"/>
      <c r="DM31" s="72"/>
      <c r="DN31" s="72"/>
      <c r="DO31" s="72"/>
      <c r="DP31" s="72"/>
      <c r="DQ31" s="72"/>
      <c r="DR31" s="72"/>
      <c r="DS31" s="72"/>
      <c r="DT31" s="72"/>
      <c r="DU31" s="72"/>
      <c r="DV31" s="72"/>
      <c r="DW31" s="72"/>
      <c r="DX31" s="72"/>
      <c r="DY31" s="72"/>
      <c r="DZ31" s="72"/>
      <c r="EA31" s="72"/>
      <c r="EB31" s="72"/>
      <c r="EC31" s="72"/>
      <c r="ED31" s="72"/>
      <c r="EE31" s="72"/>
      <c r="EF31" s="72"/>
      <c r="EG31" s="72"/>
      <c r="EH31" s="72"/>
      <c r="EI31" s="72"/>
      <c r="EJ31" s="72"/>
      <c r="EK31" s="72"/>
      <c r="EL31" s="72"/>
      <c r="EM31" s="72"/>
      <c r="EN31" s="72"/>
      <c r="EO31" s="72"/>
      <c r="EP31" s="72"/>
      <c r="EQ31" s="72"/>
      <c r="ER31" s="72"/>
      <c r="ES31" s="72"/>
      <c r="ET31" s="72"/>
      <c r="EU31" s="72"/>
      <c r="EV31" s="72"/>
      <c r="EW31" s="72"/>
      <c r="EX31" s="72"/>
      <c r="EY31" s="72"/>
      <c r="EZ31" s="72"/>
      <c r="FA31" s="72"/>
      <c r="FB31" s="72"/>
      <c r="FC31" s="72"/>
      <c r="FD31" s="72"/>
      <c r="FE31" s="72"/>
      <c r="FF31" s="72"/>
      <c r="FG31" s="72"/>
      <c r="FH31" s="72"/>
      <c r="FI31" s="72"/>
      <c r="FJ31" s="72"/>
      <c r="FK31" s="72"/>
      <c r="FL31" s="72"/>
      <c r="FM31" s="72"/>
      <c r="FN31" s="72"/>
      <c r="FO31" s="72"/>
      <c r="FP31" s="72"/>
      <c r="FQ31" s="72"/>
      <c r="FR31" s="72"/>
      <c r="FS31" s="72"/>
      <c r="FT31" s="72"/>
      <c r="FU31" s="72"/>
      <c r="FV31" s="72"/>
      <c r="FW31" s="72"/>
      <c r="FX31" s="72"/>
      <c r="FY31" s="72"/>
      <c r="FZ31" s="72"/>
      <c r="GA31" s="72"/>
      <c r="GB31" s="72"/>
      <c r="GC31" s="72"/>
      <c r="GD31" s="72"/>
      <c r="GE31" s="72"/>
      <c r="GF31" s="72"/>
      <c r="GG31" s="72"/>
      <c r="GH31" s="72"/>
      <c r="GI31" s="72"/>
      <c r="GJ31" s="72"/>
      <c r="GK31" s="72"/>
      <c r="GL31" s="72"/>
      <c r="GM31" s="72"/>
      <c r="GN31" s="72"/>
      <c r="GO31" s="72"/>
      <c r="GP31" s="72"/>
      <c r="GQ31" s="72"/>
      <c r="GR31" s="72"/>
      <c r="GS31" s="72"/>
      <c r="GT31" s="72"/>
      <c r="GU31" s="72"/>
      <c r="GV31" s="72"/>
      <c r="GW31" s="72"/>
      <c r="GX31" s="72"/>
      <c r="GY31" s="72"/>
      <c r="GZ31" s="72"/>
      <c r="HA31" s="72"/>
      <c r="HB31" s="72"/>
      <c r="HC31" s="72"/>
    </row>
    <row r="32" spans="1:211" s="5" customFormat="1" ht="132" x14ac:dyDescent="0.2">
      <c r="B32" s="15" t="s">
        <v>67</v>
      </c>
      <c r="C32" s="11" t="s">
        <v>68</v>
      </c>
      <c r="D32" s="12" t="s">
        <v>39</v>
      </c>
      <c r="E32" s="13">
        <f t="shared" si="4"/>
        <v>32901</v>
      </c>
      <c r="F32" s="104">
        <v>50126</v>
      </c>
      <c r="G32" s="105">
        <f t="shared" si="10"/>
        <v>1649195526</v>
      </c>
      <c r="I32" s="73">
        <v>10669</v>
      </c>
      <c r="J32" s="74">
        <f t="shared" si="5"/>
        <v>534794294</v>
      </c>
      <c r="L32" s="73">
        <v>6123</v>
      </c>
      <c r="M32" s="74">
        <f t="shared" si="6"/>
        <v>306921498</v>
      </c>
      <c r="O32" s="73">
        <v>8196</v>
      </c>
      <c r="P32" s="74">
        <f t="shared" si="7"/>
        <v>410832696</v>
      </c>
      <c r="R32" s="73">
        <v>2417</v>
      </c>
      <c r="S32" s="74">
        <f t="shared" si="8"/>
        <v>121154542</v>
      </c>
      <c r="U32" s="73">
        <v>5496</v>
      </c>
      <c r="V32" s="74">
        <f t="shared" si="9"/>
        <v>275492496</v>
      </c>
    </row>
    <row r="33" spans="1:211" s="5" customFormat="1" ht="96" x14ac:dyDescent="0.2">
      <c r="B33" s="15" t="s">
        <v>69</v>
      </c>
      <c r="C33" s="11" t="s">
        <v>70</v>
      </c>
      <c r="D33" s="12" t="s">
        <v>39</v>
      </c>
      <c r="E33" s="13">
        <f t="shared" si="4"/>
        <v>32901</v>
      </c>
      <c r="F33" s="104">
        <v>26961</v>
      </c>
      <c r="G33" s="105">
        <f t="shared" si="10"/>
        <v>887043861</v>
      </c>
      <c r="I33" s="73">
        <v>10669</v>
      </c>
      <c r="J33" s="74">
        <f t="shared" si="5"/>
        <v>287646909</v>
      </c>
      <c r="L33" s="73">
        <v>6123</v>
      </c>
      <c r="M33" s="74">
        <f t="shared" si="6"/>
        <v>165082203</v>
      </c>
      <c r="O33" s="73">
        <v>8196</v>
      </c>
      <c r="P33" s="74">
        <f t="shared" si="7"/>
        <v>220972356</v>
      </c>
      <c r="R33" s="73">
        <v>2417</v>
      </c>
      <c r="S33" s="74">
        <f t="shared" si="8"/>
        <v>65164737</v>
      </c>
      <c r="U33" s="73">
        <v>5496</v>
      </c>
      <c r="V33" s="74">
        <f t="shared" si="9"/>
        <v>148177656</v>
      </c>
    </row>
    <row r="34" spans="1:211" s="4" customFormat="1" ht="12.75" x14ac:dyDescent="0.2">
      <c r="A34" s="72"/>
      <c r="B34" s="92" t="s">
        <v>71</v>
      </c>
      <c r="C34" s="93" t="s">
        <v>72</v>
      </c>
      <c r="D34" s="94"/>
      <c r="E34" s="94" t="str">
        <f t="shared" si="4"/>
        <v/>
      </c>
      <c r="F34" s="106"/>
      <c r="G34" s="107" t="str">
        <f t="shared" si="10"/>
        <v/>
      </c>
      <c r="H34" s="69"/>
      <c r="I34" s="96"/>
      <c r="J34" s="97" t="str">
        <f t="shared" si="5"/>
        <v/>
      </c>
      <c r="K34" s="69"/>
      <c r="L34" s="96"/>
      <c r="M34" s="97" t="str">
        <f t="shared" si="6"/>
        <v/>
      </c>
      <c r="N34" s="69"/>
      <c r="O34" s="96"/>
      <c r="P34" s="97" t="str">
        <f t="shared" si="7"/>
        <v/>
      </c>
      <c r="Q34" s="69"/>
      <c r="R34" s="96"/>
      <c r="S34" s="97" t="str">
        <f t="shared" si="8"/>
        <v/>
      </c>
      <c r="T34" s="69"/>
      <c r="U34" s="96"/>
      <c r="V34" s="97" t="str">
        <f t="shared" si="9"/>
        <v/>
      </c>
      <c r="W34" s="69"/>
      <c r="X34" s="69"/>
      <c r="Y34" s="69"/>
      <c r="Z34" s="72"/>
      <c r="AA34" s="72"/>
      <c r="AB34" s="72"/>
      <c r="AC34" s="72"/>
      <c r="AD34" s="72"/>
      <c r="AE34" s="72"/>
      <c r="AF34" s="72"/>
      <c r="AG34" s="72"/>
      <c r="AH34" s="72"/>
      <c r="AI34" s="72"/>
      <c r="AJ34" s="72"/>
      <c r="AK34" s="72"/>
      <c r="AL34" s="72"/>
      <c r="AM34" s="72"/>
      <c r="AN34" s="72"/>
      <c r="AO34" s="72"/>
      <c r="AP34" s="72"/>
      <c r="AQ34" s="72"/>
      <c r="AR34" s="72"/>
      <c r="AS34" s="72"/>
      <c r="AT34" s="72"/>
      <c r="AU34" s="72"/>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2"/>
      <c r="BZ34" s="72"/>
      <c r="CA34" s="72"/>
      <c r="CB34" s="72"/>
      <c r="CC34" s="72"/>
      <c r="CD34" s="72"/>
      <c r="CE34" s="72"/>
      <c r="CF34" s="72"/>
      <c r="CG34" s="72"/>
      <c r="CH34" s="72"/>
      <c r="CI34" s="72"/>
      <c r="CJ34" s="72"/>
      <c r="CK34" s="72"/>
      <c r="CL34" s="72"/>
      <c r="CM34" s="72"/>
      <c r="CN34" s="72"/>
      <c r="CO34" s="72"/>
      <c r="CP34" s="72"/>
      <c r="CQ34" s="72"/>
      <c r="CR34" s="72"/>
      <c r="CS34" s="72"/>
      <c r="CT34" s="72"/>
      <c r="CU34" s="72"/>
      <c r="CV34" s="72"/>
      <c r="CW34" s="72"/>
      <c r="CX34" s="72"/>
      <c r="CY34" s="72"/>
      <c r="CZ34" s="72"/>
      <c r="DA34" s="72"/>
      <c r="DB34" s="72"/>
      <c r="DC34" s="72"/>
      <c r="DD34" s="72"/>
      <c r="DE34" s="72"/>
      <c r="DF34" s="72"/>
      <c r="DG34" s="72"/>
      <c r="DH34" s="72"/>
      <c r="DI34" s="72"/>
      <c r="DJ34" s="72"/>
      <c r="DK34" s="72"/>
      <c r="DL34" s="72"/>
      <c r="DM34" s="72"/>
      <c r="DN34" s="72"/>
      <c r="DO34" s="72"/>
      <c r="DP34" s="72"/>
      <c r="DQ34" s="72"/>
      <c r="DR34" s="72"/>
      <c r="DS34" s="72"/>
      <c r="DT34" s="72"/>
      <c r="DU34" s="72"/>
      <c r="DV34" s="72"/>
      <c r="DW34" s="72"/>
      <c r="DX34" s="72"/>
      <c r="DY34" s="72"/>
      <c r="DZ34" s="72"/>
      <c r="EA34" s="72"/>
      <c r="EB34" s="72"/>
      <c r="EC34" s="72"/>
      <c r="ED34" s="72"/>
      <c r="EE34" s="72"/>
      <c r="EF34" s="72"/>
      <c r="EG34" s="72"/>
      <c r="EH34" s="72"/>
      <c r="EI34" s="72"/>
      <c r="EJ34" s="72"/>
      <c r="EK34" s="72"/>
      <c r="EL34" s="72"/>
      <c r="EM34" s="72"/>
      <c r="EN34" s="72"/>
      <c r="EO34" s="72"/>
      <c r="EP34" s="72"/>
      <c r="EQ34" s="72"/>
      <c r="ER34" s="72"/>
      <c r="ES34" s="72"/>
      <c r="ET34" s="72"/>
      <c r="EU34" s="72"/>
      <c r="EV34" s="72"/>
      <c r="EW34" s="72"/>
      <c r="EX34" s="72"/>
      <c r="EY34" s="72"/>
      <c r="EZ34" s="72"/>
      <c r="FA34" s="72"/>
      <c r="FB34" s="72"/>
      <c r="FC34" s="72"/>
      <c r="FD34" s="72"/>
      <c r="FE34" s="72"/>
      <c r="FF34" s="72"/>
      <c r="FG34" s="72"/>
      <c r="FH34" s="72"/>
      <c r="FI34" s="72"/>
      <c r="FJ34" s="72"/>
      <c r="FK34" s="72"/>
      <c r="FL34" s="72"/>
      <c r="FM34" s="72"/>
      <c r="FN34" s="72"/>
      <c r="FO34" s="72"/>
      <c r="FP34" s="72"/>
      <c r="FQ34" s="72"/>
      <c r="FR34" s="72"/>
      <c r="FS34" s="72"/>
      <c r="FT34" s="72"/>
      <c r="FU34" s="72"/>
      <c r="FV34" s="72"/>
      <c r="FW34" s="72"/>
      <c r="FX34" s="72"/>
      <c r="FY34" s="72"/>
      <c r="FZ34" s="72"/>
      <c r="GA34" s="72"/>
      <c r="GB34" s="72"/>
      <c r="GC34" s="72"/>
      <c r="GD34" s="72"/>
      <c r="GE34" s="72"/>
      <c r="GF34" s="72"/>
      <c r="GG34" s="72"/>
      <c r="GH34" s="72"/>
      <c r="GI34" s="72"/>
      <c r="GJ34" s="72"/>
      <c r="GK34" s="72"/>
      <c r="GL34" s="72"/>
      <c r="GM34" s="72"/>
      <c r="GN34" s="72"/>
      <c r="GO34" s="72"/>
      <c r="GP34" s="72"/>
      <c r="GQ34" s="72"/>
      <c r="GR34" s="72"/>
      <c r="GS34" s="72"/>
      <c r="GT34" s="72"/>
      <c r="GU34" s="72"/>
      <c r="GV34" s="72"/>
      <c r="GW34" s="72"/>
      <c r="GX34" s="72"/>
      <c r="GY34" s="72"/>
      <c r="GZ34" s="72"/>
      <c r="HA34" s="72"/>
      <c r="HB34" s="72"/>
      <c r="HC34" s="72"/>
    </row>
    <row r="35" spans="1:211" s="5" customFormat="1" ht="156" x14ac:dyDescent="0.2">
      <c r="B35" s="15" t="s">
        <v>73</v>
      </c>
      <c r="C35" s="11" t="s">
        <v>163</v>
      </c>
      <c r="D35" s="12" t="s">
        <v>20</v>
      </c>
      <c r="E35" s="13">
        <f t="shared" si="4"/>
        <v>3500</v>
      </c>
      <c r="F35" s="104">
        <v>158814</v>
      </c>
      <c r="G35" s="105">
        <f t="shared" si="10"/>
        <v>555849000</v>
      </c>
      <c r="I35" s="73">
        <v>1135</v>
      </c>
      <c r="J35" s="74">
        <f t="shared" si="5"/>
        <v>180253890</v>
      </c>
      <c r="L35" s="73">
        <v>651</v>
      </c>
      <c r="M35" s="74">
        <f t="shared" si="6"/>
        <v>103387914</v>
      </c>
      <c r="O35" s="73">
        <v>872</v>
      </c>
      <c r="P35" s="74">
        <f t="shared" si="7"/>
        <v>138485808</v>
      </c>
      <c r="R35" s="73">
        <v>257</v>
      </c>
      <c r="S35" s="74">
        <f t="shared" si="8"/>
        <v>40815198</v>
      </c>
      <c r="U35" s="73">
        <v>585</v>
      </c>
      <c r="V35" s="74">
        <f t="shared" si="9"/>
        <v>92906190</v>
      </c>
    </row>
    <row r="36" spans="1:211" s="5" customFormat="1" ht="132" x14ac:dyDescent="0.2">
      <c r="B36" s="15" t="s">
        <v>74</v>
      </c>
      <c r="C36" s="11" t="s">
        <v>164</v>
      </c>
      <c r="D36" s="12" t="s">
        <v>39</v>
      </c>
      <c r="E36" s="13">
        <f t="shared" si="4"/>
        <v>38058</v>
      </c>
      <c r="F36" s="104">
        <v>432690</v>
      </c>
      <c r="G36" s="105">
        <f t="shared" si="10"/>
        <v>16467316020</v>
      </c>
      <c r="I36" s="73">
        <v>12341</v>
      </c>
      <c r="J36" s="74">
        <f t="shared" si="5"/>
        <v>5339827290</v>
      </c>
      <c r="L36" s="73">
        <v>7082</v>
      </c>
      <c r="M36" s="74">
        <f t="shared" si="6"/>
        <v>3064310580</v>
      </c>
      <c r="O36" s="73">
        <v>9481</v>
      </c>
      <c r="P36" s="74">
        <f t="shared" si="7"/>
        <v>4102333890</v>
      </c>
      <c r="R36" s="73">
        <v>2796</v>
      </c>
      <c r="S36" s="74">
        <f t="shared" si="8"/>
        <v>1209801240</v>
      </c>
      <c r="U36" s="73">
        <v>6358</v>
      </c>
      <c r="V36" s="74">
        <f t="shared" si="9"/>
        <v>2751043020</v>
      </c>
    </row>
    <row r="37" spans="1:211" s="5" customFormat="1" ht="156" x14ac:dyDescent="0.2">
      <c r="B37" s="15" t="s">
        <v>75</v>
      </c>
      <c r="C37" s="11" t="s">
        <v>165</v>
      </c>
      <c r="D37" s="12" t="s">
        <v>39</v>
      </c>
      <c r="E37" s="13">
        <f t="shared" si="4"/>
        <v>1079</v>
      </c>
      <c r="F37" s="104">
        <v>271783</v>
      </c>
      <c r="G37" s="105">
        <f t="shared" si="10"/>
        <v>293253857</v>
      </c>
      <c r="I37" s="73">
        <v>350</v>
      </c>
      <c r="J37" s="74">
        <f t="shared" si="5"/>
        <v>95124050</v>
      </c>
      <c r="L37" s="73">
        <v>201</v>
      </c>
      <c r="M37" s="74">
        <f t="shared" si="6"/>
        <v>54628383</v>
      </c>
      <c r="O37" s="73">
        <v>269</v>
      </c>
      <c r="P37" s="74">
        <f t="shared" si="7"/>
        <v>73109627</v>
      </c>
      <c r="R37" s="73">
        <v>79</v>
      </c>
      <c r="S37" s="74">
        <f t="shared" si="8"/>
        <v>21470857</v>
      </c>
      <c r="U37" s="73">
        <v>180</v>
      </c>
      <c r="V37" s="74">
        <f t="shared" si="9"/>
        <v>48920940</v>
      </c>
    </row>
    <row r="38" spans="1:211" s="4" customFormat="1" ht="12.75" x14ac:dyDescent="0.2">
      <c r="A38" s="72"/>
      <c r="B38" s="92" t="s">
        <v>76</v>
      </c>
      <c r="C38" s="93" t="s">
        <v>77</v>
      </c>
      <c r="D38" s="94"/>
      <c r="E38" s="94" t="str">
        <f t="shared" si="4"/>
        <v/>
      </c>
      <c r="F38" s="106"/>
      <c r="G38" s="107" t="str">
        <f t="shared" si="10"/>
        <v/>
      </c>
      <c r="H38" s="69"/>
      <c r="I38" s="96"/>
      <c r="J38" s="97" t="str">
        <f t="shared" si="5"/>
        <v/>
      </c>
      <c r="K38" s="69"/>
      <c r="L38" s="96"/>
      <c r="M38" s="97" t="str">
        <f t="shared" si="6"/>
        <v/>
      </c>
      <c r="N38" s="69"/>
      <c r="O38" s="96"/>
      <c r="P38" s="97" t="str">
        <f t="shared" si="7"/>
        <v/>
      </c>
      <c r="Q38" s="69"/>
      <c r="R38" s="96"/>
      <c r="S38" s="97" t="str">
        <f t="shared" si="8"/>
        <v/>
      </c>
      <c r="T38" s="69"/>
      <c r="U38" s="96"/>
      <c r="V38" s="97" t="str">
        <f t="shared" si="9"/>
        <v/>
      </c>
      <c r="W38" s="69"/>
      <c r="X38" s="69"/>
      <c r="Y38" s="69"/>
      <c r="Z38" s="72"/>
      <c r="AA38" s="72"/>
      <c r="AB38" s="72"/>
      <c r="AC38" s="72"/>
      <c r="AD38" s="72"/>
      <c r="AE38" s="72"/>
      <c r="AF38" s="72"/>
      <c r="AG38" s="72"/>
      <c r="AH38" s="72"/>
      <c r="AI38" s="72"/>
      <c r="AJ38" s="72"/>
      <c r="AK38" s="72"/>
      <c r="AL38" s="72"/>
      <c r="AM38" s="72"/>
      <c r="AN38" s="72"/>
      <c r="AO38" s="72"/>
      <c r="AP38" s="72"/>
      <c r="AQ38" s="72"/>
      <c r="AR38" s="72"/>
      <c r="AS38" s="72"/>
      <c r="AT38" s="72"/>
      <c r="AU38" s="72"/>
      <c r="AV38" s="72"/>
      <c r="AW38" s="72"/>
      <c r="AX38" s="72"/>
      <c r="AY38" s="72"/>
      <c r="AZ38" s="72"/>
      <c r="BA38" s="72"/>
      <c r="BB38" s="72"/>
      <c r="BC38" s="72"/>
      <c r="BD38" s="72"/>
      <c r="BE38" s="72"/>
      <c r="BF38" s="72"/>
      <c r="BG38" s="72"/>
      <c r="BH38" s="72"/>
      <c r="BI38" s="72"/>
      <c r="BJ38" s="72"/>
      <c r="BK38" s="72"/>
      <c r="BL38" s="72"/>
      <c r="BM38" s="72"/>
      <c r="BN38" s="72"/>
      <c r="BO38" s="72"/>
      <c r="BP38" s="72"/>
      <c r="BQ38" s="72"/>
      <c r="BR38" s="72"/>
      <c r="BS38" s="72"/>
      <c r="BT38" s="72"/>
      <c r="BU38" s="72"/>
      <c r="BV38" s="72"/>
      <c r="BW38" s="72"/>
      <c r="BX38" s="72"/>
      <c r="BY38" s="72"/>
      <c r="BZ38" s="72"/>
      <c r="CA38" s="72"/>
      <c r="CB38" s="72"/>
      <c r="CC38" s="72"/>
      <c r="CD38" s="72"/>
      <c r="CE38" s="72"/>
      <c r="CF38" s="72"/>
      <c r="CG38" s="72"/>
      <c r="CH38" s="72"/>
      <c r="CI38" s="72"/>
      <c r="CJ38" s="72"/>
      <c r="CK38" s="72"/>
      <c r="CL38" s="72"/>
      <c r="CM38" s="72"/>
      <c r="CN38" s="72"/>
      <c r="CO38" s="72"/>
      <c r="CP38" s="72"/>
      <c r="CQ38" s="72"/>
      <c r="CR38" s="72"/>
      <c r="CS38" s="72"/>
      <c r="CT38" s="72"/>
      <c r="CU38" s="72"/>
      <c r="CV38" s="72"/>
      <c r="CW38" s="72"/>
      <c r="CX38" s="72"/>
      <c r="CY38" s="72"/>
      <c r="CZ38" s="72"/>
      <c r="DA38" s="72"/>
      <c r="DB38" s="72"/>
      <c r="DC38" s="72"/>
      <c r="DD38" s="72"/>
      <c r="DE38" s="72"/>
      <c r="DF38" s="72"/>
      <c r="DG38" s="72"/>
      <c r="DH38" s="72"/>
      <c r="DI38" s="72"/>
      <c r="DJ38" s="72"/>
      <c r="DK38" s="72"/>
      <c r="DL38" s="72"/>
      <c r="DM38" s="72"/>
      <c r="DN38" s="72"/>
      <c r="DO38" s="72"/>
      <c r="DP38" s="72"/>
      <c r="DQ38" s="72"/>
      <c r="DR38" s="72"/>
      <c r="DS38" s="72"/>
      <c r="DT38" s="72"/>
      <c r="DU38" s="72"/>
      <c r="DV38" s="72"/>
      <c r="DW38" s="72"/>
      <c r="DX38" s="72"/>
      <c r="DY38" s="72"/>
      <c r="DZ38" s="72"/>
      <c r="EA38" s="72"/>
      <c r="EB38" s="72"/>
      <c r="EC38" s="72"/>
      <c r="ED38" s="72"/>
      <c r="EE38" s="72"/>
      <c r="EF38" s="72"/>
      <c r="EG38" s="72"/>
      <c r="EH38" s="72"/>
      <c r="EI38" s="72"/>
      <c r="EJ38" s="72"/>
      <c r="EK38" s="72"/>
      <c r="EL38" s="72"/>
      <c r="EM38" s="72"/>
      <c r="EN38" s="72"/>
      <c r="EO38" s="72"/>
      <c r="EP38" s="72"/>
      <c r="EQ38" s="72"/>
      <c r="ER38" s="72"/>
      <c r="ES38" s="72"/>
      <c r="ET38" s="72"/>
      <c r="EU38" s="72"/>
      <c r="EV38" s="72"/>
      <c r="EW38" s="72"/>
      <c r="EX38" s="72"/>
      <c r="EY38" s="72"/>
      <c r="EZ38" s="72"/>
      <c r="FA38" s="72"/>
      <c r="FB38" s="72"/>
      <c r="FC38" s="72"/>
      <c r="FD38" s="72"/>
      <c r="FE38" s="72"/>
      <c r="FF38" s="72"/>
      <c r="FG38" s="72"/>
      <c r="FH38" s="72"/>
      <c r="FI38" s="72"/>
      <c r="FJ38" s="72"/>
      <c r="FK38" s="72"/>
      <c r="FL38" s="72"/>
      <c r="FM38" s="72"/>
      <c r="FN38" s="72"/>
      <c r="FO38" s="72"/>
      <c r="FP38" s="72"/>
      <c r="FQ38" s="72"/>
      <c r="FR38" s="72"/>
      <c r="FS38" s="72"/>
      <c r="FT38" s="72"/>
      <c r="FU38" s="72"/>
      <c r="FV38" s="72"/>
      <c r="FW38" s="72"/>
      <c r="FX38" s="72"/>
      <c r="FY38" s="72"/>
      <c r="FZ38" s="72"/>
      <c r="GA38" s="72"/>
      <c r="GB38" s="72"/>
      <c r="GC38" s="72"/>
      <c r="GD38" s="72"/>
      <c r="GE38" s="72"/>
      <c r="GF38" s="72"/>
      <c r="GG38" s="72"/>
      <c r="GH38" s="72"/>
      <c r="GI38" s="72"/>
      <c r="GJ38" s="72"/>
      <c r="GK38" s="72"/>
      <c r="GL38" s="72"/>
      <c r="GM38" s="72"/>
      <c r="GN38" s="72"/>
      <c r="GO38" s="72"/>
      <c r="GP38" s="72"/>
      <c r="GQ38" s="72"/>
      <c r="GR38" s="72"/>
      <c r="GS38" s="72"/>
      <c r="GT38" s="72"/>
      <c r="GU38" s="72"/>
      <c r="GV38" s="72"/>
      <c r="GW38" s="72"/>
      <c r="GX38" s="72"/>
      <c r="GY38" s="72"/>
      <c r="GZ38" s="72"/>
      <c r="HA38" s="72"/>
      <c r="HB38" s="72"/>
      <c r="HC38" s="72"/>
    </row>
    <row r="39" spans="1:211" s="5" customFormat="1" ht="96" x14ac:dyDescent="0.2">
      <c r="B39" s="15" t="s">
        <v>78</v>
      </c>
      <c r="C39" s="11" t="s">
        <v>79</v>
      </c>
      <c r="D39" s="12" t="s">
        <v>39</v>
      </c>
      <c r="E39" s="13">
        <f t="shared" si="4"/>
        <v>22140</v>
      </c>
      <c r="F39" s="104">
        <v>199969</v>
      </c>
      <c r="G39" s="105">
        <f t="shared" si="10"/>
        <v>4427313660</v>
      </c>
      <c r="I39" s="73">
        <v>7181</v>
      </c>
      <c r="J39" s="74">
        <f t="shared" si="5"/>
        <v>1435977389</v>
      </c>
      <c r="L39" s="73">
        <v>4120</v>
      </c>
      <c r="M39" s="74">
        <f t="shared" si="6"/>
        <v>823872280</v>
      </c>
      <c r="O39" s="73">
        <v>5515</v>
      </c>
      <c r="P39" s="74">
        <f t="shared" si="7"/>
        <v>1102829035</v>
      </c>
      <c r="R39" s="73">
        <v>1626</v>
      </c>
      <c r="S39" s="74">
        <f t="shared" si="8"/>
        <v>325149594</v>
      </c>
      <c r="U39" s="73">
        <v>3698</v>
      </c>
      <c r="V39" s="74">
        <f t="shared" si="9"/>
        <v>739485362</v>
      </c>
    </row>
    <row r="40" spans="1:211" s="5" customFormat="1" ht="108" x14ac:dyDescent="0.2">
      <c r="B40" s="15" t="s">
        <v>80</v>
      </c>
      <c r="C40" s="11" t="s">
        <v>81</v>
      </c>
      <c r="D40" s="12" t="s">
        <v>39</v>
      </c>
      <c r="E40" s="13">
        <f t="shared" si="4"/>
        <v>1723</v>
      </c>
      <c r="F40" s="104">
        <v>535352</v>
      </c>
      <c r="G40" s="105">
        <f t="shared" si="10"/>
        <v>922411496</v>
      </c>
      <c r="I40" s="73">
        <v>558</v>
      </c>
      <c r="J40" s="74">
        <f t="shared" si="5"/>
        <v>298726416</v>
      </c>
      <c r="L40" s="73">
        <v>321</v>
      </c>
      <c r="M40" s="74">
        <f t="shared" si="6"/>
        <v>171847992</v>
      </c>
      <c r="O40" s="73">
        <v>429</v>
      </c>
      <c r="P40" s="74">
        <f t="shared" si="7"/>
        <v>229666008</v>
      </c>
      <c r="R40" s="73">
        <v>127</v>
      </c>
      <c r="S40" s="74">
        <f t="shared" si="8"/>
        <v>67989704</v>
      </c>
      <c r="U40" s="73">
        <v>288</v>
      </c>
      <c r="V40" s="74">
        <f t="shared" si="9"/>
        <v>154181376</v>
      </c>
    </row>
    <row r="41" spans="1:211" s="5" customFormat="1" ht="180" x14ac:dyDescent="0.2">
      <c r="B41" s="15" t="s">
        <v>82</v>
      </c>
      <c r="C41" s="11" t="s">
        <v>83</v>
      </c>
      <c r="D41" s="12" t="s">
        <v>20</v>
      </c>
      <c r="E41" s="13">
        <f t="shared" si="4"/>
        <v>2396</v>
      </c>
      <c r="F41" s="104">
        <v>85757</v>
      </c>
      <c r="G41" s="105">
        <f t="shared" si="10"/>
        <v>205473772</v>
      </c>
      <c r="I41" s="73">
        <v>776</v>
      </c>
      <c r="J41" s="74">
        <f t="shared" si="5"/>
        <v>66547432</v>
      </c>
      <c r="L41" s="73">
        <v>445</v>
      </c>
      <c r="M41" s="74">
        <f t="shared" si="6"/>
        <v>38161865</v>
      </c>
      <c r="O41" s="73">
        <v>596</v>
      </c>
      <c r="P41" s="74">
        <f t="shared" si="7"/>
        <v>51111172</v>
      </c>
      <c r="R41" s="73">
        <v>179</v>
      </c>
      <c r="S41" s="74">
        <f t="shared" si="8"/>
        <v>15350503</v>
      </c>
      <c r="U41" s="73">
        <v>400</v>
      </c>
      <c r="V41" s="74">
        <f t="shared" si="9"/>
        <v>34302800</v>
      </c>
    </row>
    <row r="42" spans="1:211" s="5" customFormat="1" ht="72" x14ac:dyDescent="0.2">
      <c r="B42" s="15" t="s">
        <v>84</v>
      </c>
      <c r="C42" s="11" t="s">
        <v>85</v>
      </c>
      <c r="D42" s="12" t="s">
        <v>20</v>
      </c>
      <c r="E42" s="13">
        <f t="shared" si="4"/>
        <v>791</v>
      </c>
      <c r="F42" s="104">
        <v>76926</v>
      </c>
      <c r="G42" s="105">
        <f t="shared" si="10"/>
        <v>60848466</v>
      </c>
      <c r="I42" s="73">
        <v>250</v>
      </c>
      <c r="J42" s="74">
        <f t="shared" si="5"/>
        <v>19231500</v>
      </c>
      <c r="L42" s="73">
        <v>149</v>
      </c>
      <c r="M42" s="74">
        <f t="shared" si="6"/>
        <v>11461974</v>
      </c>
      <c r="O42" s="73">
        <v>199</v>
      </c>
      <c r="P42" s="74">
        <f t="shared" si="7"/>
        <v>15308274</v>
      </c>
      <c r="R42" s="73">
        <v>59</v>
      </c>
      <c r="S42" s="74">
        <f t="shared" si="8"/>
        <v>4538634</v>
      </c>
      <c r="U42" s="73">
        <v>134</v>
      </c>
      <c r="V42" s="74">
        <f t="shared" si="9"/>
        <v>10308084</v>
      </c>
    </row>
    <row r="43" spans="1:211" s="5" customFormat="1" ht="180" x14ac:dyDescent="0.2">
      <c r="B43" s="15" t="s">
        <v>86</v>
      </c>
      <c r="C43" s="11" t="s">
        <v>87</v>
      </c>
      <c r="D43" s="12" t="s">
        <v>39</v>
      </c>
      <c r="E43" s="13">
        <f t="shared" si="4"/>
        <v>750</v>
      </c>
      <c r="F43" s="104">
        <v>275014</v>
      </c>
      <c r="G43" s="105">
        <f t="shared" si="10"/>
        <v>206260500</v>
      </c>
      <c r="I43" s="73">
        <v>243</v>
      </c>
      <c r="J43" s="74">
        <f t="shared" si="5"/>
        <v>66828402</v>
      </c>
      <c r="L43" s="73">
        <v>140</v>
      </c>
      <c r="M43" s="74">
        <f t="shared" si="6"/>
        <v>38501960</v>
      </c>
      <c r="O43" s="73">
        <v>187</v>
      </c>
      <c r="P43" s="74">
        <f t="shared" si="7"/>
        <v>51427618</v>
      </c>
      <c r="R43" s="73">
        <v>55</v>
      </c>
      <c r="S43" s="74">
        <f t="shared" si="8"/>
        <v>15125770</v>
      </c>
      <c r="U43" s="73">
        <v>125</v>
      </c>
      <c r="V43" s="74">
        <f t="shared" si="9"/>
        <v>34376750</v>
      </c>
    </row>
    <row r="44" spans="1:211" s="5" customFormat="1" ht="84" x14ac:dyDescent="0.2">
      <c r="B44" s="15" t="s">
        <v>88</v>
      </c>
      <c r="C44" s="11" t="s">
        <v>89</v>
      </c>
      <c r="D44" s="12" t="s">
        <v>39</v>
      </c>
      <c r="E44" s="13">
        <f t="shared" si="4"/>
        <v>501</v>
      </c>
      <c r="F44" s="104">
        <v>198404</v>
      </c>
      <c r="G44" s="105">
        <f t="shared" si="10"/>
        <v>99400404</v>
      </c>
      <c r="I44" s="73">
        <v>162</v>
      </c>
      <c r="J44" s="74">
        <f t="shared" si="5"/>
        <v>32141448</v>
      </c>
      <c r="L44" s="73">
        <v>93</v>
      </c>
      <c r="M44" s="74">
        <f t="shared" si="6"/>
        <v>18451572</v>
      </c>
      <c r="O44" s="73">
        <v>125</v>
      </c>
      <c r="P44" s="74">
        <f t="shared" si="7"/>
        <v>24800500</v>
      </c>
      <c r="R44" s="73">
        <v>37</v>
      </c>
      <c r="S44" s="74">
        <f t="shared" si="8"/>
        <v>7340948</v>
      </c>
      <c r="U44" s="73">
        <v>84</v>
      </c>
      <c r="V44" s="74">
        <f t="shared" si="9"/>
        <v>16665936</v>
      </c>
    </row>
    <row r="45" spans="1:211" s="5" customFormat="1" ht="36" x14ac:dyDescent="0.2">
      <c r="B45" s="15" t="s">
        <v>90</v>
      </c>
      <c r="C45" s="11" t="s">
        <v>91</v>
      </c>
      <c r="D45" s="12" t="s">
        <v>20</v>
      </c>
      <c r="E45" s="13">
        <f t="shared" si="4"/>
        <v>7774</v>
      </c>
      <c r="F45" s="104">
        <v>8387</v>
      </c>
      <c r="G45" s="105">
        <f t="shared" si="10"/>
        <v>65200538</v>
      </c>
      <c r="I45" s="73">
        <v>1900</v>
      </c>
      <c r="J45" s="74">
        <f t="shared" si="5"/>
        <v>15935300</v>
      </c>
      <c r="L45" s="73">
        <v>1820</v>
      </c>
      <c r="M45" s="74">
        <f t="shared" si="6"/>
        <v>15264340</v>
      </c>
      <c r="O45" s="73">
        <v>1632</v>
      </c>
      <c r="P45" s="74">
        <f t="shared" si="7"/>
        <v>13687584</v>
      </c>
      <c r="R45" s="73">
        <v>854</v>
      </c>
      <c r="S45" s="74">
        <f t="shared" si="8"/>
        <v>7162498</v>
      </c>
      <c r="U45" s="73">
        <v>1568</v>
      </c>
      <c r="V45" s="74">
        <f t="shared" si="9"/>
        <v>13150816</v>
      </c>
    </row>
    <row r="46" spans="1:211" s="5" customFormat="1" ht="72" x14ac:dyDescent="0.2">
      <c r="B46" s="15" t="s">
        <v>92</v>
      </c>
      <c r="C46" s="11" t="s">
        <v>93</v>
      </c>
      <c r="D46" s="12" t="s">
        <v>39</v>
      </c>
      <c r="E46" s="13">
        <f t="shared" si="4"/>
        <v>207</v>
      </c>
      <c r="F46" s="104">
        <v>103598</v>
      </c>
      <c r="G46" s="105">
        <f t="shared" si="10"/>
        <v>21444786</v>
      </c>
      <c r="I46" s="73">
        <v>56</v>
      </c>
      <c r="J46" s="74">
        <f t="shared" si="5"/>
        <v>5801488</v>
      </c>
      <c r="L46" s="73">
        <v>42</v>
      </c>
      <c r="M46" s="74">
        <f t="shared" si="6"/>
        <v>4351116</v>
      </c>
      <c r="O46" s="73">
        <v>39</v>
      </c>
      <c r="P46" s="74">
        <f t="shared" si="7"/>
        <v>4040322</v>
      </c>
      <c r="R46" s="73">
        <v>25</v>
      </c>
      <c r="S46" s="74">
        <f t="shared" si="8"/>
        <v>2589950</v>
      </c>
      <c r="U46" s="73">
        <v>45</v>
      </c>
      <c r="V46" s="74">
        <f t="shared" si="9"/>
        <v>4661910</v>
      </c>
    </row>
    <row r="47" spans="1:211" s="5" customFormat="1" ht="48" x14ac:dyDescent="0.2">
      <c r="B47" s="15" t="s">
        <v>94</v>
      </c>
      <c r="C47" s="11" t="s">
        <v>95</v>
      </c>
      <c r="D47" s="12" t="s">
        <v>39</v>
      </c>
      <c r="E47" s="13">
        <f t="shared" si="4"/>
        <v>19142</v>
      </c>
      <c r="F47" s="104">
        <v>63582</v>
      </c>
      <c r="G47" s="105">
        <f t="shared" si="10"/>
        <v>1217086644</v>
      </c>
      <c r="I47" s="73">
        <v>5028</v>
      </c>
      <c r="J47" s="74">
        <f t="shared" si="5"/>
        <v>319690296</v>
      </c>
      <c r="L47" s="73">
        <v>3738</v>
      </c>
      <c r="M47" s="74">
        <f t="shared" si="6"/>
        <v>237669516</v>
      </c>
      <c r="O47" s="73">
        <v>4458</v>
      </c>
      <c r="P47" s="74">
        <f t="shared" si="7"/>
        <v>283448556</v>
      </c>
      <c r="R47" s="73">
        <v>2246</v>
      </c>
      <c r="S47" s="74">
        <f t="shared" si="8"/>
        <v>142805172</v>
      </c>
      <c r="U47" s="73">
        <v>3672</v>
      </c>
      <c r="V47" s="74">
        <f t="shared" si="9"/>
        <v>233473104</v>
      </c>
    </row>
    <row r="48" spans="1:211" s="5" customFormat="1" ht="12" x14ac:dyDescent="0.2">
      <c r="B48" s="98">
        <v>6</v>
      </c>
      <c r="C48" s="99" t="s">
        <v>96</v>
      </c>
      <c r="D48" s="100"/>
      <c r="E48" s="100" t="str">
        <f t="shared" si="4"/>
        <v/>
      </c>
      <c r="F48" s="108"/>
      <c r="G48" s="109" t="str">
        <f t="shared" si="10"/>
        <v/>
      </c>
      <c r="I48" s="101"/>
      <c r="J48" s="102" t="str">
        <f t="shared" si="5"/>
        <v/>
      </c>
      <c r="L48" s="101"/>
      <c r="M48" s="102" t="str">
        <f t="shared" si="6"/>
        <v/>
      </c>
      <c r="O48" s="101"/>
      <c r="P48" s="102" t="str">
        <f t="shared" si="7"/>
        <v/>
      </c>
      <c r="R48" s="101"/>
      <c r="S48" s="102" t="str">
        <f t="shared" si="8"/>
        <v/>
      </c>
      <c r="U48" s="101"/>
      <c r="V48" s="102" t="str">
        <f t="shared" si="9"/>
        <v/>
      </c>
    </row>
    <row r="49" spans="1:211" s="4" customFormat="1" ht="12.75" x14ac:dyDescent="0.2">
      <c r="A49" s="72"/>
      <c r="B49" s="92" t="s">
        <v>97</v>
      </c>
      <c r="C49" s="93" t="s">
        <v>98</v>
      </c>
      <c r="D49" s="94"/>
      <c r="E49" s="94" t="str">
        <f t="shared" si="4"/>
        <v/>
      </c>
      <c r="F49" s="106"/>
      <c r="G49" s="107" t="str">
        <f t="shared" si="10"/>
        <v/>
      </c>
      <c r="H49" s="69"/>
      <c r="I49" s="96"/>
      <c r="J49" s="97" t="str">
        <f t="shared" si="5"/>
        <v/>
      </c>
      <c r="K49" s="69"/>
      <c r="L49" s="96"/>
      <c r="M49" s="97" t="str">
        <f t="shared" si="6"/>
        <v/>
      </c>
      <c r="N49" s="69"/>
      <c r="O49" s="96"/>
      <c r="P49" s="97" t="str">
        <f t="shared" si="7"/>
        <v/>
      </c>
      <c r="Q49" s="69"/>
      <c r="R49" s="96"/>
      <c r="S49" s="97" t="str">
        <f t="shared" si="8"/>
        <v/>
      </c>
      <c r="T49" s="69"/>
      <c r="U49" s="96"/>
      <c r="V49" s="97" t="str">
        <f t="shared" si="9"/>
        <v/>
      </c>
      <c r="W49" s="69"/>
      <c r="X49" s="69"/>
      <c r="Y49" s="69"/>
      <c r="Z49" s="72"/>
      <c r="AA49" s="72"/>
      <c r="AB49" s="72"/>
      <c r="AC49" s="72"/>
      <c r="AD49" s="72"/>
      <c r="AE49" s="72"/>
      <c r="AF49" s="72"/>
      <c r="AG49" s="72"/>
      <c r="AH49" s="72"/>
      <c r="AI49" s="72"/>
      <c r="AJ49" s="72"/>
      <c r="AK49" s="72"/>
      <c r="AL49" s="72"/>
      <c r="AM49" s="72"/>
      <c r="AN49" s="72"/>
      <c r="AO49" s="72"/>
      <c r="AP49" s="72"/>
      <c r="AQ49" s="72"/>
      <c r="AR49" s="72"/>
      <c r="AS49" s="72"/>
      <c r="AT49" s="72"/>
      <c r="AU49" s="72"/>
      <c r="AV49" s="72"/>
      <c r="AW49" s="72"/>
      <c r="AX49" s="72"/>
      <c r="AY49" s="72"/>
      <c r="AZ49" s="72"/>
      <c r="BA49" s="72"/>
      <c r="BB49" s="72"/>
      <c r="BC49" s="72"/>
      <c r="BD49" s="72"/>
      <c r="BE49" s="72"/>
      <c r="BF49" s="72"/>
      <c r="BG49" s="72"/>
      <c r="BH49" s="72"/>
      <c r="BI49" s="72"/>
      <c r="BJ49" s="72"/>
      <c r="BK49" s="72"/>
      <c r="BL49" s="72"/>
      <c r="BM49" s="72"/>
      <c r="BN49" s="72"/>
      <c r="BO49" s="72"/>
      <c r="BP49" s="72"/>
      <c r="BQ49" s="72"/>
      <c r="BR49" s="72"/>
      <c r="BS49" s="72"/>
      <c r="BT49" s="72"/>
      <c r="BU49" s="72"/>
      <c r="BV49" s="72"/>
      <c r="BW49" s="72"/>
      <c r="BX49" s="72"/>
      <c r="BY49" s="72"/>
      <c r="BZ49" s="72"/>
      <c r="CA49" s="72"/>
      <c r="CB49" s="72"/>
      <c r="CC49" s="72"/>
      <c r="CD49" s="72"/>
      <c r="CE49" s="72"/>
      <c r="CF49" s="72"/>
      <c r="CG49" s="72"/>
      <c r="CH49" s="72"/>
      <c r="CI49" s="72"/>
      <c r="CJ49" s="72"/>
      <c r="CK49" s="72"/>
      <c r="CL49" s="72"/>
      <c r="CM49" s="72"/>
      <c r="CN49" s="72"/>
      <c r="CO49" s="72"/>
      <c r="CP49" s="72"/>
      <c r="CQ49" s="72"/>
      <c r="CR49" s="72"/>
      <c r="CS49" s="72"/>
      <c r="CT49" s="72"/>
      <c r="CU49" s="72"/>
      <c r="CV49" s="72"/>
      <c r="CW49" s="72"/>
      <c r="CX49" s="72"/>
      <c r="CY49" s="72"/>
      <c r="CZ49" s="72"/>
      <c r="DA49" s="72"/>
      <c r="DB49" s="72"/>
      <c r="DC49" s="72"/>
      <c r="DD49" s="72"/>
      <c r="DE49" s="72"/>
      <c r="DF49" s="72"/>
      <c r="DG49" s="72"/>
      <c r="DH49" s="72"/>
      <c r="DI49" s="72"/>
      <c r="DJ49" s="72"/>
      <c r="DK49" s="72"/>
      <c r="DL49" s="72"/>
      <c r="DM49" s="72"/>
      <c r="DN49" s="72"/>
      <c r="DO49" s="72"/>
      <c r="DP49" s="72"/>
      <c r="DQ49" s="72"/>
      <c r="DR49" s="72"/>
      <c r="DS49" s="72"/>
      <c r="DT49" s="72"/>
      <c r="DU49" s="72"/>
      <c r="DV49" s="72"/>
      <c r="DW49" s="72"/>
      <c r="DX49" s="72"/>
      <c r="DY49" s="72"/>
      <c r="DZ49" s="72"/>
      <c r="EA49" s="72"/>
      <c r="EB49" s="72"/>
      <c r="EC49" s="72"/>
      <c r="ED49" s="72"/>
      <c r="EE49" s="72"/>
      <c r="EF49" s="72"/>
      <c r="EG49" s="72"/>
      <c r="EH49" s="72"/>
      <c r="EI49" s="72"/>
      <c r="EJ49" s="72"/>
      <c r="EK49" s="72"/>
      <c r="EL49" s="72"/>
      <c r="EM49" s="72"/>
      <c r="EN49" s="72"/>
      <c r="EO49" s="72"/>
      <c r="EP49" s="72"/>
      <c r="EQ49" s="72"/>
      <c r="ER49" s="72"/>
      <c r="ES49" s="72"/>
      <c r="ET49" s="72"/>
      <c r="EU49" s="72"/>
      <c r="EV49" s="72"/>
      <c r="EW49" s="72"/>
      <c r="EX49" s="72"/>
      <c r="EY49" s="72"/>
      <c r="EZ49" s="72"/>
      <c r="FA49" s="72"/>
      <c r="FB49" s="72"/>
      <c r="FC49" s="72"/>
      <c r="FD49" s="72"/>
      <c r="FE49" s="72"/>
      <c r="FF49" s="72"/>
      <c r="FG49" s="72"/>
      <c r="FH49" s="72"/>
      <c r="FI49" s="72"/>
      <c r="FJ49" s="72"/>
      <c r="FK49" s="72"/>
      <c r="FL49" s="72"/>
      <c r="FM49" s="72"/>
      <c r="FN49" s="72"/>
      <c r="FO49" s="72"/>
      <c r="FP49" s="72"/>
      <c r="FQ49" s="72"/>
      <c r="FR49" s="72"/>
      <c r="FS49" s="72"/>
      <c r="FT49" s="72"/>
      <c r="FU49" s="72"/>
      <c r="FV49" s="72"/>
      <c r="FW49" s="72"/>
      <c r="FX49" s="72"/>
      <c r="FY49" s="72"/>
      <c r="FZ49" s="72"/>
      <c r="GA49" s="72"/>
      <c r="GB49" s="72"/>
      <c r="GC49" s="72"/>
      <c r="GD49" s="72"/>
      <c r="GE49" s="72"/>
      <c r="GF49" s="72"/>
      <c r="GG49" s="72"/>
      <c r="GH49" s="72"/>
      <c r="GI49" s="72"/>
      <c r="GJ49" s="72"/>
      <c r="GK49" s="72"/>
      <c r="GL49" s="72"/>
      <c r="GM49" s="72"/>
      <c r="GN49" s="72"/>
      <c r="GO49" s="72"/>
      <c r="GP49" s="72"/>
      <c r="GQ49" s="72"/>
      <c r="GR49" s="72"/>
      <c r="GS49" s="72"/>
      <c r="GT49" s="72"/>
      <c r="GU49" s="72"/>
      <c r="GV49" s="72"/>
      <c r="GW49" s="72"/>
      <c r="GX49" s="72"/>
      <c r="GY49" s="72"/>
      <c r="GZ49" s="72"/>
      <c r="HA49" s="72"/>
      <c r="HB49" s="72"/>
      <c r="HC49" s="72"/>
    </row>
    <row r="50" spans="1:211" s="5" customFormat="1" ht="36" x14ac:dyDescent="0.2">
      <c r="B50" s="15" t="s">
        <v>99</v>
      </c>
      <c r="C50" s="11" t="s">
        <v>100</v>
      </c>
      <c r="D50" s="12" t="s">
        <v>20</v>
      </c>
      <c r="E50" s="13">
        <f t="shared" si="4"/>
        <v>24233</v>
      </c>
      <c r="F50" s="104">
        <v>6435</v>
      </c>
      <c r="G50" s="105">
        <f t="shared" si="10"/>
        <v>155939355</v>
      </c>
      <c r="I50" s="73">
        <v>1845</v>
      </c>
      <c r="J50" s="74">
        <f t="shared" si="5"/>
        <v>11872575</v>
      </c>
      <c r="L50" s="73">
        <v>18720</v>
      </c>
      <c r="M50" s="74">
        <f t="shared" si="6"/>
        <v>120463200</v>
      </c>
      <c r="O50" s="73">
        <v>1733</v>
      </c>
      <c r="P50" s="74">
        <f t="shared" si="7"/>
        <v>11151855</v>
      </c>
      <c r="R50" s="73">
        <v>630</v>
      </c>
      <c r="S50" s="74">
        <f t="shared" si="8"/>
        <v>4054050</v>
      </c>
      <c r="U50" s="73">
        <v>1305</v>
      </c>
      <c r="V50" s="74">
        <f t="shared" si="9"/>
        <v>8397675</v>
      </c>
    </row>
    <row r="51" spans="1:211" s="5" customFormat="1" ht="36" x14ac:dyDescent="0.2">
      <c r="B51" s="15" t="s">
        <v>101</v>
      </c>
      <c r="C51" s="11" t="s">
        <v>102</v>
      </c>
      <c r="D51" s="12" t="s">
        <v>20</v>
      </c>
      <c r="E51" s="13">
        <f t="shared" si="4"/>
        <v>24233</v>
      </c>
      <c r="F51" s="104">
        <v>33691</v>
      </c>
      <c r="G51" s="105">
        <f t="shared" si="10"/>
        <v>816434003</v>
      </c>
      <c r="I51" s="73">
        <v>1845</v>
      </c>
      <c r="J51" s="74">
        <f t="shared" si="5"/>
        <v>62159895</v>
      </c>
      <c r="L51" s="73">
        <v>18720</v>
      </c>
      <c r="M51" s="74">
        <f t="shared" si="6"/>
        <v>630695520</v>
      </c>
      <c r="O51" s="73">
        <v>1733</v>
      </c>
      <c r="P51" s="74">
        <f t="shared" si="7"/>
        <v>58386503</v>
      </c>
      <c r="R51" s="73">
        <v>630</v>
      </c>
      <c r="S51" s="74">
        <f t="shared" si="8"/>
        <v>21225330</v>
      </c>
      <c r="U51" s="73">
        <v>1305</v>
      </c>
      <c r="V51" s="74">
        <f t="shared" si="9"/>
        <v>43966755</v>
      </c>
    </row>
    <row r="52" spans="1:211" s="5" customFormat="1" ht="48" x14ac:dyDescent="0.2">
      <c r="B52" s="15" t="s">
        <v>103</v>
      </c>
      <c r="C52" s="11" t="s">
        <v>104</v>
      </c>
      <c r="D52" s="12" t="s">
        <v>36</v>
      </c>
      <c r="E52" s="13">
        <f t="shared" si="4"/>
        <v>3231</v>
      </c>
      <c r="F52" s="104">
        <v>26979</v>
      </c>
      <c r="G52" s="105">
        <f t="shared" si="10"/>
        <v>87169149</v>
      </c>
      <c r="I52" s="73">
        <v>246</v>
      </c>
      <c r="J52" s="74">
        <f t="shared" si="5"/>
        <v>6636834</v>
      </c>
      <c r="L52" s="73">
        <v>2496</v>
      </c>
      <c r="M52" s="74">
        <f t="shared" si="6"/>
        <v>67339584</v>
      </c>
      <c r="O52" s="73">
        <v>231</v>
      </c>
      <c r="P52" s="74">
        <f t="shared" si="7"/>
        <v>6232149</v>
      </c>
      <c r="R52" s="73">
        <v>84</v>
      </c>
      <c r="S52" s="74">
        <f t="shared" si="8"/>
        <v>2266236</v>
      </c>
      <c r="U52" s="73">
        <v>174</v>
      </c>
      <c r="V52" s="74">
        <f t="shared" si="9"/>
        <v>4694346</v>
      </c>
    </row>
    <row r="53" spans="1:211" s="5" customFormat="1" ht="48" x14ac:dyDescent="0.2">
      <c r="B53" s="15" t="s">
        <v>105</v>
      </c>
      <c r="C53" s="11" t="s">
        <v>95</v>
      </c>
      <c r="D53" s="12" t="s">
        <v>20</v>
      </c>
      <c r="E53" s="13">
        <f t="shared" si="4"/>
        <v>24233</v>
      </c>
      <c r="F53" s="104">
        <v>36175</v>
      </c>
      <c r="G53" s="105">
        <f t="shared" si="10"/>
        <v>876628775</v>
      </c>
      <c r="I53" s="73">
        <v>1845</v>
      </c>
      <c r="J53" s="74">
        <f t="shared" si="5"/>
        <v>66742875</v>
      </c>
      <c r="L53" s="73">
        <v>18720</v>
      </c>
      <c r="M53" s="74">
        <f t="shared" si="6"/>
        <v>677196000</v>
      </c>
      <c r="O53" s="73">
        <v>1733</v>
      </c>
      <c r="P53" s="74">
        <f t="shared" si="7"/>
        <v>62691275</v>
      </c>
      <c r="R53" s="73">
        <v>630</v>
      </c>
      <c r="S53" s="74">
        <f t="shared" si="8"/>
        <v>22790250</v>
      </c>
      <c r="U53" s="73">
        <v>1305</v>
      </c>
      <c r="V53" s="74">
        <f t="shared" si="9"/>
        <v>47208375</v>
      </c>
    </row>
    <row r="54" spans="1:211" s="5" customFormat="1" ht="84" x14ac:dyDescent="0.2">
      <c r="B54" s="15" t="s">
        <v>106</v>
      </c>
      <c r="C54" s="11" t="s">
        <v>107</v>
      </c>
      <c r="D54" s="12" t="s">
        <v>39</v>
      </c>
      <c r="E54" s="13">
        <f t="shared" si="4"/>
        <v>1430</v>
      </c>
      <c r="F54" s="104">
        <v>681925</v>
      </c>
      <c r="G54" s="105">
        <f t="shared" si="10"/>
        <v>975152750</v>
      </c>
      <c r="I54" s="73">
        <v>85</v>
      </c>
      <c r="J54" s="74">
        <f t="shared" si="5"/>
        <v>57963625</v>
      </c>
      <c r="L54" s="73">
        <v>73</v>
      </c>
      <c r="M54" s="74">
        <f t="shared" si="6"/>
        <v>49780525</v>
      </c>
      <c r="O54" s="73">
        <v>62</v>
      </c>
      <c r="P54" s="74">
        <f t="shared" si="7"/>
        <v>42279350</v>
      </c>
      <c r="R54" s="73">
        <v>1155</v>
      </c>
      <c r="S54" s="74">
        <f t="shared" si="8"/>
        <v>787623375</v>
      </c>
      <c r="U54" s="73">
        <v>55</v>
      </c>
      <c r="V54" s="74">
        <f t="shared" si="9"/>
        <v>37505875</v>
      </c>
    </row>
    <row r="55" spans="1:211" s="5" customFormat="1" ht="72" x14ac:dyDescent="0.2">
      <c r="B55" s="15" t="s">
        <v>108</v>
      </c>
      <c r="C55" s="11" t="s">
        <v>109</v>
      </c>
      <c r="D55" s="12" t="s">
        <v>39</v>
      </c>
      <c r="E55" s="13">
        <f t="shared" si="4"/>
        <v>580</v>
      </c>
      <c r="F55" s="104">
        <v>219151</v>
      </c>
      <c r="G55" s="105">
        <f t="shared" si="10"/>
        <v>127107580</v>
      </c>
      <c r="I55" s="73"/>
      <c r="J55" s="74" t="str">
        <f t="shared" si="5"/>
        <v/>
      </c>
      <c r="L55" s="73"/>
      <c r="M55" s="74" t="str">
        <f t="shared" si="6"/>
        <v/>
      </c>
      <c r="O55" s="73"/>
      <c r="P55" s="74" t="str">
        <f t="shared" si="7"/>
        <v/>
      </c>
      <c r="R55" s="73">
        <v>580</v>
      </c>
      <c r="S55" s="74">
        <f t="shared" si="8"/>
        <v>127107580</v>
      </c>
      <c r="U55" s="73"/>
      <c r="V55" s="74" t="str">
        <f t="shared" si="9"/>
        <v/>
      </c>
    </row>
    <row r="56" spans="1:211" s="5" customFormat="1" ht="12" x14ac:dyDescent="0.2">
      <c r="B56" s="98">
        <v>7</v>
      </c>
      <c r="C56" s="99" t="s">
        <v>110</v>
      </c>
      <c r="D56" s="100"/>
      <c r="E56" s="100" t="str">
        <f t="shared" si="4"/>
        <v/>
      </c>
      <c r="F56" s="108"/>
      <c r="G56" s="109" t="str">
        <f t="shared" si="10"/>
        <v/>
      </c>
      <c r="I56" s="101"/>
      <c r="J56" s="102" t="str">
        <f t="shared" si="5"/>
        <v/>
      </c>
      <c r="L56" s="101"/>
      <c r="M56" s="102" t="str">
        <f t="shared" si="6"/>
        <v/>
      </c>
      <c r="O56" s="101"/>
      <c r="P56" s="102" t="str">
        <f t="shared" si="7"/>
        <v/>
      </c>
      <c r="R56" s="101"/>
      <c r="S56" s="102" t="str">
        <f t="shared" si="8"/>
        <v/>
      </c>
      <c r="U56" s="101"/>
      <c r="V56" s="102" t="str">
        <f t="shared" si="9"/>
        <v/>
      </c>
    </row>
    <row r="57" spans="1:211" s="5" customFormat="1" ht="60" x14ac:dyDescent="0.2">
      <c r="B57" s="15" t="s">
        <v>111</v>
      </c>
      <c r="C57" s="11" t="s">
        <v>112</v>
      </c>
      <c r="D57" s="12" t="s">
        <v>39</v>
      </c>
      <c r="E57" s="13">
        <f t="shared" si="4"/>
        <v>40</v>
      </c>
      <c r="F57" s="104">
        <v>553473</v>
      </c>
      <c r="G57" s="105">
        <f t="shared" si="10"/>
        <v>22138920</v>
      </c>
      <c r="I57" s="73">
        <v>40</v>
      </c>
      <c r="J57" s="74">
        <f t="shared" si="5"/>
        <v>22138920</v>
      </c>
      <c r="L57" s="73"/>
      <c r="M57" s="74" t="str">
        <f t="shared" si="6"/>
        <v/>
      </c>
      <c r="O57" s="73"/>
      <c r="P57" s="74" t="str">
        <f t="shared" si="7"/>
        <v/>
      </c>
      <c r="R57" s="73"/>
      <c r="S57" s="74" t="str">
        <f t="shared" si="8"/>
        <v/>
      </c>
      <c r="U57" s="73"/>
      <c r="V57" s="74" t="str">
        <f t="shared" si="9"/>
        <v/>
      </c>
    </row>
    <row r="58" spans="1:211" s="5" customFormat="1" ht="60" x14ac:dyDescent="0.2">
      <c r="B58" s="15" t="s">
        <v>113</v>
      </c>
      <c r="C58" s="11" t="s">
        <v>114</v>
      </c>
      <c r="D58" s="12" t="s">
        <v>39</v>
      </c>
      <c r="E58" s="13">
        <f t="shared" si="4"/>
        <v>18</v>
      </c>
      <c r="F58" s="104">
        <v>251483</v>
      </c>
      <c r="G58" s="105">
        <f t="shared" si="10"/>
        <v>4526694</v>
      </c>
      <c r="I58" s="73">
        <v>18</v>
      </c>
      <c r="J58" s="74">
        <f t="shared" si="5"/>
        <v>4526694</v>
      </c>
      <c r="L58" s="73"/>
      <c r="M58" s="74" t="str">
        <f t="shared" si="6"/>
        <v/>
      </c>
      <c r="O58" s="73"/>
      <c r="P58" s="74" t="str">
        <f t="shared" si="7"/>
        <v/>
      </c>
      <c r="R58" s="73"/>
      <c r="S58" s="74" t="str">
        <f t="shared" si="8"/>
        <v/>
      </c>
      <c r="U58" s="73"/>
      <c r="V58" s="74" t="str">
        <f t="shared" si="9"/>
        <v/>
      </c>
    </row>
    <row r="59" spans="1:211" s="5" customFormat="1" ht="144" x14ac:dyDescent="0.2">
      <c r="B59" s="15" t="s">
        <v>115</v>
      </c>
      <c r="C59" s="11" t="s">
        <v>116</v>
      </c>
      <c r="D59" s="12" t="s">
        <v>39</v>
      </c>
      <c r="E59" s="13">
        <f t="shared" si="4"/>
        <v>2579</v>
      </c>
      <c r="F59" s="104">
        <v>136767</v>
      </c>
      <c r="G59" s="105">
        <f t="shared" si="10"/>
        <v>352722093</v>
      </c>
      <c r="I59" s="73">
        <v>2579</v>
      </c>
      <c r="J59" s="74">
        <f t="shared" si="5"/>
        <v>352722093</v>
      </c>
      <c r="L59" s="73"/>
      <c r="M59" s="74" t="str">
        <f t="shared" si="6"/>
        <v/>
      </c>
      <c r="O59" s="73"/>
      <c r="P59" s="74" t="str">
        <f t="shared" si="7"/>
        <v/>
      </c>
      <c r="R59" s="73"/>
      <c r="S59" s="74" t="str">
        <f t="shared" si="8"/>
        <v/>
      </c>
      <c r="U59" s="73"/>
      <c r="V59" s="74" t="str">
        <f t="shared" si="9"/>
        <v/>
      </c>
    </row>
    <row r="60" spans="1:211" s="5" customFormat="1" ht="84" x14ac:dyDescent="0.2">
      <c r="B60" s="15" t="s">
        <v>117</v>
      </c>
      <c r="C60" s="11" t="s">
        <v>166</v>
      </c>
      <c r="D60" s="12" t="s">
        <v>39</v>
      </c>
      <c r="E60" s="13">
        <f t="shared" si="4"/>
        <v>1082</v>
      </c>
      <c r="F60" s="104">
        <v>18102</v>
      </c>
      <c r="G60" s="105">
        <f t="shared" si="10"/>
        <v>19586364</v>
      </c>
      <c r="I60" s="73"/>
      <c r="J60" s="74" t="str">
        <f t="shared" si="5"/>
        <v/>
      </c>
      <c r="L60" s="73"/>
      <c r="M60" s="74" t="str">
        <f t="shared" si="6"/>
        <v/>
      </c>
      <c r="O60" s="73"/>
      <c r="P60" s="74" t="str">
        <f t="shared" si="7"/>
        <v/>
      </c>
      <c r="R60" s="73">
        <v>1082</v>
      </c>
      <c r="S60" s="74">
        <f t="shared" si="8"/>
        <v>19586364</v>
      </c>
      <c r="U60" s="73"/>
      <c r="V60" s="74" t="str">
        <f t="shared" si="9"/>
        <v/>
      </c>
    </row>
    <row r="61" spans="1:211" s="5" customFormat="1" ht="120" x14ac:dyDescent="0.2">
      <c r="B61" s="15" t="s">
        <v>118</v>
      </c>
      <c r="C61" s="11" t="s">
        <v>119</v>
      </c>
      <c r="D61" s="12" t="s">
        <v>39</v>
      </c>
      <c r="E61" s="13">
        <f t="shared" si="4"/>
        <v>1082</v>
      </c>
      <c r="F61" s="104">
        <v>165166</v>
      </c>
      <c r="G61" s="105">
        <f t="shared" si="10"/>
        <v>178709612</v>
      </c>
      <c r="I61" s="73"/>
      <c r="J61" s="74" t="str">
        <f t="shared" si="5"/>
        <v/>
      </c>
      <c r="L61" s="73"/>
      <c r="M61" s="74" t="str">
        <f t="shared" si="6"/>
        <v/>
      </c>
      <c r="O61" s="73"/>
      <c r="P61" s="74" t="str">
        <f t="shared" si="7"/>
        <v/>
      </c>
      <c r="R61" s="73">
        <v>1082</v>
      </c>
      <c r="S61" s="74">
        <f t="shared" si="8"/>
        <v>178709612</v>
      </c>
      <c r="U61" s="73"/>
      <c r="V61" s="74" t="str">
        <f t="shared" si="9"/>
        <v/>
      </c>
    </row>
    <row r="62" spans="1:211" s="5" customFormat="1" ht="72" x14ac:dyDescent="0.2">
      <c r="B62" s="15" t="s">
        <v>120</v>
      </c>
      <c r="C62" s="11" t="s">
        <v>121</v>
      </c>
      <c r="D62" s="12" t="s">
        <v>39</v>
      </c>
      <c r="E62" s="13">
        <f t="shared" si="4"/>
        <v>250</v>
      </c>
      <c r="F62" s="104">
        <v>153485</v>
      </c>
      <c r="G62" s="105">
        <f t="shared" si="10"/>
        <v>38371250</v>
      </c>
      <c r="I62" s="73">
        <v>80</v>
      </c>
      <c r="J62" s="74">
        <f t="shared" si="5"/>
        <v>12278800</v>
      </c>
      <c r="L62" s="73">
        <v>35</v>
      </c>
      <c r="M62" s="74">
        <f t="shared" si="6"/>
        <v>5371975</v>
      </c>
      <c r="O62" s="73">
        <v>40</v>
      </c>
      <c r="P62" s="74">
        <f t="shared" si="7"/>
        <v>6139400</v>
      </c>
      <c r="R62" s="73">
        <v>55</v>
      </c>
      <c r="S62" s="74">
        <f t="shared" si="8"/>
        <v>8441675</v>
      </c>
      <c r="U62" s="73">
        <v>40</v>
      </c>
      <c r="V62" s="74">
        <f t="shared" si="9"/>
        <v>6139400</v>
      </c>
    </row>
    <row r="63" spans="1:211" s="5" customFormat="1" ht="12" x14ac:dyDescent="0.2">
      <c r="B63" s="98">
        <v>8</v>
      </c>
      <c r="C63" s="99" t="s">
        <v>122</v>
      </c>
      <c r="D63" s="100"/>
      <c r="E63" s="100" t="str">
        <f t="shared" si="4"/>
        <v/>
      </c>
      <c r="F63" s="108"/>
      <c r="G63" s="109" t="str">
        <f t="shared" si="10"/>
        <v/>
      </c>
      <c r="I63" s="101"/>
      <c r="J63" s="102" t="str">
        <f t="shared" si="5"/>
        <v/>
      </c>
      <c r="L63" s="101"/>
      <c r="M63" s="102" t="str">
        <f t="shared" si="6"/>
        <v/>
      </c>
      <c r="O63" s="101"/>
      <c r="P63" s="102" t="str">
        <f t="shared" si="7"/>
        <v/>
      </c>
      <c r="R63" s="101"/>
      <c r="S63" s="102" t="str">
        <f t="shared" si="8"/>
        <v/>
      </c>
      <c r="U63" s="101"/>
      <c r="V63" s="102" t="str">
        <f t="shared" si="9"/>
        <v/>
      </c>
    </row>
    <row r="64" spans="1:211" s="5" customFormat="1" ht="84" x14ac:dyDescent="0.2">
      <c r="B64" s="15" t="s">
        <v>123</v>
      </c>
      <c r="C64" s="11" t="s">
        <v>124</v>
      </c>
      <c r="D64" s="12" t="s">
        <v>36</v>
      </c>
      <c r="E64" s="13">
        <f t="shared" si="4"/>
        <v>1</v>
      </c>
      <c r="F64" s="104">
        <v>488025</v>
      </c>
      <c r="G64" s="105">
        <f t="shared" si="10"/>
        <v>488025</v>
      </c>
      <c r="I64" s="73"/>
      <c r="J64" s="74" t="str">
        <f t="shared" si="5"/>
        <v/>
      </c>
      <c r="L64" s="73">
        <v>1</v>
      </c>
      <c r="M64" s="74">
        <f t="shared" si="6"/>
        <v>488025</v>
      </c>
      <c r="O64" s="73"/>
      <c r="P64" s="74" t="str">
        <f t="shared" si="7"/>
        <v/>
      </c>
      <c r="R64" s="73"/>
      <c r="S64" s="74" t="str">
        <f t="shared" si="8"/>
        <v/>
      </c>
      <c r="U64" s="73"/>
      <c r="V64" s="74" t="str">
        <f t="shared" si="9"/>
        <v/>
      </c>
    </row>
    <row r="65" spans="1:211" s="5" customFormat="1" ht="72" x14ac:dyDescent="0.2">
      <c r="B65" s="15" t="s">
        <v>125</v>
      </c>
      <c r="C65" s="11" t="s">
        <v>126</v>
      </c>
      <c r="D65" s="12" t="s">
        <v>36</v>
      </c>
      <c r="E65" s="13">
        <f t="shared" si="4"/>
        <v>1</v>
      </c>
      <c r="F65" s="104">
        <v>35955850</v>
      </c>
      <c r="G65" s="105">
        <f t="shared" si="10"/>
        <v>35955850</v>
      </c>
      <c r="I65" s="73"/>
      <c r="J65" s="74" t="str">
        <f t="shared" si="5"/>
        <v/>
      </c>
      <c r="L65" s="73"/>
      <c r="M65" s="74" t="str">
        <f t="shared" si="6"/>
        <v/>
      </c>
      <c r="O65" s="73"/>
      <c r="P65" s="74" t="str">
        <f t="shared" si="7"/>
        <v/>
      </c>
      <c r="R65" s="73">
        <v>1</v>
      </c>
      <c r="S65" s="74">
        <f t="shared" si="8"/>
        <v>35955850</v>
      </c>
      <c r="U65" s="73"/>
      <c r="V65" s="74" t="str">
        <f t="shared" si="9"/>
        <v/>
      </c>
    </row>
    <row r="66" spans="1:211" s="5" customFormat="1" ht="12" x14ac:dyDescent="0.2">
      <c r="B66" s="98">
        <v>9</v>
      </c>
      <c r="C66" s="99" t="s">
        <v>127</v>
      </c>
      <c r="D66" s="100"/>
      <c r="E66" s="100" t="str">
        <f t="shared" si="4"/>
        <v/>
      </c>
      <c r="F66" s="108"/>
      <c r="G66" s="109" t="str">
        <f t="shared" si="10"/>
        <v/>
      </c>
      <c r="I66" s="101"/>
      <c r="J66" s="102" t="str">
        <f t="shared" si="5"/>
        <v/>
      </c>
      <c r="L66" s="101"/>
      <c r="M66" s="102" t="str">
        <f t="shared" si="6"/>
        <v/>
      </c>
      <c r="O66" s="101"/>
      <c r="P66" s="102" t="str">
        <f t="shared" si="7"/>
        <v/>
      </c>
      <c r="R66" s="101"/>
      <c r="S66" s="102" t="str">
        <f t="shared" si="8"/>
        <v/>
      </c>
      <c r="U66" s="101"/>
      <c r="V66" s="102" t="str">
        <f t="shared" si="9"/>
        <v/>
      </c>
    </row>
    <row r="67" spans="1:211" s="4" customFormat="1" ht="12.75" x14ac:dyDescent="0.2">
      <c r="A67" s="72"/>
      <c r="B67" s="92" t="s">
        <v>128</v>
      </c>
      <c r="C67" s="93" t="s">
        <v>129</v>
      </c>
      <c r="D67" s="94"/>
      <c r="E67" s="94" t="str">
        <f t="shared" si="4"/>
        <v/>
      </c>
      <c r="F67" s="106"/>
      <c r="G67" s="107" t="str">
        <f t="shared" si="10"/>
        <v/>
      </c>
      <c r="H67" s="69"/>
      <c r="I67" s="96"/>
      <c r="J67" s="97" t="str">
        <f t="shared" si="5"/>
        <v/>
      </c>
      <c r="K67" s="69"/>
      <c r="L67" s="96"/>
      <c r="M67" s="97" t="str">
        <f t="shared" si="6"/>
        <v/>
      </c>
      <c r="N67" s="69"/>
      <c r="O67" s="96"/>
      <c r="P67" s="97" t="str">
        <f t="shared" si="7"/>
        <v/>
      </c>
      <c r="Q67" s="69"/>
      <c r="R67" s="96"/>
      <c r="S67" s="97" t="str">
        <f t="shared" si="8"/>
        <v/>
      </c>
      <c r="T67" s="69"/>
      <c r="U67" s="96"/>
      <c r="V67" s="97" t="str">
        <f t="shared" si="9"/>
        <v/>
      </c>
      <c r="W67" s="69"/>
      <c r="X67" s="69"/>
      <c r="Y67" s="69"/>
      <c r="Z67" s="72"/>
      <c r="AA67" s="72"/>
      <c r="AB67" s="72"/>
      <c r="AC67" s="72"/>
      <c r="AD67" s="72"/>
      <c r="AE67" s="72"/>
      <c r="AF67" s="72"/>
      <c r="AG67" s="72"/>
      <c r="AH67" s="72"/>
      <c r="AI67" s="72"/>
      <c r="AJ67" s="72"/>
      <c r="AK67" s="72"/>
      <c r="AL67" s="72"/>
      <c r="AM67" s="72"/>
      <c r="AN67" s="72"/>
      <c r="AO67" s="72"/>
      <c r="AP67" s="72"/>
      <c r="AQ67" s="72"/>
      <c r="AR67" s="72"/>
      <c r="AS67" s="72"/>
      <c r="AT67" s="72"/>
      <c r="AU67" s="72"/>
      <c r="AV67" s="72"/>
      <c r="AW67" s="72"/>
      <c r="AX67" s="72"/>
      <c r="AY67" s="72"/>
      <c r="AZ67" s="72"/>
      <c r="BA67" s="72"/>
      <c r="BB67" s="72"/>
      <c r="BC67" s="72"/>
      <c r="BD67" s="72"/>
      <c r="BE67" s="72"/>
      <c r="BF67" s="72"/>
      <c r="BG67" s="72"/>
      <c r="BH67" s="72"/>
      <c r="BI67" s="72"/>
      <c r="BJ67" s="72"/>
      <c r="BK67" s="72"/>
      <c r="BL67" s="72"/>
      <c r="BM67" s="72"/>
      <c r="BN67" s="72"/>
      <c r="BO67" s="72"/>
      <c r="BP67" s="72"/>
      <c r="BQ67" s="72"/>
      <c r="BR67" s="72"/>
      <c r="BS67" s="72"/>
      <c r="BT67" s="72"/>
      <c r="BU67" s="72"/>
      <c r="BV67" s="72"/>
      <c r="BW67" s="72"/>
      <c r="BX67" s="72"/>
      <c r="BY67" s="72"/>
      <c r="BZ67" s="72"/>
      <c r="CA67" s="72"/>
      <c r="CB67" s="72"/>
      <c r="CC67" s="72"/>
      <c r="CD67" s="72"/>
      <c r="CE67" s="72"/>
      <c r="CF67" s="72"/>
      <c r="CG67" s="72"/>
      <c r="CH67" s="72"/>
      <c r="CI67" s="72"/>
      <c r="CJ67" s="72"/>
      <c r="CK67" s="72"/>
      <c r="CL67" s="72"/>
      <c r="CM67" s="72"/>
      <c r="CN67" s="72"/>
      <c r="CO67" s="72"/>
      <c r="CP67" s="72"/>
      <c r="CQ67" s="72"/>
      <c r="CR67" s="72"/>
      <c r="CS67" s="72"/>
      <c r="CT67" s="72"/>
      <c r="CU67" s="72"/>
      <c r="CV67" s="72"/>
      <c r="CW67" s="72"/>
      <c r="CX67" s="72"/>
      <c r="CY67" s="72"/>
      <c r="CZ67" s="72"/>
      <c r="DA67" s="72"/>
      <c r="DB67" s="72"/>
      <c r="DC67" s="72"/>
      <c r="DD67" s="72"/>
      <c r="DE67" s="72"/>
      <c r="DF67" s="72"/>
      <c r="DG67" s="72"/>
      <c r="DH67" s="72"/>
      <c r="DI67" s="72"/>
      <c r="DJ67" s="72"/>
      <c r="DK67" s="72"/>
      <c r="DL67" s="72"/>
      <c r="DM67" s="72"/>
      <c r="DN67" s="72"/>
      <c r="DO67" s="72"/>
      <c r="DP67" s="72"/>
      <c r="DQ67" s="72"/>
      <c r="DR67" s="72"/>
      <c r="DS67" s="72"/>
      <c r="DT67" s="72"/>
      <c r="DU67" s="72"/>
      <c r="DV67" s="72"/>
      <c r="DW67" s="72"/>
      <c r="DX67" s="72"/>
      <c r="DY67" s="72"/>
      <c r="DZ67" s="72"/>
      <c r="EA67" s="72"/>
      <c r="EB67" s="72"/>
      <c r="EC67" s="72"/>
      <c r="ED67" s="72"/>
      <c r="EE67" s="72"/>
      <c r="EF67" s="72"/>
      <c r="EG67" s="72"/>
      <c r="EH67" s="72"/>
      <c r="EI67" s="72"/>
      <c r="EJ67" s="72"/>
      <c r="EK67" s="72"/>
      <c r="EL67" s="72"/>
      <c r="EM67" s="72"/>
      <c r="EN67" s="72"/>
      <c r="EO67" s="72"/>
      <c r="EP67" s="72"/>
      <c r="EQ67" s="72"/>
      <c r="ER67" s="72"/>
      <c r="ES67" s="72"/>
      <c r="ET67" s="72"/>
      <c r="EU67" s="72"/>
      <c r="EV67" s="72"/>
      <c r="EW67" s="72"/>
      <c r="EX67" s="72"/>
      <c r="EY67" s="72"/>
      <c r="EZ67" s="72"/>
      <c r="FA67" s="72"/>
      <c r="FB67" s="72"/>
      <c r="FC67" s="72"/>
      <c r="FD67" s="72"/>
      <c r="FE67" s="72"/>
      <c r="FF67" s="72"/>
      <c r="FG67" s="72"/>
      <c r="FH67" s="72"/>
      <c r="FI67" s="72"/>
      <c r="FJ67" s="72"/>
      <c r="FK67" s="72"/>
      <c r="FL67" s="72"/>
      <c r="FM67" s="72"/>
      <c r="FN67" s="72"/>
      <c r="FO67" s="72"/>
      <c r="FP67" s="72"/>
      <c r="FQ67" s="72"/>
      <c r="FR67" s="72"/>
      <c r="FS67" s="72"/>
      <c r="FT67" s="72"/>
      <c r="FU67" s="72"/>
      <c r="FV67" s="72"/>
      <c r="FW67" s="72"/>
      <c r="FX67" s="72"/>
      <c r="FY67" s="72"/>
      <c r="FZ67" s="72"/>
      <c r="GA67" s="72"/>
      <c r="GB67" s="72"/>
      <c r="GC67" s="72"/>
      <c r="GD67" s="72"/>
      <c r="GE67" s="72"/>
      <c r="GF67" s="72"/>
      <c r="GG67" s="72"/>
      <c r="GH67" s="72"/>
      <c r="GI67" s="72"/>
      <c r="GJ67" s="72"/>
      <c r="GK67" s="72"/>
      <c r="GL67" s="72"/>
      <c r="GM67" s="72"/>
      <c r="GN67" s="72"/>
      <c r="GO67" s="72"/>
      <c r="GP67" s="72"/>
      <c r="GQ67" s="72"/>
      <c r="GR67" s="72"/>
      <c r="GS67" s="72"/>
      <c r="GT67" s="72"/>
      <c r="GU67" s="72"/>
      <c r="GV67" s="72"/>
      <c r="GW67" s="72"/>
      <c r="GX67" s="72"/>
      <c r="GY67" s="72"/>
      <c r="GZ67" s="72"/>
      <c r="HA67" s="72"/>
      <c r="HB67" s="72"/>
      <c r="HC67" s="72"/>
    </row>
    <row r="68" spans="1:211" s="5" customFormat="1" ht="84" x14ac:dyDescent="0.2">
      <c r="B68" s="15" t="s">
        <v>130</v>
      </c>
      <c r="C68" s="11" t="s">
        <v>131</v>
      </c>
      <c r="D68" s="12" t="s">
        <v>36</v>
      </c>
      <c r="E68" s="13">
        <f t="shared" si="4"/>
        <v>1</v>
      </c>
      <c r="F68" s="104">
        <v>201951</v>
      </c>
      <c r="G68" s="105">
        <f t="shared" si="10"/>
        <v>201951</v>
      </c>
      <c r="I68" s="73"/>
      <c r="J68" s="74" t="str">
        <f t="shared" si="5"/>
        <v/>
      </c>
      <c r="L68" s="73">
        <v>1</v>
      </c>
      <c r="M68" s="74">
        <f t="shared" si="6"/>
        <v>201951</v>
      </c>
      <c r="O68" s="73"/>
      <c r="P68" s="74" t="str">
        <f t="shared" si="7"/>
        <v/>
      </c>
      <c r="R68" s="73"/>
      <c r="S68" s="74" t="str">
        <f t="shared" si="8"/>
        <v/>
      </c>
      <c r="U68" s="73"/>
      <c r="V68" s="74" t="str">
        <f t="shared" si="9"/>
        <v/>
      </c>
    </row>
    <row r="69" spans="1:211" s="5" customFormat="1" ht="84" x14ac:dyDescent="0.2">
      <c r="B69" s="15" t="s">
        <v>132</v>
      </c>
      <c r="C69" s="11" t="s">
        <v>133</v>
      </c>
      <c r="D69" s="12" t="s">
        <v>36</v>
      </c>
      <c r="E69" s="13">
        <f t="shared" si="4"/>
        <v>14</v>
      </c>
      <c r="F69" s="104">
        <v>293346</v>
      </c>
      <c r="G69" s="105">
        <f t="shared" si="10"/>
        <v>4106844</v>
      </c>
      <c r="I69" s="73">
        <v>2</v>
      </c>
      <c r="J69" s="74">
        <f t="shared" si="5"/>
        <v>586692</v>
      </c>
      <c r="L69" s="73">
        <v>11</v>
      </c>
      <c r="M69" s="74">
        <f t="shared" si="6"/>
        <v>3226806</v>
      </c>
      <c r="O69" s="73">
        <v>1</v>
      </c>
      <c r="P69" s="74">
        <f t="shared" si="7"/>
        <v>293346</v>
      </c>
      <c r="R69" s="73"/>
      <c r="S69" s="74" t="str">
        <f t="shared" si="8"/>
        <v/>
      </c>
      <c r="U69" s="73"/>
      <c r="V69" s="74" t="str">
        <f t="shared" si="9"/>
        <v/>
      </c>
    </row>
    <row r="70" spans="1:211" s="5" customFormat="1" ht="84" x14ac:dyDescent="0.2">
      <c r="B70" s="15" t="s">
        <v>134</v>
      </c>
      <c r="C70" s="11" t="s">
        <v>135</v>
      </c>
      <c r="D70" s="12" t="s">
        <v>36</v>
      </c>
      <c r="E70" s="13">
        <f t="shared" si="4"/>
        <v>19</v>
      </c>
      <c r="F70" s="104">
        <v>385862</v>
      </c>
      <c r="G70" s="105">
        <f t="shared" si="10"/>
        <v>7331378</v>
      </c>
      <c r="I70" s="73">
        <v>6</v>
      </c>
      <c r="J70" s="74">
        <f t="shared" si="5"/>
        <v>2315172</v>
      </c>
      <c r="L70" s="73">
        <v>7</v>
      </c>
      <c r="M70" s="74">
        <f t="shared" si="6"/>
        <v>2701034</v>
      </c>
      <c r="O70" s="73"/>
      <c r="P70" s="74" t="str">
        <f t="shared" si="7"/>
        <v/>
      </c>
      <c r="R70" s="73">
        <v>2</v>
      </c>
      <c r="S70" s="74">
        <f t="shared" si="8"/>
        <v>771724</v>
      </c>
      <c r="U70" s="73">
        <v>4</v>
      </c>
      <c r="V70" s="74">
        <f t="shared" si="9"/>
        <v>1543448</v>
      </c>
    </row>
    <row r="71" spans="1:211" s="5" customFormat="1" ht="84" x14ac:dyDescent="0.2">
      <c r="B71" s="15" t="s">
        <v>136</v>
      </c>
      <c r="C71" s="11" t="s">
        <v>137</v>
      </c>
      <c r="D71" s="12" t="s">
        <v>36</v>
      </c>
      <c r="E71" s="13">
        <f t="shared" ref="E71:E75" si="11">IF((I71+L71+O71+R71+U71)=0,"",I71+L71+O71+R71+U71)</f>
        <v>10</v>
      </c>
      <c r="F71" s="104">
        <v>478377</v>
      </c>
      <c r="G71" s="105">
        <f t="shared" si="10"/>
        <v>4783770</v>
      </c>
      <c r="I71" s="73">
        <v>1</v>
      </c>
      <c r="J71" s="74">
        <f t="shared" ref="J71:J75" si="12">+IF(I71=0,"",IFERROR(ROUND(I71*ROUND($F71,0),0),""))</f>
        <v>478377</v>
      </c>
      <c r="L71" s="73">
        <v>6</v>
      </c>
      <c r="M71" s="74">
        <f t="shared" ref="M71:M75" si="13">+IF(L71=0,"",IFERROR(ROUND(L71*ROUND($F71,0),0),""))</f>
        <v>2870262</v>
      </c>
      <c r="O71" s="73">
        <v>1</v>
      </c>
      <c r="P71" s="74">
        <f t="shared" ref="P71:P75" si="14">+IF(O71=0,"",IFERROR(ROUND(O71*ROUND($F71,0),0),""))</f>
        <v>478377</v>
      </c>
      <c r="R71" s="73">
        <v>2</v>
      </c>
      <c r="S71" s="74">
        <f t="shared" ref="S71:S75" si="15">+IF(R71=0,"",IFERROR(ROUND(R71*ROUND($F71,0),0),""))</f>
        <v>956754</v>
      </c>
      <c r="U71" s="73"/>
      <c r="V71" s="74" t="str">
        <f t="shared" ref="V71:V75" si="16">+IF(U71=0,"",IFERROR(ROUND(U71*ROUND($F71,0),0),""))</f>
        <v/>
      </c>
    </row>
    <row r="72" spans="1:211" s="5" customFormat="1" ht="12" x14ac:dyDescent="0.2">
      <c r="B72" s="98">
        <v>10</v>
      </c>
      <c r="C72" s="99" t="s">
        <v>138</v>
      </c>
      <c r="D72" s="100"/>
      <c r="E72" s="100" t="str">
        <f t="shared" si="11"/>
        <v/>
      </c>
      <c r="F72" s="108"/>
      <c r="G72" s="109" t="str">
        <f t="shared" si="10"/>
        <v/>
      </c>
      <c r="I72" s="101"/>
      <c r="J72" s="102" t="str">
        <f t="shared" si="12"/>
        <v/>
      </c>
      <c r="L72" s="101"/>
      <c r="M72" s="102" t="str">
        <f t="shared" si="13"/>
        <v/>
      </c>
      <c r="O72" s="101"/>
      <c r="P72" s="102" t="str">
        <f t="shared" si="14"/>
        <v/>
      </c>
      <c r="R72" s="101"/>
      <c r="S72" s="102" t="str">
        <f t="shared" si="15"/>
        <v/>
      </c>
      <c r="U72" s="101"/>
      <c r="V72" s="102" t="str">
        <f t="shared" si="16"/>
        <v/>
      </c>
    </row>
    <row r="73" spans="1:211" s="5" customFormat="1" ht="48" x14ac:dyDescent="0.2">
      <c r="B73" s="15" t="s">
        <v>139</v>
      </c>
      <c r="C73" s="11" t="s">
        <v>140</v>
      </c>
      <c r="D73" s="12" t="s">
        <v>36</v>
      </c>
      <c r="E73" s="13">
        <f t="shared" si="11"/>
        <v>1079</v>
      </c>
      <c r="F73" s="104">
        <v>233710</v>
      </c>
      <c r="G73" s="105">
        <f t="shared" ref="G73:G75" si="17">+IF(E73=0,"",IFERROR(ROUND(E73*ROUND($F73,0),0),""))</f>
        <v>252173090</v>
      </c>
      <c r="I73" s="73">
        <v>350</v>
      </c>
      <c r="J73" s="74">
        <f t="shared" si="12"/>
        <v>81798500</v>
      </c>
      <c r="L73" s="73">
        <v>201</v>
      </c>
      <c r="M73" s="74">
        <f t="shared" si="13"/>
        <v>46975710</v>
      </c>
      <c r="O73" s="73">
        <v>269</v>
      </c>
      <c r="P73" s="74">
        <f t="shared" si="14"/>
        <v>62867990</v>
      </c>
      <c r="R73" s="73">
        <v>79</v>
      </c>
      <c r="S73" s="74">
        <f t="shared" si="15"/>
        <v>18463090</v>
      </c>
      <c r="U73" s="73">
        <v>180</v>
      </c>
      <c r="V73" s="74">
        <f t="shared" si="16"/>
        <v>42067800</v>
      </c>
    </row>
    <row r="74" spans="1:211" s="5" customFormat="1" ht="36" x14ac:dyDescent="0.2">
      <c r="B74" s="15" t="s">
        <v>141</v>
      </c>
      <c r="C74" s="11" t="s">
        <v>142</v>
      </c>
      <c r="D74" s="12" t="s">
        <v>143</v>
      </c>
      <c r="E74" s="13">
        <f t="shared" si="11"/>
        <v>6</v>
      </c>
      <c r="F74" s="104">
        <v>15800000</v>
      </c>
      <c r="G74" s="105">
        <f t="shared" si="17"/>
        <v>94800000</v>
      </c>
      <c r="I74" s="73">
        <v>2</v>
      </c>
      <c r="J74" s="74">
        <f t="shared" si="12"/>
        <v>31600000</v>
      </c>
      <c r="L74" s="73">
        <v>1</v>
      </c>
      <c r="M74" s="74">
        <f t="shared" si="13"/>
        <v>15800000</v>
      </c>
      <c r="O74" s="73">
        <v>1</v>
      </c>
      <c r="P74" s="74">
        <f t="shared" si="14"/>
        <v>15800000</v>
      </c>
      <c r="R74" s="73">
        <v>1</v>
      </c>
      <c r="S74" s="74">
        <f t="shared" si="15"/>
        <v>15800000</v>
      </c>
      <c r="U74" s="73">
        <v>1</v>
      </c>
      <c r="V74" s="74">
        <f t="shared" si="16"/>
        <v>15800000</v>
      </c>
    </row>
    <row r="75" spans="1:211" s="5" customFormat="1" ht="24" x14ac:dyDescent="0.2">
      <c r="B75" s="15" t="s">
        <v>144</v>
      </c>
      <c r="C75" s="11" t="s">
        <v>145</v>
      </c>
      <c r="D75" s="12" t="s">
        <v>143</v>
      </c>
      <c r="E75" s="13">
        <f t="shared" si="11"/>
        <v>6</v>
      </c>
      <c r="F75" s="104">
        <v>18829338</v>
      </c>
      <c r="G75" s="105">
        <f t="shared" si="17"/>
        <v>112976028</v>
      </c>
      <c r="I75" s="73">
        <v>2</v>
      </c>
      <c r="J75" s="74">
        <f t="shared" si="12"/>
        <v>37658676</v>
      </c>
      <c r="L75" s="73">
        <v>1</v>
      </c>
      <c r="M75" s="74">
        <f t="shared" si="13"/>
        <v>18829338</v>
      </c>
      <c r="O75" s="73">
        <v>1</v>
      </c>
      <c r="P75" s="74">
        <f t="shared" si="14"/>
        <v>18829338</v>
      </c>
      <c r="R75" s="73">
        <v>1</v>
      </c>
      <c r="S75" s="74">
        <f t="shared" si="15"/>
        <v>18829338</v>
      </c>
      <c r="U75" s="73">
        <v>1</v>
      </c>
      <c r="V75" s="74">
        <f t="shared" si="16"/>
        <v>18829338</v>
      </c>
    </row>
    <row r="76" spans="1:211" s="22" customFormat="1" ht="12" x14ac:dyDescent="0.2">
      <c r="B76" s="16"/>
      <c r="C76" s="17"/>
      <c r="D76" s="18"/>
      <c r="E76" s="19"/>
      <c r="F76" s="19"/>
      <c r="G76" s="19"/>
      <c r="H76" s="5"/>
      <c r="I76" s="20"/>
      <c r="J76" s="21"/>
      <c r="L76" s="20"/>
      <c r="M76" s="21"/>
      <c r="O76" s="20"/>
      <c r="P76" s="21"/>
      <c r="R76" s="20"/>
      <c r="S76" s="21"/>
      <c r="U76" s="20"/>
      <c r="V76" s="21"/>
    </row>
    <row r="77" spans="1:211" s="5" customFormat="1" ht="12" x14ac:dyDescent="0.2">
      <c r="B77" s="10"/>
      <c r="C77" s="23"/>
      <c r="D77" s="24"/>
      <c r="E77" s="24"/>
      <c r="F77" s="24"/>
      <c r="G77" s="25" t="s">
        <v>146</v>
      </c>
      <c r="I77" s="54" t="s">
        <v>147</v>
      </c>
      <c r="J77" s="14">
        <f>SUM(J7:J75)</f>
        <v>10130257691</v>
      </c>
      <c r="L77" s="54" t="s">
        <v>147</v>
      </c>
      <c r="M77" s="14">
        <f>SUM(M7:M75)</f>
        <v>7112507843</v>
      </c>
      <c r="O77" s="54" t="s">
        <v>147</v>
      </c>
      <c r="P77" s="14">
        <f>SUM(P7:P75)</f>
        <v>7570650901</v>
      </c>
      <c r="R77" s="54" t="s">
        <v>147</v>
      </c>
      <c r="S77" s="14">
        <f>SUM(S7:S75)</f>
        <v>3488802373</v>
      </c>
      <c r="U77" s="54" t="s">
        <v>147</v>
      </c>
      <c r="V77" s="14">
        <f>SUM(V7:V75)</f>
        <v>5167876237</v>
      </c>
    </row>
    <row r="78" spans="1:211" s="22" customFormat="1" ht="12" x14ac:dyDescent="0.2">
      <c r="B78" s="16"/>
      <c r="C78" s="17"/>
      <c r="D78" s="18"/>
      <c r="E78" s="19"/>
      <c r="F78" s="19"/>
      <c r="G78" s="19"/>
      <c r="H78" s="5"/>
      <c r="I78" s="20"/>
      <c r="J78" s="21"/>
      <c r="L78" s="20"/>
      <c r="M78" s="21"/>
      <c r="O78" s="20"/>
      <c r="P78" s="21"/>
      <c r="R78" s="20"/>
      <c r="S78" s="21"/>
      <c r="U78" s="20"/>
      <c r="V78" s="21"/>
    </row>
    <row r="79" spans="1:211" s="22" customFormat="1" ht="12" x14ac:dyDescent="0.2">
      <c r="B79" s="79"/>
      <c r="C79" s="26"/>
      <c r="D79" s="25"/>
      <c r="E79" s="26"/>
      <c r="F79" s="25" t="s">
        <v>148</v>
      </c>
      <c r="G79" s="27">
        <f>SUM(G7:G75)</f>
        <v>33470095045</v>
      </c>
      <c r="H79" s="5"/>
    </row>
    <row r="80" spans="1:211" s="22" customFormat="1" ht="12" x14ac:dyDescent="0.2">
      <c r="B80" s="80"/>
      <c r="C80" s="28"/>
      <c r="D80" s="29"/>
      <c r="E80" s="30" t="s">
        <v>149</v>
      </c>
      <c r="F80" s="85">
        <v>0.1144</v>
      </c>
      <c r="G80" s="1">
        <f>+ROUND(F80*$G$79,0)</f>
        <v>3828978873</v>
      </c>
      <c r="H80" s="5"/>
    </row>
    <row r="81" spans="2:24" s="22" customFormat="1" ht="12" x14ac:dyDescent="0.2">
      <c r="B81" s="81"/>
      <c r="C81" s="28"/>
      <c r="D81" s="29"/>
      <c r="E81" s="31" t="s">
        <v>150</v>
      </c>
      <c r="F81" s="85">
        <v>0.01</v>
      </c>
      <c r="G81" s="1">
        <f t="shared" ref="G81:G82" si="18">+ROUND(F81*$G$79,0)</f>
        <v>334700950</v>
      </c>
      <c r="H81" s="5"/>
    </row>
    <row r="82" spans="2:24" s="22" customFormat="1" ht="12" x14ac:dyDescent="0.2">
      <c r="B82" s="81"/>
      <c r="C82" s="28"/>
      <c r="D82" s="29"/>
      <c r="E82" s="31" t="s">
        <v>151</v>
      </c>
      <c r="F82" s="85">
        <v>0.04</v>
      </c>
      <c r="G82" s="1">
        <f t="shared" si="18"/>
        <v>1338803802</v>
      </c>
      <c r="H82" s="5"/>
    </row>
    <row r="83" spans="2:24" s="22" customFormat="1" ht="12" x14ac:dyDescent="0.2">
      <c r="B83" s="82"/>
      <c r="C83" s="32"/>
      <c r="F83" s="33"/>
      <c r="G83" s="34"/>
      <c r="H83" s="5"/>
    </row>
    <row r="84" spans="2:24" s="22" customFormat="1" ht="12" x14ac:dyDescent="0.2">
      <c r="B84" s="80"/>
      <c r="C84" s="35"/>
      <c r="D84" s="36"/>
      <c r="E84" s="36"/>
      <c r="F84" s="31" t="s">
        <v>152</v>
      </c>
      <c r="G84" s="1">
        <v>55783147</v>
      </c>
      <c r="H84" s="5"/>
    </row>
    <row r="85" spans="2:24" s="22" customFormat="1" ht="12" x14ac:dyDescent="0.2">
      <c r="B85" s="80"/>
      <c r="C85" s="35"/>
      <c r="D85" s="36"/>
      <c r="E85" s="37"/>
      <c r="F85" s="38" t="s">
        <v>153</v>
      </c>
      <c r="G85" s="1">
        <v>2550000</v>
      </c>
      <c r="H85" s="5"/>
    </row>
    <row r="86" spans="2:24" s="22" customFormat="1" ht="12" x14ac:dyDescent="0.2">
      <c r="B86" s="79"/>
      <c r="C86" s="28"/>
      <c r="D86" s="90"/>
      <c r="E86" s="39"/>
      <c r="F86" s="40" t="s">
        <v>154</v>
      </c>
      <c r="G86" s="1">
        <v>56213600</v>
      </c>
      <c r="H86" s="5"/>
    </row>
    <row r="87" spans="2:24" s="5" customFormat="1" ht="12" x14ac:dyDescent="0.2">
      <c r="B87" s="79"/>
      <c r="C87" s="41"/>
      <c r="D87" s="42"/>
      <c r="E87" s="42"/>
      <c r="F87" s="43" t="s">
        <v>155</v>
      </c>
      <c r="G87" s="2">
        <v>321261264</v>
      </c>
      <c r="I87" s="44"/>
      <c r="J87" s="45"/>
      <c r="L87" s="44"/>
      <c r="M87" s="45"/>
      <c r="O87" s="44"/>
      <c r="P87" s="45"/>
      <c r="R87" s="44"/>
      <c r="S87" s="45"/>
      <c r="U87" s="44"/>
      <c r="V87" s="45"/>
    </row>
    <row r="88" spans="2:24" s="22" customFormat="1" ht="12" x14ac:dyDescent="0.2">
      <c r="B88" s="81"/>
      <c r="C88" s="28"/>
      <c r="D88" s="46"/>
      <c r="E88" s="24"/>
      <c r="F88" s="25" t="s">
        <v>156</v>
      </c>
      <c r="G88" s="27">
        <f>SUM(G79:G87)</f>
        <v>39408386681</v>
      </c>
      <c r="H88" s="5"/>
    </row>
    <row r="89" spans="2:24" s="5" customFormat="1" ht="12" x14ac:dyDescent="0.2">
      <c r="B89" s="49"/>
      <c r="I89" s="47"/>
      <c r="J89" s="48"/>
      <c r="L89" s="47"/>
      <c r="M89" s="48"/>
      <c r="O89" s="47"/>
      <c r="P89" s="48"/>
      <c r="R89" s="47"/>
      <c r="S89" s="48"/>
      <c r="U89" s="47"/>
      <c r="V89" s="48"/>
    </row>
    <row r="90" spans="2:24" s="3" customFormat="1" ht="45.6" customHeight="1" x14ac:dyDescent="0.2">
      <c r="B90" s="113" t="s">
        <v>157</v>
      </c>
      <c r="C90" s="120"/>
      <c r="D90" s="120"/>
      <c r="E90" s="120"/>
      <c r="F90" s="120"/>
      <c r="G90" s="121"/>
      <c r="H90" s="71"/>
      <c r="I90" s="75"/>
      <c r="J90" s="75"/>
      <c r="K90" s="75"/>
      <c r="L90" s="75"/>
      <c r="M90" s="75"/>
      <c r="N90" s="75"/>
      <c r="O90" s="75"/>
      <c r="P90" s="75"/>
      <c r="Q90" s="75"/>
      <c r="R90" s="75"/>
      <c r="S90" s="75"/>
      <c r="T90" s="75"/>
      <c r="U90" s="75"/>
      <c r="V90" s="75"/>
      <c r="W90" s="75"/>
      <c r="X90" s="75"/>
    </row>
    <row r="91" spans="2:24" s="3" customFormat="1" ht="54.95" customHeight="1" x14ac:dyDescent="0.2">
      <c r="B91" s="116" t="s">
        <v>158</v>
      </c>
      <c r="C91" s="117"/>
      <c r="D91" s="117"/>
      <c r="E91" s="117"/>
      <c r="F91" s="117"/>
      <c r="G91" s="118"/>
      <c r="H91" s="71"/>
      <c r="I91" s="75"/>
      <c r="J91" s="75"/>
      <c r="K91" s="75"/>
      <c r="L91" s="75"/>
      <c r="M91" s="75"/>
      <c r="N91" s="75"/>
      <c r="O91" s="75"/>
      <c r="P91" s="75"/>
      <c r="Q91" s="75"/>
      <c r="R91" s="75"/>
      <c r="S91" s="75"/>
      <c r="T91" s="75"/>
      <c r="U91" s="75"/>
      <c r="V91" s="75"/>
      <c r="W91" s="75"/>
      <c r="X91" s="75"/>
    </row>
    <row r="92" spans="2:24" s="3" customFormat="1" ht="45.6" customHeight="1" x14ac:dyDescent="0.2">
      <c r="B92" s="119" t="s">
        <v>159</v>
      </c>
      <c r="C92" s="120"/>
      <c r="D92" s="120"/>
      <c r="E92" s="120"/>
      <c r="F92" s="120"/>
      <c r="G92" s="121"/>
      <c r="H92" s="71"/>
      <c r="I92" s="75"/>
      <c r="J92" s="75"/>
      <c r="K92" s="75"/>
      <c r="L92" s="75"/>
      <c r="M92" s="75"/>
      <c r="N92" s="75"/>
      <c r="O92" s="75"/>
      <c r="P92" s="75"/>
      <c r="Q92" s="75"/>
      <c r="R92" s="75"/>
      <c r="S92" s="75"/>
      <c r="T92" s="75"/>
      <c r="U92" s="75"/>
      <c r="V92" s="75"/>
      <c r="W92" s="75"/>
      <c r="X92" s="75"/>
    </row>
    <row r="93" spans="2:24" s="3" customFormat="1" ht="66.75" customHeight="1" x14ac:dyDescent="0.2">
      <c r="B93" s="113" t="s">
        <v>160</v>
      </c>
      <c r="C93" s="114"/>
      <c r="D93" s="114"/>
      <c r="E93" s="114"/>
      <c r="F93" s="114"/>
      <c r="G93" s="115"/>
      <c r="H93" s="71"/>
      <c r="I93" s="75"/>
      <c r="J93" s="75"/>
      <c r="K93" s="75"/>
      <c r="L93" s="75"/>
      <c r="M93" s="75"/>
      <c r="N93" s="75"/>
      <c r="O93" s="75"/>
      <c r="P93" s="75"/>
      <c r="Q93" s="75"/>
      <c r="R93" s="75"/>
      <c r="S93" s="75"/>
      <c r="T93" s="75"/>
      <c r="U93" s="75"/>
      <c r="V93" s="75"/>
      <c r="W93" s="75"/>
      <c r="X93" s="75"/>
    </row>
    <row r="94" spans="2:24" s="5" customFormat="1" ht="12" x14ac:dyDescent="0.2">
      <c r="B94" s="49"/>
      <c r="C94" s="22"/>
      <c r="I94" s="47"/>
      <c r="J94" s="48"/>
      <c r="L94" s="47"/>
      <c r="M94" s="48"/>
      <c r="O94" s="47"/>
      <c r="P94" s="48"/>
      <c r="R94" s="47"/>
      <c r="S94" s="48"/>
      <c r="U94" s="47"/>
      <c r="V94" s="48"/>
    </row>
    <row r="95" spans="2:24" s="5" customFormat="1" ht="12" x14ac:dyDescent="0.2">
      <c r="B95" s="49"/>
      <c r="I95" s="47"/>
      <c r="J95" s="48"/>
      <c r="L95" s="47"/>
      <c r="M95" s="48"/>
      <c r="O95" s="47"/>
      <c r="P95" s="48"/>
      <c r="R95" s="47"/>
      <c r="S95" s="48"/>
      <c r="U95" s="47"/>
      <c r="V95" s="48"/>
    </row>
    <row r="96" spans="2:24" s="5" customFormat="1" ht="12" x14ac:dyDescent="0.2">
      <c r="B96" s="49"/>
      <c r="I96" s="47"/>
      <c r="J96" s="48"/>
      <c r="L96" s="47"/>
      <c r="M96" s="48"/>
      <c r="O96" s="47"/>
      <c r="P96" s="48"/>
      <c r="R96" s="47"/>
      <c r="S96" s="48"/>
      <c r="U96" s="47"/>
      <c r="V96" s="48"/>
    </row>
    <row r="97" spans="2:22" s="5" customFormat="1" x14ac:dyDescent="0.2">
      <c r="B97" s="49"/>
      <c r="C97" s="112"/>
      <c r="D97" s="112"/>
      <c r="E97" s="112"/>
      <c r="F97" s="112"/>
      <c r="G97" s="112"/>
      <c r="I97" s="47"/>
      <c r="J97" s="48"/>
      <c r="L97" s="47"/>
      <c r="M97" s="48"/>
      <c r="O97" s="47"/>
      <c r="P97" s="48"/>
      <c r="R97" s="47"/>
      <c r="S97" s="48"/>
      <c r="U97" s="47"/>
      <c r="V97" s="48"/>
    </row>
    <row r="98" spans="2:22" x14ac:dyDescent="0.2">
      <c r="D98" s="5"/>
      <c r="E98" s="5"/>
      <c r="F98" s="5"/>
      <c r="G98" s="5"/>
      <c r="H98" s="5"/>
      <c r="I98" s="47"/>
      <c r="J98" s="48"/>
      <c r="L98" s="47"/>
      <c r="M98" s="48"/>
      <c r="O98" s="47"/>
      <c r="P98" s="48"/>
      <c r="R98" s="47"/>
      <c r="S98" s="48"/>
      <c r="U98" s="47"/>
      <c r="V98" s="48"/>
    </row>
    <row r="99" spans="2:22" x14ac:dyDescent="0.2">
      <c r="D99" s="5"/>
      <c r="E99" s="5"/>
      <c r="F99" s="5"/>
      <c r="G99" s="5"/>
      <c r="H99" s="5"/>
      <c r="I99" s="47"/>
      <c r="J99" s="48"/>
      <c r="L99" s="47"/>
      <c r="M99" s="48"/>
      <c r="O99" s="47"/>
      <c r="P99" s="48"/>
      <c r="R99" s="47"/>
      <c r="S99" s="48"/>
      <c r="U99" s="47"/>
      <c r="V99" s="48"/>
    </row>
    <row r="100" spans="2:22" x14ac:dyDescent="0.2">
      <c r="D100" s="5"/>
      <c r="E100" s="5"/>
      <c r="F100" s="5"/>
      <c r="G100" s="5"/>
      <c r="H100" s="5"/>
      <c r="I100" s="47"/>
      <c r="J100" s="48"/>
      <c r="L100" s="47"/>
      <c r="M100" s="48"/>
      <c r="O100" s="47"/>
      <c r="P100" s="48"/>
      <c r="R100" s="47"/>
      <c r="S100" s="48"/>
      <c r="U100" s="47"/>
      <c r="V100" s="48"/>
    </row>
    <row r="101" spans="2:22" x14ac:dyDescent="0.2">
      <c r="D101" s="5"/>
      <c r="E101" s="5"/>
      <c r="F101" s="5"/>
      <c r="G101" s="5"/>
      <c r="H101" s="5"/>
      <c r="I101" s="47"/>
      <c r="J101" s="48"/>
      <c r="L101" s="47"/>
      <c r="M101" s="48"/>
      <c r="O101" s="47"/>
      <c r="P101" s="48"/>
      <c r="R101" s="47"/>
      <c r="S101" s="48"/>
      <c r="U101" s="47"/>
      <c r="V101" s="48"/>
    </row>
    <row r="102" spans="2:22" x14ac:dyDescent="0.2">
      <c r="D102" s="5"/>
      <c r="E102" s="5"/>
      <c r="F102" s="5"/>
      <c r="G102" s="5"/>
      <c r="H102" s="5"/>
      <c r="I102" s="47"/>
      <c r="J102" s="48"/>
      <c r="L102" s="47"/>
      <c r="M102" s="48"/>
      <c r="O102" s="47"/>
      <c r="P102" s="48"/>
      <c r="R102" s="47"/>
      <c r="S102" s="48"/>
      <c r="U102" s="47"/>
      <c r="V102" s="48"/>
    </row>
    <row r="103" spans="2:22" x14ac:dyDescent="0.2">
      <c r="D103" s="5"/>
      <c r="E103" s="5"/>
      <c r="F103" s="5"/>
      <c r="G103" s="5"/>
      <c r="H103" s="5"/>
      <c r="I103" s="47"/>
      <c r="J103" s="48"/>
      <c r="L103" s="47"/>
      <c r="M103" s="48"/>
      <c r="O103" s="47"/>
      <c r="P103" s="48"/>
      <c r="R103" s="47"/>
      <c r="S103" s="48"/>
      <c r="U103" s="47"/>
      <c r="V103" s="48"/>
    </row>
    <row r="104" spans="2:22" x14ac:dyDescent="0.2">
      <c r="D104" s="5"/>
      <c r="E104" s="5"/>
      <c r="F104" s="5"/>
      <c r="G104" s="5"/>
      <c r="H104" s="5"/>
      <c r="I104" s="47"/>
      <c r="J104" s="48"/>
      <c r="L104" s="47"/>
      <c r="M104" s="48"/>
      <c r="O104" s="47"/>
      <c r="P104" s="48"/>
      <c r="R104" s="47"/>
      <c r="S104" s="48"/>
      <c r="U104" s="47"/>
      <c r="V104" s="48"/>
    </row>
    <row r="105" spans="2:22" x14ac:dyDescent="0.2">
      <c r="D105" s="5"/>
      <c r="E105" s="5"/>
      <c r="F105" s="5"/>
      <c r="G105" s="5"/>
      <c r="H105" s="5"/>
      <c r="I105" s="47"/>
      <c r="J105" s="48"/>
      <c r="L105" s="47"/>
      <c r="M105" s="48"/>
      <c r="O105" s="47"/>
      <c r="P105" s="48"/>
      <c r="R105" s="47"/>
      <c r="S105" s="48"/>
      <c r="U105" s="47"/>
      <c r="V105" s="48"/>
    </row>
    <row r="106" spans="2:22" x14ac:dyDescent="0.2">
      <c r="D106" s="5"/>
      <c r="E106" s="5"/>
      <c r="F106" s="5"/>
      <c r="G106" s="5"/>
      <c r="H106" s="5"/>
      <c r="I106" s="47"/>
      <c r="J106" s="48"/>
      <c r="L106" s="47"/>
      <c r="M106" s="48"/>
      <c r="O106" s="47"/>
      <c r="P106" s="48"/>
      <c r="R106" s="47"/>
      <c r="S106" s="48"/>
      <c r="U106" s="47"/>
      <c r="V106" s="48"/>
    </row>
    <row r="107" spans="2:22" x14ac:dyDescent="0.2">
      <c r="D107" s="5"/>
      <c r="E107" s="5"/>
      <c r="F107" s="5"/>
      <c r="G107" s="5"/>
      <c r="H107" s="5"/>
      <c r="I107" s="47"/>
      <c r="J107" s="48"/>
      <c r="L107" s="47"/>
      <c r="M107" s="48"/>
      <c r="O107" s="47"/>
      <c r="P107" s="48"/>
      <c r="R107" s="47"/>
      <c r="S107" s="48"/>
      <c r="U107" s="47"/>
      <c r="V107" s="48"/>
    </row>
    <row r="108" spans="2:22" x14ac:dyDescent="0.2">
      <c r="D108" s="5"/>
      <c r="E108" s="5"/>
      <c r="F108" s="5"/>
      <c r="G108" s="5"/>
      <c r="H108" s="5"/>
      <c r="I108" s="47"/>
      <c r="J108" s="48"/>
      <c r="L108" s="47"/>
      <c r="M108" s="48"/>
      <c r="O108" s="47"/>
      <c r="P108" s="48"/>
      <c r="R108" s="47"/>
      <c r="S108" s="48"/>
      <c r="U108" s="47"/>
      <c r="V108" s="48"/>
    </row>
    <row r="109" spans="2:22" x14ac:dyDescent="0.2">
      <c r="D109" s="5"/>
      <c r="E109" s="5"/>
      <c r="F109" s="5"/>
      <c r="G109" s="5"/>
      <c r="H109" s="5"/>
      <c r="I109" s="47"/>
      <c r="J109" s="48"/>
      <c r="L109" s="47"/>
      <c r="M109" s="48"/>
      <c r="O109" s="47"/>
      <c r="P109" s="48"/>
      <c r="R109" s="47"/>
      <c r="S109" s="48"/>
      <c r="U109" s="47"/>
      <c r="V109" s="48"/>
    </row>
    <row r="110" spans="2:22" x14ac:dyDescent="0.2">
      <c r="D110" s="5"/>
      <c r="E110" s="5"/>
      <c r="F110" s="5"/>
      <c r="G110" s="5"/>
      <c r="H110" s="5"/>
      <c r="I110" s="47"/>
      <c r="J110" s="48"/>
      <c r="L110" s="47"/>
      <c r="M110" s="48"/>
      <c r="O110" s="47"/>
      <c r="P110" s="48"/>
      <c r="R110" s="47"/>
      <c r="S110" s="48"/>
      <c r="U110" s="47"/>
      <c r="V110" s="48"/>
    </row>
    <row r="111" spans="2:22" x14ac:dyDescent="0.2">
      <c r="D111" s="5"/>
      <c r="E111" s="5"/>
      <c r="F111" s="5"/>
      <c r="G111" s="5"/>
      <c r="H111" s="5"/>
      <c r="I111" s="47"/>
      <c r="J111" s="48"/>
      <c r="L111" s="47"/>
      <c r="M111" s="48"/>
      <c r="O111" s="47"/>
      <c r="P111" s="48"/>
      <c r="R111" s="47"/>
      <c r="S111" s="48"/>
      <c r="U111" s="47"/>
      <c r="V111" s="48"/>
    </row>
  </sheetData>
  <mergeCells count="11">
    <mergeCell ref="B90:G90"/>
    <mergeCell ref="B91:G91"/>
    <mergeCell ref="B92:G92"/>
    <mergeCell ref="B93:G93"/>
    <mergeCell ref="C97:G97"/>
    <mergeCell ref="U4:V4"/>
    <mergeCell ref="C4:G4"/>
    <mergeCell ref="I4:J4"/>
    <mergeCell ref="L4:M4"/>
    <mergeCell ref="O4:P4"/>
    <mergeCell ref="R4:S4"/>
  </mergeCells>
  <conditionalFormatting sqref="F8:F10 F12 F15:F21 F23 F26:F27 F29 F32:F33 F35:F37 F39:F47 F50:F55 F57:F62 F64:F65 F68:F71 F73:F75">
    <cfRule type="containsBlanks" dxfId="19" priority="8">
      <formula>LEN(TRIM(F8))=0</formula>
    </cfRule>
  </conditionalFormatting>
  <conditionalFormatting sqref="F80:F82">
    <cfRule type="containsBlanks" dxfId="18" priority="7">
      <formula>LEN(TRIM(F80))=0</formula>
    </cfRule>
  </conditionalFormatting>
  <conditionalFormatting sqref="I8:I10 I15:I21 L15:L21 O15:O21 R15:R21 U15:U21 I26:I27 L26:L27 O26:O27 R26:R27 U26:U27 I57:I62 I64:I65 L64:L65 O64:O65 R64:R65 U64:U65">
    <cfRule type="containsBlanks" dxfId="17" priority="10" stopIfTrue="1">
      <formula>LEN(TRIM(I8))=0</formula>
    </cfRule>
  </conditionalFormatting>
  <conditionalFormatting sqref="I12">
    <cfRule type="containsBlanks" dxfId="16" priority="4" stopIfTrue="1">
      <formula>LEN(TRIM(I12))=0</formula>
    </cfRule>
  </conditionalFormatting>
  <conditionalFormatting sqref="I23 I29 I32:I33 I35:I37 I39:I47 I50:I55 I68:I71 I73:I75">
    <cfRule type="containsBlanks" dxfId="15" priority="6" stopIfTrue="1">
      <formula>LEN(TRIM(I23))=0</formula>
    </cfRule>
  </conditionalFormatting>
  <conditionalFormatting sqref="J8:J10 M8:M10 P8:P10 S8:S10 V8:V10 J12 M12 P12 S12 V12 J15:J21 M15:M21 P15:P21 S15:S21 V15:V21 J23 M23 P23 S23 V23 J26:J27 M26:M27 P26:P27 S26:S27 V26:V27 J29 M29 P29 S29 V29 J50:J55 M50:M55 P50:P55 S50:S55 V50:V55 J57:J62 M57:M62 P57:P62 S57:S62 V57:V62 J64:J65 M64:M65 P64:P65 S64:S65 V64:V65 J73:J75 M73:M75 P73:P75 S73:S75 V73:V75">
    <cfRule type="expression" dxfId="14" priority="9" stopIfTrue="1">
      <formula>I8=""</formula>
    </cfRule>
  </conditionalFormatting>
  <conditionalFormatting sqref="J32:J33 M32:M33 P32:P33 S32:S33 V32:V33 J35:J37 M35:M37 P35:P37 S35:S37 V35:V37 J39:J47 M39:M47 P39:P47 S39:S47 V39:V47 J68:J71 M68:M71 P68:P71 S68:S71 V68:V71">
    <cfRule type="expression" dxfId="13" priority="5" stopIfTrue="1">
      <formula>I32=""</formula>
    </cfRule>
  </conditionalFormatting>
  <conditionalFormatting sqref="L8:L10 O8:O10 R8:R10 U8:U10 L57:L62 O57:O62 R57:R62 U57:U62">
    <cfRule type="containsBlanks" dxfId="12" priority="3" stopIfTrue="1">
      <formula>LEN(TRIM(L8))=0</formula>
    </cfRule>
  </conditionalFormatting>
  <conditionalFormatting sqref="L12 O12 R12 U12">
    <cfRule type="containsBlanks" dxfId="11" priority="1" stopIfTrue="1">
      <formula>LEN(TRIM(L12))=0</formula>
    </cfRule>
  </conditionalFormatting>
  <conditionalFormatting sqref="L23 O23 R23 U23 L29 O29 R29 U29 L32:L33 O32:O33 R32:R33 U32:U33 L35:L37 O35:O37 R35:R37 U35:U37 L39:L47 O39:O47 R39:R47 U39:U47 L50:L55 O50:O55 R50:R55 U50:U55 L68:L71 O68:O71 R68:R71 U68:U71 L73:L75 O73:O75 R73:R75 U73:U75">
    <cfRule type="containsBlanks" dxfId="10" priority="2" stopIfTrue="1">
      <formula>LEN(TRIM(L23))=0</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94DC5-6F71-40AE-94A4-26E61002A5BA}">
  <sheetPr>
    <tabColor rgb="FF00B050"/>
  </sheetPr>
  <dimension ref="A1:HC118"/>
  <sheetViews>
    <sheetView showGridLines="0" tabSelected="1" zoomScaleNormal="100" workbookViewId="0">
      <pane xSplit="6" ySplit="5" topLeftCell="G59" activePane="bottomRight" state="frozen"/>
      <selection pane="topRight" activeCell="G1" sqref="G1"/>
      <selection pane="bottomLeft" activeCell="A3" sqref="A3"/>
      <selection pane="bottomRight" activeCell="C60" sqref="C60"/>
    </sheetView>
  </sheetViews>
  <sheetFormatPr baseColWidth="10" defaultColWidth="0" defaultRowHeight="14.25" x14ac:dyDescent="0.2"/>
  <cols>
    <col min="1" max="1" width="0.85546875" style="68" customWidth="1"/>
    <col min="2" max="2" width="11.42578125" style="77" customWidth="1"/>
    <col min="3" max="3" width="56" style="68" customWidth="1"/>
    <col min="4" max="4" width="8.42578125" style="68" customWidth="1"/>
    <col min="5" max="5" width="13.28515625" style="68" bestFit="1" customWidth="1"/>
    <col min="6" max="6" width="15.42578125" style="68" customWidth="1"/>
    <col min="7" max="7" width="18.140625" style="68" customWidth="1"/>
    <col min="8" max="8" width="2.85546875" style="68" customWidth="1"/>
    <col min="9" max="9" width="8.140625" style="68" bestFit="1" customWidth="1"/>
    <col min="10" max="10" width="21.7109375" style="68" customWidth="1"/>
    <col min="11" max="11" width="2.85546875" style="68" customWidth="1"/>
    <col min="12" max="12" width="8.140625" style="68" bestFit="1" customWidth="1"/>
    <col min="13" max="13" width="21.7109375" style="68" customWidth="1"/>
    <col min="14" max="14" width="2.85546875" style="68" customWidth="1"/>
    <col min="15" max="15" width="8.140625" style="68" bestFit="1" customWidth="1"/>
    <col min="16" max="16" width="21.7109375" style="68" customWidth="1"/>
    <col min="17" max="17" width="2.85546875" style="68" customWidth="1"/>
    <col min="18" max="18" width="8.140625" style="68" bestFit="1" customWidth="1"/>
    <col min="19" max="19" width="21.7109375" style="68" customWidth="1"/>
    <col min="20" max="20" width="2.85546875" style="68" customWidth="1"/>
    <col min="21" max="21" width="8.140625" style="68" bestFit="1" customWidth="1"/>
    <col min="22" max="22" width="21.7109375" style="68" customWidth="1"/>
    <col min="23" max="24" width="2.85546875" style="68" customWidth="1"/>
    <col min="25" max="83" width="0" style="68" hidden="1" customWidth="1"/>
    <col min="84" max="16384" width="11.42578125" style="68" hidden="1"/>
  </cols>
  <sheetData>
    <row r="1" spans="1:211" hidden="1" x14ac:dyDescent="0.2"/>
    <row r="2" spans="1:211" hidden="1" x14ac:dyDescent="0.2"/>
    <row r="3" spans="1:211" ht="15" thickBot="1" x14ac:dyDescent="0.25">
      <c r="I3" s="103">
        <f>1+F3</f>
        <v>1</v>
      </c>
      <c r="L3" s="103">
        <f t="shared" ref="L3" si="0">1+I3</f>
        <v>2</v>
      </c>
      <c r="O3" s="103">
        <f t="shared" ref="O3" si="1">1+L3</f>
        <v>3</v>
      </c>
      <c r="R3" s="103">
        <f t="shared" ref="R3" si="2">1+O3</f>
        <v>4</v>
      </c>
      <c r="U3" s="103">
        <f t="shared" ref="U3" si="3">1+R3</f>
        <v>5</v>
      </c>
    </row>
    <row r="4" spans="1:211" s="5" customFormat="1" ht="68.099999999999994" customHeight="1" thickBot="1" x14ac:dyDescent="0.25">
      <c r="B4" s="78" t="s">
        <v>0</v>
      </c>
      <c r="C4" s="122" t="s">
        <v>1</v>
      </c>
      <c r="D4" s="122"/>
      <c r="E4" s="122"/>
      <c r="F4" s="122"/>
      <c r="G4" s="123"/>
      <c r="I4" s="110" t="s">
        <v>2</v>
      </c>
      <c r="J4" s="111"/>
      <c r="K4" s="70"/>
      <c r="L4" s="110" t="s">
        <v>3</v>
      </c>
      <c r="M4" s="111"/>
      <c r="N4" s="70"/>
      <c r="O4" s="110" t="s">
        <v>4</v>
      </c>
      <c r="P4" s="111"/>
      <c r="Q4" s="70"/>
      <c r="R4" s="110" t="s">
        <v>5</v>
      </c>
      <c r="S4" s="111"/>
      <c r="T4" s="70"/>
      <c r="U4" s="110" t="s">
        <v>6</v>
      </c>
      <c r="V4" s="111"/>
      <c r="W4" s="70"/>
      <c r="X4" s="70"/>
    </row>
    <row r="5" spans="1:211" s="9" customFormat="1" ht="24.75" thickBot="1" x14ac:dyDescent="0.3">
      <c r="B5" s="6" t="s">
        <v>7</v>
      </c>
      <c r="C5" s="7" t="s">
        <v>8</v>
      </c>
      <c r="D5" s="7" t="s">
        <v>9</v>
      </c>
      <c r="E5" s="8" t="s">
        <v>10</v>
      </c>
      <c r="F5" s="8" t="s">
        <v>11</v>
      </c>
      <c r="G5" s="8" t="s">
        <v>12</v>
      </c>
      <c r="I5" s="86" t="s">
        <v>13</v>
      </c>
      <c r="J5" s="87" t="s">
        <v>14</v>
      </c>
      <c r="L5" s="86" t="s">
        <v>13</v>
      </c>
      <c r="M5" s="87" t="s">
        <v>14</v>
      </c>
      <c r="O5" s="86" t="s">
        <v>13</v>
      </c>
      <c r="P5" s="87" t="s">
        <v>14</v>
      </c>
      <c r="R5" s="86" t="s">
        <v>13</v>
      </c>
      <c r="S5" s="87" t="s">
        <v>14</v>
      </c>
      <c r="U5" s="86" t="s">
        <v>13</v>
      </c>
      <c r="V5" s="87" t="s">
        <v>14</v>
      </c>
    </row>
    <row r="6" spans="1:211" s="5" customFormat="1" ht="12" x14ac:dyDescent="0.2">
      <c r="B6" s="83">
        <v>1</v>
      </c>
      <c r="C6" s="84" t="s">
        <v>15</v>
      </c>
      <c r="D6" s="50"/>
      <c r="E6" s="50" t="str">
        <f>IF((I6+L6+O6+R6+U6)=0,"",I6+L6+O6+R6+U6)</f>
        <v/>
      </c>
      <c r="F6" s="50"/>
      <c r="G6" s="51"/>
      <c r="I6" s="52"/>
      <c r="J6" s="53"/>
      <c r="L6" s="52"/>
      <c r="M6" s="53"/>
      <c r="O6" s="52"/>
      <c r="P6" s="53"/>
      <c r="R6" s="52"/>
      <c r="S6" s="53"/>
      <c r="U6" s="52"/>
      <c r="V6" s="53"/>
    </row>
    <row r="7" spans="1:211" s="4" customFormat="1" ht="12.75" x14ac:dyDescent="0.2">
      <c r="A7" s="72"/>
      <c r="B7" s="92" t="s">
        <v>16</v>
      </c>
      <c r="C7" s="93" t="s">
        <v>17</v>
      </c>
      <c r="D7" s="94"/>
      <c r="E7" s="94" t="str">
        <f t="shared" ref="E7:E56" si="4">IF((I7+L7+O7+R7+U7)=0,"",I7+L7+O7+R7+U7)</f>
        <v/>
      </c>
      <c r="F7" s="94"/>
      <c r="G7" s="95" t="str">
        <f>+IF(E7=0,"",IFERROR(ROUND(E7*ROUND($F7,0),0),""))</f>
        <v/>
      </c>
      <c r="H7" s="69"/>
      <c r="I7" s="96"/>
      <c r="J7" s="97" t="str">
        <f t="shared" ref="J7:J70" si="5">+IF(I7=0,"",IFERROR(ROUND(I7*ROUND($F7,0),0),""))</f>
        <v/>
      </c>
      <c r="K7" s="69"/>
      <c r="L7" s="96"/>
      <c r="M7" s="97" t="str">
        <f t="shared" ref="M7:M70" si="6">+IF(L7=0,"",IFERROR(ROUND(L7*ROUND($F7,0),0),""))</f>
        <v/>
      </c>
      <c r="N7" s="69"/>
      <c r="O7" s="96"/>
      <c r="P7" s="97" t="str">
        <f t="shared" ref="P7:P70" si="7">+IF(O7=0,"",IFERROR(ROUND(O7*ROUND($F7,0),0),""))</f>
        <v/>
      </c>
      <c r="Q7" s="69"/>
      <c r="R7" s="96"/>
      <c r="S7" s="97" t="str">
        <f t="shared" ref="S7:S70" si="8">+IF(R7=0,"",IFERROR(ROUND(R7*ROUND($F7,0),0),""))</f>
        <v/>
      </c>
      <c r="T7" s="69"/>
      <c r="U7" s="96"/>
      <c r="V7" s="97" t="str">
        <f t="shared" ref="V7:V70" si="9">+IF(U7=0,"",IFERROR(ROUND(U7*ROUND($F7,0),0),""))</f>
        <v/>
      </c>
      <c r="W7" s="69"/>
      <c r="X7" s="69"/>
      <c r="Y7" s="69"/>
      <c r="Z7" s="72"/>
      <c r="AA7" s="72"/>
      <c r="AB7" s="72"/>
      <c r="AC7" s="72"/>
      <c r="AD7" s="72"/>
      <c r="AE7" s="72"/>
      <c r="AF7" s="72"/>
      <c r="AG7" s="72"/>
      <c r="AH7" s="72"/>
      <c r="AI7" s="72"/>
      <c r="AJ7" s="72"/>
      <c r="AK7" s="72"/>
      <c r="AL7" s="72"/>
      <c r="AM7" s="72"/>
      <c r="AN7" s="72"/>
      <c r="AO7" s="72"/>
      <c r="AP7" s="72"/>
      <c r="AQ7" s="72"/>
      <c r="AR7" s="72"/>
      <c r="AS7" s="72"/>
      <c r="AT7" s="72"/>
      <c r="AU7" s="72"/>
      <c r="AV7" s="72"/>
      <c r="AW7" s="72"/>
      <c r="AX7" s="72"/>
      <c r="AY7" s="72"/>
      <c r="AZ7" s="72"/>
      <c r="BA7" s="72"/>
      <c r="BB7" s="72"/>
      <c r="BC7" s="72"/>
      <c r="BD7" s="72"/>
      <c r="BE7" s="72"/>
      <c r="BF7" s="72"/>
      <c r="BG7" s="72"/>
      <c r="BH7" s="72"/>
      <c r="BI7" s="72"/>
      <c r="BJ7" s="72"/>
      <c r="BK7" s="72"/>
      <c r="BL7" s="72"/>
      <c r="BM7" s="72"/>
      <c r="BN7" s="72"/>
      <c r="BO7" s="72"/>
      <c r="BP7" s="72"/>
      <c r="BQ7" s="72"/>
      <c r="BR7" s="72"/>
      <c r="BS7" s="72"/>
      <c r="BT7" s="72"/>
      <c r="BU7" s="72"/>
      <c r="BV7" s="72"/>
      <c r="BW7" s="72"/>
      <c r="BX7" s="72"/>
      <c r="BY7" s="72"/>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72"/>
      <c r="CZ7" s="72"/>
      <c r="DA7" s="72"/>
      <c r="DB7" s="72"/>
      <c r="DC7" s="72"/>
      <c r="DD7" s="72"/>
      <c r="DE7" s="72"/>
      <c r="DF7" s="72"/>
      <c r="DG7" s="72"/>
      <c r="DH7" s="72"/>
      <c r="DI7" s="72"/>
      <c r="DJ7" s="72"/>
      <c r="DK7" s="72"/>
      <c r="DL7" s="72"/>
      <c r="DM7" s="72"/>
      <c r="DN7" s="72"/>
      <c r="DO7" s="72"/>
      <c r="DP7" s="72"/>
      <c r="DQ7" s="72"/>
      <c r="DR7" s="72"/>
      <c r="DS7" s="72"/>
      <c r="DT7" s="72"/>
      <c r="DU7" s="72"/>
      <c r="DV7" s="72"/>
      <c r="DW7" s="72"/>
      <c r="DX7" s="72"/>
      <c r="DY7" s="72"/>
      <c r="DZ7" s="72"/>
      <c r="EA7" s="72"/>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2"/>
      <c r="FH7" s="72"/>
      <c r="FI7" s="72"/>
      <c r="FJ7" s="72"/>
      <c r="FK7" s="72"/>
      <c r="FL7" s="72"/>
      <c r="FM7" s="72"/>
      <c r="FN7" s="72"/>
      <c r="FO7" s="72"/>
      <c r="FP7" s="72"/>
      <c r="FQ7" s="72"/>
      <c r="FR7" s="72"/>
      <c r="FS7" s="72"/>
      <c r="FT7" s="72"/>
      <c r="FU7" s="72"/>
      <c r="FV7" s="72"/>
      <c r="FW7" s="72"/>
      <c r="FX7" s="72"/>
      <c r="FY7" s="72"/>
      <c r="FZ7" s="72"/>
      <c r="GA7" s="72"/>
      <c r="GB7" s="72"/>
      <c r="GC7" s="72"/>
      <c r="GD7" s="72"/>
      <c r="GE7" s="72"/>
      <c r="GF7" s="72"/>
      <c r="GG7" s="72"/>
      <c r="GH7" s="72"/>
      <c r="GI7" s="72"/>
      <c r="GJ7" s="72"/>
      <c r="GK7" s="72"/>
      <c r="GL7" s="72"/>
      <c r="GM7" s="72"/>
      <c r="GN7" s="72"/>
      <c r="GO7" s="72"/>
      <c r="GP7" s="72"/>
      <c r="GQ7" s="72"/>
      <c r="GR7" s="72"/>
      <c r="GS7" s="72"/>
      <c r="GT7" s="72"/>
      <c r="GU7" s="72"/>
      <c r="GV7" s="72"/>
      <c r="GW7" s="72"/>
      <c r="GX7" s="72"/>
      <c r="GY7" s="72"/>
      <c r="GZ7" s="72"/>
      <c r="HA7" s="72"/>
      <c r="HB7" s="72"/>
      <c r="HC7" s="72"/>
    </row>
    <row r="8" spans="1:211" s="5" customFormat="1" ht="168" x14ac:dyDescent="0.2">
      <c r="B8" s="15" t="s">
        <v>18</v>
      </c>
      <c r="C8" s="11" t="s">
        <v>19</v>
      </c>
      <c r="D8" s="12" t="s">
        <v>20</v>
      </c>
      <c r="E8" s="13">
        <f t="shared" si="4"/>
        <v>1518</v>
      </c>
      <c r="F8" s="104"/>
      <c r="G8" s="105">
        <f>+IF(E8=0,"",IFERROR(ROUND(E8*ROUND($F8,0),0),""))</f>
        <v>0</v>
      </c>
      <c r="I8" s="73">
        <v>348</v>
      </c>
      <c r="J8" s="74">
        <f t="shared" si="5"/>
        <v>0</v>
      </c>
      <c r="L8" s="73">
        <v>244</v>
      </c>
      <c r="M8" s="74">
        <f t="shared" si="6"/>
        <v>0</v>
      </c>
      <c r="O8" s="73">
        <v>321</v>
      </c>
      <c r="P8" s="74">
        <f t="shared" si="7"/>
        <v>0</v>
      </c>
      <c r="R8" s="73">
        <v>331</v>
      </c>
      <c r="S8" s="74">
        <f t="shared" si="8"/>
        <v>0</v>
      </c>
      <c r="U8" s="73">
        <v>274</v>
      </c>
      <c r="V8" s="74">
        <f t="shared" si="9"/>
        <v>0</v>
      </c>
    </row>
    <row r="9" spans="1:211" s="5" customFormat="1" ht="60" x14ac:dyDescent="0.2">
      <c r="B9" s="15" t="s">
        <v>21</v>
      </c>
      <c r="C9" s="11" t="s">
        <v>22</v>
      </c>
      <c r="D9" s="12" t="s">
        <v>23</v>
      </c>
      <c r="E9" s="13">
        <f t="shared" si="4"/>
        <v>3</v>
      </c>
      <c r="F9" s="104"/>
      <c r="G9" s="105">
        <f t="shared" ref="G9:G26" si="10">+IF(E9=0,"",IFERROR(ROUND(E9*ROUND($F9,0),0),""))</f>
        <v>0</v>
      </c>
      <c r="I9" s="73">
        <v>1</v>
      </c>
      <c r="J9" s="74">
        <f t="shared" si="5"/>
        <v>0</v>
      </c>
      <c r="L9" s="73"/>
      <c r="M9" s="74" t="str">
        <f t="shared" si="6"/>
        <v/>
      </c>
      <c r="O9" s="73">
        <v>1</v>
      </c>
      <c r="P9" s="74">
        <f t="shared" si="7"/>
        <v>0</v>
      </c>
      <c r="R9" s="73"/>
      <c r="S9" s="74" t="str">
        <f t="shared" si="8"/>
        <v/>
      </c>
      <c r="U9" s="73">
        <v>1</v>
      </c>
      <c r="V9" s="74">
        <f t="shared" si="9"/>
        <v>0</v>
      </c>
    </row>
    <row r="10" spans="1:211" s="5" customFormat="1" ht="48" x14ac:dyDescent="0.2">
      <c r="B10" s="15" t="s">
        <v>24</v>
      </c>
      <c r="C10" s="11" t="s">
        <v>25</v>
      </c>
      <c r="D10" s="12" t="s">
        <v>26</v>
      </c>
      <c r="E10" s="13">
        <f t="shared" si="4"/>
        <v>6</v>
      </c>
      <c r="F10" s="104"/>
      <c r="G10" s="105">
        <f t="shared" si="10"/>
        <v>0</v>
      </c>
      <c r="I10" s="73">
        <v>2</v>
      </c>
      <c r="J10" s="74">
        <f t="shared" si="5"/>
        <v>0</v>
      </c>
      <c r="L10" s="73">
        <v>1</v>
      </c>
      <c r="M10" s="74">
        <f t="shared" si="6"/>
        <v>0</v>
      </c>
      <c r="O10" s="73">
        <v>1</v>
      </c>
      <c r="P10" s="74">
        <f t="shared" si="7"/>
        <v>0</v>
      </c>
      <c r="R10" s="73">
        <v>1</v>
      </c>
      <c r="S10" s="74">
        <f t="shared" si="8"/>
        <v>0</v>
      </c>
      <c r="U10" s="73">
        <v>1</v>
      </c>
      <c r="V10" s="74">
        <f t="shared" si="9"/>
        <v>0</v>
      </c>
    </row>
    <row r="11" spans="1:211" s="4" customFormat="1" ht="12.75" x14ac:dyDescent="0.2">
      <c r="A11" s="72"/>
      <c r="B11" s="92" t="s">
        <v>27</v>
      </c>
      <c r="C11" s="93" t="s">
        <v>28</v>
      </c>
      <c r="D11" s="94"/>
      <c r="E11" s="94" t="str">
        <f t="shared" si="4"/>
        <v/>
      </c>
      <c r="F11" s="106"/>
      <c r="G11" s="107" t="str">
        <f t="shared" ref="G11:G12" si="11">+IF(E11=0,"",IFERROR(ROUND(E11*ROUND($F11,0),0),""))</f>
        <v/>
      </c>
      <c r="H11" s="69"/>
      <c r="I11" s="96"/>
      <c r="J11" s="97" t="str">
        <f t="shared" si="5"/>
        <v/>
      </c>
      <c r="K11" s="69"/>
      <c r="L11" s="96"/>
      <c r="M11" s="97" t="str">
        <f t="shared" si="6"/>
        <v/>
      </c>
      <c r="N11" s="69"/>
      <c r="O11" s="96"/>
      <c r="P11" s="97" t="str">
        <f t="shared" si="7"/>
        <v/>
      </c>
      <c r="Q11" s="69"/>
      <c r="R11" s="96"/>
      <c r="S11" s="97" t="str">
        <f t="shared" si="8"/>
        <v/>
      </c>
      <c r="T11" s="69"/>
      <c r="U11" s="96"/>
      <c r="V11" s="97" t="str">
        <f t="shared" si="9"/>
        <v/>
      </c>
      <c r="W11" s="69"/>
      <c r="X11" s="69"/>
      <c r="Y11" s="69"/>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72"/>
      <c r="CZ11" s="72"/>
      <c r="DA11" s="72"/>
      <c r="DB11" s="72"/>
      <c r="DC11" s="72"/>
      <c r="DD11" s="72"/>
      <c r="DE11" s="72"/>
      <c r="DF11" s="72"/>
      <c r="DG11" s="72"/>
      <c r="DH11" s="72"/>
      <c r="DI11" s="72"/>
      <c r="DJ11" s="72"/>
      <c r="DK11" s="72"/>
      <c r="DL11" s="72"/>
      <c r="DM11" s="72"/>
      <c r="DN11" s="72"/>
      <c r="DO11" s="72"/>
      <c r="DP11" s="72"/>
      <c r="DQ11" s="72"/>
      <c r="DR11" s="72"/>
      <c r="DS11" s="72"/>
      <c r="DT11" s="72"/>
      <c r="DU11" s="72"/>
      <c r="DV11" s="72"/>
      <c r="DW11" s="72"/>
      <c r="DX11" s="72"/>
      <c r="DY11" s="72"/>
      <c r="DZ11" s="72"/>
      <c r="EA11" s="72"/>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2"/>
      <c r="FH11" s="72"/>
      <c r="FI11" s="72"/>
      <c r="FJ11" s="72"/>
      <c r="FK11" s="72"/>
      <c r="FL11" s="72"/>
      <c r="FM11" s="72"/>
      <c r="FN11" s="72"/>
      <c r="FO11" s="72"/>
      <c r="FP11" s="72"/>
      <c r="FQ11" s="72"/>
      <c r="FR11" s="72"/>
      <c r="FS11" s="72"/>
      <c r="FT11" s="72"/>
      <c r="FU11" s="72"/>
      <c r="FV11" s="72"/>
      <c r="FW11" s="72"/>
      <c r="FX11" s="72"/>
      <c r="FY11" s="72"/>
      <c r="FZ11" s="72"/>
      <c r="GA11" s="72"/>
      <c r="GB11" s="72"/>
      <c r="GC11" s="72"/>
      <c r="GD11" s="72"/>
      <c r="GE11" s="72"/>
      <c r="GF11" s="72"/>
      <c r="GG11" s="72"/>
      <c r="GH11" s="72"/>
      <c r="GI11" s="72"/>
      <c r="GJ11" s="72"/>
      <c r="GK11" s="72"/>
      <c r="GL11" s="72"/>
      <c r="GM11" s="72"/>
      <c r="GN11" s="72"/>
      <c r="GO11" s="72"/>
      <c r="GP11" s="72"/>
      <c r="GQ11" s="72"/>
      <c r="GR11" s="72"/>
      <c r="GS11" s="72"/>
      <c r="GT11" s="72"/>
      <c r="GU11" s="72"/>
      <c r="GV11" s="72"/>
      <c r="GW11" s="72"/>
      <c r="GX11" s="72"/>
      <c r="GY11" s="72"/>
      <c r="GZ11" s="72"/>
      <c r="HA11" s="72"/>
      <c r="HB11" s="72"/>
      <c r="HC11" s="72"/>
    </row>
    <row r="12" spans="1:211" s="5" customFormat="1" ht="84" x14ac:dyDescent="0.2">
      <c r="B12" s="15" t="s">
        <v>29</v>
      </c>
      <c r="C12" s="11" t="s">
        <v>30</v>
      </c>
      <c r="D12" s="12" t="s">
        <v>20</v>
      </c>
      <c r="E12" s="13">
        <f t="shared" si="4"/>
        <v>1744</v>
      </c>
      <c r="F12" s="104"/>
      <c r="G12" s="105">
        <f t="shared" si="11"/>
        <v>0</v>
      </c>
      <c r="I12" s="73">
        <v>566</v>
      </c>
      <c r="J12" s="74">
        <f t="shared" si="5"/>
        <v>0</v>
      </c>
      <c r="L12" s="73">
        <v>325</v>
      </c>
      <c r="M12" s="74">
        <f t="shared" si="6"/>
        <v>0</v>
      </c>
      <c r="O12" s="73">
        <v>434</v>
      </c>
      <c r="P12" s="74">
        <f t="shared" si="7"/>
        <v>0</v>
      </c>
      <c r="R12" s="73">
        <v>128</v>
      </c>
      <c r="S12" s="74">
        <f t="shared" si="8"/>
        <v>0</v>
      </c>
      <c r="U12" s="73">
        <v>291</v>
      </c>
      <c r="V12" s="74">
        <f t="shared" si="9"/>
        <v>0</v>
      </c>
    </row>
    <row r="13" spans="1:211" s="5" customFormat="1" ht="12" x14ac:dyDescent="0.2">
      <c r="B13" s="98">
        <v>2</v>
      </c>
      <c r="C13" s="99" t="s">
        <v>31</v>
      </c>
      <c r="D13" s="100"/>
      <c r="E13" s="100" t="str">
        <f t="shared" si="4"/>
        <v/>
      </c>
      <c r="F13" s="108"/>
      <c r="G13" s="109" t="str">
        <f t="shared" si="10"/>
        <v/>
      </c>
      <c r="I13" s="101"/>
      <c r="J13" s="102" t="str">
        <f t="shared" si="5"/>
        <v/>
      </c>
      <c r="L13" s="101"/>
      <c r="M13" s="102" t="str">
        <f t="shared" si="6"/>
        <v/>
      </c>
      <c r="O13" s="101"/>
      <c r="P13" s="102" t="str">
        <f t="shared" si="7"/>
        <v/>
      </c>
      <c r="R13" s="101"/>
      <c r="S13" s="102" t="str">
        <f t="shared" si="8"/>
        <v/>
      </c>
      <c r="U13" s="101"/>
      <c r="V13" s="102" t="str">
        <f t="shared" si="9"/>
        <v/>
      </c>
    </row>
    <row r="14" spans="1:211" s="4" customFormat="1" ht="12.75" x14ac:dyDescent="0.2">
      <c r="A14" s="72"/>
      <c r="B14" s="92" t="s">
        <v>32</v>
      </c>
      <c r="C14" s="93" t="s">
        <v>33</v>
      </c>
      <c r="D14" s="94"/>
      <c r="E14" s="94" t="str">
        <f t="shared" si="4"/>
        <v/>
      </c>
      <c r="F14" s="106"/>
      <c r="G14" s="107" t="str">
        <f t="shared" si="10"/>
        <v/>
      </c>
      <c r="H14" s="69"/>
      <c r="I14" s="96"/>
      <c r="J14" s="97" t="str">
        <f t="shared" si="5"/>
        <v/>
      </c>
      <c r="K14" s="69"/>
      <c r="L14" s="96"/>
      <c r="M14" s="97" t="str">
        <f t="shared" si="6"/>
        <v/>
      </c>
      <c r="N14" s="69"/>
      <c r="O14" s="96"/>
      <c r="P14" s="97" t="str">
        <f t="shared" si="7"/>
        <v/>
      </c>
      <c r="Q14" s="69"/>
      <c r="R14" s="96"/>
      <c r="S14" s="97" t="str">
        <f t="shared" si="8"/>
        <v/>
      </c>
      <c r="T14" s="69"/>
      <c r="U14" s="96"/>
      <c r="V14" s="97" t="str">
        <f t="shared" si="9"/>
        <v/>
      </c>
      <c r="W14" s="69"/>
      <c r="X14" s="69"/>
      <c r="Y14" s="69"/>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72"/>
      <c r="BG14" s="72"/>
      <c r="BH14" s="72"/>
      <c r="BI14" s="72"/>
      <c r="BJ14" s="72"/>
      <c r="BK14" s="72"/>
      <c r="BL14" s="72"/>
      <c r="BM14" s="72"/>
      <c r="BN14" s="72"/>
      <c r="BO14" s="72"/>
      <c r="BP14" s="72"/>
      <c r="BQ14" s="72"/>
      <c r="BR14" s="72"/>
      <c r="BS14" s="72"/>
      <c r="BT14" s="72"/>
      <c r="BU14" s="72"/>
      <c r="BV14" s="72"/>
      <c r="BW14" s="72"/>
      <c r="BX14" s="72"/>
      <c r="BY14" s="72"/>
      <c r="BZ14" s="72"/>
      <c r="CA14" s="72"/>
      <c r="CB14" s="72"/>
      <c r="CC14" s="72"/>
      <c r="CD14" s="72"/>
      <c r="CE14" s="72"/>
      <c r="CF14" s="72"/>
      <c r="CG14" s="72"/>
      <c r="CH14" s="72"/>
      <c r="CI14" s="72"/>
      <c r="CJ14" s="72"/>
      <c r="CK14" s="72"/>
      <c r="CL14" s="72"/>
      <c r="CM14" s="72"/>
      <c r="CN14" s="72"/>
      <c r="CO14" s="72"/>
      <c r="CP14" s="72"/>
      <c r="CQ14" s="72"/>
      <c r="CR14" s="72"/>
      <c r="CS14" s="72"/>
      <c r="CT14" s="72"/>
      <c r="CU14" s="72"/>
      <c r="CV14" s="72"/>
      <c r="CW14" s="72"/>
      <c r="CX14" s="72"/>
      <c r="CY14" s="72"/>
      <c r="CZ14" s="72"/>
      <c r="DA14" s="72"/>
      <c r="DB14" s="72"/>
      <c r="DC14" s="72"/>
      <c r="DD14" s="72"/>
      <c r="DE14" s="72"/>
      <c r="DF14" s="72"/>
      <c r="DG14" s="72"/>
      <c r="DH14" s="72"/>
      <c r="DI14" s="72"/>
      <c r="DJ14" s="72"/>
      <c r="DK14" s="72"/>
      <c r="DL14" s="72"/>
      <c r="DM14" s="72"/>
      <c r="DN14" s="72"/>
      <c r="DO14" s="72"/>
      <c r="DP14" s="72"/>
      <c r="DQ14" s="72"/>
      <c r="DR14" s="72"/>
      <c r="DS14" s="72"/>
      <c r="DT14" s="72"/>
      <c r="DU14" s="72"/>
      <c r="DV14" s="72"/>
      <c r="DW14" s="72"/>
      <c r="DX14" s="72"/>
      <c r="DY14" s="72"/>
      <c r="DZ14" s="72"/>
      <c r="EA14" s="72"/>
      <c r="EB14" s="72"/>
      <c r="EC14" s="72"/>
      <c r="ED14" s="72"/>
      <c r="EE14" s="72"/>
      <c r="EF14" s="72"/>
      <c r="EG14" s="72"/>
      <c r="EH14" s="72"/>
      <c r="EI14" s="72"/>
      <c r="EJ14" s="72"/>
      <c r="EK14" s="72"/>
      <c r="EL14" s="72"/>
      <c r="EM14" s="72"/>
      <c r="EN14" s="72"/>
      <c r="EO14" s="72"/>
      <c r="EP14" s="72"/>
      <c r="EQ14" s="72"/>
      <c r="ER14" s="72"/>
      <c r="ES14" s="72"/>
      <c r="ET14" s="72"/>
      <c r="EU14" s="72"/>
      <c r="EV14" s="72"/>
      <c r="EW14" s="72"/>
      <c r="EX14" s="72"/>
      <c r="EY14" s="72"/>
      <c r="EZ14" s="72"/>
      <c r="FA14" s="72"/>
      <c r="FB14" s="72"/>
      <c r="FC14" s="72"/>
      <c r="FD14" s="72"/>
      <c r="FE14" s="72"/>
      <c r="FF14" s="72"/>
      <c r="FG14" s="72"/>
      <c r="FH14" s="72"/>
      <c r="FI14" s="72"/>
      <c r="FJ14" s="72"/>
      <c r="FK14" s="72"/>
      <c r="FL14" s="72"/>
      <c r="FM14" s="72"/>
      <c r="FN14" s="72"/>
      <c r="FO14" s="72"/>
      <c r="FP14" s="72"/>
      <c r="FQ14" s="72"/>
      <c r="FR14" s="72"/>
      <c r="FS14" s="72"/>
      <c r="FT14" s="72"/>
      <c r="FU14" s="72"/>
      <c r="FV14" s="72"/>
      <c r="FW14" s="72"/>
      <c r="FX14" s="72"/>
      <c r="FY14" s="72"/>
      <c r="FZ14" s="72"/>
      <c r="GA14" s="72"/>
      <c r="GB14" s="72"/>
      <c r="GC14" s="72"/>
      <c r="GD14" s="72"/>
      <c r="GE14" s="72"/>
      <c r="GF14" s="72"/>
      <c r="GG14" s="72"/>
      <c r="GH14" s="72"/>
      <c r="GI14" s="72"/>
      <c r="GJ14" s="72"/>
      <c r="GK14" s="72"/>
      <c r="GL14" s="72"/>
      <c r="GM14" s="72"/>
      <c r="GN14" s="72"/>
      <c r="GO14" s="72"/>
      <c r="GP14" s="72"/>
      <c r="GQ14" s="72"/>
      <c r="GR14" s="72"/>
      <c r="GS14" s="72"/>
      <c r="GT14" s="72"/>
      <c r="GU14" s="72"/>
      <c r="GV14" s="72"/>
      <c r="GW14" s="72"/>
      <c r="GX14" s="72"/>
      <c r="GY14" s="72"/>
      <c r="GZ14" s="72"/>
      <c r="HA14" s="72"/>
      <c r="HB14" s="72"/>
      <c r="HC14" s="72"/>
    </row>
    <row r="15" spans="1:211" s="5" customFormat="1" ht="72" x14ac:dyDescent="0.2">
      <c r="B15" s="15" t="s">
        <v>34</v>
      </c>
      <c r="C15" s="11" t="s">
        <v>35</v>
      </c>
      <c r="D15" s="12" t="s">
        <v>36</v>
      </c>
      <c r="E15" s="13">
        <f t="shared" si="4"/>
        <v>34</v>
      </c>
      <c r="F15" s="104"/>
      <c r="G15" s="105">
        <f t="shared" si="10"/>
        <v>0</v>
      </c>
      <c r="I15" s="73">
        <v>8</v>
      </c>
      <c r="J15" s="74">
        <f t="shared" si="5"/>
        <v>0</v>
      </c>
      <c r="L15" s="73">
        <v>8</v>
      </c>
      <c r="M15" s="74">
        <f t="shared" si="6"/>
        <v>0</v>
      </c>
      <c r="O15" s="73">
        <v>6</v>
      </c>
      <c r="P15" s="74">
        <f t="shared" si="7"/>
        <v>0</v>
      </c>
      <c r="R15" s="73">
        <v>4</v>
      </c>
      <c r="S15" s="74">
        <f t="shared" si="8"/>
        <v>0</v>
      </c>
      <c r="U15" s="73">
        <v>8</v>
      </c>
      <c r="V15" s="74">
        <f t="shared" si="9"/>
        <v>0</v>
      </c>
    </row>
    <row r="16" spans="1:211" s="5" customFormat="1" ht="84" x14ac:dyDescent="0.2">
      <c r="B16" s="15" t="s">
        <v>37</v>
      </c>
      <c r="C16" s="11" t="s">
        <v>38</v>
      </c>
      <c r="D16" s="12" t="s">
        <v>39</v>
      </c>
      <c r="E16" s="13">
        <f t="shared" si="4"/>
        <v>22140</v>
      </c>
      <c r="F16" s="104"/>
      <c r="G16" s="105">
        <f t="shared" si="10"/>
        <v>0</v>
      </c>
      <c r="I16" s="73">
        <v>7181</v>
      </c>
      <c r="J16" s="74">
        <f t="shared" si="5"/>
        <v>0</v>
      </c>
      <c r="L16" s="73">
        <v>4120</v>
      </c>
      <c r="M16" s="74">
        <f t="shared" si="6"/>
        <v>0</v>
      </c>
      <c r="O16" s="73">
        <v>5515</v>
      </c>
      <c r="P16" s="74">
        <f t="shared" si="7"/>
        <v>0</v>
      </c>
      <c r="R16" s="73">
        <v>1626</v>
      </c>
      <c r="S16" s="74">
        <f t="shared" si="8"/>
        <v>0</v>
      </c>
      <c r="U16" s="73">
        <v>3698</v>
      </c>
      <c r="V16" s="74">
        <f t="shared" si="9"/>
        <v>0</v>
      </c>
    </row>
    <row r="17" spans="1:211" s="5" customFormat="1" ht="84" x14ac:dyDescent="0.2">
      <c r="B17" s="15" t="s">
        <v>40</v>
      </c>
      <c r="C17" s="11" t="s">
        <v>41</v>
      </c>
      <c r="D17" s="12" t="s">
        <v>39</v>
      </c>
      <c r="E17" s="13">
        <f t="shared" si="4"/>
        <v>1724</v>
      </c>
      <c r="F17" s="104"/>
      <c r="G17" s="105">
        <f t="shared" ref="G17:G20" si="12">+IF(E17=0,"",IFERROR(ROUND(E17*ROUND($F17,0),0),""))</f>
        <v>0</v>
      </c>
      <c r="I17" s="73">
        <v>560</v>
      </c>
      <c r="J17" s="74">
        <f t="shared" si="5"/>
        <v>0</v>
      </c>
      <c r="L17" s="73">
        <v>321</v>
      </c>
      <c r="M17" s="74">
        <f t="shared" si="6"/>
        <v>0</v>
      </c>
      <c r="O17" s="73">
        <v>429</v>
      </c>
      <c r="P17" s="74">
        <f t="shared" si="7"/>
        <v>0</v>
      </c>
      <c r="R17" s="73">
        <v>127</v>
      </c>
      <c r="S17" s="74">
        <f t="shared" si="8"/>
        <v>0</v>
      </c>
      <c r="U17" s="73">
        <v>287</v>
      </c>
      <c r="V17" s="74">
        <f t="shared" si="9"/>
        <v>0</v>
      </c>
    </row>
    <row r="18" spans="1:211" s="5" customFormat="1" ht="84" x14ac:dyDescent="0.2">
      <c r="B18" s="15" t="s">
        <v>42</v>
      </c>
      <c r="C18" s="11" t="s">
        <v>43</v>
      </c>
      <c r="D18" s="12" t="s">
        <v>36</v>
      </c>
      <c r="E18" s="13">
        <f t="shared" si="4"/>
        <v>1700</v>
      </c>
      <c r="F18" s="104"/>
      <c r="G18" s="105">
        <f t="shared" si="12"/>
        <v>0</v>
      </c>
      <c r="I18" s="73">
        <v>552</v>
      </c>
      <c r="J18" s="74">
        <f t="shared" si="5"/>
        <v>0</v>
      </c>
      <c r="L18" s="73">
        <v>316</v>
      </c>
      <c r="M18" s="74">
        <f t="shared" si="6"/>
        <v>0</v>
      </c>
      <c r="O18" s="73">
        <v>423</v>
      </c>
      <c r="P18" s="74">
        <f t="shared" si="7"/>
        <v>0</v>
      </c>
      <c r="R18" s="73">
        <v>125</v>
      </c>
      <c r="S18" s="74">
        <f t="shared" si="8"/>
        <v>0</v>
      </c>
      <c r="U18" s="73">
        <v>284</v>
      </c>
      <c r="V18" s="74">
        <f t="shared" si="9"/>
        <v>0</v>
      </c>
    </row>
    <row r="19" spans="1:211" s="5" customFormat="1" ht="96" x14ac:dyDescent="0.2">
      <c r="B19" s="15" t="s">
        <v>44</v>
      </c>
      <c r="C19" s="11" t="s">
        <v>45</v>
      </c>
      <c r="D19" s="12" t="s">
        <v>20</v>
      </c>
      <c r="E19" s="13">
        <f t="shared" si="4"/>
        <v>791</v>
      </c>
      <c r="F19" s="104"/>
      <c r="G19" s="105">
        <f t="shared" si="12"/>
        <v>0</v>
      </c>
      <c r="I19" s="73">
        <v>250</v>
      </c>
      <c r="J19" s="74">
        <f t="shared" si="5"/>
        <v>0</v>
      </c>
      <c r="L19" s="73">
        <v>149</v>
      </c>
      <c r="M19" s="74">
        <f t="shared" si="6"/>
        <v>0</v>
      </c>
      <c r="O19" s="73">
        <v>199</v>
      </c>
      <c r="P19" s="74">
        <f t="shared" si="7"/>
        <v>0</v>
      </c>
      <c r="R19" s="73">
        <v>59</v>
      </c>
      <c r="S19" s="74">
        <f t="shared" si="8"/>
        <v>0</v>
      </c>
      <c r="U19" s="73">
        <v>134</v>
      </c>
      <c r="V19" s="74">
        <f t="shared" si="9"/>
        <v>0</v>
      </c>
    </row>
    <row r="20" spans="1:211" s="5" customFormat="1" ht="120" x14ac:dyDescent="0.2">
      <c r="B20" s="15" t="s">
        <v>46</v>
      </c>
      <c r="C20" s="11" t="s">
        <v>47</v>
      </c>
      <c r="D20" s="12" t="s">
        <v>39</v>
      </c>
      <c r="E20" s="13">
        <f t="shared" si="4"/>
        <v>2999</v>
      </c>
      <c r="F20" s="104"/>
      <c r="G20" s="105">
        <f t="shared" si="12"/>
        <v>0</v>
      </c>
      <c r="I20" s="73">
        <v>973</v>
      </c>
      <c r="J20" s="74">
        <f t="shared" si="5"/>
        <v>0</v>
      </c>
      <c r="L20" s="73">
        <v>558</v>
      </c>
      <c r="M20" s="74">
        <f t="shared" si="6"/>
        <v>0</v>
      </c>
      <c r="O20" s="73">
        <v>747</v>
      </c>
      <c r="P20" s="74">
        <f t="shared" si="7"/>
        <v>0</v>
      </c>
      <c r="R20" s="73">
        <v>220</v>
      </c>
      <c r="S20" s="74">
        <f t="shared" si="8"/>
        <v>0</v>
      </c>
      <c r="U20" s="73">
        <v>501</v>
      </c>
      <c r="V20" s="74">
        <f t="shared" si="9"/>
        <v>0</v>
      </c>
    </row>
    <row r="21" spans="1:211" s="5" customFormat="1" ht="36" x14ac:dyDescent="0.2">
      <c r="B21" s="15" t="s">
        <v>48</v>
      </c>
      <c r="C21" s="11" t="s">
        <v>49</v>
      </c>
      <c r="D21" s="12" t="s">
        <v>39</v>
      </c>
      <c r="E21" s="13">
        <f t="shared" si="4"/>
        <v>250</v>
      </c>
      <c r="F21" s="104"/>
      <c r="G21" s="105">
        <f t="shared" si="10"/>
        <v>0</v>
      </c>
      <c r="I21" s="73">
        <v>80</v>
      </c>
      <c r="J21" s="74">
        <f t="shared" si="5"/>
        <v>0</v>
      </c>
      <c r="L21" s="73">
        <v>35</v>
      </c>
      <c r="M21" s="74">
        <f t="shared" si="6"/>
        <v>0</v>
      </c>
      <c r="O21" s="73">
        <v>40</v>
      </c>
      <c r="P21" s="74">
        <f t="shared" si="7"/>
        <v>0</v>
      </c>
      <c r="R21" s="73">
        <v>55</v>
      </c>
      <c r="S21" s="74">
        <f t="shared" si="8"/>
        <v>0</v>
      </c>
      <c r="U21" s="73">
        <v>40</v>
      </c>
      <c r="V21" s="74">
        <f t="shared" si="9"/>
        <v>0</v>
      </c>
    </row>
    <row r="22" spans="1:211" s="5" customFormat="1" ht="11.1" customHeight="1" x14ac:dyDescent="0.2">
      <c r="B22" s="98">
        <v>3</v>
      </c>
      <c r="C22" s="99" t="s">
        <v>50</v>
      </c>
      <c r="D22" s="100"/>
      <c r="E22" s="100" t="str">
        <f t="shared" si="4"/>
        <v/>
      </c>
      <c r="F22" s="108"/>
      <c r="G22" s="109" t="str">
        <f t="shared" si="10"/>
        <v/>
      </c>
      <c r="I22" s="101"/>
      <c r="J22" s="102" t="str">
        <f t="shared" si="5"/>
        <v/>
      </c>
      <c r="L22" s="101"/>
      <c r="M22" s="102" t="str">
        <f t="shared" si="6"/>
        <v/>
      </c>
      <c r="O22" s="101"/>
      <c r="P22" s="102" t="str">
        <f t="shared" si="7"/>
        <v/>
      </c>
      <c r="R22" s="101"/>
      <c r="S22" s="102" t="str">
        <f t="shared" si="8"/>
        <v/>
      </c>
      <c r="U22" s="101"/>
      <c r="V22" s="102" t="str">
        <f t="shared" si="9"/>
        <v/>
      </c>
    </row>
    <row r="23" spans="1:211" s="5" customFormat="1" ht="48" x14ac:dyDescent="0.2">
      <c r="B23" s="15" t="s">
        <v>51</v>
      </c>
      <c r="C23" s="11" t="s">
        <v>52</v>
      </c>
      <c r="D23" s="12" t="s">
        <v>39</v>
      </c>
      <c r="E23" s="13">
        <f t="shared" si="4"/>
        <v>71115</v>
      </c>
      <c r="F23" s="104"/>
      <c r="G23" s="105">
        <f t="shared" si="10"/>
        <v>0</v>
      </c>
      <c r="I23" s="73">
        <v>19980</v>
      </c>
      <c r="J23" s="74">
        <f t="shared" si="5"/>
        <v>0</v>
      </c>
      <c r="L23" s="73">
        <v>14083</v>
      </c>
      <c r="M23" s="74">
        <f t="shared" si="6"/>
        <v>0</v>
      </c>
      <c r="O23" s="73">
        <v>18851</v>
      </c>
      <c r="P23" s="74">
        <f t="shared" si="7"/>
        <v>0</v>
      </c>
      <c r="R23" s="73">
        <v>5560</v>
      </c>
      <c r="S23" s="74">
        <f t="shared" si="8"/>
        <v>0</v>
      </c>
      <c r="U23" s="73">
        <v>12641</v>
      </c>
      <c r="V23" s="74">
        <f t="shared" si="9"/>
        <v>0</v>
      </c>
    </row>
    <row r="24" spans="1:211" s="5" customFormat="1" ht="12" x14ac:dyDescent="0.2">
      <c r="B24" s="98">
        <v>4</v>
      </c>
      <c r="C24" s="99" t="s">
        <v>53</v>
      </c>
      <c r="D24" s="100"/>
      <c r="E24" s="100" t="str">
        <f t="shared" si="4"/>
        <v/>
      </c>
      <c r="F24" s="108"/>
      <c r="G24" s="109" t="str">
        <f t="shared" si="10"/>
        <v/>
      </c>
      <c r="I24" s="101"/>
      <c r="J24" s="102" t="str">
        <f t="shared" si="5"/>
        <v/>
      </c>
      <c r="L24" s="101"/>
      <c r="M24" s="102" t="str">
        <f t="shared" si="6"/>
        <v/>
      </c>
      <c r="O24" s="101"/>
      <c r="P24" s="102" t="str">
        <f t="shared" si="7"/>
        <v/>
      </c>
      <c r="R24" s="101"/>
      <c r="S24" s="102" t="str">
        <f t="shared" si="8"/>
        <v/>
      </c>
      <c r="U24" s="101"/>
      <c r="V24" s="102" t="str">
        <f t="shared" si="9"/>
        <v/>
      </c>
    </row>
    <row r="25" spans="1:211" s="4" customFormat="1" ht="12.75" x14ac:dyDescent="0.2">
      <c r="A25" s="72"/>
      <c r="B25" s="92" t="s">
        <v>54</v>
      </c>
      <c r="C25" s="93" t="s">
        <v>55</v>
      </c>
      <c r="D25" s="94"/>
      <c r="E25" s="94" t="str">
        <f t="shared" si="4"/>
        <v/>
      </c>
      <c r="F25" s="106"/>
      <c r="G25" s="107" t="str">
        <f t="shared" si="10"/>
        <v/>
      </c>
      <c r="H25" s="69"/>
      <c r="I25" s="96"/>
      <c r="J25" s="97" t="str">
        <f t="shared" si="5"/>
        <v/>
      </c>
      <c r="K25" s="69"/>
      <c r="L25" s="96"/>
      <c r="M25" s="97" t="str">
        <f t="shared" si="6"/>
        <v/>
      </c>
      <c r="N25" s="69"/>
      <c r="O25" s="96"/>
      <c r="P25" s="97" t="str">
        <f t="shared" si="7"/>
        <v/>
      </c>
      <c r="Q25" s="69"/>
      <c r="R25" s="96"/>
      <c r="S25" s="97" t="str">
        <f t="shared" si="8"/>
        <v/>
      </c>
      <c r="T25" s="69"/>
      <c r="U25" s="96"/>
      <c r="V25" s="97" t="str">
        <f t="shared" si="9"/>
        <v/>
      </c>
      <c r="W25" s="69"/>
      <c r="X25" s="69"/>
      <c r="Y25" s="69"/>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c r="BW25" s="72"/>
      <c r="BX25" s="72"/>
      <c r="BY25" s="72"/>
      <c r="BZ25" s="72"/>
      <c r="CA25" s="72"/>
      <c r="CB25" s="72"/>
      <c r="CC25" s="72"/>
      <c r="CD25" s="72"/>
      <c r="CE25" s="72"/>
      <c r="CF25" s="72"/>
      <c r="CG25" s="72"/>
      <c r="CH25" s="72"/>
      <c r="CI25" s="72"/>
      <c r="CJ25" s="72"/>
      <c r="CK25" s="72"/>
      <c r="CL25" s="72"/>
      <c r="CM25" s="72"/>
      <c r="CN25" s="72"/>
      <c r="CO25" s="72"/>
      <c r="CP25" s="72"/>
      <c r="CQ25" s="72"/>
      <c r="CR25" s="72"/>
      <c r="CS25" s="72"/>
      <c r="CT25" s="72"/>
      <c r="CU25" s="72"/>
      <c r="CV25" s="72"/>
      <c r="CW25" s="72"/>
      <c r="CX25" s="72"/>
      <c r="CY25" s="72"/>
      <c r="CZ25" s="72"/>
      <c r="DA25" s="72"/>
      <c r="DB25" s="72"/>
      <c r="DC25" s="72"/>
      <c r="DD25" s="72"/>
      <c r="DE25" s="72"/>
      <c r="DF25" s="72"/>
      <c r="DG25" s="72"/>
      <c r="DH25" s="72"/>
      <c r="DI25" s="72"/>
      <c r="DJ25" s="72"/>
      <c r="DK25" s="72"/>
      <c r="DL25" s="72"/>
      <c r="DM25" s="72"/>
      <c r="DN25" s="72"/>
      <c r="DO25" s="72"/>
      <c r="DP25" s="72"/>
      <c r="DQ25" s="72"/>
      <c r="DR25" s="72"/>
      <c r="DS25" s="72"/>
      <c r="DT25" s="72"/>
      <c r="DU25" s="72"/>
      <c r="DV25" s="72"/>
      <c r="DW25" s="72"/>
      <c r="DX25" s="72"/>
      <c r="DY25" s="72"/>
      <c r="DZ25" s="72"/>
      <c r="EA25" s="72"/>
      <c r="EB25" s="72"/>
      <c r="EC25" s="72"/>
      <c r="ED25" s="72"/>
      <c r="EE25" s="72"/>
      <c r="EF25" s="72"/>
      <c r="EG25" s="72"/>
      <c r="EH25" s="72"/>
      <c r="EI25" s="72"/>
      <c r="EJ25" s="72"/>
      <c r="EK25" s="72"/>
      <c r="EL25" s="72"/>
      <c r="EM25" s="72"/>
      <c r="EN25" s="72"/>
      <c r="EO25" s="72"/>
      <c r="EP25" s="72"/>
      <c r="EQ25" s="72"/>
      <c r="ER25" s="72"/>
      <c r="ES25" s="72"/>
      <c r="ET25" s="72"/>
      <c r="EU25" s="72"/>
      <c r="EV25" s="72"/>
      <c r="EW25" s="72"/>
      <c r="EX25" s="72"/>
      <c r="EY25" s="72"/>
      <c r="EZ25" s="72"/>
      <c r="FA25" s="72"/>
      <c r="FB25" s="72"/>
      <c r="FC25" s="72"/>
      <c r="FD25" s="72"/>
      <c r="FE25" s="72"/>
      <c r="FF25" s="72"/>
      <c r="FG25" s="72"/>
      <c r="FH25" s="72"/>
      <c r="FI25" s="72"/>
      <c r="FJ25" s="72"/>
      <c r="FK25" s="72"/>
      <c r="FL25" s="72"/>
      <c r="FM25" s="72"/>
      <c r="FN25" s="72"/>
      <c r="FO25" s="72"/>
      <c r="FP25" s="72"/>
      <c r="FQ25" s="72"/>
      <c r="FR25" s="72"/>
      <c r="FS25" s="72"/>
      <c r="FT25" s="72"/>
      <c r="FU25" s="72"/>
      <c r="FV25" s="72"/>
      <c r="FW25" s="72"/>
      <c r="FX25" s="72"/>
      <c r="FY25" s="72"/>
      <c r="FZ25" s="72"/>
      <c r="GA25" s="72"/>
      <c r="GB25" s="72"/>
      <c r="GC25" s="72"/>
      <c r="GD25" s="72"/>
      <c r="GE25" s="72"/>
      <c r="GF25" s="72"/>
      <c r="GG25" s="72"/>
      <c r="GH25" s="72"/>
      <c r="GI25" s="72"/>
      <c r="GJ25" s="72"/>
      <c r="GK25" s="72"/>
      <c r="GL25" s="72"/>
      <c r="GM25" s="72"/>
      <c r="GN25" s="72"/>
      <c r="GO25" s="72"/>
      <c r="GP25" s="72"/>
      <c r="GQ25" s="72"/>
      <c r="GR25" s="72"/>
      <c r="GS25" s="72"/>
      <c r="GT25" s="72"/>
      <c r="GU25" s="72"/>
      <c r="GV25" s="72"/>
      <c r="GW25" s="72"/>
      <c r="GX25" s="72"/>
      <c r="GY25" s="72"/>
      <c r="GZ25" s="72"/>
      <c r="HA25" s="72"/>
      <c r="HB25" s="72"/>
      <c r="HC25" s="72"/>
    </row>
    <row r="26" spans="1:211" s="5" customFormat="1" ht="156" x14ac:dyDescent="0.2">
      <c r="B26" s="15" t="s">
        <v>56</v>
      </c>
      <c r="C26" s="11" t="s">
        <v>57</v>
      </c>
      <c r="D26" s="12" t="s">
        <v>20</v>
      </c>
      <c r="E26" s="13">
        <f t="shared" si="4"/>
        <v>588</v>
      </c>
      <c r="F26" s="104"/>
      <c r="G26" s="105">
        <f t="shared" si="10"/>
        <v>0</v>
      </c>
      <c r="I26" s="73">
        <v>187</v>
      </c>
      <c r="J26" s="74">
        <f t="shared" si="5"/>
        <v>0</v>
      </c>
      <c r="L26" s="73">
        <v>112</v>
      </c>
      <c r="M26" s="74">
        <f t="shared" si="6"/>
        <v>0</v>
      </c>
      <c r="O26" s="73">
        <v>149</v>
      </c>
      <c r="P26" s="74">
        <f t="shared" si="7"/>
        <v>0</v>
      </c>
      <c r="R26" s="73">
        <v>44</v>
      </c>
      <c r="S26" s="74">
        <f t="shared" si="8"/>
        <v>0</v>
      </c>
      <c r="U26" s="73">
        <v>96</v>
      </c>
      <c r="V26" s="74">
        <f t="shared" si="9"/>
        <v>0</v>
      </c>
    </row>
    <row r="27" spans="1:211" s="5" customFormat="1" ht="156" x14ac:dyDescent="0.2">
      <c r="B27" s="15" t="s">
        <v>58</v>
      </c>
      <c r="C27" s="11" t="s">
        <v>59</v>
      </c>
      <c r="D27" s="12" t="s">
        <v>20</v>
      </c>
      <c r="E27" s="13">
        <f t="shared" si="4"/>
        <v>136</v>
      </c>
      <c r="F27" s="104"/>
      <c r="G27" s="105">
        <f t="shared" ref="G27" si="13">+IF(E27=0,"",IFERROR(ROUND(E27*ROUND($F27,0),0),""))</f>
        <v>0</v>
      </c>
      <c r="I27" s="73">
        <v>44</v>
      </c>
      <c r="J27" s="74">
        <f t="shared" si="5"/>
        <v>0</v>
      </c>
      <c r="L27" s="73">
        <v>25</v>
      </c>
      <c r="M27" s="74">
        <f t="shared" si="6"/>
        <v>0</v>
      </c>
      <c r="O27" s="73">
        <v>34</v>
      </c>
      <c r="P27" s="74">
        <f t="shared" si="7"/>
        <v>0</v>
      </c>
      <c r="R27" s="73">
        <v>10</v>
      </c>
      <c r="S27" s="74">
        <f t="shared" si="8"/>
        <v>0</v>
      </c>
      <c r="U27" s="73">
        <v>23</v>
      </c>
      <c r="V27" s="74">
        <f t="shared" si="9"/>
        <v>0</v>
      </c>
    </row>
    <row r="28" spans="1:211" s="4" customFormat="1" ht="12.75" x14ac:dyDescent="0.2">
      <c r="A28" s="72"/>
      <c r="B28" s="92" t="s">
        <v>60</v>
      </c>
      <c r="C28" s="93" t="s">
        <v>61</v>
      </c>
      <c r="D28" s="94"/>
      <c r="E28" s="94" t="str">
        <f t="shared" si="4"/>
        <v/>
      </c>
      <c r="F28" s="106"/>
      <c r="G28" s="107" t="str">
        <f t="shared" ref="G28:G64" si="14">+IF(E28=0,"",IFERROR(ROUND(E28*ROUND($F28,0),0),""))</f>
        <v/>
      </c>
      <c r="H28" s="69"/>
      <c r="I28" s="96"/>
      <c r="J28" s="97" t="str">
        <f t="shared" si="5"/>
        <v/>
      </c>
      <c r="K28" s="69"/>
      <c r="L28" s="96"/>
      <c r="M28" s="97" t="str">
        <f t="shared" si="6"/>
        <v/>
      </c>
      <c r="N28" s="69"/>
      <c r="O28" s="96"/>
      <c r="P28" s="97" t="str">
        <f t="shared" si="7"/>
        <v/>
      </c>
      <c r="Q28" s="69"/>
      <c r="R28" s="96"/>
      <c r="S28" s="97" t="str">
        <f t="shared" si="8"/>
        <v/>
      </c>
      <c r="T28" s="69"/>
      <c r="U28" s="96"/>
      <c r="V28" s="97" t="str">
        <f t="shared" si="9"/>
        <v/>
      </c>
      <c r="W28" s="69"/>
      <c r="X28" s="69"/>
      <c r="Y28" s="69"/>
      <c r="Z28" s="72"/>
      <c r="AA28" s="72"/>
      <c r="AB28" s="72"/>
      <c r="AC28" s="72"/>
      <c r="AD28" s="72"/>
      <c r="AE28" s="72"/>
      <c r="AF28" s="72"/>
      <c r="AG28" s="72"/>
      <c r="AH28" s="72"/>
      <c r="AI28" s="72"/>
      <c r="AJ28" s="72"/>
      <c r="AK28" s="72"/>
      <c r="AL28" s="72"/>
      <c r="AM28" s="72"/>
      <c r="AN28" s="72"/>
      <c r="AO28" s="72"/>
      <c r="AP28" s="72"/>
      <c r="AQ28" s="72"/>
      <c r="AR28" s="72"/>
      <c r="AS28" s="72"/>
      <c r="AT28" s="72"/>
      <c r="AU28" s="72"/>
      <c r="AV28" s="72"/>
      <c r="AW28" s="72"/>
      <c r="AX28" s="72"/>
      <c r="AY28" s="72"/>
      <c r="AZ28" s="72"/>
      <c r="BA28" s="72"/>
      <c r="BB28" s="72"/>
      <c r="BC28" s="72"/>
      <c r="BD28" s="72"/>
      <c r="BE28" s="72"/>
      <c r="BF28" s="72"/>
      <c r="BG28" s="72"/>
      <c r="BH28" s="72"/>
      <c r="BI28" s="72"/>
      <c r="BJ28" s="72"/>
      <c r="BK28" s="72"/>
      <c r="BL28" s="72"/>
      <c r="BM28" s="72"/>
      <c r="BN28" s="72"/>
      <c r="BO28" s="72"/>
      <c r="BP28" s="72"/>
      <c r="BQ28" s="72"/>
      <c r="BR28" s="72"/>
      <c r="BS28" s="72"/>
      <c r="BT28" s="72"/>
      <c r="BU28" s="72"/>
      <c r="BV28" s="72"/>
      <c r="BW28" s="72"/>
      <c r="BX28" s="72"/>
      <c r="BY28" s="72"/>
      <c r="BZ28" s="72"/>
      <c r="CA28" s="72"/>
      <c r="CB28" s="72"/>
      <c r="CC28" s="72"/>
      <c r="CD28" s="72"/>
      <c r="CE28" s="72"/>
      <c r="CF28" s="72"/>
      <c r="CG28" s="72"/>
      <c r="CH28" s="72"/>
      <c r="CI28" s="72"/>
      <c r="CJ28" s="72"/>
      <c r="CK28" s="72"/>
      <c r="CL28" s="72"/>
      <c r="CM28" s="72"/>
      <c r="CN28" s="72"/>
      <c r="CO28" s="72"/>
      <c r="CP28" s="72"/>
      <c r="CQ28" s="72"/>
      <c r="CR28" s="72"/>
      <c r="CS28" s="72"/>
      <c r="CT28" s="72"/>
      <c r="CU28" s="72"/>
      <c r="CV28" s="72"/>
      <c r="CW28" s="72"/>
      <c r="CX28" s="72"/>
      <c r="CY28" s="72"/>
      <c r="CZ28" s="72"/>
      <c r="DA28" s="72"/>
      <c r="DB28" s="72"/>
      <c r="DC28" s="72"/>
      <c r="DD28" s="72"/>
      <c r="DE28" s="72"/>
      <c r="DF28" s="72"/>
      <c r="DG28" s="72"/>
      <c r="DH28" s="72"/>
      <c r="DI28" s="72"/>
      <c r="DJ28" s="72"/>
      <c r="DK28" s="72"/>
      <c r="DL28" s="72"/>
      <c r="DM28" s="72"/>
      <c r="DN28" s="72"/>
      <c r="DO28" s="72"/>
      <c r="DP28" s="72"/>
      <c r="DQ28" s="72"/>
      <c r="DR28" s="72"/>
      <c r="DS28" s="72"/>
      <c r="DT28" s="72"/>
      <c r="DU28" s="72"/>
      <c r="DV28" s="72"/>
      <c r="DW28" s="72"/>
      <c r="DX28" s="72"/>
      <c r="DY28" s="72"/>
      <c r="DZ28" s="72"/>
      <c r="EA28" s="72"/>
      <c r="EB28" s="72"/>
      <c r="EC28" s="72"/>
      <c r="ED28" s="72"/>
      <c r="EE28" s="72"/>
      <c r="EF28" s="72"/>
      <c r="EG28" s="72"/>
      <c r="EH28" s="72"/>
      <c r="EI28" s="72"/>
      <c r="EJ28" s="72"/>
      <c r="EK28" s="72"/>
      <c r="EL28" s="72"/>
      <c r="EM28" s="72"/>
      <c r="EN28" s="72"/>
      <c r="EO28" s="72"/>
      <c r="EP28" s="72"/>
      <c r="EQ28" s="72"/>
      <c r="ER28" s="72"/>
      <c r="ES28" s="72"/>
      <c r="ET28" s="72"/>
      <c r="EU28" s="72"/>
      <c r="EV28" s="72"/>
      <c r="EW28" s="72"/>
      <c r="EX28" s="72"/>
      <c r="EY28" s="72"/>
      <c r="EZ28" s="72"/>
      <c r="FA28" s="72"/>
      <c r="FB28" s="72"/>
      <c r="FC28" s="72"/>
      <c r="FD28" s="72"/>
      <c r="FE28" s="72"/>
      <c r="FF28" s="72"/>
      <c r="FG28" s="72"/>
      <c r="FH28" s="72"/>
      <c r="FI28" s="72"/>
      <c r="FJ28" s="72"/>
      <c r="FK28" s="72"/>
      <c r="FL28" s="72"/>
      <c r="FM28" s="72"/>
      <c r="FN28" s="72"/>
      <c r="FO28" s="72"/>
      <c r="FP28" s="72"/>
      <c r="FQ28" s="72"/>
      <c r="FR28" s="72"/>
      <c r="FS28" s="72"/>
      <c r="FT28" s="72"/>
      <c r="FU28" s="72"/>
      <c r="FV28" s="72"/>
      <c r="FW28" s="72"/>
      <c r="FX28" s="72"/>
      <c r="FY28" s="72"/>
      <c r="FZ28" s="72"/>
      <c r="GA28" s="72"/>
      <c r="GB28" s="72"/>
      <c r="GC28" s="72"/>
      <c r="GD28" s="72"/>
      <c r="GE28" s="72"/>
      <c r="GF28" s="72"/>
      <c r="GG28" s="72"/>
      <c r="GH28" s="72"/>
      <c r="GI28" s="72"/>
      <c r="GJ28" s="72"/>
      <c r="GK28" s="72"/>
      <c r="GL28" s="72"/>
      <c r="GM28" s="72"/>
      <c r="GN28" s="72"/>
      <c r="GO28" s="72"/>
      <c r="GP28" s="72"/>
      <c r="GQ28" s="72"/>
      <c r="GR28" s="72"/>
      <c r="GS28" s="72"/>
      <c r="GT28" s="72"/>
      <c r="GU28" s="72"/>
      <c r="GV28" s="72"/>
      <c r="GW28" s="72"/>
      <c r="GX28" s="72"/>
      <c r="GY28" s="72"/>
      <c r="GZ28" s="72"/>
      <c r="HA28" s="72"/>
      <c r="HB28" s="72"/>
      <c r="HC28" s="72"/>
    </row>
    <row r="29" spans="1:211" s="5" customFormat="1" ht="72" x14ac:dyDescent="0.2">
      <c r="B29" s="15" t="s">
        <v>62</v>
      </c>
      <c r="C29" s="11" t="s">
        <v>63</v>
      </c>
      <c r="D29" s="12" t="s">
        <v>36</v>
      </c>
      <c r="E29" s="13">
        <f t="shared" si="4"/>
        <v>1700</v>
      </c>
      <c r="F29" s="104"/>
      <c r="G29" s="105">
        <f t="shared" si="14"/>
        <v>0</v>
      </c>
      <c r="I29" s="73">
        <v>552</v>
      </c>
      <c r="J29" s="74">
        <f t="shared" si="5"/>
        <v>0</v>
      </c>
      <c r="L29" s="73">
        <v>316</v>
      </c>
      <c r="M29" s="74">
        <f t="shared" si="6"/>
        <v>0</v>
      </c>
      <c r="O29" s="73">
        <v>423</v>
      </c>
      <c r="P29" s="74">
        <f t="shared" si="7"/>
        <v>0</v>
      </c>
      <c r="R29" s="73">
        <v>125</v>
      </c>
      <c r="S29" s="74">
        <f t="shared" si="8"/>
        <v>0</v>
      </c>
      <c r="U29" s="73">
        <v>284</v>
      </c>
      <c r="V29" s="74">
        <f t="shared" si="9"/>
        <v>0</v>
      </c>
    </row>
    <row r="30" spans="1:211" s="5" customFormat="1" ht="12" x14ac:dyDescent="0.2">
      <c r="B30" s="98">
        <v>5</v>
      </c>
      <c r="C30" s="99" t="s">
        <v>64</v>
      </c>
      <c r="D30" s="100"/>
      <c r="E30" s="100" t="str">
        <f t="shared" si="4"/>
        <v/>
      </c>
      <c r="F30" s="108"/>
      <c r="G30" s="109" t="str">
        <f t="shared" si="14"/>
        <v/>
      </c>
      <c r="I30" s="101"/>
      <c r="J30" s="102" t="str">
        <f t="shared" si="5"/>
        <v/>
      </c>
      <c r="L30" s="101"/>
      <c r="M30" s="102" t="str">
        <f t="shared" si="6"/>
        <v/>
      </c>
      <c r="O30" s="101"/>
      <c r="P30" s="102" t="str">
        <f t="shared" si="7"/>
        <v/>
      </c>
      <c r="R30" s="101"/>
      <c r="S30" s="102" t="str">
        <f t="shared" si="8"/>
        <v/>
      </c>
      <c r="U30" s="101"/>
      <c r="V30" s="102" t="str">
        <f t="shared" si="9"/>
        <v/>
      </c>
    </row>
    <row r="31" spans="1:211" s="4" customFormat="1" ht="12.75" x14ac:dyDescent="0.2">
      <c r="A31" s="72"/>
      <c r="B31" s="92" t="s">
        <v>65</v>
      </c>
      <c r="C31" s="93" t="s">
        <v>66</v>
      </c>
      <c r="D31" s="94"/>
      <c r="E31" s="94" t="str">
        <f t="shared" si="4"/>
        <v/>
      </c>
      <c r="F31" s="106"/>
      <c r="G31" s="107" t="str">
        <f t="shared" si="14"/>
        <v/>
      </c>
      <c r="H31" s="69"/>
      <c r="I31" s="96"/>
      <c r="J31" s="97" t="str">
        <f t="shared" si="5"/>
        <v/>
      </c>
      <c r="K31" s="69"/>
      <c r="L31" s="96"/>
      <c r="M31" s="97" t="str">
        <f t="shared" si="6"/>
        <v/>
      </c>
      <c r="N31" s="69"/>
      <c r="O31" s="96"/>
      <c r="P31" s="97" t="str">
        <f t="shared" si="7"/>
        <v/>
      </c>
      <c r="Q31" s="69"/>
      <c r="R31" s="96"/>
      <c r="S31" s="97" t="str">
        <f t="shared" si="8"/>
        <v/>
      </c>
      <c r="T31" s="69"/>
      <c r="U31" s="96"/>
      <c r="V31" s="97" t="str">
        <f t="shared" si="9"/>
        <v/>
      </c>
      <c r="W31" s="69"/>
      <c r="X31" s="69"/>
      <c r="Y31" s="69"/>
      <c r="Z31" s="72"/>
      <c r="AA31" s="72"/>
      <c r="AB31" s="72"/>
      <c r="AC31" s="72"/>
      <c r="AD31" s="72"/>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2"/>
      <c r="BC31" s="72"/>
      <c r="BD31" s="72"/>
      <c r="BE31" s="72"/>
      <c r="BF31" s="72"/>
      <c r="BG31" s="72"/>
      <c r="BH31" s="72"/>
      <c r="BI31" s="72"/>
      <c r="BJ31" s="72"/>
      <c r="BK31" s="72"/>
      <c r="BL31" s="72"/>
      <c r="BM31" s="72"/>
      <c r="BN31" s="72"/>
      <c r="BO31" s="72"/>
      <c r="BP31" s="72"/>
      <c r="BQ31" s="72"/>
      <c r="BR31" s="72"/>
      <c r="BS31" s="72"/>
      <c r="BT31" s="72"/>
      <c r="BU31" s="72"/>
      <c r="BV31" s="72"/>
      <c r="BW31" s="72"/>
      <c r="BX31" s="72"/>
      <c r="BY31" s="72"/>
      <c r="BZ31" s="72"/>
      <c r="CA31" s="72"/>
      <c r="CB31" s="72"/>
      <c r="CC31" s="72"/>
      <c r="CD31" s="72"/>
      <c r="CE31" s="72"/>
      <c r="CF31" s="72"/>
      <c r="CG31" s="72"/>
      <c r="CH31" s="72"/>
      <c r="CI31" s="72"/>
      <c r="CJ31" s="72"/>
      <c r="CK31" s="72"/>
      <c r="CL31" s="72"/>
      <c r="CM31" s="72"/>
      <c r="CN31" s="72"/>
      <c r="CO31" s="72"/>
      <c r="CP31" s="72"/>
      <c r="CQ31" s="72"/>
      <c r="CR31" s="72"/>
      <c r="CS31" s="72"/>
      <c r="CT31" s="72"/>
      <c r="CU31" s="72"/>
      <c r="CV31" s="72"/>
      <c r="CW31" s="72"/>
      <c r="CX31" s="72"/>
      <c r="CY31" s="72"/>
      <c r="CZ31" s="72"/>
      <c r="DA31" s="72"/>
      <c r="DB31" s="72"/>
      <c r="DC31" s="72"/>
      <c r="DD31" s="72"/>
      <c r="DE31" s="72"/>
      <c r="DF31" s="72"/>
      <c r="DG31" s="72"/>
      <c r="DH31" s="72"/>
      <c r="DI31" s="72"/>
      <c r="DJ31" s="72"/>
      <c r="DK31" s="72"/>
      <c r="DL31" s="72"/>
      <c r="DM31" s="72"/>
      <c r="DN31" s="72"/>
      <c r="DO31" s="72"/>
      <c r="DP31" s="72"/>
      <c r="DQ31" s="72"/>
      <c r="DR31" s="72"/>
      <c r="DS31" s="72"/>
      <c r="DT31" s="72"/>
      <c r="DU31" s="72"/>
      <c r="DV31" s="72"/>
      <c r="DW31" s="72"/>
      <c r="DX31" s="72"/>
      <c r="DY31" s="72"/>
      <c r="DZ31" s="72"/>
      <c r="EA31" s="72"/>
      <c r="EB31" s="72"/>
      <c r="EC31" s="72"/>
      <c r="ED31" s="72"/>
      <c r="EE31" s="72"/>
      <c r="EF31" s="72"/>
      <c r="EG31" s="72"/>
      <c r="EH31" s="72"/>
      <c r="EI31" s="72"/>
      <c r="EJ31" s="72"/>
      <c r="EK31" s="72"/>
      <c r="EL31" s="72"/>
      <c r="EM31" s="72"/>
      <c r="EN31" s="72"/>
      <c r="EO31" s="72"/>
      <c r="EP31" s="72"/>
      <c r="EQ31" s="72"/>
      <c r="ER31" s="72"/>
      <c r="ES31" s="72"/>
      <c r="ET31" s="72"/>
      <c r="EU31" s="72"/>
      <c r="EV31" s="72"/>
      <c r="EW31" s="72"/>
      <c r="EX31" s="72"/>
      <c r="EY31" s="72"/>
      <c r="EZ31" s="72"/>
      <c r="FA31" s="72"/>
      <c r="FB31" s="72"/>
      <c r="FC31" s="72"/>
      <c r="FD31" s="72"/>
      <c r="FE31" s="72"/>
      <c r="FF31" s="72"/>
      <c r="FG31" s="72"/>
      <c r="FH31" s="72"/>
      <c r="FI31" s="72"/>
      <c r="FJ31" s="72"/>
      <c r="FK31" s="72"/>
      <c r="FL31" s="72"/>
      <c r="FM31" s="72"/>
      <c r="FN31" s="72"/>
      <c r="FO31" s="72"/>
      <c r="FP31" s="72"/>
      <c r="FQ31" s="72"/>
      <c r="FR31" s="72"/>
      <c r="FS31" s="72"/>
      <c r="FT31" s="72"/>
      <c r="FU31" s="72"/>
      <c r="FV31" s="72"/>
      <c r="FW31" s="72"/>
      <c r="FX31" s="72"/>
      <c r="FY31" s="72"/>
      <c r="FZ31" s="72"/>
      <c r="GA31" s="72"/>
      <c r="GB31" s="72"/>
      <c r="GC31" s="72"/>
      <c r="GD31" s="72"/>
      <c r="GE31" s="72"/>
      <c r="GF31" s="72"/>
      <c r="GG31" s="72"/>
      <c r="GH31" s="72"/>
      <c r="GI31" s="72"/>
      <c r="GJ31" s="72"/>
      <c r="GK31" s="72"/>
      <c r="GL31" s="72"/>
      <c r="GM31" s="72"/>
      <c r="GN31" s="72"/>
      <c r="GO31" s="72"/>
      <c r="GP31" s="72"/>
      <c r="GQ31" s="72"/>
      <c r="GR31" s="72"/>
      <c r="GS31" s="72"/>
      <c r="GT31" s="72"/>
      <c r="GU31" s="72"/>
      <c r="GV31" s="72"/>
      <c r="GW31" s="72"/>
      <c r="GX31" s="72"/>
      <c r="GY31" s="72"/>
      <c r="GZ31" s="72"/>
      <c r="HA31" s="72"/>
      <c r="HB31" s="72"/>
      <c r="HC31" s="72"/>
    </row>
    <row r="32" spans="1:211" s="5" customFormat="1" ht="132" x14ac:dyDescent="0.2">
      <c r="B32" s="15" t="s">
        <v>67</v>
      </c>
      <c r="C32" s="11" t="s">
        <v>68</v>
      </c>
      <c r="D32" s="12" t="s">
        <v>39</v>
      </c>
      <c r="E32" s="13">
        <f t="shared" si="4"/>
        <v>32901</v>
      </c>
      <c r="F32" s="104"/>
      <c r="G32" s="105">
        <f t="shared" si="14"/>
        <v>0</v>
      </c>
      <c r="I32" s="73">
        <v>10669</v>
      </c>
      <c r="J32" s="74">
        <f t="shared" si="5"/>
        <v>0</v>
      </c>
      <c r="L32" s="73">
        <v>6123</v>
      </c>
      <c r="M32" s="74">
        <f t="shared" si="6"/>
        <v>0</v>
      </c>
      <c r="O32" s="73">
        <v>8196</v>
      </c>
      <c r="P32" s="74">
        <f t="shared" si="7"/>
        <v>0</v>
      </c>
      <c r="R32" s="73">
        <v>2417</v>
      </c>
      <c r="S32" s="74">
        <f t="shared" si="8"/>
        <v>0</v>
      </c>
      <c r="U32" s="73">
        <v>5496</v>
      </c>
      <c r="V32" s="74">
        <f t="shared" si="9"/>
        <v>0</v>
      </c>
    </row>
    <row r="33" spans="1:211" s="5" customFormat="1" ht="96" x14ac:dyDescent="0.2">
      <c r="B33" s="15" t="s">
        <v>69</v>
      </c>
      <c r="C33" s="11" t="s">
        <v>70</v>
      </c>
      <c r="D33" s="12" t="s">
        <v>39</v>
      </c>
      <c r="E33" s="13">
        <f t="shared" ref="E33:E35" si="15">IF((I33+L33+O33+R33+U33)=0,"",I33+L33+O33+R33+U33)</f>
        <v>32901</v>
      </c>
      <c r="F33" s="104"/>
      <c r="G33" s="105">
        <f t="shared" ref="G33:G35" si="16">+IF(E33=0,"",IFERROR(ROUND(E33*ROUND($F33,0),0),""))</f>
        <v>0</v>
      </c>
      <c r="I33" s="73">
        <v>10669</v>
      </c>
      <c r="J33" s="74">
        <f t="shared" si="5"/>
        <v>0</v>
      </c>
      <c r="L33" s="73">
        <v>6123</v>
      </c>
      <c r="M33" s="74">
        <f t="shared" si="6"/>
        <v>0</v>
      </c>
      <c r="O33" s="73">
        <v>8196</v>
      </c>
      <c r="P33" s="74">
        <f t="shared" si="7"/>
        <v>0</v>
      </c>
      <c r="R33" s="73">
        <v>2417</v>
      </c>
      <c r="S33" s="74">
        <f t="shared" si="8"/>
        <v>0</v>
      </c>
      <c r="U33" s="73">
        <v>5496</v>
      </c>
      <c r="V33" s="74">
        <f t="shared" si="9"/>
        <v>0</v>
      </c>
    </row>
    <row r="34" spans="1:211" s="4" customFormat="1" ht="12.75" x14ac:dyDescent="0.2">
      <c r="A34" s="72"/>
      <c r="B34" s="92" t="s">
        <v>71</v>
      </c>
      <c r="C34" s="93" t="s">
        <v>72</v>
      </c>
      <c r="D34" s="94"/>
      <c r="E34" s="94" t="str">
        <f t="shared" si="15"/>
        <v/>
      </c>
      <c r="F34" s="106"/>
      <c r="G34" s="107" t="str">
        <f t="shared" si="16"/>
        <v/>
      </c>
      <c r="H34" s="69"/>
      <c r="I34" s="96"/>
      <c r="J34" s="97" t="str">
        <f t="shared" si="5"/>
        <v/>
      </c>
      <c r="K34" s="69"/>
      <c r="L34" s="96"/>
      <c r="M34" s="97" t="str">
        <f t="shared" si="6"/>
        <v/>
      </c>
      <c r="N34" s="69"/>
      <c r="O34" s="96"/>
      <c r="P34" s="97" t="str">
        <f t="shared" si="7"/>
        <v/>
      </c>
      <c r="Q34" s="69"/>
      <c r="R34" s="96"/>
      <c r="S34" s="97" t="str">
        <f t="shared" si="8"/>
        <v/>
      </c>
      <c r="T34" s="69"/>
      <c r="U34" s="96"/>
      <c r="V34" s="97" t="str">
        <f t="shared" si="9"/>
        <v/>
      </c>
      <c r="W34" s="69"/>
      <c r="X34" s="69"/>
      <c r="Y34" s="69"/>
      <c r="Z34" s="72"/>
      <c r="AA34" s="72"/>
      <c r="AB34" s="72"/>
      <c r="AC34" s="72"/>
      <c r="AD34" s="72"/>
      <c r="AE34" s="72"/>
      <c r="AF34" s="72"/>
      <c r="AG34" s="72"/>
      <c r="AH34" s="72"/>
      <c r="AI34" s="72"/>
      <c r="AJ34" s="72"/>
      <c r="AK34" s="72"/>
      <c r="AL34" s="72"/>
      <c r="AM34" s="72"/>
      <c r="AN34" s="72"/>
      <c r="AO34" s="72"/>
      <c r="AP34" s="72"/>
      <c r="AQ34" s="72"/>
      <c r="AR34" s="72"/>
      <c r="AS34" s="72"/>
      <c r="AT34" s="72"/>
      <c r="AU34" s="72"/>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2"/>
      <c r="BZ34" s="72"/>
      <c r="CA34" s="72"/>
      <c r="CB34" s="72"/>
      <c r="CC34" s="72"/>
      <c r="CD34" s="72"/>
      <c r="CE34" s="72"/>
      <c r="CF34" s="72"/>
      <c r="CG34" s="72"/>
      <c r="CH34" s="72"/>
      <c r="CI34" s="72"/>
      <c r="CJ34" s="72"/>
      <c r="CK34" s="72"/>
      <c r="CL34" s="72"/>
      <c r="CM34" s="72"/>
      <c r="CN34" s="72"/>
      <c r="CO34" s="72"/>
      <c r="CP34" s="72"/>
      <c r="CQ34" s="72"/>
      <c r="CR34" s="72"/>
      <c r="CS34" s="72"/>
      <c r="CT34" s="72"/>
      <c r="CU34" s="72"/>
      <c r="CV34" s="72"/>
      <c r="CW34" s="72"/>
      <c r="CX34" s="72"/>
      <c r="CY34" s="72"/>
      <c r="CZ34" s="72"/>
      <c r="DA34" s="72"/>
      <c r="DB34" s="72"/>
      <c r="DC34" s="72"/>
      <c r="DD34" s="72"/>
      <c r="DE34" s="72"/>
      <c r="DF34" s="72"/>
      <c r="DG34" s="72"/>
      <c r="DH34" s="72"/>
      <c r="DI34" s="72"/>
      <c r="DJ34" s="72"/>
      <c r="DK34" s="72"/>
      <c r="DL34" s="72"/>
      <c r="DM34" s="72"/>
      <c r="DN34" s="72"/>
      <c r="DO34" s="72"/>
      <c r="DP34" s="72"/>
      <c r="DQ34" s="72"/>
      <c r="DR34" s="72"/>
      <c r="DS34" s="72"/>
      <c r="DT34" s="72"/>
      <c r="DU34" s="72"/>
      <c r="DV34" s="72"/>
      <c r="DW34" s="72"/>
      <c r="DX34" s="72"/>
      <c r="DY34" s="72"/>
      <c r="DZ34" s="72"/>
      <c r="EA34" s="72"/>
      <c r="EB34" s="72"/>
      <c r="EC34" s="72"/>
      <c r="ED34" s="72"/>
      <c r="EE34" s="72"/>
      <c r="EF34" s="72"/>
      <c r="EG34" s="72"/>
      <c r="EH34" s="72"/>
      <c r="EI34" s="72"/>
      <c r="EJ34" s="72"/>
      <c r="EK34" s="72"/>
      <c r="EL34" s="72"/>
      <c r="EM34" s="72"/>
      <c r="EN34" s="72"/>
      <c r="EO34" s="72"/>
      <c r="EP34" s="72"/>
      <c r="EQ34" s="72"/>
      <c r="ER34" s="72"/>
      <c r="ES34" s="72"/>
      <c r="ET34" s="72"/>
      <c r="EU34" s="72"/>
      <c r="EV34" s="72"/>
      <c r="EW34" s="72"/>
      <c r="EX34" s="72"/>
      <c r="EY34" s="72"/>
      <c r="EZ34" s="72"/>
      <c r="FA34" s="72"/>
      <c r="FB34" s="72"/>
      <c r="FC34" s="72"/>
      <c r="FD34" s="72"/>
      <c r="FE34" s="72"/>
      <c r="FF34" s="72"/>
      <c r="FG34" s="72"/>
      <c r="FH34" s="72"/>
      <c r="FI34" s="72"/>
      <c r="FJ34" s="72"/>
      <c r="FK34" s="72"/>
      <c r="FL34" s="72"/>
      <c r="FM34" s="72"/>
      <c r="FN34" s="72"/>
      <c r="FO34" s="72"/>
      <c r="FP34" s="72"/>
      <c r="FQ34" s="72"/>
      <c r="FR34" s="72"/>
      <c r="FS34" s="72"/>
      <c r="FT34" s="72"/>
      <c r="FU34" s="72"/>
      <c r="FV34" s="72"/>
      <c r="FW34" s="72"/>
      <c r="FX34" s="72"/>
      <c r="FY34" s="72"/>
      <c r="FZ34" s="72"/>
      <c r="GA34" s="72"/>
      <c r="GB34" s="72"/>
      <c r="GC34" s="72"/>
      <c r="GD34" s="72"/>
      <c r="GE34" s="72"/>
      <c r="GF34" s="72"/>
      <c r="GG34" s="72"/>
      <c r="GH34" s="72"/>
      <c r="GI34" s="72"/>
      <c r="GJ34" s="72"/>
      <c r="GK34" s="72"/>
      <c r="GL34" s="72"/>
      <c r="GM34" s="72"/>
      <c r="GN34" s="72"/>
      <c r="GO34" s="72"/>
      <c r="GP34" s="72"/>
      <c r="GQ34" s="72"/>
      <c r="GR34" s="72"/>
      <c r="GS34" s="72"/>
      <c r="GT34" s="72"/>
      <c r="GU34" s="72"/>
      <c r="GV34" s="72"/>
      <c r="GW34" s="72"/>
      <c r="GX34" s="72"/>
      <c r="GY34" s="72"/>
      <c r="GZ34" s="72"/>
      <c r="HA34" s="72"/>
      <c r="HB34" s="72"/>
      <c r="HC34" s="72"/>
    </row>
    <row r="35" spans="1:211" s="5" customFormat="1" ht="156" x14ac:dyDescent="0.2">
      <c r="B35" s="15" t="s">
        <v>73</v>
      </c>
      <c r="C35" s="11" t="s">
        <v>163</v>
      </c>
      <c r="D35" s="12" t="s">
        <v>20</v>
      </c>
      <c r="E35" s="13">
        <f t="shared" si="15"/>
        <v>3500</v>
      </c>
      <c r="F35" s="104"/>
      <c r="G35" s="105">
        <f t="shared" si="16"/>
        <v>0</v>
      </c>
      <c r="I35" s="73">
        <v>1135</v>
      </c>
      <c r="J35" s="74">
        <f t="shared" si="5"/>
        <v>0</v>
      </c>
      <c r="L35" s="73">
        <v>651</v>
      </c>
      <c r="M35" s="74">
        <f t="shared" si="6"/>
        <v>0</v>
      </c>
      <c r="O35" s="73">
        <v>872</v>
      </c>
      <c r="P35" s="74">
        <f t="shared" si="7"/>
        <v>0</v>
      </c>
      <c r="R35" s="73">
        <v>257</v>
      </c>
      <c r="S35" s="74">
        <f t="shared" si="8"/>
        <v>0</v>
      </c>
      <c r="U35" s="73">
        <v>585</v>
      </c>
      <c r="V35" s="74">
        <f t="shared" si="9"/>
        <v>0</v>
      </c>
    </row>
    <row r="36" spans="1:211" s="5" customFormat="1" ht="132" x14ac:dyDescent="0.2">
      <c r="B36" s="15" t="s">
        <v>74</v>
      </c>
      <c r="C36" s="11" t="s">
        <v>164</v>
      </c>
      <c r="D36" s="12" t="s">
        <v>39</v>
      </c>
      <c r="E36" s="13">
        <f t="shared" ref="E36" si="17">IF((I36+L36+O36+R36+U36)=0,"",I36+L36+O36+R36+U36)</f>
        <v>38058</v>
      </c>
      <c r="F36" s="104"/>
      <c r="G36" s="105">
        <f t="shared" ref="G36" si="18">+IF(E36=0,"",IFERROR(ROUND(E36*ROUND($F36,0),0),""))</f>
        <v>0</v>
      </c>
      <c r="I36" s="73">
        <v>12341</v>
      </c>
      <c r="J36" s="74">
        <f t="shared" si="5"/>
        <v>0</v>
      </c>
      <c r="L36" s="73">
        <v>7082</v>
      </c>
      <c r="M36" s="74">
        <f t="shared" si="6"/>
        <v>0</v>
      </c>
      <c r="O36" s="73">
        <v>9481</v>
      </c>
      <c r="P36" s="74">
        <f t="shared" si="7"/>
        <v>0</v>
      </c>
      <c r="R36" s="73">
        <v>2796</v>
      </c>
      <c r="S36" s="74">
        <f t="shared" si="8"/>
        <v>0</v>
      </c>
      <c r="U36" s="73">
        <v>6358</v>
      </c>
      <c r="V36" s="74">
        <f t="shared" si="9"/>
        <v>0</v>
      </c>
    </row>
    <row r="37" spans="1:211" s="5" customFormat="1" ht="156" x14ac:dyDescent="0.2">
      <c r="B37" s="15" t="s">
        <v>75</v>
      </c>
      <c r="C37" s="11" t="s">
        <v>165</v>
      </c>
      <c r="D37" s="12" t="s">
        <v>39</v>
      </c>
      <c r="E37" s="13">
        <f t="shared" ref="E37:E46" si="19">IF((I37+L37+O37+R37+U37)=0,"",I37+L37+O37+R37+U37)</f>
        <v>1079</v>
      </c>
      <c r="F37" s="104"/>
      <c r="G37" s="105">
        <f t="shared" ref="G37:G46" si="20">+IF(E37=0,"",IFERROR(ROUND(E37*ROUND($F37,0),0),""))</f>
        <v>0</v>
      </c>
      <c r="I37" s="73">
        <v>350</v>
      </c>
      <c r="J37" s="74">
        <f t="shared" si="5"/>
        <v>0</v>
      </c>
      <c r="L37" s="73">
        <v>201</v>
      </c>
      <c r="M37" s="74">
        <f t="shared" si="6"/>
        <v>0</v>
      </c>
      <c r="O37" s="73">
        <v>269</v>
      </c>
      <c r="P37" s="74">
        <f t="shared" si="7"/>
        <v>0</v>
      </c>
      <c r="R37" s="73">
        <v>79</v>
      </c>
      <c r="S37" s="74">
        <f t="shared" si="8"/>
        <v>0</v>
      </c>
      <c r="U37" s="73">
        <v>180</v>
      </c>
      <c r="V37" s="74">
        <f t="shared" si="9"/>
        <v>0</v>
      </c>
    </row>
    <row r="38" spans="1:211" s="4" customFormat="1" ht="12.75" x14ac:dyDescent="0.2">
      <c r="A38" s="72"/>
      <c r="B38" s="92" t="s">
        <v>76</v>
      </c>
      <c r="C38" s="93" t="s">
        <v>77</v>
      </c>
      <c r="D38" s="94"/>
      <c r="E38" s="94" t="str">
        <f t="shared" si="19"/>
        <v/>
      </c>
      <c r="F38" s="106"/>
      <c r="G38" s="107" t="str">
        <f t="shared" si="20"/>
        <v/>
      </c>
      <c r="H38" s="69"/>
      <c r="I38" s="96"/>
      <c r="J38" s="97" t="str">
        <f t="shared" si="5"/>
        <v/>
      </c>
      <c r="K38" s="69"/>
      <c r="L38" s="96"/>
      <c r="M38" s="97" t="str">
        <f t="shared" si="6"/>
        <v/>
      </c>
      <c r="N38" s="69"/>
      <c r="O38" s="96"/>
      <c r="P38" s="97" t="str">
        <f t="shared" si="7"/>
        <v/>
      </c>
      <c r="Q38" s="69"/>
      <c r="R38" s="96"/>
      <c r="S38" s="97" t="str">
        <f t="shared" si="8"/>
        <v/>
      </c>
      <c r="T38" s="69"/>
      <c r="U38" s="96"/>
      <c r="V38" s="97" t="str">
        <f t="shared" si="9"/>
        <v/>
      </c>
      <c r="W38" s="69"/>
      <c r="X38" s="69"/>
      <c r="Y38" s="69"/>
      <c r="Z38" s="72"/>
      <c r="AA38" s="72"/>
      <c r="AB38" s="72"/>
      <c r="AC38" s="72"/>
      <c r="AD38" s="72"/>
      <c r="AE38" s="72"/>
      <c r="AF38" s="72"/>
      <c r="AG38" s="72"/>
      <c r="AH38" s="72"/>
      <c r="AI38" s="72"/>
      <c r="AJ38" s="72"/>
      <c r="AK38" s="72"/>
      <c r="AL38" s="72"/>
      <c r="AM38" s="72"/>
      <c r="AN38" s="72"/>
      <c r="AO38" s="72"/>
      <c r="AP38" s="72"/>
      <c r="AQ38" s="72"/>
      <c r="AR38" s="72"/>
      <c r="AS38" s="72"/>
      <c r="AT38" s="72"/>
      <c r="AU38" s="72"/>
      <c r="AV38" s="72"/>
      <c r="AW38" s="72"/>
      <c r="AX38" s="72"/>
      <c r="AY38" s="72"/>
      <c r="AZ38" s="72"/>
      <c r="BA38" s="72"/>
      <c r="BB38" s="72"/>
      <c r="BC38" s="72"/>
      <c r="BD38" s="72"/>
      <c r="BE38" s="72"/>
      <c r="BF38" s="72"/>
      <c r="BG38" s="72"/>
      <c r="BH38" s="72"/>
      <c r="BI38" s="72"/>
      <c r="BJ38" s="72"/>
      <c r="BK38" s="72"/>
      <c r="BL38" s="72"/>
      <c r="BM38" s="72"/>
      <c r="BN38" s="72"/>
      <c r="BO38" s="72"/>
      <c r="BP38" s="72"/>
      <c r="BQ38" s="72"/>
      <c r="BR38" s="72"/>
      <c r="BS38" s="72"/>
      <c r="BT38" s="72"/>
      <c r="BU38" s="72"/>
      <c r="BV38" s="72"/>
      <c r="BW38" s="72"/>
      <c r="BX38" s="72"/>
      <c r="BY38" s="72"/>
      <c r="BZ38" s="72"/>
      <c r="CA38" s="72"/>
      <c r="CB38" s="72"/>
      <c r="CC38" s="72"/>
      <c r="CD38" s="72"/>
      <c r="CE38" s="72"/>
      <c r="CF38" s="72"/>
      <c r="CG38" s="72"/>
      <c r="CH38" s="72"/>
      <c r="CI38" s="72"/>
      <c r="CJ38" s="72"/>
      <c r="CK38" s="72"/>
      <c r="CL38" s="72"/>
      <c r="CM38" s="72"/>
      <c r="CN38" s="72"/>
      <c r="CO38" s="72"/>
      <c r="CP38" s="72"/>
      <c r="CQ38" s="72"/>
      <c r="CR38" s="72"/>
      <c r="CS38" s="72"/>
      <c r="CT38" s="72"/>
      <c r="CU38" s="72"/>
      <c r="CV38" s="72"/>
      <c r="CW38" s="72"/>
      <c r="CX38" s="72"/>
      <c r="CY38" s="72"/>
      <c r="CZ38" s="72"/>
      <c r="DA38" s="72"/>
      <c r="DB38" s="72"/>
      <c r="DC38" s="72"/>
      <c r="DD38" s="72"/>
      <c r="DE38" s="72"/>
      <c r="DF38" s="72"/>
      <c r="DG38" s="72"/>
      <c r="DH38" s="72"/>
      <c r="DI38" s="72"/>
      <c r="DJ38" s="72"/>
      <c r="DK38" s="72"/>
      <c r="DL38" s="72"/>
      <c r="DM38" s="72"/>
      <c r="DN38" s="72"/>
      <c r="DO38" s="72"/>
      <c r="DP38" s="72"/>
      <c r="DQ38" s="72"/>
      <c r="DR38" s="72"/>
      <c r="DS38" s="72"/>
      <c r="DT38" s="72"/>
      <c r="DU38" s="72"/>
      <c r="DV38" s="72"/>
      <c r="DW38" s="72"/>
      <c r="DX38" s="72"/>
      <c r="DY38" s="72"/>
      <c r="DZ38" s="72"/>
      <c r="EA38" s="72"/>
      <c r="EB38" s="72"/>
      <c r="EC38" s="72"/>
      <c r="ED38" s="72"/>
      <c r="EE38" s="72"/>
      <c r="EF38" s="72"/>
      <c r="EG38" s="72"/>
      <c r="EH38" s="72"/>
      <c r="EI38" s="72"/>
      <c r="EJ38" s="72"/>
      <c r="EK38" s="72"/>
      <c r="EL38" s="72"/>
      <c r="EM38" s="72"/>
      <c r="EN38" s="72"/>
      <c r="EO38" s="72"/>
      <c r="EP38" s="72"/>
      <c r="EQ38" s="72"/>
      <c r="ER38" s="72"/>
      <c r="ES38" s="72"/>
      <c r="ET38" s="72"/>
      <c r="EU38" s="72"/>
      <c r="EV38" s="72"/>
      <c r="EW38" s="72"/>
      <c r="EX38" s="72"/>
      <c r="EY38" s="72"/>
      <c r="EZ38" s="72"/>
      <c r="FA38" s="72"/>
      <c r="FB38" s="72"/>
      <c r="FC38" s="72"/>
      <c r="FD38" s="72"/>
      <c r="FE38" s="72"/>
      <c r="FF38" s="72"/>
      <c r="FG38" s="72"/>
      <c r="FH38" s="72"/>
      <c r="FI38" s="72"/>
      <c r="FJ38" s="72"/>
      <c r="FK38" s="72"/>
      <c r="FL38" s="72"/>
      <c r="FM38" s="72"/>
      <c r="FN38" s="72"/>
      <c r="FO38" s="72"/>
      <c r="FP38" s="72"/>
      <c r="FQ38" s="72"/>
      <c r="FR38" s="72"/>
      <c r="FS38" s="72"/>
      <c r="FT38" s="72"/>
      <c r="FU38" s="72"/>
      <c r="FV38" s="72"/>
      <c r="FW38" s="72"/>
      <c r="FX38" s="72"/>
      <c r="FY38" s="72"/>
      <c r="FZ38" s="72"/>
      <c r="GA38" s="72"/>
      <c r="GB38" s="72"/>
      <c r="GC38" s="72"/>
      <c r="GD38" s="72"/>
      <c r="GE38" s="72"/>
      <c r="GF38" s="72"/>
      <c r="GG38" s="72"/>
      <c r="GH38" s="72"/>
      <c r="GI38" s="72"/>
      <c r="GJ38" s="72"/>
      <c r="GK38" s="72"/>
      <c r="GL38" s="72"/>
      <c r="GM38" s="72"/>
      <c r="GN38" s="72"/>
      <c r="GO38" s="72"/>
      <c r="GP38" s="72"/>
      <c r="GQ38" s="72"/>
      <c r="GR38" s="72"/>
      <c r="GS38" s="72"/>
      <c r="GT38" s="72"/>
      <c r="GU38" s="72"/>
      <c r="GV38" s="72"/>
      <c r="GW38" s="72"/>
      <c r="GX38" s="72"/>
      <c r="GY38" s="72"/>
      <c r="GZ38" s="72"/>
      <c r="HA38" s="72"/>
      <c r="HB38" s="72"/>
      <c r="HC38" s="72"/>
    </row>
    <row r="39" spans="1:211" s="5" customFormat="1" ht="96" x14ac:dyDescent="0.2">
      <c r="B39" s="15" t="s">
        <v>78</v>
      </c>
      <c r="C39" s="11" t="s">
        <v>79</v>
      </c>
      <c r="D39" s="12" t="s">
        <v>39</v>
      </c>
      <c r="E39" s="13">
        <f t="shared" si="19"/>
        <v>22140</v>
      </c>
      <c r="F39" s="104"/>
      <c r="G39" s="105">
        <f t="shared" si="20"/>
        <v>0</v>
      </c>
      <c r="I39" s="73">
        <v>7181</v>
      </c>
      <c r="J39" s="74">
        <f t="shared" si="5"/>
        <v>0</v>
      </c>
      <c r="L39" s="73">
        <v>4120</v>
      </c>
      <c r="M39" s="74">
        <f t="shared" si="6"/>
        <v>0</v>
      </c>
      <c r="O39" s="73">
        <v>5515</v>
      </c>
      <c r="P39" s="74">
        <f t="shared" si="7"/>
        <v>0</v>
      </c>
      <c r="R39" s="73">
        <v>1626</v>
      </c>
      <c r="S39" s="74">
        <f t="shared" si="8"/>
        <v>0</v>
      </c>
      <c r="U39" s="73">
        <v>3698</v>
      </c>
      <c r="V39" s="74">
        <f t="shared" si="9"/>
        <v>0</v>
      </c>
    </row>
    <row r="40" spans="1:211" s="5" customFormat="1" ht="108" x14ac:dyDescent="0.2">
      <c r="B40" s="15" t="s">
        <v>80</v>
      </c>
      <c r="C40" s="11" t="s">
        <v>81</v>
      </c>
      <c r="D40" s="12" t="s">
        <v>39</v>
      </c>
      <c r="E40" s="13">
        <f t="shared" si="19"/>
        <v>1723</v>
      </c>
      <c r="F40" s="104"/>
      <c r="G40" s="105">
        <f t="shared" si="20"/>
        <v>0</v>
      </c>
      <c r="I40" s="73">
        <v>558</v>
      </c>
      <c r="J40" s="74">
        <f t="shared" si="5"/>
        <v>0</v>
      </c>
      <c r="L40" s="73">
        <v>321</v>
      </c>
      <c r="M40" s="74">
        <f t="shared" si="6"/>
        <v>0</v>
      </c>
      <c r="O40" s="73">
        <v>429</v>
      </c>
      <c r="P40" s="74">
        <f t="shared" si="7"/>
        <v>0</v>
      </c>
      <c r="R40" s="73">
        <v>127</v>
      </c>
      <c r="S40" s="74">
        <f t="shared" si="8"/>
        <v>0</v>
      </c>
      <c r="U40" s="73">
        <v>288</v>
      </c>
      <c r="V40" s="74">
        <f t="shared" si="9"/>
        <v>0</v>
      </c>
    </row>
    <row r="41" spans="1:211" s="5" customFormat="1" ht="180" x14ac:dyDescent="0.2">
      <c r="B41" s="15" t="s">
        <v>82</v>
      </c>
      <c r="C41" s="11" t="s">
        <v>83</v>
      </c>
      <c r="D41" s="12" t="s">
        <v>20</v>
      </c>
      <c r="E41" s="13">
        <f t="shared" si="19"/>
        <v>2396</v>
      </c>
      <c r="F41" s="104"/>
      <c r="G41" s="105">
        <f t="shared" si="20"/>
        <v>0</v>
      </c>
      <c r="I41" s="73">
        <v>776</v>
      </c>
      <c r="J41" s="74">
        <f t="shared" si="5"/>
        <v>0</v>
      </c>
      <c r="L41" s="73">
        <v>445</v>
      </c>
      <c r="M41" s="74">
        <f t="shared" si="6"/>
        <v>0</v>
      </c>
      <c r="O41" s="73">
        <v>596</v>
      </c>
      <c r="P41" s="74">
        <f t="shared" si="7"/>
        <v>0</v>
      </c>
      <c r="R41" s="73">
        <v>179</v>
      </c>
      <c r="S41" s="74">
        <f t="shared" si="8"/>
        <v>0</v>
      </c>
      <c r="U41" s="73">
        <v>400</v>
      </c>
      <c r="V41" s="74">
        <f t="shared" si="9"/>
        <v>0</v>
      </c>
    </row>
    <row r="42" spans="1:211" s="5" customFormat="1" ht="72" x14ac:dyDescent="0.2">
      <c r="B42" s="15" t="s">
        <v>84</v>
      </c>
      <c r="C42" s="11" t="s">
        <v>85</v>
      </c>
      <c r="D42" s="12" t="s">
        <v>20</v>
      </c>
      <c r="E42" s="13">
        <f t="shared" ref="E42:E44" si="21">IF((I42+L42+O42+R42+U42)=0,"",I42+L42+O42+R42+U42)</f>
        <v>791</v>
      </c>
      <c r="F42" s="104"/>
      <c r="G42" s="105">
        <f t="shared" ref="G42:G44" si="22">+IF(E42=0,"",IFERROR(ROUND(E42*ROUND($F42,0),0),""))</f>
        <v>0</v>
      </c>
      <c r="I42" s="73">
        <v>250</v>
      </c>
      <c r="J42" s="74">
        <f t="shared" si="5"/>
        <v>0</v>
      </c>
      <c r="L42" s="73">
        <v>149</v>
      </c>
      <c r="M42" s="74">
        <f t="shared" si="6"/>
        <v>0</v>
      </c>
      <c r="O42" s="73">
        <v>199</v>
      </c>
      <c r="P42" s="74">
        <f t="shared" si="7"/>
        <v>0</v>
      </c>
      <c r="R42" s="73">
        <v>59</v>
      </c>
      <c r="S42" s="74">
        <f t="shared" si="8"/>
        <v>0</v>
      </c>
      <c r="U42" s="73">
        <v>134</v>
      </c>
      <c r="V42" s="74">
        <f t="shared" si="9"/>
        <v>0</v>
      </c>
    </row>
    <row r="43" spans="1:211" s="5" customFormat="1" ht="180" x14ac:dyDescent="0.2">
      <c r="B43" s="15" t="s">
        <v>86</v>
      </c>
      <c r="C43" s="11" t="s">
        <v>87</v>
      </c>
      <c r="D43" s="12" t="s">
        <v>39</v>
      </c>
      <c r="E43" s="13">
        <f t="shared" si="21"/>
        <v>750</v>
      </c>
      <c r="F43" s="104"/>
      <c r="G43" s="105">
        <f t="shared" si="22"/>
        <v>0</v>
      </c>
      <c r="I43" s="73">
        <v>243</v>
      </c>
      <c r="J43" s="74">
        <f t="shared" si="5"/>
        <v>0</v>
      </c>
      <c r="L43" s="73">
        <v>140</v>
      </c>
      <c r="M43" s="74">
        <f t="shared" si="6"/>
        <v>0</v>
      </c>
      <c r="O43" s="73">
        <v>187</v>
      </c>
      <c r="P43" s="74">
        <f t="shared" si="7"/>
        <v>0</v>
      </c>
      <c r="R43" s="73">
        <v>55</v>
      </c>
      <c r="S43" s="74">
        <f t="shared" si="8"/>
        <v>0</v>
      </c>
      <c r="U43" s="73">
        <v>125</v>
      </c>
      <c r="V43" s="74">
        <f t="shared" si="9"/>
        <v>0</v>
      </c>
    </row>
    <row r="44" spans="1:211" s="5" customFormat="1" ht="84" x14ac:dyDescent="0.2">
      <c r="B44" s="15" t="s">
        <v>88</v>
      </c>
      <c r="C44" s="11" t="s">
        <v>89</v>
      </c>
      <c r="D44" s="12" t="s">
        <v>39</v>
      </c>
      <c r="E44" s="13">
        <f t="shared" si="21"/>
        <v>501</v>
      </c>
      <c r="F44" s="104"/>
      <c r="G44" s="105">
        <f t="shared" si="22"/>
        <v>0</v>
      </c>
      <c r="I44" s="73">
        <v>162</v>
      </c>
      <c r="J44" s="74">
        <f t="shared" si="5"/>
        <v>0</v>
      </c>
      <c r="L44" s="73">
        <v>93</v>
      </c>
      <c r="M44" s="74">
        <f t="shared" si="6"/>
        <v>0</v>
      </c>
      <c r="O44" s="73">
        <v>125</v>
      </c>
      <c r="P44" s="74">
        <f t="shared" si="7"/>
        <v>0</v>
      </c>
      <c r="R44" s="73">
        <v>37</v>
      </c>
      <c r="S44" s="74">
        <f t="shared" si="8"/>
        <v>0</v>
      </c>
      <c r="U44" s="73">
        <v>84</v>
      </c>
      <c r="V44" s="74">
        <f t="shared" si="9"/>
        <v>0</v>
      </c>
    </row>
    <row r="45" spans="1:211" s="5" customFormat="1" ht="36" x14ac:dyDescent="0.2">
      <c r="B45" s="15" t="s">
        <v>90</v>
      </c>
      <c r="C45" s="11" t="s">
        <v>91</v>
      </c>
      <c r="D45" s="12" t="s">
        <v>20</v>
      </c>
      <c r="E45" s="13">
        <f t="shared" si="19"/>
        <v>7774</v>
      </c>
      <c r="F45" s="104"/>
      <c r="G45" s="105">
        <f t="shared" si="20"/>
        <v>0</v>
      </c>
      <c r="I45" s="73">
        <v>1900</v>
      </c>
      <c r="J45" s="74">
        <f t="shared" si="5"/>
        <v>0</v>
      </c>
      <c r="L45" s="73">
        <v>1820</v>
      </c>
      <c r="M45" s="74">
        <f t="shared" si="6"/>
        <v>0</v>
      </c>
      <c r="O45" s="73">
        <v>1632</v>
      </c>
      <c r="P45" s="74">
        <f t="shared" si="7"/>
        <v>0</v>
      </c>
      <c r="R45" s="73">
        <v>854</v>
      </c>
      <c r="S45" s="74">
        <f t="shared" si="8"/>
        <v>0</v>
      </c>
      <c r="U45" s="73">
        <v>1568</v>
      </c>
      <c r="V45" s="74">
        <f t="shared" si="9"/>
        <v>0</v>
      </c>
    </row>
    <row r="46" spans="1:211" s="5" customFormat="1" ht="72" x14ac:dyDescent="0.2">
      <c r="B46" s="15" t="s">
        <v>92</v>
      </c>
      <c r="C46" s="11" t="s">
        <v>93</v>
      </c>
      <c r="D46" s="12" t="s">
        <v>39</v>
      </c>
      <c r="E46" s="13">
        <f t="shared" si="19"/>
        <v>207</v>
      </c>
      <c r="F46" s="104"/>
      <c r="G46" s="105">
        <f t="shared" si="20"/>
        <v>0</v>
      </c>
      <c r="I46" s="73">
        <v>56</v>
      </c>
      <c r="J46" s="74">
        <f t="shared" si="5"/>
        <v>0</v>
      </c>
      <c r="L46" s="73">
        <v>42</v>
      </c>
      <c r="M46" s="74">
        <f t="shared" si="6"/>
        <v>0</v>
      </c>
      <c r="O46" s="73">
        <v>39</v>
      </c>
      <c r="P46" s="74">
        <f t="shared" si="7"/>
        <v>0</v>
      </c>
      <c r="R46" s="73">
        <v>25</v>
      </c>
      <c r="S46" s="74">
        <f t="shared" si="8"/>
        <v>0</v>
      </c>
      <c r="U46" s="73">
        <v>45</v>
      </c>
      <c r="V46" s="74">
        <f t="shared" si="9"/>
        <v>0</v>
      </c>
    </row>
    <row r="47" spans="1:211" s="5" customFormat="1" ht="48" x14ac:dyDescent="0.2">
      <c r="B47" s="15" t="s">
        <v>94</v>
      </c>
      <c r="C47" s="11" t="s">
        <v>95</v>
      </c>
      <c r="D47" s="12" t="s">
        <v>39</v>
      </c>
      <c r="E47" s="13">
        <f t="shared" ref="E47" si="23">IF((I47+L47+O47+R47+U47)=0,"",I47+L47+O47+R47+U47)</f>
        <v>19142</v>
      </c>
      <c r="F47" s="104"/>
      <c r="G47" s="105">
        <f t="shared" ref="G47" si="24">+IF(E47=0,"",IFERROR(ROUND(E47*ROUND($F47,0),0),""))</f>
        <v>0</v>
      </c>
      <c r="I47" s="73">
        <v>5028</v>
      </c>
      <c r="J47" s="74">
        <f t="shared" si="5"/>
        <v>0</v>
      </c>
      <c r="L47" s="73">
        <v>3738</v>
      </c>
      <c r="M47" s="74">
        <f t="shared" si="6"/>
        <v>0</v>
      </c>
      <c r="O47" s="73">
        <v>4458</v>
      </c>
      <c r="P47" s="74">
        <f t="shared" si="7"/>
        <v>0</v>
      </c>
      <c r="R47" s="73">
        <v>2246</v>
      </c>
      <c r="S47" s="74">
        <f t="shared" si="8"/>
        <v>0</v>
      </c>
      <c r="U47" s="73">
        <v>3672</v>
      </c>
      <c r="V47" s="74">
        <f t="shared" si="9"/>
        <v>0</v>
      </c>
    </row>
    <row r="48" spans="1:211" s="5" customFormat="1" ht="12" x14ac:dyDescent="0.2">
      <c r="B48" s="98">
        <v>6</v>
      </c>
      <c r="C48" s="99" t="s">
        <v>96</v>
      </c>
      <c r="D48" s="100"/>
      <c r="E48" s="100" t="str">
        <f t="shared" si="4"/>
        <v/>
      </c>
      <c r="F48" s="108"/>
      <c r="G48" s="109" t="str">
        <f t="shared" si="14"/>
        <v/>
      </c>
      <c r="I48" s="101"/>
      <c r="J48" s="102" t="str">
        <f t="shared" si="5"/>
        <v/>
      </c>
      <c r="L48" s="101"/>
      <c r="M48" s="102" t="str">
        <f t="shared" si="6"/>
        <v/>
      </c>
      <c r="O48" s="101"/>
      <c r="P48" s="102" t="str">
        <f t="shared" si="7"/>
        <v/>
      </c>
      <c r="R48" s="101"/>
      <c r="S48" s="102" t="str">
        <f t="shared" si="8"/>
        <v/>
      </c>
      <c r="U48" s="101"/>
      <c r="V48" s="102" t="str">
        <f t="shared" si="9"/>
        <v/>
      </c>
    </row>
    <row r="49" spans="1:211" s="4" customFormat="1" ht="12.75" x14ac:dyDescent="0.2">
      <c r="A49" s="72"/>
      <c r="B49" s="92" t="s">
        <v>97</v>
      </c>
      <c r="C49" s="93" t="s">
        <v>98</v>
      </c>
      <c r="D49" s="94"/>
      <c r="E49" s="94" t="str">
        <f t="shared" si="4"/>
        <v/>
      </c>
      <c r="F49" s="106"/>
      <c r="G49" s="107" t="str">
        <f t="shared" si="14"/>
        <v/>
      </c>
      <c r="H49" s="69"/>
      <c r="I49" s="96"/>
      <c r="J49" s="97" t="str">
        <f t="shared" si="5"/>
        <v/>
      </c>
      <c r="K49" s="69"/>
      <c r="L49" s="96"/>
      <c r="M49" s="97" t="str">
        <f t="shared" si="6"/>
        <v/>
      </c>
      <c r="N49" s="69"/>
      <c r="O49" s="96"/>
      <c r="P49" s="97" t="str">
        <f t="shared" si="7"/>
        <v/>
      </c>
      <c r="Q49" s="69"/>
      <c r="R49" s="96"/>
      <c r="S49" s="97" t="str">
        <f t="shared" si="8"/>
        <v/>
      </c>
      <c r="T49" s="69"/>
      <c r="U49" s="96"/>
      <c r="V49" s="97" t="str">
        <f t="shared" si="9"/>
        <v/>
      </c>
      <c r="W49" s="69"/>
      <c r="X49" s="69"/>
      <c r="Y49" s="69"/>
      <c r="Z49" s="72"/>
      <c r="AA49" s="72"/>
      <c r="AB49" s="72"/>
      <c r="AC49" s="72"/>
      <c r="AD49" s="72"/>
      <c r="AE49" s="72"/>
      <c r="AF49" s="72"/>
      <c r="AG49" s="72"/>
      <c r="AH49" s="72"/>
      <c r="AI49" s="72"/>
      <c r="AJ49" s="72"/>
      <c r="AK49" s="72"/>
      <c r="AL49" s="72"/>
      <c r="AM49" s="72"/>
      <c r="AN49" s="72"/>
      <c r="AO49" s="72"/>
      <c r="AP49" s="72"/>
      <c r="AQ49" s="72"/>
      <c r="AR49" s="72"/>
      <c r="AS49" s="72"/>
      <c r="AT49" s="72"/>
      <c r="AU49" s="72"/>
      <c r="AV49" s="72"/>
      <c r="AW49" s="72"/>
      <c r="AX49" s="72"/>
      <c r="AY49" s="72"/>
      <c r="AZ49" s="72"/>
      <c r="BA49" s="72"/>
      <c r="BB49" s="72"/>
      <c r="BC49" s="72"/>
      <c r="BD49" s="72"/>
      <c r="BE49" s="72"/>
      <c r="BF49" s="72"/>
      <c r="BG49" s="72"/>
      <c r="BH49" s="72"/>
      <c r="BI49" s="72"/>
      <c r="BJ49" s="72"/>
      <c r="BK49" s="72"/>
      <c r="BL49" s="72"/>
      <c r="BM49" s="72"/>
      <c r="BN49" s="72"/>
      <c r="BO49" s="72"/>
      <c r="BP49" s="72"/>
      <c r="BQ49" s="72"/>
      <c r="BR49" s="72"/>
      <c r="BS49" s="72"/>
      <c r="BT49" s="72"/>
      <c r="BU49" s="72"/>
      <c r="BV49" s="72"/>
      <c r="BW49" s="72"/>
      <c r="BX49" s="72"/>
      <c r="BY49" s="72"/>
      <c r="BZ49" s="72"/>
      <c r="CA49" s="72"/>
      <c r="CB49" s="72"/>
      <c r="CC49" s="72"/>
      <c r="CD49" s="72"/>
      <c r="CE49" s="72"/>
      <c r="CF49" s="72"/>
      <c r="CG49" s="72"/>
      <c r="CH49" s="72"/>
      <c r="CI49" s="72"/>
      <c r="CJ49" s="72"/>
      <c r="CK49" s="72"/>
      <c r="CL49" s="72"/>
      <c r="CM49" s="72"/>
      <c r="CN49" s="72"/>
      <c r="CO49" s="72"/>
      <c r="CP49" s="72"/>
      <c r="CQ49" s="72"/>
      <c r="CR49" s="72"/>
      <c r="CS49" s="72"/>
      <c r="CT49" s="72"/>
      <c r="CU49" s="72"/>
      <c r="CV49" s="72"/>
      <c r="CW49" s="72"/>
      <c r="CX49" s="72"/>
      <c r="CY49" s="72"/>
      <c r="CZ49" s="72"/>
      <c r="DA49" s="72"/>
      <c r="DB49" s="72"/>
      <c r="DC49" s="72"/>
      <c r="DD49" s="72"/>
      <c r="DE49" s="72"/>
      <c r="DF49" s="72"/>
      <c r="DG49" s="72"/>
      <c r="DH49" s="72"/>
      <c r="DI49" s="72"/>
      <c r="DJ49" s="72"/>
      <c r="DK49" s="72"/>
      <c r="DL49" s="72"/>
      <c r="DM49" s="72"/>
      <c r="DN49" s="72"/>
      <c r="DO49" s="72"/>
      <c r="DP49" s="72"/>
      <c r="DQ49" s="72"/>
      <c r="DR49" s="72"/>
      <c r="DS49" s="72"/>
      <c r="DT49" s="72"/>
      <c r="DU49" s="72"/>
      <c r="DV49" s="72"/>
      <c r="DW49" s="72"/>
      <c r="DX49" s="72"/>
      <c r="DY49" s="72"/>
      <c r="DZ49" s="72"/>
      <c r="EA49" s="72"/>
      <c r="EB49" s="72"/>
      <c r="EC49" s="72"/>
      <c r="ED49" s="72"/>
      <c r="EE49" s="72"/>
      <c r="EF49" s="72"/>
      <c r="EG49" s="72"/>
      <c r="EH49" s="72"/>
      <c r="EI49" s="72"/>
      <c r="EJ49" s="72"/>
      <c r="EK49" s="72"/>
      <c r="EL49" s="72"/>
      <c r="EM49" s="72"/>
      <c r="EN49" s="72"/>
      <c r="EO49" s="72"/>
      <c r="EP49" s="72"/>
      <c r="EQ49" s="72"/>
      <c r="ER49" s="72"/>
      <c r="ES49" s="72"/>
      <c r="ET49" s="72"/>
      <c r="EU49" s="72"/>
      <c r="EV49" s="72"/>
      <c r="EW49" s="72"/>
      <c r="EX49" s="72"/>
      <c r="EY49" s="72"/>
      <c r="EZ49" s="72"/>
      <c r="FA49" s="72"/>
      <c r="FB49" s="72"/>
      <c r="FC49" s="72"/>
      <c r="FD49" s="72"/>
      <c r="FE49" s="72"/>
      <c r="FF49" s="72"/>
      <c r="FG49" s="72"/>
      <c r="FH49" s="72"/>
      <c r="FI49" s="72"/>
      <c r="FJ49" s="72"/>
      <c r="FK49" s="72"/>
      <c r="FL49" s="72"/>
      <c r="FM49" s="72"/>
      <c r="FN49" s="72"/>
      <c r="FO49" s="72"/>
      <c r="FP49" s="72"/>
      <c r="FQ49" s="72"/>
      <c r="FR49" s="72"/>
      <c r="FS49" s="72"/>
      <c r="FT49" s="72"/>
      <c r="FU49" s="72"/>
      <c r="FV49" s="72"/>
      <c r="FW49" s="72"/>
      <c r="FX49" s="72"/>
      <c r="FY49" s="72"/>
      <c r="FZ49" s="72"/>
      <c r="GA49" s="72"/>
      <c r="GB49" s="72"/>
      <c r="GC49" s="72"/>
      <c r="GD49" s="72"/>
      <c r="GE49" s="72"/>
      <c r="GF49" s="72"/>
      <c r="GG49" s="72"/>
      <c r="GH49" s="72"/>
      <c r="GI49" s="72"/>
      <c r="GJ49" s="72"/>
      <c r="GK49" s="72"/>
      <c r="GL49" s="72"/>
      <c r="GM49" s="72"/>
      <c r="GN49" s="72"/>
      <c r="GO49" s="72"/>
      <c r="GP49" s="72"/>
      <c r="GQ49" s="72"/>
      <c r="GR49" s="72"/>
      <c r="GS49" s="72"/>
      <c r="GT49" s="72"/>
      <c r="GU49" s="72"/>
      <c r="GV49" s="72"/>
      <c r="GW49" s="72"/>
      <c r="GX49" s="72"/>
      <c r="GY49" s="72"/>
      <c r="GZ49" s="72"/>
      <c r="HA49" s="72"/>
      <c r="HB49" s="72"/>
      <c r="HC49" s="72"/>
    </row>
    <row r="50" spans="1:211" s="5" customFormat="1" ht="36" x14ac:dyDescent="0.2">
      <c r="B50" s="15" t="s">
        <v>99</v>
      </c>
      <c r="C50" s="11" t="s">
        <v>100</v>
      </c>
      <c r="D50" s="12" t="s">
        <v>20</v>
      </c>
      <c r="E50" s="13">
        <f t="shared" si="4"/>
        <v>24233</v>
      </c>
      <c r="F50" s="104"/>
      <c r="G50" s="105">
        <f t="shared" si="14"/>
        <v>0</v>
      </c>
      <c r="I50" s="73">
        <v>1845</v>
      </c>
      <c r="J50" s="74">
        <f t="shared" si="5"/>
        <v>0</v>
      </c>
      <c r="L50" s="73">
        <v>18720</v>
      </c>
      <c r="M50" s="74">
        <f t="shared" si="6"/>
        <v>0</v>
      </c>
      <c r="O50" s="73">
        <v>1733</v>
      </c>
      <c r="P50" s="74">
        <f t="shared" si="7"/>
        <v>0</v>
      </c>
      <c r="R50" s="73">
        <v>630</v>
      </c>
      <c r="S50" s="74">
        <f t="shared" si="8"/>
        <v>0</v>
      </c>
      <c r="U50" s="73">
        <v>1305</v>
      </c>
      <c r="V50" s="74">
        <f t="shared" si="9"/>
        <v>0</v>
      </c>
    </row>
    <row r="51" spans="1:211" s="5" customFormat="1" ht="36" x14ac:dyDescent="0.2">
      <c r="B51" s="15" t="s">
        <v>101</v>
      </c>
      <c r="C51" s="11" t="s">
        <v>102</v>
      </c>
      <c r="D51" s="12" t="s">
        <v>20</v>
      </c>
      <c r="E51" s="13">
        <f t="shared" si="4"/>
        <v>24233</v>
      </c>
      <c r="F51" s="104"/>
      <c r="G51" s="105">
        <f t="shared" ref="G51:G55" si="25">+IF(E51=0,"",IFERROR(ROUND(E51*ROUND($F51,0),0),""))</f>
        <v>0</v>
      </c>
      <c r="I51" s="73">
        <v>1845</v>
      </c>
      <c r="J51" s="74">
        <f t="shared" si="5"/>
        <v>0</v>
      </c>
      <c r="L51" s="73">
        <v>18720</v>
      </c>
      <c r="M51" s="74">
        <f t="shared" si="6"/>
        <v>0</v>
      </c>
      <c r="O51" s="73">
        <v>1733</v>
      </c>
      <c r="P51" s="74">
        <f t="shared" si="7"/>
        <v>0</v>
      </c>
      <c r="R51" s="73">
        <v>630</v>
      </c>
      <c r="S51" s="74">
        <f t="shared" si="8"/>
        <v>0</v>
      </c>
      <c r="U51" s="73">
        <v>1305</v>
      </c>
      <c r="V51" s="74">
        <f t="shared" si="9"/>
        <v>0</v>
      </c>
    </row>
    <row r="52" spans="1:211" s="5" customFormat="1" ht="48" x14ac:dyDescent="0.2">
      <c r="B52" s="15" t="s">
        <v>103</v>
      </c>
      <c r="C52" s="11" t="s">
        <v>104</v>
      </c>
      <c r="D52" s="12" t="s">
        <v>36</v>
      </c>
      <c r="E52" s="13">
        <f t="shared" si="4"/>
        <v>3231</v>
      </c>
      <c r="F52" s="104"/>
      <c r="G52" s="105">
        <f t="shared" ref="G52:G54" si="26">+IF(E52=0,"",IFERROR(ROUND(E52*ROUND($F52,0),0),""))</f>
        <v>0</v>
      </c>
      <c r="I52" s="73">
        <v>246</v>
      </c>
      <c r="J52" s="74">
        <f t="shared" si="5"/>
        <v>0</v>
      </c>
      <c r="L52" s="73">
        <v>2496</v>
      </c>
      <c r="M52" s="74">
        <f t="shared" si="6"/>
        <v>0</v>
      </c>
      <c r="O52" s="73">
        <v>231</v>
      </c>
      <c r="P52" s="74">
        <f t="shared" si="7"/>
        <v>0</v>
      </c>
      <c r="R52" s="73">
        <v>84</v>
      </c>
      <c r="S52" s="74">
        <f t="shared" si="8"/>
        <v>0</v>
      </c>
      <c r="U52" s="73">
        <v>174</v>
      </c>
      <c r="V52" s="74">
        <f t="shared" si="9"/>
        <v>0</v>
      </c>
    </row>
    <row r="53" spans="1:211" s="5" customFormat="1" ht="48" x14ac:dyDescent="0.2">
      <c r="B53" s="15" t="s">
        <v>105</v>
      </c>
      <c r="C53" s="11" t="s">
        <v>95</v>
      </c>
      <c r="D53" s="12" t="s">
        <v>20</v>
      </c>
      <c r="E53" s="13">
        <f t="shared" si="4"/>
        <v>24233</v>
      </c>
      <c r="F53" s="104"/>
      <c r="G53" s="105">
        <f t="shared" si="26"/>
        <v>0</v>
      </c>
      <c r="I53" s="73">
        <v>1845</v>
      </c>
      <c r="J53" s="74">
        <f t="shared" si="5"/>
        <v>0</v>
      </c>
      <c r="L53" s="73">
        <v>18720</v>
      </c>
      <c r="M53" s="74">
        <f t="shared" si="6"/>
        <v>0</v>
      </c>
      <c r="O53" s="73">
        <v>1733</v>
      </c>
      <c r="P53" s="74">
        <f t="shared" si="7"/>
        <v>0</v>
      </c>
      <c r="R53" s="73">
        <v>630</v>
      </c>
      <c r="S53" s="74">
        <f t="shared" si="8"/>
        <v>0</v>
      </c>
      <c r="U53" s="73">
        <v>1305</v>
      </c>
      <c r="V53" s="74">
        <f t="shared" si="9"/>
        <v>0</v>
      </c>
    </row>
    <row r="54" spans="1:211" s="5" customFormat="1" ht="84" x14ac:dyDescent="0.2">
      <c r="B54" s="15" t="s">
        <v>106</v>
      </c>
      <c r="C54" s="11" t="s">
        <v>107</v>
      </c>
      <c r="D54" s="12" t="s">
        <v>39</v>
      </c>
      <c r="E54" s="13">
        <f t="shared" si="4"/>
        <v>1430</v>
      </c>
      <c r="F54" s="104"/>
      <c r="G54" s="105">
        <f t="shared" si="26"/>
        <v>0</v>
      </c>
      <c r="I54" s="73">
        <v>85</v>
      </c>
      <c r="J54" s="74">
        <f t="shared" si="5"/>
        <v>0</v>
      </c>
      <c r="L54" s="73">
        <v>73</v>
      </c>
      <c r="M54" s="74">
        <f t="shared" si="6"/>
        <v>0</v>
      </c>
      <c r="O54" s="73">
        <v>62</v>
      </c>
      <c r="P54" s="74">
        <f t="shared" si="7"/>
        <v>0</v>
      </c>
      <c r="R54" s="73">
        <v>1155</v>
      </c>
      <c r="S54" s="74">
        <f t="shared" si="8"/>
        <v>0</v>
      </c>
      <c r="U54" s="73">
        <v>55</v>
      </c>
      <c r="V54" s="74">
        <f t="shared" si="9"/>
        <v>0</v>
      </c>
    </row>
    <row r="55" spans="1:211" s="5" customFormat="1" ht="72" x14ac:dyDescent="0.2">
      <c r="B55" s="15" t="s">
        <v>108</v>
      </c>
      <c r="C55" s="11" t="s">
        <v>109</v>
      </c>
      <c r="D55" s="12" t="s">
        <v>39</v>
      </c>
      <c r="E55" s="13">
        <f t="shared" si="4"/>
        <v>580</v>
      </c>
      <c r="F55" s="104"/>
      <c r="G55" s="105">
        <f t="shared" si="25"/>
        <v>0</v>
      </c>
      <c r="I55" s="73"/>
      <c r="J55" s="74" t="str">
        <f t="shared" si="5"/>
        <v/>
      </c>
      <c r="L55" s="73"/>
      <c r="M55" s="74" t="str">
        <f t="shared" si="6"/>
        <v/>
      </c>
      <c r="O55" s="73"/>
      <c r="P55" s="74" t="str">
        <f t="shared" si="7"/>
        <v/>
      </c>
      <c r="R55" s="73">
        <v>580</v>
      </c>
      <c r="S55" s="74">
        <f t="shared" si="8"/>
        <v>0</v>
      </c>
      <c r="U55" s="73"/>
      <c r="V55" s="74" t="str">
        <f t="shared" si="9"/>
        <v/>
      </c>
    </row>
    <row r="56" spans="1:211" s="5" customFormat="1" ht="12" x14ac:dyDescent="0.2">
      <c r="B56" s="98">
        <v>7</v>
      </c>
      <c r="C56" s="99" t="s">
        <v>110</v>
      </c>
      <c r="D56" s="100"/>
      <c r="E56" s="100" t="str">
        <f t="shared" si="4"/>
        <v/>
      </c>
      <c r="F56" s="108"/>
      <c r="G56" s="109" t="str">
        <f t="shared" si="14"/>
        <v/>
      </c>
      <c r="I56" s="101"/>
      <c r="J56" s="102" t="str">
        <f t="shared" si="5"/>
        <v/>
      </c>
      <c r="L56" s="101"/>
      <c r="M56" s="102" t="str">
        <f t="shared" si="6"/>
        <v/>
      </c>
      <c r="O56" s="101"/>
      <c r="P56" s="102" t="str">
        <f t="shared" si="7"/>
        <v/>
      </c>
      <c r="R56" s="101"/>
      <c r="S56" s="102" t="str">
        <f t="shared" si="8"/>
        <v/>
      </c>
      <c r="U56" s="101"/>
      <c r="V56" s="102" t="str">
        <f t="shared" si="9"/>
        <v/>
      </c>
    </row>
    <row r="57" spans="1:211" s="5" customFormat="1" ht="60" x14ac:dyDescent="0.2">
      <c r="B57" s="15" t="s">
        <v>111</v>
      </c>
      <c r="C57" s="11" t="s">
        <v>112</v>
      </c>
      <c r="D57" s="12" t="s">
        <v>39</v>
      </c>
      <c r="E57" s="13">
        <f t="shared" ref="E57:E75" si="27">IF((I57+L57+O57+R57+U57)=0,"",I57+L57+O57+R57+U57)</f>
        <v>40</v>
      </c>
      <c r="F57" s="104"/>
      <c r="G57" s="105">
        <f t="shared" si="14"/>
        <v>0</v>
      </c>
      <c r="I57" s="73">
        <v>40</v>
      </c>
      <c r="J57" s="74">
        <f t="shared" si="5"/>
        <v>0</v>
      </c>
      <c r="L57" s="73"/>
      <c r="M57" s="74" t="str">
        <f t="shared" si="6"/>
        <v/>
      </c>
      <c r="O57" s="73"/>
      <c r="P57" s="74" t="str">
        <f t="shared" si="7"/>
        <v/>
      </c>
      <c r="R57" s="73"/>
      <c r="S57" s="74" t="str">
        <f t="shared" si="8"/>
        <v/>
      </c>
      <c r="U57" s="73"/>
      <c r="V57" s="74" t="str">
        <f t="shared" si="9"/>
        <v/>
      </c>
    </row>
    <row r="58" spans="1:211" s="5" customFormat="1" ht="60" x14ac:dyDescent="0.2">
      <c r="B58" s="15" t="s">
        <v>113</v>
      </c>
      <c r="C58" s="11" t="s">
        <v>114</v>
      </c>
      <c r="D58" s="12" t="s">
        <v>39</v>
      </c>
      <c r="E58" s="13">
        <f t="shared" ref="E58:E59" si="28">IF((I58+L58+O58+R58+U58)=0,"",I58+L58+O58+R58+U58)</f>
        <v>18</v>
      </c>
      <c r="F58" s="104"/>
      <c r="G58" s="105">
        <f t="shared" si="14"/>
        <v>0</v>
      </c>
      <c r="I58" s="73">
        <v>18</v>
      </c>
      <c r="J58" s="74">
        <f t="shared" si="5"/>
        <v>0</v>
      </c>
      <c r="L58" s="73"/>
      <c r="M58" s="74" t="str">
        <f t="shared" si="6"/>
        <v/>
      </c>
      <c r="O58" s="73"/>
      <c r="P58" s="74" t="str">
        <f t="shared" si="7"/>
        <v/>
      </c>
      <c r="R58" s="73"/>
      <c r="S58" s="74" t="str">
        <f t="shared" si="8"/>
        <v/>
      </c>
      <c r="U58" s="73"/>
      <c r="V58" s="74" t="str">
        <f t="shared" si="9"/>
        <v/>
      </c>
    </row>
    <row r="59" spans="1:211" s="5" customFormat="1" ht="144" x14ac:dyDescent="0.2">
      <c r="B59" s="15" t="s">
        <v>115</v>
      </c>
      <c r="C59" s="11" t="s">
        <v>116</v>
      </c>
      <c r="D59" s="12" t="s">
        <v>39</v>
      </c>
      <c r="E59" s="13">
        <f t="shared" si="28"/>
        <v>2579</v>
      </c>
      <c r="F59" s="104"/>
      <c r="G59" s="105">
        <f t="shared" si="14"/>
        <v>0</v>
      </c>
      <c r="I59" s="73">
        <v>2579</v>
      </c>
      <c r="J59" s="74">
        <f t="shared" si="5"/>
        <v>0</v>
      </c>
      <c r="L59" s="73"/>
      <c r="M59" s="74" t="str">
        <f t="shared" si="6"/>
        <v/>
      </c>
      <c r="O59" s="73"/>
      <c r="P59" s="74" t="str">
        <f t="shared" si="7"/>
        <v/>
      </c>
      <c r="R59" s="73"/>
      <c r="S59" s="74" t="str">
        <f t="shared" si="8"/>
        <v/>
      </c>
      <c r="U59" s="73"/>
      <c r="V59" s="74" t="str">
        <f t="shared" si="9"/>
        <v/>
      </c>
    </row>
    <row r="60" spans="1:211" s="5" customFormat="1" ht="84" x14ac:dyDescent="0.2">
      <c r="B60" s="15" t="s">
        <v>117</v>
      </c>
      <c r="C60" s="11" t="s">
        <v>166</v>
      </c>
      <c r="D60" s="12" t="s">
        <v>39</v>
      </c>
      <c r="E60" s="13">
        <f t="shared" si="27"/>
        <v>1082</v>
      </c>
      <c r="F60" s="104"/>
      <c r="G60" s="105">
        <f t="shared" ref="G60:G62" si="29">+IF(E60=0,"",IFERROR(ROUND(E60*ROUND($F60,0),0),""))</f>
        <v>0</v>
      </c>
      <c r="I60" s="73"/>
      <c r="J60" s="74" t="str">
        <f t="shared" si="5"/>
        <v/>
      </c>
      <c r="L60" s="73"/>
      <c r="M60" s="74" t="str">
        <f t="shared" si="6"/>
        <v/>
      </c>
      <c r="O60" s="73"/>
      <c r="P60" s="74" t="str">
        <f t="shared" si="7"/>
        <v/>
      </c>
      <c r="R60" s="73">
        <v>1082</v>
      </c>
      <c r="S60" s="74">
        <f t="shared" si="8"/>
        <v>0</v>
      </c>
      <c r="U60" s="73"/>
      <c r="V60" s="74" t="str">
        <f t="shared" si="9"/>
        <v/>
      </c>
    </row>
    <row r="61" spans="1:211" s="5" customFormat="1" ht="120" x14ac:dyDescent="0.2">
      <c r="B61" s="15" t="s">
        <v>118</v>
      </c>
      <c r="C61" s="11" t="s">
        <v>119</v>
      </c>
      <c r="D61" s="12" t="s">
        <v>39</v>
      </c>
      <c r="E61" s="13">
        <f t="shared" si="27"/>
        <v>1082</v>
      </c>
      <c r="F61" s="104"/>
      <c r="G61" s="105">
        <f t="shared" si="29"/>
        <v>0</v>
      </c>
      <c r="I61" s="73"/>
      <c r="J61" s="74" t="str">
        <f t="shared" si="5"/>
        <v/>
      </c>
      <c r="L61" s="73"/>
      <c r="M61" s="74" t="str">
        <f t="shared" si="6"/>
        <v/>
      </c>
      <c r="O61" s="73"/>
      <c r="P61" s="74" t="str">
        <f t="shared" si="7"/>
        <v/>
      </c>
      <c r="R61" s="73">
        <v>1082</v>
      </c>
      <c r="S61" s="74">
        <f t="shared" si="8"/>
        <v>0</v>
      </c>
      <c r="U61" s="73"/>
      <c r="V61" s="74" t="str">
        <f t="shared" si="9"/>
        <v/>
      </c>
    </row>
    <row r="62" spans="1:211" s="5" customFormat="1" ht="72" x14ac:dyDescent="0.2">
      <c r="B62" s="15" t="s">
        <v>120</v>
      </c>
      <c r="C62" s="11" t="s">
        <v>121</v>
      </c>
      <c r="D62" s="12" t="s">
        <v>39</v>
      </c>
      <c r="E62" s="13">
        <f t="shared" si="27"/>
        <v>250</v>
      </c>
      <c r="F62" s="104"/>
      <c r="G62" s="105">
        <f t="shared" si="29"/>
        <v>0</v>
      </c>
      <c r="I62" s="73">
        <v>80</v>
      </c>
      <c r="J62" s="74">
        <f t="shared" si="5"/>
        <v>0</v>
      </c>
      <c r="L62" s="73">
        <v>35</v>
      </c>
      <c r="M62" s="74">
        <f t="shared" si="6"/>
        <v>0</v>
      </c>
      <c r="O62" s="73">
        <v>40</v>
      </c>
      <c r="P62" s="74">
        <f t="shared" si="7"/>
        <v>0</v>
      </c>
      <c r="R62" s="73">
        <v>55</v>
      </c>
      <c r="S62" s="74">
        <f t="shared" si="8"/>
        <v>0</v>
      </c>
      <c r="U62" s="73">
        <v>40</v>
      </c>
      <c r="V62" s="74">
        <f t="shared" si="9"/>
        <v>0</v>
      </c>
    </row>
    <row r="63" spans="1:211" s="5" customFormat="1" ht="12" x14ac:dyDescent="0.2">
      <c r="B63" s="98">
        <v>8</v>
      </c>
      <c r="C63" s="99" t="s">
        <v>122</v>
      </c>
      <c r="D63" s="100"/>
      <c r="E63" s="100" t="str">
        <f t="shared" si="27"/>
        <v/>
      </c>
      <c r="F63" s="108"/>
      <c r="G63" s="109" t="str">
        <f t="shared" si="14"/>
        <v/>
      </c>
      <c r="I63" s="101"/>
      <c r="J63" s="102" t="str">
        <f t="shared" si="5"/>
        <v/>
      </c>
      <c r="L63" s="101"/>
      <c r="M63" s="102" t="str">
        <f t="shared" si="6"/>
        <v/>
      </c>
      <c r="O63" s="101"/>
      <c r="P63" s="102" t="str">
        <f t="shared" si="7"/>
        <v/>
      </c>
      <c r="R63" s="101"/>
      <c r="S63" s="102" t="str">
        <f t="shared" si="8"/>
        <v/>
      </c>
      <c r="U63" s="101"/>
      <c r="V63" s="102" t="str">
        <f t="shared" si="9"/>
        <v/>
      </c>
    </row>
    <row r="64" spans="1:211" s="5" customFormat="1" ht="84" x14ac:dyDescent="0.2">
      <c r="B64" s="15" t="s">
        <v>123</v>
      </c>
      <c r="C64" s="11" t="s">
        <v>124</v>
      </c>
      <c r="D64" s="12" t="s">
        <v>36</v>
      </c>
      <c r="E64" s="13">
        <f t="shared" si="27"/>
        <v>1</v>
      </c>
      <c r="F64" s="104"/>
      <c r="G64" s="105">
        <f t="shared" si="14"/>
        <v>0</v>
      </c>
      <c r="I64" s="73"/>
      <c r="J64" s="74" t="str">
        <f t="shared" si="5"/>
        <v/>
      </c>
      <c r="L64" s="73">
        <v>1</v>
      </c>
      <c r="M64" s="74">
        <f t="shared" si="6"/>
        <v>0</v>
      </c>
      <c r="O64" s="73"/>
      <c r="P64" s="74" t="str">
        <f t="shared" si="7"/>
        <v/>
      </c>
      <c r="R64" s="73"/>
      <c r="S64" s="74" t="str">
        <f t="shared" si="8"/>
        <v/>
      </c>
      <c r="U64" s="73"/>
      <c r="V64" s="74" t="str">
        <f t="shared" si="9"/>
        <v/>
      </c>
    </row>
    <row r="65" spans="1:211" s="5" customFormat="1" ht="72" x14ac:dyDescent="0.2">
      <c r="B65" s="15" t="s">
        <v>125</v>
      </c>
      <c r="C65" s="11" t="s">
        <v>126</v>
      </c>
      <c r="D65" s="12" t="s">
        <v>36</v>
      </c>
      <c r="E65" s="13">
        <f t="shared" si="27"/>
        <v>1</v>
      </c>
      <c r="F65" s="104"/>
      <c r="G65" s="105">
        <f t="shared" ref="G65" si="30">+IF(E65=0,"",IFERROR(ROUND(E65*ROUND($F65,0),0),""))</f>
        <v>0</v>
      </c>
      <c r="I65" s="73"/>
      <c r="J65" s="74" t="str">
        <f t="shared" si="5"/>
        <v/>
      </c>
      <c r="L65" s="73"/>
      <c r="M65" s="74" t="str">
        <f t="shared" si="6"/>
        <v/>
      </c>
      <c r="O65" s="73"/>
      <c r="P65" s="74" t="str">
        <f t="shared" si="7"/>
        <v/>
      </c>
      <c r="R65" s="73">
        <v>1</v>
      </c>
      <c r="S65" s="74">
        <f t="shared" si="8"/>
        <v>0</v>
      </c>
      <c r="U65" s="73"/>
      <c r="V65" s="74" t="str">
        <f t="shared" si="9"/>
        <v/>
      </c>
    </row>
    <row r="66" spans="1:211" s="5" customFormat="1" ht="12" x14ac:dyDescent="0.2">
      <c r="B66" s="98">
        <v>9</v>
      </c>
      <c r="C66" s="99" t="s">
        <v>127</v>
      </c>
      <c r="D66" s="100"/>
      <c r="E66" s="100" t="str">
        <f t="shared" si="27"/>
        <v/>
      </c>
      <c r="F66" s="108"/>
      <c r="G66" s="109" t="str">
        <f t="shared" ref="G66:G73" si="31">+IF(E66=0,"",IFERROR(ROUND(E66*ROUND($F66,0),0),""))</f>
        <v/>
      </c>
      <c r="I66" s="101"/>
      <c r="J66" s="102" t="str">
        <f t="shared" si="5"/>
        <v/>
      </c>
      <c r="L66" s="101"/>
      <c r="M66" s="102" t="str">
        <f t="shared" si="6"/>
        <v/>
      </c>
      <c r="O66" s="101"/>
      <c r="P66" s="102" t="str">
        <f t="shared" si="7"/>
        <v/>
      </c>
      <c r="R66" s="101"/>
      <c r="S66" s="102" t="str">
        <f t="shared" si="8"/>
        <v/>
      </c>
      <c r="U66" s="101"/>
      <c r="V66" s="102" t="str">
        <f t="shared" si="9"/>
        <v/>
      </c>
    </row>
    <row r="67" spans="1:211" s="4" customFormat="1" ht="12.75" x14ac:dyDescent="0.2">
      <c r="A67" s="72"/>
      <c r="B67" s="92" t="s">
        <v>128</v>
      </c>
      <c r="C67" s="93" t="s">
        <v>129</v>
      </c>
      <c r="D67" s="94"/>
      <c r="E67" s="94" t="str">
        <f t="shared" si="27"/>
        <v/>
      </c>
      <c r="F67" s="106"/>
      <c r="G67" s="107" t="str">
        <f t="shared" si="31"/>
        <v/>
      </c>
      <c r="H67" s="69"/>
      <c r="I67" s="96"/>
      <c r="J67" s="97" t="str">
        <f t="shared" si="5"/>
        <v/>
      </c>
      <c r="K67" s="69"/>
      <c r="L67" s="96"/>
      <c r="M67" s="97" t="str">
        <f t="shared" si="6"/>
        <v/>
      </c>
      <c r="N67" s="69"/>
      <c r="O67" s="96"/>
      <c r="P67" s="97" t="str">
        <f t="shared" si="7"/>
        <v/>
      </c>
      <c r="Q67" s="69"/>
      <c r="R67" s="96"/>
      <c r="S67" s="97" t="str">
        <f t="shared" si="8"/>
        <v/>
      </c>
      <c r="T67" s="69"/>
      <c r="U67" s="96"/>
      <c r="V67" s="97" t="str">
        <f t="shared" si="9"/>
        <v/>
      </c>
      <c r="W67" s="69"/>
      <c r="X67" s="69"/>
      <c r="Y67" s="69"/>
      <c r="Z67" s="72"/>
      <c r="AA67" s="72"/>
      <c r="AB67" s="72"/>
      <c r="AC67" s="72"/>
      <c r="AD67" s="72"/>
      <c r="AE67" s="72"/>
      <c r="AF67" s="72"/>
      <c r="AG67" s="72"/>
      <c r="AH67" s="72"/>
      <c r="AI67" s="72"/>
      <c r="AJ67" s="72"/>
      <c r="AK67" s="72"/>
      <c r="AL67" s="72"/>
      <c r="AM67" s="72"/>
      <c r="AN67" s="72"/>
      <c r="AO67" s="72"/>
      <c r="AP67" s="72"/>
      <c r="AQ67" s="72"/>
      <c r="AR67" s="72"/>
      <c r="AS67" s="72"/>
      <c r="AT67" s="72"/>
      <c r="AU67" s="72"/>
      <c r="AV67" s="72"/>
      <c r="AW67" s="72"/>
      <c r="AX67" s="72"/>
      <c r="AY67" s="72"/>
      <c r="AZ67" s="72"/>
      <c r="BA67" s="72"/>
      <c r="BB67" s="72"/>
      <c r="BC67" s="72"/>
      <c r="BD67" s="72"/>
      <c r="BE67" s="72"/>
      <c r="BF67" s="72"/>
      <c r="BG67" s="72"/>
      <c r="BH67" s="72"/>
      <c r="BI67" s="72"/>
      <c r="BJ67" s="72"/>
      <c r="BK67" s="72"/>
      <c r="BL67" s="72"/>
      <c r="BM67" s="72"/>
      <c r="BN67" s="72"/>
      <c r="BO67" s="72"/>
      <c r="BP67" s="72"/>
      <c r="BQ67" s="72"/>
      <c r="BR67" s="72"/>
      <c r="BS67" s="72"/>
      <c r="BT67" s="72"/>
      <c r="BU67" s="72"/>
      <c r="BV67" s="72"/>
      <c r="BW67" s="72"/>
      <c r="BX67" s="72"/>
      <c r="BY67" s="72"/>
      <c r="BZ67" s="72"/>
      <c r="CA67" s="72"/>
      <c r="CB67" s="72"/>
      <c r="CC67" s="72"/>
      <c r="CD67" s="72"/>
      <c r="CE67" s="72"/>
      <c r="CF67" s="72"/>
      <c r="CG67" s="72"/>
      <c r="CH67" s="72"/>
      <c r="CI67" s="72"/>
      <c r="CJ67" s="72"/>
      <c r="CK67" s="72"/>
      <c r="CL67" s="72"/>
      <c r="CM67" s="72"/>
      <c r="CN67" s="72"/>
      <c r="CO67" s="72"/>
      <c r="CP67" s="72"/>
      <c r="CQ67" s="72"/>
      <c r="CR67" s="72"/>
      <c r="CS67" s="72"/>
      <c r="CT67" s="72"/>
      <c r="CU67" s="72"/>
      <c r="CV67" s="72"/>
      <c r="CW67" s="72"/>
      <c r="CX67" s="72"/>
      <c r="CY67" s="72"/>
      <c r="CZ67" s="72"/>
      <c r="DA67" s="72"/>
      <c r="DB67" s="72"/>
      <c r="DC67" s="72"/>
      <c r="DD67" s="72"/>
      <c r="DE67" s="72"/>
      <c r="DF67" s="72"/>
      <c r="DG67" s="72"/>
      <c r="DH67" s="72"/>
      <c r="DI67" s="72"/>
      <c r="DJ67" s="72"/>
      <c r="DK67" s="72"/>
      <c r="DL67" s="72"/>
      <c r="DM67" s="72"/>
      <c r="DN67" s="72"/>
      <c r="DO67" s="72"/>
      <c r="DP67" s="72"/>
      <c r="DQ67" s="72"/>
      <c r="DR67" s="72"/>
      <c r="DS67" s="72"/>
      <c r="DT67" s="72"/>
      <c r="DU67" s="72"/>
      <c r="DV67" s="72"/>
      <c r="DW67" s="72"/>
      <c r="DX67" s="72"/>
      <c r="DY67" s="72"/>
      <c r="DZ67" s="72"/>
      <c r="EA67" s="72"/>
      <c r="EB67" s="72"/>
      <c r="EC67" s="72"/>
      <c r="ED67" s="72"/>
      <c r="EE67" s="72"/>
      <c r="EF67" s="72"/>
      <c r="EG67" s="72"/>
      <c r="EH67" s="72"/>
      <c r="EI67" s="72"/>
      <c r="EJ67" s="72"/>
      <c r="EK67" s="72"/>
      <c r="EL67" s="72"/>
      <c r="EM67" s="72"/>
      <c r="EN67" s="72"/>
      <c r="EO67" s="72"/>
      <c r="EP67" s="72"/>
      <c r="EQ67" s="72"/>
      <c r="ER67" s="72"/>
      <c r="ES67" s="72"/>
      <c r="ET67" s="72"/>
      <c r="EU67" s="72"/>
      <c r="EV67" s="72"/>
      <c r="EW67" s="72"/>
      <c r="EX67" s="72"/>
      <c r="EY67" s="72"/>
      <c r="EZ67" s="72"/>
      <c r="FA67" s="72"/>
      <c r="FB67" s="72"/>
      <c r="FC67" s="72"/>
      <c r="FD67" s="72"/>
      <c r="FE67" s="72"/>
      <c r="FF67" s="72"/>
      <c r="FG67" s="72"/>
      <c r="FH67" s="72"/>
      <c r="FI67" s="72"/>
      <c r="FJ67" s="72"/>
      <c r="FK67" s="72"/>
      <c r="FL67" s="72"/>
      <c r="FM67" s="72"/>
      <c r="FN67" s="72"/>
      <c r="FO67" s="72"/>
      <c r="FP67" s="72"/>
      <c r="FQ67" s="72"/>
      <c r="FR67" s="72"/>
      <c r="FS67" s="72"/>
      <c r="FT67" s="72"/>
      <c r="FU67" s="72"/>
      <c r="FV67" s="72"/>
      <c r="FW67" s="72"/>
      <c r="FX67" s="72"/>
      <c r="FY67" s="72"/>
      <c r="FZ67" s="72"/>
      <c r="GA67" s="72"/>
      <c r="GB67" s="72"/>
      <c r="GC67" s="72"/>
      <c r="GD67" s="72"/>
      <c r="GE67" s="72"/>
      <c r="GF67" s="72"/>
      <c r="GG67" s="72"/>
      <c r="GH67" s="72"/>
      <c r="GI67" s="72"/>
      <c r="GJ67" s="72"/>
      <c r="GK67" s="72"/>
      <c r="GL67" s="72"/>
      <c r="GM67" s="72"/>
      <c r="GN67" s="72"/>
      <c r="GO67" s="72"/>
      <c r="GP67" s="72"/>
      <c r="GQ67" s="72"/>
      <c r="GR67" s="72"/>
      <c r="GS67" s="72"/>
      <c r="GT67" s="72"/>
      <c r="GU67" s="72"/>
      <c r="GV67" s="72"/>
      <c r="GW67" s="72"/>
      <c r="GX67" s="72"/>
      <c r="GY67" s="72"/>
      <c r="GZ67" s="72"/>
      <c r="HA67" s="72"/>
      <c r="HB67" s="72"/>
      <c r="HC67" s="72"/>
    </row>
    <row r="68" spans="1:211" s="5" customFormat="1" ht="84" x14ac:dyDescent="0.2">
      <c r="B68" s="15" t="s">
        <v>130</v>
      </c>
      <c r="C68" s="11" t="s">
        <v>131</v>
      </c>
      <c r="D68" s="12" t="s">
        <v>36</v>
      </c>
      <c r="E68" s="13">
        <f t="shared" si="27"/>
        <v>1</v>
      </c>
      <c r="F68" s="104"/>
      <c r="G68" s="105">
        <f t="shared" si="31"/>
        <v>0</v>
      </c>
      <c r="I68" s="73"/>
      <c r="J68" s="74" t="str">
        <f t="shared" si="5"/>
        <v/>
      </c>
      <c r="L68" s="73">
        <v>1</v>
      </c>
      <c r="M68" s="74">
        <f t="shared" si="6"/>
        <v>0</v>
      </c>
      <c r="O68" s="73"/>
      <c r="P68" s="74" t="str">
        <f t="shared" si="7"/>
        <v/>
      </c>
      <c r="R68" s="73"/>
      <c r="S68" s="74" t="str">
        <f t="shared" si="8"/>
        <v/>
      </c>
      <c r="U68" s="73"/>
      <c r="V68" s="74" t="str">
        <f t="shared" si="9"/>
        <v/>
      </c>
    </row>
    <row r="69" spans="1:211" s="5" customFormat="1" ht="84" x14ac:dyDescent="0.2">
      <c r="B69" s="15" t="s">
        <v>132</v>
      </c>
      <c r="C69" s="11" t="s">
        <v>133</v>
      </c>
      <c r="D69" s="12" t="s">
        <v>36</v>
      </c>
      <c r="E69" s="13">
        <f t="shared" si="27"/>
        <v>14</v>
      </c>
      <c r="F69" s="104"/>
      <c r="G69" s="105">
        <f t="shared" ref="G69:G71" si="32">+IF(E69=0,"",IFERROR(ROUND(E69*ROUND($F69,0),0),""))</f>
        <v>0</v>
      </c>
      <c r="I69" s="73">
        <v>2</v>
      </c>
      <c r="J69" s="74">
        <f t="shared" si="5"/>
        <v>0</v>
      </c>
      <c r="L69" s="73">
        <v>11</v>
      </c>
      <c r="M69" s="74">
        <f t="shared" si="6"/>
        <v>0</v>
      </c>
      <c r="O69" s="73">
        <v>1</v>
      </c>
      <c r="P69" s="74">
        <f t="shared" si="7"/>
        <v>0</v>
      </c>
      <c r="R69" s="73"/>
      <c r="S69" s="74" t="str">
        <f t="shared" si="8"/>
        <v/>
      </c>
      <c r="U69" s="73"/>
      <c r="V69" s="74" t="str">
        <f t="shared" si="9"/>
        <v/>
      </c>
    </row>
    <row r="70" spans="1:211" s="5" customFormat="1" ht="84" x14ac:dyDescent="0.2">
      <c r="B70" s="15" t="s">
        <v>134</v>
      </c>
      <c r="C70" s="11" t="s">
        <v>135</v>
      </c>
      <c r="D70" s="12" t="s">
        <v>36</v>
      </c>
      <c r="E70" s="13">
        <f t="shared" ref="E70" si="33">IF((I70+L70+O70+R70+U70)=0,"",I70+L70+O70+R70+U70)</f>
        <v>19</v>
      </c>
      <c r="F70" s="104"/>
      <c r="G70" s="105">
        <f t="shared" ref="G70" si="34">+IF(E70=0,"",IFERROR(ROUND(E70*ROUND($F70,0),0),""))</f>
        <v>0</v>
      </c>
      <c r="I70" s="73">
        <v>6</v>
      </c>
      <c r="J70" s="74">
        <f t="shared" si="5"/>
        <v>0</v>
      </c>
      <c r="L70" s="73">
        <v>7</v>
      </c>
      <c r="M70" s="74">
        <f t="shared" si="6"/>
        <v>0</v>
      </c>
      <c r="O70" s="73"/>
      <c r="P70" s="74" t="str">
        <f t="shared" si="7"/>
        <v/>
      </c>
      <c r="R70" s="73">
        <v>2</v>
      </c>
      <c r="S70" s="74">
        <f t="shared" si="8"/>
        <v>0</v>
      </c>
      <c r="U70" s="73">
        <v>4</v>
      </c>
      <c r="V70" s="74">
        <f t="shared" si="9"/>
        <v>0</v>
      </c>
    </row>
    <row r="71" spans="1:211" s="5" customFormat="1" ht="84" x14ac:dyDescent="0.2">
      <c r="B71" s="15" t="s">
        <v>136</v>
      </c>
      <c r="C71" s="11" t="s">
        <v>137</v>
      </c>
      <c r="D71" s="12" t="s">
        <v>36</v>
      </c>
      <c r="E71" s="13">
        <f t="shared" si="27"/>
        <v>10</v>
      </c>
      <c r="F71" s="104"/>
      <c r="G71" s="105">
        <f t="shared" si="32"/>
        <v>0</v>
      </c>
      <c r="I71" s="73">
        <v>1</v>
      </c>
      <c r="J71" s="74">
        <f t="shared" ref="J71:J75" si="35">+IF(I71=0,"",IFERROR(ROUND(I71*ROUND($F71,0),0),""))</f>
        <v>0</v>
      </c>
      <c r="L71" s="73">
        <v>6</v>
      </c>
      <c r="M71" s="74">
        <f t="shared" ref="M71:M75" si="36">+IF(L71=0,"",IFERROR(ROUND(L71*ROUND($F71,0),0),""))</f>
        <v>0</v>
      </c>
      <c r="O71" s="73">
        <v>1</v>
      </c>
      <c r="P71" s="74">
        <f t="shared" ref="P71:P75" si="37">+IF(O71=0,"",IFERROR(ROUND(O71*ROUND($F71,0),0),""))</f>
        <v>0</v>
      </c>
      <c r="R71" s="73">
        <v>2</v>
      </c>
      <c r="S71" s="74">
        <f t="shared" ref="S71:S75" si="38">+IF(R71=0,"",IFERROR(ROUND(R71*ROUND($F71,0),0),""))</f>
        <v>0</v>
      </c>
      <c r="U71" s="73"/>
      <c r="V71" s="74" t="str">
        <f t="shared" ref="V71:V75" si="39">+IF(U71=0,"",IFERROR(ROUND(U71*ROUND($F71,0),0),""))</f>
        <v/>
      </c>
    </row>
    <row r="72" spans="1:211" s="5" customFormat="1" ht="12" x14ac:dyDescent="0.2">
      <c r="B72" s="98">
        <v>10</v>
      </c>
      <c r="C72" s="99" t="s">
        <v>138</v>
      </c>
      <c r="D72" s="100"/>
      <c r="E72" s="100" t="str">
        <f t="shared" si="27"/>
        <v/>
      </c>
      <c r="F72" s="108"/>
      <c r="G72" s="109" t="str">
        <f t="shared" si="31"/>
        <v/>
      </c>
      <c r="I72" s="101"/>
      <c r="J72" s="102" t="str">
        <f t="shared" si="35"/>
        <v/>
      </c>
      <c r="L72" s="101"/>
      <c r="M72" s="102" t="str">
        <f t="shared" si="36"/>
        <v/>
      </c>
      <c r="O72" s="101"/>
      <c r="P72" s="102" t="str">
        <f t="shared" si="37"/>
        <v/>
      </c>
      <c r="R72" s="101"/>
      <c r="S72" s="102" t="str">
        <f t="shared" si="38"/>
        <v/>
      </c>
      <c r="U72" s="101"/>
      <c r="V72" s="102" t="str">
        <f t="shared" si="39"/>
        <v/>
      </c>
    </row>
    <row r="73" spans="1:211" s="5" customFormat="1" ht="48" x14ac:dyDescent="0.2">
      <c r="B73" s="15" t="s">
        <v>139</v>
      </c>
      <c r="C73" s="11" t="s">
        <v>140</v>
      </c>
      <c r="D73" s="12" t="s">
        <v>36</v>
      </c>
      <c r="E73" s="13">
        <f t="shared" si="27"/>
        <v>1079</v>
      </c>
      <c r="F73" s="104"/>
      <c r="G73" s="105">
        <f t="shared" si="31"/>
        <v>0</v>
      </c>
      <c r="I73" s="73">
        <v>350</v>
      </c>
      <c r="J73" s="74">
        <f t="shared" si="35"/>
        <v>0</v>
      </c>
      <c r="L73" s="73">
        <v>201</v>
      </c>
      <c r="M73" s="74">
        <f t="shared" si="36"/>
        <v>0</v>
      </c>
      <c r="O73" s="73">
        <v>269</v>
      </c>
      <c r="P73" s="74">
        <f t="shared" si="37"/>
        <v>0</v>
      </c>
      <c r="R73" s="73">
        <v>79</v>
      </c>
      <c r="S73" s="74">
        <f t="shared" si="38"/>
        <v>0</v>
      </c>
      <c r="U73" s="73">
        <v>180</v>
      </c>
      <c r="V73" s="74">
        <f t="shared" si="39"/>
        <v>0</v>
      </c>
    </row>
    <row r="74" spans="1:211" s="5" customFormat="1" ht="36" x14ac:dyDescent="0.2">
      <c r="B74" s="15" t="s">
        <v>141</v>
      </c>
      <c r="C74" s="11" t="s">
        <v>142</v>
      </c>
      <c r="D74" s="12" t="s">
        <v>143</v>
      </c>
      <c r="E74" s="13">
        <f t="shared" si="27"/>
        <v>6</v>
      </c>
      <c r="F74" s="104"/>
      <c r="G74" s="105">
        <f t="shared" ref="G74:G75" si="40">+IF(E74=0,"",IFERROR(ROUND(E74*ROUND($F74,0),0),""))</f>
        <v>0</v>
      </c>
      <c r="I74" s="73">
        <v>2</v>
      </c>
      <c r="J74" s="74">
        <f t="shared" si="35"/>
        <v>0</v>
      </c>
      <c r="L74" s="73">
        <v>1</v>
      </c>
      <c r="M74" s="74">
        <f t="shared" si="36"/>
        <v>0</v>
      </c>
      <c r="O74" s="73">
        <v>1</v>
      </c>
      <c r="P74" s="74">
        <f t="shared" si="37"/>
        <v>0</v>
      </c>
      <c r="R74" s="73">
        <v>1</v>
      </c>
      <c r="S74" s="74">
        <f t="shared" si="38"/>
        <v>0</v>
      </c>
      <c r="U74" s="73">
        <v>1</v>
      </c>
      <c r="V74" s="74">
        <f t="shared" si="39"/>
        <v>0</v>
      </c>
    </row>
    <row r="75" spans="1:211" s="5" customFormat="1" ht="24" x14ac:dyDescent="0.2">
      <c r="B75" s="15" t="s">
        <v>144</v>
      </c>
      <c r="C75" s="11" t="s">
        <v>145</v>
      </c>
      <c r="D75" s="12" t="s">
        <v>143</v>
      </c>
      <c r="E75" s="13">
        <f t="shared" si="27"/>
        <v>6</v>
      </c>
      <c r="F75" s="104"/>
      <c r="G75" s="105">
        <f t="shared" si="40"/>
        <v>0</v>
      </c>
      <c r="I75" s="73">
        <v>2</v>
      </c>
      <c r="J75" s="74">
        <f t="shared" si="35"/>
        <v>0</v>
      </c>
      <c r="L75" s="73">
        <v>1</v>
      </c>
      <c r="M75" s="74">
        <f t="shared" si="36"/>
        <v>0</v>
      </c>
      <c r="O75" s="73">
        <v>1</v>
      </c>
      <c r="P75" s="74">
        <f t="shared" si="37"/>
        <v>0</v>
      </c>
      <c r="R75" s="73">
        <v>1</v>
      </c>
      <c r="S75" s="74">
        <f t="shared" si="38"/>
        <v>0</v>
      </c>
      <c r="U75" s="73">
        <v>1</v>
      </c>
      <c r="V75" s="74">
        <f t="shared" si="39"/>
        <v>0</v>
      </c>
    </row>
    <row r="76" spans="1:211" s="22" customFormat="1" ht="12" x14ac:dyDescent="0.2">
      <c r="B76" s="16"/>
      <c r="C76" s="17"/>
      <c r="D76" s="18"/>
      <c r="E76" s="19"/>
      <c r="F76" s="19"/>
      <c r="G76" s="19"/>
      <c r="H76" s="5"/>
      <c r="I76" s="20"/>
      <c r="J76" s="21"/>
      <c r="L76" s="20"/>
      <c r="M76" s="21"/>
      <c r="O76" s="20"/>
      <c r="P76" s="21"/>
      <c r="R76" s="20"/>
      <c r="S76" s="21"/>
      <c r="U76" s="20"/>
      <c r="V76" s="21"/>
    </row>
    <row r="77" spans="1:211" s="5" customFormat="1" ht="12" x14ac:dyDescent="0.2">
      <c r="B77" s="10"/>
      <c r="C77" s="23"/>
      <c r="D77" s="24"/>
      <c r="E77" s="24"/>
      <c r="F77" s="24"/>
      <c r="G77" s="25" t="s">
        <v>146</v>
      </c>
      <c r="I77" s="54" t="s">
        <v>147</v>
      </c>
      <c r="J77" s="14">
        <f>SUM(J7:J75)</f>
        <v>0</v>
      </c>
      <c r="L77" s="54" t="s">
        <v>147</v>
      </c>
      <c r="M77" s="14">
        <f>SUM(M7:M75)</f>
        <v>0</v>
      </c>
      <c r="O77" s="54" t="s">
        <v>147</v>
      </c>
      <c r="P77" s="14">
        <f>SUM(P7:P75)</f>
        <v>0</v>
      </c>
      <c r="R77" s="54" t="s">
        <v>147</v>
      </c>
      <c r="S77" s="14">
        <f>SUM(S7:S75)</f>
        <v>0</v>
      </c>
      <c r="U77" s="54" t="s">
        <v>147</v>
      </c>
      <c r="V77" s="14">
        <f>SUM(V7:V75)</f>
        <v>0</v>
      </c>
    </row>
    <row r="78" spans="1:211" s="22" customFormat="1" ht="12" x14ac:dyDescent="0.2">
      <c r="B78" s="16"/>
      <c r="C78" s="17"/>
      <c r="D78" s="18"/>
      <c r="E78" s="19"/>
      <c r="F78" s="19"/>
      <c r="G78" s="19"/>
      <c r="H78" s="5"/>
      <c r="I78" s="20"/>
      <c r="J78" s="21"/>
      <c r="L78" s="20"/>
      <c r="M78" s="21"/>
      <c r="O78" s="20"/>
      <c r="P78" s="21"/>
      <c r="R78" s="20"/>
      <c r="S78" s="21"/>
      <c r="U78" s="20"/>
      <c r="V78" s="21"/>
    </row>
    <row r="79" spans="1:211" s="22" customFormat="1" ht="12" x14ac:dyDescent="0.2">
      <c r="B79" s="79"/>
      <c r="C79" s="26"/>
      <c r="D79" s="25"/>
      <c r="E79" s="26"/>
      <c r="F79" s="25" t="s">
        <v>148</v>
      </c>
      <c r="G79" s="27">
        <f>SUM(G7:G75)</f>
        <v>0</v>
      </c>
      <c r="H79" s="5"/>
    </row>
    <row r="80" spans="1:211" s="22" customFormat="1" ht="12" x14ac:dyDescent="0.2">
      <c r="B80" s="80"/>
      <c r="C80" s="28"/>
      <c r="D80" s="29"/>
      <c r="E80" s="30" t="s">
        <v>149</v>
      </c>
      <c r="F80" s="85"/>
      <c r="G80" s="1">
        <f>+ROUND(F80*$G$79,0)</f>
        <v>0</v>
      </c>
      <c r="H80" s="5"/>
    </row>
    <row r="81" spans="2:24" s="22" customFormat="1" ht="12" x14ac:dyDescent="0.2">
      <c r="B81" s="81"/>
      <c r="C81" s="28"/>
      <c r="D81" s="29"/>
      <c r="E81" s="31" t="s">
        <v>150</v>
      </c>
      <c r="F81" s="85"/>
      <c r="G81" s="1">
        <f t="shared" ref="G81:G82" si="41">+ROUND(F81*$G$79,0)</f>
        <v>0</v>
      </c>
      <c r="H81" s="5"/>
    </row>
    <row r="82" spans="2:24" s="22" customFormat="1" ht="12" x14ac:dyDescent="0.2">
      <c r="B82" s="81"/>
      <c r="C82" s="28"/>
      <c r="D82" s="29"/>
      <c r="E82" s="31" t="s">
        <v>151</v>
      </c>
      <c r="F82" s="85"/>
      <c r="G82" s="1">
        <f t="shared" si="41"/>
        <v>0</v>
      </c>
      <c r="H82" s="5"/>
    </row>
    <row r="83" spans="2:24" s="22" customFormat="1" ht="12" x14ac:dyDescent="0.2">
      <c r="B83" s="82"/>
      <c r="C83" s="32"/>
      <c r="F83" s="33"/>
      <c r="G83" s="34"/>
      <c r="H83" s="5"/>
    </row>
    <row r="84" spans="2:24" s="22" customFormat="1" ht="12" x14ac:dyDescent="0.2">
      <c r="B84" s="80"/>
      <c r="C84" s="35"/>
      <c r="D84" s="36"/>
      <c r="E84" s="36"/>
      <c r="F84" s="31" t="s">
        <v>152</v>
      </c>
      <c r="G84" s="1">
        <v>55783147</v>
      </c>
      <c r="H84" s="5"/>
    </row>
    <row r="85" spans="2:24" s="22" customFormat="1" ht="12" x14ac:dyDescent="0.2">
      <c r="B85" s="80"/>
      <c r="C85" s="35"/>
      <c r="D85" s="36"/>
      <c r="E85" s="37"/>
      <c r="F85" s="38" t="s">
        <v>153</v>
      </c>
      <c r="G85" s="1">
        <v>2550000</v>
      </c>
      <c r="H85" s="5"/>
    </row>
    <row r="86" spans="2:24" s="22" customFormat="1" ht="12" x14ac:dyDescent="0.2">
      <c r="B86" s="79"/>
      <c r="C86" s="28"/>
      <c r="D86" s="90"/>
      <c r="E86" s="39"/>
      <c r="F86" s="40" t="s">
        <v>154</v>
      </c>
      <c r="G86" s="1">
        <v>56213600</v>
      </c>
      <c r="H86" s="5"/>
    </row>
    <row r="87" spans="2:24" s="5" customFormat="1" ht="12" x14ac:dyDescent="0.2">
      <c r="B87" s="79"/>
      <c r="C87" s="41"/>
      <c r="D87" s="42"/>
      <c r="E87" s="42"/>
      <c r="F87" s="43" t="s">
        <v>155</v>
      </c>
      <c r="G87" s="2">
        <v>321261264</v>
      </c>
      <c r="I87" s="44"/>
      <c r="J87" s="45"/>
      <c r="L87" s="44"/>
      <c r="M87" s="45"/>
      <c r="O87" s="44"/>
      <c r="P87" s="45"/>
      <c r="R87" s="44"/>
      <c r="S87" s="45"/>
      <c r="U87" s="44"/>
      <c r="V87" s="45"/>
    </row>
    <row r="88" spans="2:24" s="22" customFormat="1" ht="12" x14ac:dyDescent="0.2">
      <c r="B88" s="81"/>
      <c r="C88" s="28"/>
      <c r="D88" s="46"/>
      <c r="E88" s="24"/>
      <c r="F88" s="25" t="s">
        <v>156</v>
      </c>
      <c r="G88" s="27">
        <f>SUM(G79:G87)</f>
        <v>435808011</v>
      </c>
      <c r="H88" s="5"/>
    </row>
    <row r="89" spans="2:24" s="5" customFormat="1" ht="12" x14ac:dyDescent="0.2">
      <c r="B89" s="49"/>
      <c r="I89" s="47"/>
      <c r="J89" s="48"/>
      <c r="L89" s="47"/>
      <c r="M89" s="48"/>
      <c r="O89" s="47"/>
      <c r="P89" s="48"/>
      <c r="R89" s="47"/>
      <c r="S89" s="48"/>
      <c r="U89" s="47"/>
      <c r="V89" s="48"/>
    </row>
    <row r="90" spans="2:24" s="3" customFormat="1" ht="45.6" customHeight="1" x14ac:dyDescent="0.2">
      <c r="B90" s="113" t="s">
        <v>157</v>
      </c>
      <c r="C90" s="120"/>
      <c r="D90" s="120"/>
      <c r="E90" s="120"/>
      <c r="F90" s="120"/>
      <c r="G90" s="121"/>
      <c r="H90" s="71"/>
      <c r="I90" s="75"/>
      <c r="J90" s="75"/>
      <c r="K90" s="75"/>
      <c r="L90" s="75"/>
      <c r="M90" s="75"/>
      <c r="N90" s="75"/>
      <c r="O90" s="75"/>
      <c r="P90" s="75"/>
      <c r="Q90" s="75"/>
      <c r="R90" s="75"/>
      <c r="S90" s="75"/>
      <c r="T90" s="75"/>
      <c r="U90" s="75"/>
      <c r="V90" s="75"/>
      <c r="W90" s="75"/>
      <c r="X90" s="75"/>
    </row>
    <row r="91" spans="2:24" s="3" customFormat="1" ht="54.95" customHeight="1" x14ac:dyDescent="0.2">
      <c r="B91" s="116" t="s">
        <v>158</v>
      </c>
      <c r="C91" s="117"/>
      <c r="D91" s="117"/>
      <c r="E91" s="117"/>
      <c r="F91" s="117"/>
      <c r="G91" s="118"/>
      <c r="H91" s="71"/>
      <c r="I91" s="75"/>
      <c r="J91" s="75"/>
      <c r="K91" s="75"/>
      <c r="L91" s="75"/>
      <c r="M91" s="75"/>
      <c r="N91" s="75"/>
      <c r="O91" s="75"/>
      <c r="P91" s="75"/>
      <c r="Q91" s="75"/>
      <c r="R91" s="75"/>
      <c r="S91" s="75"/>
      <c r="T91" s="75"/>
      <c r="U91" s="75"/>
      <c r="V91" s="75"/>
      <c r="W91" s="75"/>
      <c r="X91" s="75"/>
    </row>
    <row r="92" spans="2:24" s="3" customFormat="1" ht="45.6" customHeight="1" x14ac:dyDescent="0.2">
      <c r="B92" s="119" t="s">
        <v>159</v>
      </c>
      <c r="C92" s="120"/>
      <c r="D92" s="120"/>
      <c r="E92" s="120"/>
      <c r="F92" s="120"/>
      <c r="G92" s="121"/>
      <c r="H92" s="71"/>
      <c r="I92" s="75"/>
      <c r="J92" s="75"/>
      <c r="K92" s="75"/>
      <c r="L92" s="75"/>
      <c r="M92" s="75"/>
      <c r="N92" s="75"/>
      <c r="O92" s="75"/>
      <c r="P92" s="75"/>
      <c r="Q92" s="75"/>
      <c r="R92" s="75"/>
      <c r="S92" s="75"/>
      <c r="T92" s="75"/>
      <c r="U92" s="75"/>
      <c r="V92" s="75"/>
      <c r="W92" s="75"/>
      <c r="X92" s="75"/>
    </row>
    <row r="93" spans="2:24" s="3" customFormat="1" ht="63" customHeight="1" x14ac:dyDescent="0.2">
      <c r="B93" s="113" t="s">
        <v>160</v>
      </c>
      <c r="C93" s="114"/>
      <c r="D93" s="114"/>
      <c r="E93" s="114"/>
      <c r="F93" s="114"/>
      <c r="G93" s="115"/>
      <c r="H93" s="71"/>
      <c r="I93" s="75"/>
      <c r="J93" s="75"/>
      <c r="K93" s="75"/>
      <c r="L93" s="75"/>
      <c r="M93" s="75"/>
      <c r="N93" s="75"/>
      <c r="O93" s="75"/>
      <c r="P93" s="75"/>
      <c r="Q93" s="75"/>
      <c r="R93" s="75"/>
      <c r="S93" s="75"/>
      <c r="T93" s="75"/>
      <c r="U93" s="75"/>
      <c r="V93" s="75"/>
      <c r="W93" s="75"/>
      <c r="X93" s="75"/>
    </row>
    <row r="94" spans="2:24" s="55" customFormat="1" ht="12.95" customHeight="1" x14ac:dyDescent="0.2">
      <c r="B94" s="88"/>
      <c r="C94" s="89"/>
      <c r="D94" s="89"/>
      <c r="E94" s="89"/>
      <c r="F94" s="89"/>
      <c r="G94" s="89"/>
      <c r="I94" s="56"/>
      <c r="J94" s="57"/>
      <c r="L94" s="56"/>
      <c r="M94" s="57"/>
      <c r="O94" s="56"/>
      <c r="P94" s="57"/>
      <c r="R94" s="56"/>
      <c r="S94" s="57"/>
      <c r="U94" s="56"/>
      <c r="V94" s="57"/>
    </row>
    <row r="95" spans="2:24" s="55" customFormat="1" ht="12.95" customHeight="1" x14ac:dyDescent="0.2">
      <c r="B95" s="91" t="s">
        <v>161</v>
      </c>
      <c r="C95" s="60"/>
      <c r="D95" s="60"/>
      <c r="E95" s="59"/>
      <c r="F95" s="61"/>
      <c r="G95" s="58"/>
      <c r="I95" s="56"/>
      <c r="J95" s="57"/>
      <c r="L95" s="56"/>
      <c r="M95" s="57"/>
      <c r="O95" s="56"/>
      <c r="P95" s="57"/>
      <c r="R95" s="56"/>
      <c r="S95" s="57"/>
      <c r="U95" s="56"/>
      <c r="V95" s="57"/>
    </row>
    <row r="96" spans="2:24" s="55" customFormat="1" ht="12.95" customHeight="1" x14ac:dyDescent="0.2">
      <c r="B96" s="59"/>
      <c r="C96" s="63"/>
      <c r="D96" s="60"/>
      <c r="E96" s="59"/>
      <c r="F96" s="61"/>
      <c r="G96" s="58"/>
      <c r="I96" s="56"/>
      <c r="J96" s="57"/>
      <c r="L96" s="56"/>
      <c r="M96" s="57"/>
      <c r="O96" s="56"/>
      <c r="P96" s="57"/>
      <c r="R96" s="56"/>
      <c r="S96" s="57"/>
      <c r="U96" s="56"/>
      <c r="V96" s="57"/>
    </row>
    <row r="97" spans="2:22" s="55" customFormat="1" ht="12.95" customHeight="1" x14ac:dyDescent="0.2">
      <c r="B97" s="59"/>
      <c r="C97" s="60"/>
      <c r="D97" s="60"/>
      <c r="E97" s="59"/>
      <c r="F97" s="61"/>
      <c r="G97" s="58"/>
      <c r="I97" s="56"/>
      <c r="J97" s="57"/>
      <c r="L97" s="56"/>
      <c r="M97" s="57"/>
      <c r="O97" s="56"/>
      <c r="P97" s="57"/>
      <c r="R97" s="56"/>
      <c r="S97" s="57"/>
      <c r="U97" s="56"/>
      <c r="V97" s="57"/>
    </row>
    <row r="98" spans="2:22" s="62" customFormat="1" ht="12.95" customHeight="1" x14ac:dyDescent="0.2">
      <c r="B98" s="91" t="s">
        <v>162</v>
      </c>
    </row>
    <row r="99" spans="2:22" s="5" customFormat="1" ht="12.95" customHeight="1" x14ac:dyDescent="0.2">
      <c r="B99" s="64"/>
      <c r="C99" s="65"/>
      <c r="D99" s="66"/>
      <c r="E99" s="64"/>
      <c r="F99" s="67"/>
      <c r="G99" s="76"/>
      <c r="I99" s="47"/>
      <c r="J99" s="48"/>
      <c r="L99" s="47"/>
      <c r="M99" s="48"/>
      <c r="O99" s="47"/>
      <c r="P99" s="48"/>
      <c r="R99" s="47"/>
      <c r="S99" s="48"/>
      <c r="U99" s="47"/>
      <c r="V99" s="48"/>
    </row>
    <row r="100" spans="2:22" s="5" customFormat="1" ht="12" x14ac:dyDescent="0.2">
      <c r="B100" s="49"/>
      <c r="C100" s="22"/>
      <c r="I100" s="47"/>
      <c r="J100" s="48"/>
      <c r="L100" s="47"/>
      <c r="M100" s="48"/>
      <c r="O100" s="47"/>
      <c r="P100" s="48"/>
      <c r="R100" s="47"/>
      <c r="S100" s="48"/>
      <c r="U100" s="47"/>
      <c r="V100" s="48"/>
    </row>
    <row r="101" spans="2:22" s="5" customFormat="1" ht="12" x14ac:dyDescent="0.2">
      <c r="B101" s="49"/>
      <c r="C101" s="22"/>
      <c r="I101" s="47"/>
      <c r="J101" s="48"/>
      <c r="L101" s="47"/>
      <c r="M101" s="48"/>
      <c r="O101" s="47"/>
      <c r="P101" s="48"/>
      <c r="R101" s="47"/>
      <c r="S101" s="48"/>
      <c r="U101" s="47"/>
      <c r="V101" s="48"/>
    </row>
    <row r="102" spans="2:22" s="5" customFormat="1" ht="12" x14ac:dyDescent="0.2">
      <c r="B102" s="49"/>
      <c r="I102" s="47"/>
      <c r="J102" s="48"/>
      <c r="L102" s="47"/>
      <c r="M102" s="48"/>
      <c r="O102" s="47"/>
      <c r="P102" s="48"/>
      <c r="R102" s="47"/>
      <c r="S102" s="48"/>
      <c r="U102" s="47"/>
      <c r="V102" s="48"/>
    </row>
    <row r="103" spans="2:22" s="5" customFormat="1" ht="12" x14ac:dyDescent="0.2">
      <c r="B103" s="49"/>
      <c r="I103" s="47"/>
      <c r="J103" s="48"/>
      <c r="L103" s="47"/>
      <c r="M103" s="48"/>
      <c r="O103" s="47"/>
      <c r="P103" s="48"/>
      <c r="R103" s="47"/>
      <c r="S103" s="48"/>
      <c r="U103" s="47"/>
      <c r="V103" s="48"/>
    </row>
    <row r="104" spans="2:22" s="5" customFormat="1" x14ac:dyDescent="0.2">
      <c r="B104" s="49"/>
      <c r="C104" s="112"/>
      <c r="D104" s="112"/>
      <c r="E104" s="112"/>
      <c r="F104" s="112"/>
      <c r="G104" s="112"/>
      <c r="I104" s="47"/>
      <c r="J104" s="48"/>
      <c r="L104" s="47"/>
      <c r="M104" s="48"/>
      <c r="O104" s="47"/>
      <c r="P104" s="48"/>
      <c r="R104" s="47"/>
      <c r="S104" s="48"/>
      <c r="U104" s="47"/>
      <c r="V104" s="48"/>
    </row>
    <row r="105" spans="2:22" x14ac:dyDescent="0.2">
      <c r="D105" s="5"/>
      <c r="E105" s="5"/>
      <c r="F105" s="5"/>
      <c r="G105" s="5"/>
      <c r="H105" s="5"/>
      <c r="I105" s="47"/>
      <c r="J105" s="48"/>
      <c r="L105" s="47"/>
      <c r="M105" s="48"/>
      <c r="O105" s="47"/>
      <c r="P105" s="48"/>
      <c r="R105" s="47"/>
      <c r="S105" s="48"/>
      <c r="U105" s="47"/>
      <c r="V105" s="48"/>
    </row>
    <row r="106" spans="2:22" x14ac:dyDescent="0.2">
      <c r="D106" s="5"/>
      <c r="E106" s="5"/>
      <c r="F106" s="5"/>
      <c r="G106" s="5"/>
      <c r="H106" s="5"/>
      <c r="I106" s="47"/>
      <c r="J106" s="48"/>
      <c r="L106" s="47"/>
      <c r="M106" s="48"/>
      <c r="O106" s="47"/>
      <c r="P106" s="48"/>
      <c r="R106" s="47"/>
      <c r="S106" s="48"/>
      <c r="U106" s="47"/>
      <c r="V106" s="48"/>
    </row>
    <row r="107" spans="2:22" x14ac:dyDescent="0.2">
      <c r="D107" s="5"/>
      <c r="E107" s="5"/>
      <c r="F107" s="5"/>
      <c r="G107" s="5"/>
      <c r="H107" s="5"/>
      <c r="I107" s="47"/>
      <c r="J107" s="48"/>
      <c r="L107" s="47"/>
      <c r="M107" s="48"/>
      <c r="O107" s="47"/>
      <c r="P107" s="48"/>
      <c r="R107" s="47"/>
      <c r="S107" s="48"/>
      <c r="U107" s="47"/>
      <c r="V107" s="48"/>
    </row>
    <row r="108" spans="2:22" x14ac:dyDescent="0.2">
      <c r="D108" s="5"/>
      <c r="E108" s="5"/>
      <c r="F108" s="5"/>
      <c r="G108" s="5"/>
      <c r="H108" s="5"/>
      <c r="I108" s="47"/>
      <c r="J108" s="48"/>
      <c r="L108" s="47"/>
      <c r="M108" s="48"/>
      <c r="O108" s="47"/>
      <c r="P108" s="48"/>
      <c r="R108" s="47"/>
      <c r="S108" s="48"/>
      <c r="U108" s="47"/>
      <c r="V108" s="48"/>
    </row>
    <row r="109" spans="2:22" x14ac:dyDescent="0.2">
      <c r="D109" s="5"/>
      <c r="E109" s="5"/>
      <c r="F109" s="5"/>
      <c r="G109" s="5"/>
      <c r="H109" s="5"/>
      <c r="I109" s="47"/>
      <c r="J109" s="48"/>
      <c r="L109" s="47"/>
      <c r="M109" s="48"/>
      <c r="O109" s="47"/>
      <c r="P109" s="48"/>
      <c r="R109" s="47"/>
      <c r="S109" s="48"/>
      <c r="U109" s="47"/>
      <c r="V109" s="48"/>
    </row>
    <row r="110" spans="2:22" x14ac:dyDescent="0.2">
      <c r="D110" s="5"/>
      <c r="E110" s="5"/>
      <c r="F110" s="5"/>
      <c r="G110" s="5"/>
      <c r="H110" s="5"/>
      <c r="I110" s="47"/>
      <c r="J110" s="48"/>
      <c r="L110" s="47"/>
      <c r="M110" s="48"/>
      <c r="O110" s="47"/>
      <c r="P110" s="48"/>
      <c r="R110" s="47"/>
      <c r="S110" s="48"/>
      <c r="U110" s="47"/>
      <c r="V110" s="48"/>
    </row>
    <row r="111" spans="2:22" x14ac:dyDescent="0.2">
      <c r="D111" s="5"/>
      <c r="E111" s="5"/>
      <c r="F111" s="5"/>
      <c r="G111" s="5"/>
      <c r="H111" s="5"/>
      <c r="I111" s="47"/>
      <c r="J111" s="48"/>
      <c r="L111" s="47"/>
      <c r="M111" s="48"/>
      <c r="O111" s="47"/>
      <c r="P111" s="48"/>
      <c r="R111" s="47"/>
      <c r="S111" s="48"/>
      <c r="U111" s="47"/>
      <c r="V111" s="48"/>
    </row>
    <row r="112" spans="2:22" x14ac:dyDescent="0.2">
      <c r="D112" s="5"/>
      <c r="E112" s="5"/>
      <c r="F112" s="5"/>
      <c r="G112" s="5"/>
      <c r="H112" s="5"/>
      <c r="I112" s="47"/>
      <c r="J112" s="48"/>
      <c r="L112" s="47"/>
      <c r="M112" s="48"/>
      <c r="O112" s="47"/>
      <c r="P112" s="48"/>
      <c r="R112" s="47"/>
      <c r="S112" s="48"/>
      <c r="U112" s="47"/>
      <c r="V112" s="48"/>
    </row>
    <row r="113" spans="4:22" x14ac:dyDescent="0.2">
      <c r="D113" s="5"/>
      <c r="E113" s="5"/>
      <c r="F113" s="5"/>
      <c r="G113" s="5"/>
      <c r="H113" s="5"/>
      <c r="I113" s="47"/>
      <c r="J113" s="48"/>
      <c r="L113" s="47"/>
      <c r="M113" s="48"/>
      <c r="O113" s="47"/>
      <c r="P113" s="48"/>
      <c r="R113" s="47"/>
      <c r="S113" s="48"/>
      <c r="U113" s="47"/>
      <c r="V113" s="48"/>
    </row>
    <row r="114" spans="4:22" x14ac:dyDescent="0.2">
      <c r="D114" s="5"/>
      <c r="E114" s="5"/>
      <c r="F114" s="5"/>
      <c r="G114" s="5"/>
      <c r="H114" s="5"/>
      <c r="I114" s="47"/>
      <c r="J114" s="48"/>
      <c r="L114" s="47"/>
      <c r="M114" s="48"/>
      <c r="O114" s="47"/>
      <c r="P114" s="48"/>
      <c r="R114" s="47"/>
      <c r="S114" s="48"/>
      <c r="U114" s="47"/>
      <c r="V114" s="48"/>
    </row>
    <row r="115" spans="4:22" x14ac:dyDescent="0.2">
      <c r="D115" s="5"/>
      <c r="E115" s="5"/>
      <c r="F115" s="5"/>
      <c r="G115" s="5"/>
      <c r="H115" s="5"/>
      <c r="I115" s="47"/>
      <c r="J115" s="48"/>
      <c r="L115" s="47"/>
      <c r="M115" s="48"/>
      <c r="O115" s="47"/>
      <c r="P115" s="48"/>
      <c r="R115" s="47"/>
      <c r="S115" s="48"/>
      <c r="U115" s="47"/>
      <c r="V115" s="48"/>
    </row>
    <row r="116" spans="4:22" x14ac:dyDescent="0.2">
      <c r="D116" s="5"/>
      <c r="E116" s="5"/>
      <c r="F116" s="5"/>
      <c r="G116" s="5"/>
      <c r="H116" s="5"/>
      <c r="I116" s="47"/>
      <c r="J116" s="48"/>
      <c r="L116" s="47"/>
      <c r="M116" s="48"/>
      <c r="O116" s="47"/>
      <c r="P116" s="48"/>
      <c r="R116" s="47"/>
      <c r="S116" s="48"/>
      <c r="U116" s="47"/>
      <c r="V116" s="48"/>
    </row>
    <row r="117" spans="4:22" x14ac:dyDescent="0.2">
      <c r="D117" s="5"/>
      <c r="E117" s="5"/>
      <c r="F117" s="5"/>
      <c r="G117" s="5"/>
      <c r="H117" s="5"/>
      <c r="I117" s="47"/>
      <c r="J117" s="48"/>
      <c r="L117" s="47"/>
      <c r="M117" s="48"/>
      <c r="O117" s="47"/>
      <c r="P117" s="48"/>
      <c r="R117" s="47"/>
      <c r="S117" s="48"/>
      <c r="U117" s="47"/>
      <c r="V117" s="48"/>
    </row>
    <row r="118" spans="4:22" x14ac:dyDescent="0.2">
      <c r="D118" s="5"/>
      <c r="E118" s="5"/>
      <c r="F118" s="5"/>
      <c r="G118" s="5"/>
      <c r="H118" s="5"/>
      <c r="I118" s="47"/>
      <c r="J118" s="48"/>
      <c r="L118" s="47"/>
      <c r="M118" s="48"/>
      <c r="O118" s="47"/>
      <c r="P118" s="48"/>
      <c r="R118" s="47"/>
      <c r="S118" s="48"/>
      <c r="U118" s="47"/>
      <c r="V118" s="48"/>
    </row>
  </sheetData>
  <mergeCells count="11">
    <mergeCell ref="C104:G104"/>
    <mergeCell ref="B93:G93"/>
    <mergeCell ref="B91:G91"/>
    <mergeCell ref="B92:G92"/>
    <mergeCell ref="C4:G4"/>
    <mergeCell ref="B90:G90"/>
    <mergeCell ref="I4:J4"/>
    <mergeCell ref="L4:M4"/>
    <mergeCell ref="O4:P4"/>
    <mergeCell ref="R4:S4"/>
    <mergeCell ref="U4:V4"/>
  </mergeCells>
  <conditionalFormatting sqref="F8:F10 F12 F15:F21 F23 F26:F27 F29 F32:F33 F35:F37 F39:F47 F50:F55 F57:F62 F64:F65 F68:F71 F73:F75">
    <cfRule type="containsBlanks" dxfId="9" priority="38">
      <formula>LEN(TRIM(F8))=0</formula>
    </cfRule>
  </conditionalFormatting>
  <conditionalFormatting sqref="F80:F82">
    <cfRule type="containsBlanks" dxfId="8" priority="23">
      <formula>LEN(TRIM(F80))=0</formula>
    </cfRule>
  </conditionalFormatting>
  <conditionalFormatting sqref="I8:I10 I15:I21 L15:L21 O15:O21 R15:R21 U15:U21 I26:I27 L26:L27 O26:O27 R26:R27 U26:U27 I57:I62 I64:I65 L64:L65 O64:O65 R64:R65 U64:U65">
    <cfRule type="containsBlanks" dxfId="7" priority="8" stopIfTrue="1">
      <formula>LEN(TRIM(I8))=0</formula>
    </cfRule>
  </conditionalFormatting>
  <conditionalFormatting sqref="I12">
    <cfRule type="containsBlanks" dxfId="6" priority="4" stopIfTrue="1">
      <formula>LEN(TRIM(I12))=0</formula>
    </cfRule>
  </conditionalFormatting>
  <conditionalFormatting sqref="I23 I29 I32:I33 I35:I37 I39:I47 I50:I55 I68:I71 I73:I75">
    <cfRule type="containsBlanks" dxfId="5" priority="6" stopIfTrue="1">
      <formula>LEN(TRIM(I23))=0</formula>
    </cfRule>
  </conditionalFormatting>
  <conditionalFormatting sqref="J8:J10 M8:M10 P8:P10 S8:S10 V8:V10 J12 M12 P12 S12 V12 J15:J21 M15:M21 P15:P21 S15:S21 V15:V21 J23 M23 P23 S23 V23 J26:J27 M26:M27 P26:P27 S26:S27 V26:V27 J29 M29 P29 S29 V29 J50:J55 M50:M55 P50:P55 S50:S55 V50:V55 J57:J62 M57:M62 P57:P62 S57:S62 V57:V62 J64:J65 M64:M65 P64:P65 S64:S65 V64:V65 J73:J75 M73:M75 P73:P75 S73:S75 V73:V75">
    <cfRule type="expression" dxfId="4" priority="7" stopIfTrue="1">
      <formula>I8=""</formula>
    </cfRule>
  </conditionalFormatting>
  <conditionalFormatting sqref="J32:J33 M32:M33 P32:P33 S32:S33 V32:V33 J35:J37 M35:M37 P35:P37 S35:S37 V35:V37 J39:J47 M39:M47 P39:P47 S39:S47 V39:V47 J68:J71 M68:M71 P68:P71 S68:S71 V68:V71">
    <cfRule type="expression" dxfId="3" priority="5" stopIfTrue="1">
      <formula>I32=""</formula>
    </cfRule>
  </conditionalFormatting>
  <conditionalFormatting sqref="L8:L10 O8:O10 R8:R10 U8:U10 L57:L62 O57:O62 R57:R62 U57:U62">
    <cfRule type="containsBlanks" dxfId="2" priority="3" stopIfTrue="1">
      <formula>LEN(TRIM(L8))=0</formula>
    </cfRule>
  </conditionalFormatting>
  <conditionalFormatting sqref="L12 O12 R12 U12">
    <cfRule type="containsBlanks" dxfId="1" priority="1" stopIfTrue="1">
      <formula>LEN(TRIM(L12))=0</formula>
    </cfRule>
  </conditionalFormatting>
  <conditionalFormatting sqref="L23 O23 R23 U23 L29 O29 R29 U29 L32:L33 O32:O33 R32:R33 U32:U33 L35:L37 O35:O37 R35:R37 U35:U37 L39:L47 O39:O47 R39:R47 U39:U47 L50:L55 O50:O55 R50:R55 U50:U55 L68:L71 O68:O71 R68:R71 U68:U71 L73:L75 O73:O75 R73:R75 U73:U75">
    <cfRule type="containsBlanks" dxfId="0" priority="2" stopIfTrue="1">
      <formula>LEN(TRIM(L23))=0</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PPTO OFICIAL</vt:lpstr>
      <vt:lpstr>FORMULARIO 1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NATHALIA.GONZALEZ</dc:creator>
  <cp:keywords/>
  <dc:description/>
  <cp:lastModifiedBy>Alejandro Zea</cp:lastModifiedBy>
  <cp:revision/>
  <dcterms:created xsi:type="dcterms:W3CDTF">2025-03-19T19:56:01Z</dcterms:created>
  <dcterms:modified xsi:type="dcterms:W3CDTF">2026-10-15T21:34:01Z</dcterms:modified>
  <cp:category/>
  <cp:contentStatus/>
</cp:coreProperties>
</file>