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rreoiueedu-my.sharepoint.com/personal/tatiana_palacio_iue_edu_co/Documents/2026/SABANETA/SEGUROS/"/>
    </mc:Choice>
  </mc:AlternateContent>
  <xr:revisionPtr revIDLastSave="1" documentId="13_ncr:1_{722F432D-6B83-4BB9-8340-99D08E60DFC3}" xr6:coauthVersionLast="47" xr6:coauthVersionMax="47" xr10:uidLastSave="{40213087-9810-44E9-8C30-B4A584C4C478}"/>
  <bookViews>
    <workbookView xWindow="-120" yWindow="-120" windowWidth="29040" windowHeight="15720" tabRatio="258" xr2:uid="{3B7275DD-C96F-4580-BD44-7F197372620B}"/>
  </bookViews>
  <sheets>
    <sheet name="Pres Oferta $$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" l="1"/>
  <c r="H25" i="1"/>
  <c r="G15" i="1" l="1"/>
  <c r="H15" i="1" s="1"/>
  <c r="I15" i="1" s="1"/>
  <c r="I28" i="1"/>
  <c r="I29" i="1" s="1"/>
  <c r="H29" i="1"/>
  <c r="G14" i="1"/>
  <c r="K30" i="1"/>
  <c r="H14" i="1" l="1"/>
  <c r="G16" i="1" l="1"/>
  <c r="I14" i="1"/>
  <c r="G17" i="1" l="1"/>
  <c r="H17" i="1" s="1"/>
  <c r="I17" i="1" s="1"/>
  <c r="H16" i="1"/>
  <c r="I16" i="1" l="1"/>
  <c r="G18" i="1"/>
  <c r="G20" i="1" l="1"/>
  <c r="G19" i="1"/>
  <c r="H19" i="1" s="1"/>
  <c r="I19" i="1" s="1"/>
  <c r="H18" i="1"/>
  <c r="H20" i="1" s="1"/>
  <c r="I18" i="1" l="1"/>
  <c r="I20" i="1" s="1"/>
  <c r="G21" i="1"/>
  <c r="G22" i="1" l="1"/>
  <c r="I22" i="1" s="1"/>
  <c r="I21" i="1"/>
  <c r="G23" i="1" l="1"/>
  <c r="G24" i="1" l="1"/>
  <c r="I24" i="1" s="1"/>
  <c r="G26" i="1"/>
  <c r="I23" i="1"/>
  <c r="I25" i="1" l="1"/>
  <c r="G25" i="1"/>
  <c r="H26" i="1"/>
  <c r="H27" i="1" s="1"/>
  <c r="G27" i="1"/>
  <c r="I26" i="1" l="1"/>
  <c r="I27" i="1" s="1"/>
  <c r="I30" i="1" s="1"/>
</calcChain>
</file>

<file path=xl/sharedStrings.xml><?xml version="1.0" encoding="utf-8"?>
<sst xmlns="http://schemas.openxmlformats.org/spreadsheetml/2006/main" count="46" uniqueCount="45">
  <si>
    <t>Grupo</t>
  </si>
  <si>
    <t>ID</t>
  </si>
  <si>
    <t>Pólizas / Ramos</t>
  </si>
  <si>
    <t>Grupo   I</t>
  </si>
  <si>
    <t>Todo Riesgo Daños Materiales</t>
  </si>
  <si>
    <t>Seguro Colectivo  de Automóviles</t>
  </si>
  <si>
    <t>Manejo Global para Entidades Oficiales</t>
  </si>
  <si>
    <t xml:space="preserve"> Responsabilidad Civil Extracontractual - Predios - Labores y Operaciones (PLO)</t>
  </si>
  <si>
    <t>Maquinaria y Equipo</t>
  </si>
  <si>
    <t>Incendio Deudores</t>
  </si>
  <si>
    <t>Total Grupo I</t>
  </si>
  <si>
    <t>Grupo II</t>
  </si>
  <si>
    <t>Vida Grupo Alcalde, Concejales y Personero</t>
  </si>
  <si>
    <t>Vida Grupo Deudores</t>
  </si>
  <si>
    <t xml:space="preserve"> Accidentes Personales - Escolares</t>
  </si>
  <si>
    <t>Grupo III</t>
  </si>
  <si>
    <t>Responsabilidad Civil Servidores Públicos</t>
  </si>
  <si>
    <t>Total Grupo III</t>
  </si>
  <si>
    <t>Grupo IV</t>
  </si>
  <si>
    <t>Seguro Obligatorio Accidentes de Tránsito - SOAT</t>
  </si>
  <si>
    <t>Vr Asegurado</t>
  </si>
  <si>
    <t>Tasa</t>
  </si>
  <si>
    <t>Prima para la Vigencia</t>
  </si>
  <si>
    <t>Total Oferta</t>
  </si>
  <si>
    <t>Precio techo Vr Unitario</t>
  </si>
  <si>
    <t>NA</t>
  </si>
  <si>
    <t>IVA (19%)</t>
  </si>
  <si>
    <t>Total Grupo II (NO APLICA IVA)</t>
  </si>
  <si>
    <t>CUADRO DE CANTIDADES PARA PRESENTAR PROPUESTA ECONÓMICA</t>
  </si>
  <si>
    <t xml:space="preserve"> F-JC-045 Versión:  00</t>
  </si>
  <si>
    <t>Fecha:  23-09-2024</t>
  </si>
  <si>
    <t>OBJETO:</t>
  </si>
  <si>
    <t>ADQUISICIÓN DE PÓLIZAS DE SEGUROS POR GRUPOS PARA EL MUNICIPIO DE SABANETA.</t>
  </si>
  <si>
    <t xml:space="preserve">N° PROCESO </t>
  </si>
  <si>
    <t>PROVEEDOR:</t>
  </si>
  <si>
    <t>NIT</t>
  </si>
  <si>
    <t>NOMBRE REPRESENTANTE LEGAL:</t>
  </si>
  <si>
    <t>CC.</t>
  </si>
  <si>
    <t>CONTACTO:</t>
  </si>
  <si>
    <t>TELÉFONO FIJO Y/O CELULAR:</t>
  </si>
  <si>
    <t>TOTAL PROPUESTA</t>
  </si>
  <si>
    <t>Firma del Representante Legal y sello de la empresa</t>
  </si>
  <si>
    <t>PRESUPUESTO OFICIAL
$ 965.201.405
IVA INCLUIDO</t>
  </si>
  <si>
    <t>Vida Grupo (Funcionarios)</t>
  </si>
  <si>
    <t>Total Grupo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</si>
</sst>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"/>
    <numFmt numFmtId="165" formatCode="&quot;$&quot;\ #,##0"/>
    <numFmt numFmtId="166" formatCode="0.00000%"/>
  </numFmts>
  <fonts count="16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12"/>
      <name val="Calibri"/>
      <family val="2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3"/>
      <color theme="1"/>
      <name val="Arial Narrow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ptos Narrow"/>
      <scheme val="minor"/>
    </font>
    <font>
      <b/>
      <sz val="12"/>
      <color theme="1"/>
      <name val="Aptos Narrow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28" applyNumberFormat="0" applyFill="0" applyAlignment="0" applyProtection="0"/>
  </cellStyleXfs>
  <cellXfs count="106">
    <xf numFmtId="0" fontId="0" fillId="0" borderId="0" xfId="0"/>
    <xf numFmtId="0" fontId="7" fillId="0" borderId="0" xfId="0" applyFont="1"/>
    <xf numFmtId="0" fontId="0" fillId="0" borderId="0" xfId="0" applyAlignment="1">
      <alignment vertical="center"/>
    </xf>
    <xf numFmtId="164" fontId="0" fillId="0" borderId="3" xfId="0" applyNumberFormat="1" applyBorder="1" applyAlignment="1">
      <alignment horizontal="right" vertical="center"/>
    </xf>
    <xf numFmtId="164" fontId="0" fillId="0" borderId="2" xfId="0" applyNumberFormat="1" applyBorder="1" applyAlignment="1">
      <alignment horizontal="right" vertical="center"/>
    </xf>
    <xf numFmtId="164" fontId="0" fillId="0" borderId="13" xfId="0" applyNumberFormat="1" applyBorder="1" applyAlignment="1">
      <alignment horizontal="right" vertical="center"/>
    </xf>
    <xf numFmtId="0" fontId="6" fillId="0" borderId="0" xfId="0" applyFont="1" applyAlignment="1">
      <alignment vertical="center"/>
    </xf>
    <xf numFmtId="164" fontId="6" fillId="5" borderId="1" xfId="0" applyNumberFormat="1" applyFont="1" applyFill="1" applyBorder="1" applyAlignment="1">
      <alignment vertical="center"/>
    </xf>
    <xf numFmtId="164" fontId="0" fillId="0" borderId="4" xfId="0" applyNumberFormat="1" applyBorder="1" applyAlignment="1">
      <alignment horizontal="right" vertical="center"/>
    </xf>
    <xf numFmtId="164" fontId="0" fillId="0" borderId="12" xfId="0" applyNumberFormat="1" applyBorder="1" applyAlignment="1">
      <alignment horizontal="right" vertical="center"/>
    </xf>
    <xf numFmtId="164" fontId="0" fillId="0" borderId="14" xfId="0" applyNumberFormat="1" applyBorder="1" applyAlignment="1">
      <alignment horizontal="right" vertical="center"/>
    </xf>
    <xf numFmtId="0" fontId="2" fillId="0" borderId="0" xfId="0" applyFont="1" applyAlignment="1">
      <alignment vertical="center"/>
    </xf>
    <xf numFmtId="164" fontId="1" fillId="6" borderId="1" xfId="0" applyNumberFormat="1" applyFont="1" applyFill="1" applyBorder="1" applyAlignment="1">
      <alignment horizontal="right" vertical="center"/>
    </xf>
    <xf numFmtId="164" fontId="0" fillId="0" borderId="9" xfId="0" applyNumberFormat="1" applyBorder="1" applyAlignment="1">
      <alignment horizontal="right" vertical="center"/>
    </xf>
    <xf numFmtId="164" fontId="0" fillId="0" borderId="19" xfId="0" applyNumberFormat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right" vertical="center"/>
    </xf>
    <xf numFmtId="164" fontId="6" fillId="5" borderId="15" xfId="0" applyNumberFormat="1" applyFont="1" applyFill="1" applyBorder="1" applyAlignment="1">
      <alignment vertical="center"/>
    </xf>
    <xf numFmtId="164" fontId="1" fillId="6" borderId="15" xfId="0" applyNumberFormat="1" applyFont="1" applyFill="1" applyBorder="1" applyAlignment="1">
      <alignment horizontal="right" vertical="center"/>
    </xf>
    <xf numFmtId="164" fontId="2" fillId="2" borderId="15" xfId="0" applyNumberFormat="1" applyFont="1" applyFill="1" applyBorder="1" applyAlignment="1">
      <alignment horizontal="right" vertical="center"/>
    </xf>
    <xf numFmtId="164" fontId="2" fillId="4" borderId="15" xfId="0" applyNumberFormat="1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right" vertical="center" wrapText="1"/>
    </xf>
    <xf numFmtId="165" fontId="0" fillId="0" borderId="3" xfId="0" applyNumberFormat="1" applyBorder="1" applyAlignment="1">
      <alignment vertical="center"/>
    </xf>
    <xf numFmtId="166" fontId="0" fillId="0" borderId="3" xfId="0" applyNumberFormat="1" applyBorder="1" applyAlignment="1">
      <alignment vertical="center"/>
    </xf>
    <xf numFmtId="0" fontId="3" fillId="5" borderId="10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right" vertical="center" wrapText="1"/>
    </xf>
    <xf numFmtId="165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0" fontId="3" fillId="5" borderId="26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right" vertical="center" wrapText="1"/>
    </xf>
    <xf numFmtId="165" fontId="0" fillId="0" borderId="13" xfId="0" applyNumberFormat="1" applyBorder="1" applyAlignment="1">
      <alignment vertical="center"/>
    </xf>
    <xf numFmtId="166" fontId="0" fillId="0" borderId="13" xfId="0" applyNumberFormat="1" applyBorder="1" applyAlignment="1">
      <alignment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right" vertical="center" wrapText="1"/>
    </xf>
    <xf numFmtId="165" fontId="0" fillId="0" borderId="9" xfId="0" applyNumberFormat="1" applyBorder="1" applyAlignment="1">
      <alignment vertical="center"/>
    </xf>
    <xf numFmtId="166" fontId="0" fillId="0" borderId="9" xfId="0" applyNumberFormat="1" applyBorder="1" applyAlignment="1">
      <alignment vertical="center"/>
    </xf>
    <xf numFmtId="0" fontId="3" fillId="4" borderId="22" xfId="0" applyFont="1" applyFill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164" fontId="2" fillId="4" borderId="9" xfId="0" applyNumberFormat="1" applyFont="1" applyFill="1" applyBorder="1" applyAlignment="1">
      <alignment horizontal="right" vertical="center"/>
    </xf>
    <xf numFmtId="164" fontId="6" fillId="0" borderId="41" xfId="0" applyNumberFormat="1" applyFont="1" applyBorder="1" applyAlignment="1">
      <alignment vertical="center"/>
    </xf>
    <xf numFmtId="0" fontId="7" fillId="8" borderId="42" xfId="0" applyFont="1" applyFill="1" applyBorder="1"/>
    <xf numFmtId="0" fontId="7" fillId="8" borderId="40" xfId="0" applyFont="1" applyFill="1" applyBorder="1"/>
    <xf numFmtId="0" fontId="0" fillId="8" borderId="40" xfId="0" applyFill="1" applyBorder="1"/>
    <xf numFmtId="0" fontId="0" fillId="8" borderId="41" xfId="0" applyFill="1" applyBorder="1"/>
    <xf numFmtId="0" fontId="7" fillId="8" borderId="43" xfId="0" applyFont="1" applyFill="1" applyBorder="1"/>
    <xf numFmtId="0" fontId="7" fillId="8" borderId="0" xfId="0" applyFont="1" applyFill="1"/>
    <xf numFmtId="0" fontId="0" fillId="8" borderId="0" xfId="0" applyFill="1"/>
    <xf numFmtId="0" fontId="0" fillId="8" borderId="44" xfId="0" applyFill="1" applyBorder="1"/>
    <xf numFmtId="0" fontId="7" fillId="8" borderId="45" xfId="0" applyFont="1" applyFill="1" applyBorder="1"/>
    <xf numFmtId="0" fontId="15" fillId="8" borderId="46" xfId="0" applyFont="1" applyFill="1" applyBorder="1" applyAlignment="1">
      <alignment vertical="center"/>
    </xf>
    <xf numFmtId="0" fontId="0" fillId="8" borderId="46" xfId="0" applyFill="1" applyBorder="1"/>
    <xf numFmtId="0" fontId="0" fillId="8" borderId="47" xfId="0" applyFill="1" applyBorder="1"/>
    <xf numFmtId="164" fontId="6" fillId="9" borderId="16" xfId="0" applyNumberFormat="1" applyFont="1" applyFill="1" applyBorder="1" applyAlignment="1">
      <alignment vertical="center"/>
    </xf>
    <xf numFmtId="0" fontId="3" fillId="5" borderId="24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14" fillId="0" borderId="48" xfId="0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0" fontId="14" fillId="0" borderId="15" xfId="0" applyFont="1" applyBorder="1" applyAlignment="1">
      <alignment horizontal="right" vertical="center"/>
    </xf>
    <xf numFmtId="164" fontId="6" fillId="9" borderId="16" xfId="0" applyNumberFormat="1" applyFont="1" applyFill="1" applyBorder="1" applyAlignment="1">
      <alignment horizontal="right" vertical="center"/>
    </xf>
    <xf numFmtId="164" fontId="6" fillId="9" borderId="17" xfId="0" applyNumberFormat="1" applyFont="1" applyFill="1" applyBorder="1" applyAlignment="1">
      <alignment horizontal="right" vertical="center"/>
    </xf>
    <xf numFmtId="164" fontId="6" fillId="9" borderId="18" xfId="0" applyNumberFormat="1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right" vertical="center" wrapText="1"/>
    </xf>
    <xf numFmtId="0" fontId="3" fillId="3" borderId="21" xfId="0" applyFont="1" applyFill="1" applyBorder="1" applyAlignment="1">
      <alignment horizontal="right" vertical="center" wrapText="1"/>
    </xf>
    <xf numFmtId="0" fontId="3" fillId="5" borderId="6" xfId="0" applyFont="1" applyFill="1" applyBorder="1" applyAlignment="1">
      <alignment horizontal="right" vertical="center" wrapText="1"/>
    </xf>
    <xf numFmtId="0" fontId="3" fillId="5" borderId="21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21" xfId="0" applyFont="1" applyFill="1" applyBorder="1" applyAlignment="1">
      <alignment horizontal="right" vertical="center" wrapText="1"/>
    </xf>
    <xf numFmtId="0" fontId="3" fillId="4" borderId="40" xfId="0" applyFont="1" applyFill="1" applyBorder="1" applyAlignment="1">
      <alignment horizontal="right" vertical="center" wrapText="1"/>
    </xf>
    <xf numFmtId="0" fontId="3" fillId="4" borderId="22" xfId="0" applyFont="1" applyFill="1" applyBorder="1" applyAlignment="1">
      <alignment horizontal="right" vertical="center" wrapText="1"/>
    </xf>
    <xf numFmtId="0" fontId="11" fillId="0" borderId="29" xfId="1" applyFont="1" applyFill="1" applyBorder="1" applyAlignment="1" applyProtection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 wrapText="1"/>
    </xf>
    <xf numFmtId="0" fontId="11" fillId="0" borderId="30" xfId="1" applyFont="1" applyFill="1" applyBorder="1" applyAlignment="1" applyProtection="1">
      <alignment horizontal="left" vertical="center"/>
    </xf>
    <xf numFmtId="0" fontId="11" fillId="0" borderId="29" xfId="1" applyFont="1" applyFill="1" applyBorder="1" applyAlignment="1" applyProtection="1">
      <alignment horizontal="left" vertical="center" wrapText="1"/>
    </xf>
    <xf numFmtId="0" fontId="10" fillId="0" borderId="29" xfId="1" applyFont="1" applyBorder="1" applyAlignment="1">
      <alignment horizontal="center" vertical="center"/>
    </xf>
    <xf numFmtId="0" fontId="11" fillId="0" borderId="33" xfId="1" applyFont="1" applyFill="1" applyBorder="1" applyAlignment="1" applyProtection="1">
      <alignment horizontal="left" vertical="center"/>
    </xf>
    <xf numFmtId="0" fontId="11" fillId="0" borderId="36" xfId="1" applyFont="1" applyFill="1" applyBorder="1" applyAlignment="1" applyProtection="1">
      <alignment horizontal="left" vertical="center"/>
    </xf>
    <xf numFmtId="0" fontId="11" fillId="0" borderId="33" xfId="1" applyFont="1" applyFill="1" applyBorder="1" applyAlignment="1" applyProtection="1">
      <alignment horizontal="center" vertical="center" wrapText="1"/>
    </xf>
    <xf numFmtId="0" fontId="11" fillId="0" borderId="34" xfId="1" applyFont="1" applyFill="1" applyBorder="1" applyAlignment="1" applyProtection="1">
      <alignment horizontal="center" vertical="center" wrapText="1"/>
    </xf>
    <xf numFmtId="0" fontId="11" fillId="0" borderId="36" xfId="1" applyFont="1" applyFill="1" applyBorder="1" applyAlignment="1" applyProtection="1">
      <alignment horizontal="center" vertical="center" wrapText="1"/>
    </xf>
    <xf numFmtId="0" fontId="11" fillId="0" borderId="33" xfId="1" applyFont="1" applyFill="1" applyBorder="1" applyAlignment="1" applyProtection="1">
      <alignment horizontal="center" vertical="center"/>
    </xf>
    <xf numFmtId="0" fontId="11" fillId="0" borderId="34" xfId="1" applyFont="1" applyFill="1" applyBorder="1" applyAlignment="1" applyProtection="1">
      <alignment horizontal="center" vertical="center"/>
    </xf>
    <xf numFmtId="0" fontId="11" fillId="0" borderId="36" xfId="1" applyFont="1" applyFill="1" applyBorder="1" applyAlignment="1" applyProtection="1">
      <alignment horizontal="center" vertical="center"/>
    </xf>
    <xf numFmtId="0" fontId="11" fillId="0" borderId="37" xfId="1" applyFont="1" applyFill="1" applyBorder="1" applyAlignment="1" applyProtection="1">
      <alignment horizontal="center" vertical="center" wrapText="1"/>
    </xf>
    <xf numFmtId="0" fontId="11" fillId="0" borderId="38" xfId="1" applyFont="1" applyFill="1" applyBorder="1" applyAlignment="1" applyProtection="1">
      <alignment horizontal="center" vertical="center" wrapText="1"/>
    </xf>
    <xf numFmtId="0" fontId="11" fillId="0" borderId="39" xfId="1" applyFont="1" applyFill="1" applyBorder="1" applyAlignment="1" applyProtection="1">
      <alignment horizontal="center" vertical="center" wrapText="1"/>
    </xf>
    <xf numFmtId="0" fontId="11" fillId="0" borderId="31" xfId="1" applyFont="1" applyFill="1" applyBorder="1" applyAlignment="1" applyProtection="1">
      <alignment horizontal="center" vertical="center" wrapText="1"/>
    </xf>
    <xf numFmtId="0" fontId="11" fillId="0" borderId="32" xfId="1" applyFont="1" applyFill="1" applyBorder="1" applyAlignment="1" applyProtection="1">
      <alignment horizontal="center" vertical="center" wrapText="1"/>
    </xf>
    <xf numFmtId="0" fontId="11" fillId="0" borderId="35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colors>
    <mruColors>
      <color rgb="FFFF9300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1</xdr:row>
      <xdr:rowOff>76200</xdr:rowOff>
    </xdr:from>
    <xdr:to>
      <xdr:col>3</xdr:col>
      <xdr:colOff>762000</xdr:colOff>
      <xdr:row>1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92DC70AC-95D5-8642-9E06-98D517C08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81500" y="3048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0</xdr:row>
      <xdr:rowOff>66675</xdr:rowOff>
    </xdr:from>
    <xdr:to>
      <xdr:col>2</xdr:col>
      <xdr:colOff>942975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43E98464-4CB7-D14D-A3AC-FBE6ED657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90825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914400</xdr:colOff>
      <xdr:row>2</xdr:row>
      <xdr:rowOff>0</xdr:rowOff>
    </xdr:from>
    <xdr:to>
      <xdr:col>3</xdr:col>
      <xdr:colOff>914400</xdr:colOff>
      <xdr:row>2</xdr:row>
      <xdr:rowOff>352163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EB5EEDB2-C4BF-364B-A85A-CA0265918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914900" y="419100"/>
          <a:ext cx="0" cy="3244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712811</xdr:colOff>
      <xdr:row>0</xdr:row>
      <xdr:rowOff>100423</xdr:rowOff>
    </xdr:from>
    <xdr:to>
      <xdr:col>2</xdr:col>
      <xdr:colOff>341461</xdr:colOff>
      <xdr:row>2</xdr:row>
      <xdr:rowOff>595258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C58DA72-5365-4B4A-BE13-2BC3B4B0E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2175" y="100423"/>
          <a:ext cx="610013" cy="9335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AE269-C3AE-4212-9B90-65FB3B17E5CE}">
  <dimension ref="B1:K34"/>
  <sheetViews>
    <sheetView showGridLines="0" tabSelected="1" topLeftCell="A13" zoomScale="110" zoomScaleNormal="110" workbookViewId="0">
      <selection activeCell="C29" sqref="C29:F29"/>
    </sheetView>
  </sheetViews>
  <sheetFormatPr baseColWidth="10" defaultRowHeight="15.75" x14ac:dyDescent="0.25"/>
  <cols>
    <col min="1" max="1" width="2.85546875" customWidth="1"/>
    <col min="2" max="2" width="12.85546875" style="1" customWidth="1"/>
    <col min="3" max="3" width="14.140625" style="1" customWidth="1"/>
    <col min="4" max="4" width="32.7109375" customWidth="1"/>
    <col min="5" max="5" width="18.85546875" customWidth="1"/>
    <col min="7" max="7" width="18.140625" bestFit="1" customWidth="1"/>
    <col min="8" max="8" width="15.28515625" bestFit="1" customWidth="1"/>
    <col min="9" max="9" width="19.28515625" customWidth="1"/>
    <col min="10" max="10" width="0.85546875" customWidth="1"/>
    <col min="11" max="11" width="17.28515625" customWidth="1"/>
  </cols>
  <sheetData>
    <row r="1" spans="2:11" ht="17.100000000000001" customHeight="1" thickTop="1" thickBot="1" x14ac:dyDescent="0.3">
      <c r="B1" s="87"/>
      <c r="C1" s="87"/>
      <c r="D1" s="88" t="s">
        <v>28</v>
      </c>
      <c r="E1" s="88"/>
      <c r="F1" s="88"/>
      <c r="G1" s="88"/>
      <c r="H1" s="88"/>
      <c r="I1" s="91" t="s">
        <v>29</v>
      </c>
      <c r="J1" s="91"/>
      <c r="K1" s="91"/>
    </row>
    <row r="2" spans="2:11" ht="17.100000000000001" customHeight="1" thickTop="1" thickBot="1" x14ac:dyDescent="0.3">
      <c r="B2" s="87"/>
      <c r="C2" s="87"/>
      <c r="D2" s="88"/>
      <c r="E2" s="88"/>
      <c r="F2" s="88"/>
      <c r="G2" s="88"/>
      <c r="H2" s="88"/>
      <c r="I2" s="91"/>
      <c r="J2" s="91"/>
      <c r="K2" s="91"/>
    </row>
    <row r="3" spans="2:11" ht="54" customHeight="1" thickTop="1" thickBot="1" x14ac:dyDescent="0.3">
      <c r="B3" s="87"/>
      <c r="C3" s="87"/>
      <c r="D3" s="88"/>
      <c r="E3" s="88"/>
      <c r="F3" s="88"/>
      <c r="G3" s="88"/>
      <c r="H3" s="88"/>
      <c r="I3" s="91" t="s">
        <v>30</v>
      </c>
      <c r="J3" s="91"/>
      <c r="K3" s="91"/>
    </row>
    <row r="4" spans="2:11" ht="30" customHeight="1" thickTop="1" thickBot="1" x14ac:dyDescent="0.3">
      <c r="B4" s="89" t="s">
        <v>31</v>
      </c>
      <c r="C4" s="89"/>
      <c r="D4" s="94" t="s">
        <v>32</v>
      </c>
      <c r="E4" s="95"/>
      <c r="F4" s="95"/>
      <c r="G4" s="95"/>
      <c r="H4" s="96"/>
      <c r="I4" s="100" t="s">
        <v>42</v>
      </c>
      <c r="J4" s="101"/>
      <c r="K4" s="102"/>
    </row>
    <row r="5" spans="2:11" ht="30" customHeight="1" thickTop="1" thickBot="1" x14ac:dyDescent="0.3">
      <c r="B5" s="86" t="s">
        <v>33</v>
      </c>
      <c r="C5" s="86"/>
      <c r="D5" s="97"/>
      <c r="E5" s="98"/>
      <c r="F5" s="98"/>
      <c r="G5" s="98"/>
      <c r="H5" s="99"/>
      <c r="I5" s="103"/>
      <c r="J5" s="104"/>
      <c r="K5" s="105"/>
    </row>
    <row r="6" spans="2:11" ht="24.95" customHeight="1" thickTop="1" thickBot="1" x14ac:dyDescent="0.3">
      <c r="B6" s="86" t="s">
        <v>34</v>
      </c>
      <c r="C6" s="86"/>
      <c r="D6" s="87"/>
      <c r="E6" s="87"/>
      <c r="F6" s="87"/>
      <c r="G6" s="87"/>
      <c r="H6" s="87"/>
      <c r="I6" s="87"/>
      <c r="J6" s="87"/>
      <c r="K6" s="87"/>
    </row>
    <row r="7" spans="2:11" ht="24.95" customHeight="1" thickTop="1" thickBot="1" x14ac:dyDescent="0.3">
      <c r="B7" s="92" t="s">
        <v>35</v>
      </c>
      <c r="C7" s="93"/>
      <c r="D7" s="87"/>
      <c r="E7" s="87"/>
      <c r="F7" s="87"/>
      <c r="G7" s="87"/>
      <c r="H7" s="87"/>
      <c r="I7" s="87"/>
      <c r="J7" s="87"/>
      <c r="K7" s="87"/>
    </row>
    <row r="8" spans="2:11" ht="42.95" customHeight="1" thickTop="1" thickBot="1" x14ac:dyDescent="0.3">
      <c r="B8" s="90" t="s">
        <v>36</v>
      </c>
      <c r="C8" s="90"/>
      <c r="D8" s="87"/>
      <c r="E8" s="87"/>
      <c r="F8" s="87"/>
      <c r="G8" s="87"/>
      <c r="H8" s="87"/>
      <c r="I8" s="87"/>
      <c r="J8" s="87"/>
      <c r="K8" s="87"/>
    </row>
    <row r="9" spans="2:11" ht="24.95" customHeight="1" thickTop="1" thickBot="1" x14ac:dyDescent="0.3">
      <c r="B9" s="92" t="s">
        <v>37</v>
      </c>
      <c r="C9" s="93"/>
      <c r="D9" s="87"/>
      <c r="E9" s="87"/>
      <c r="F9" s="87"/>
      <c r="G9" s="87"/>
      <c r="H9" s="87"/>
      <c r="I9" s="87"/>
      <c r="J9" s="87"/>
      <c r="K9" s="87"/>
    </row>
    <row r="10" spans="2:11" ht="24.95" customHeight="1" thickTop="1" thickBot="1" x14ac:dyDescent="0.3">
      <c r="B10" s="86" t="s">
        <v>38</v>
      </c>
      <c r="C10" s="86"/>
      <c r="D10" s="87"/>
      <c r="E10" s="87"/>
      <c r="F10" s="87"/>
      <c r="G10" s="87"/>
      <c r="H10" s="87"/>
      <c r="I10" s="87"/>
      <c r="J10" s="87"/>
      <c r="K10" s="87"/>
    </row>
    <row r="11" spans="2:11" ht="33.950000000000003" customHeight="1" thickTop="1" thickBot="1" x14ac:dyDescent="0.3">
      <c r="B11" s="90" t="s">
        <v>39</v>
      </c>
      <c r="C11" s="90"/>
      <c r="D11" s="87"/>
      <c r="E11" s="87"/>
      <c r="F11" s="87"/>
      <c r="G11" s="87"/>
      <c r="H11" s="87"/>
      <c r="I11" s="87"/>
      <c r="J11" s="87"/>
      <c r="K11" s="87"/>
    </row>
    <row r="12" spans="2:11" ht="7.7" customHeight="1" thickTop="1" thickBot="1" x14ac:dyDescent="0.3"/>
    <row r="13" spans="2:11" s="1" customFormat="1" ht="32.25" thickBot="1" x14ac:dyDescent="0.3">
      <c r="B13" s="42" t="s">
        <v>0</v>
      </c>
      <c r="C13" s="43" t="s">
        <v>1</v>
      </c>
      <c r="D13" s="44" t="s">
        <v>2</v>
      </c>
      <c r="E13" s="44" t="s">
        <v>20</v>
      </c>
      <c r="F13" s="44" t="s">
        <v>21</v>
      </c>
      <c r="G13" s="44" t="s">
        <v>22</v>
      </c>
      <c r="H13" s="44" t="s">
        <v>26</v>
      </c>
      <c r="I13" s="45" t="s">
        <v>23</v>
      </c>
      <c r="J13"/>
      <c r="K13" s="46" t="s">
        <v>24</v>
      </c>
    </row>
    <row r="14" spans="2:11" s="2" customFormat="1" x14ac:dyDescent="0.25">
      <c r="B14" s="62" t="s">
        <v>3</v>
      </c>
      <c r="C14" s="20">
        <v>1</v>
      </c>
      <c r="D14" s="21" t="s">
        <v>4</v>
      </c>
      <c r="E14" s="22"/>
      <c r="F14" s="23"/>
      <c r="G14" s="3">
        <f>+F14*E14</f>
        <v>0</v>
      </c>
      <c r="H14" s="3">
        <f>+G14*19%</f>
        <v>0</v>
      </c>
      <c r="I14" s="8">
        <f>+G14+H14</f>
        <v>0</v>
      </c>
      <c r="J14"/>
      <c r="K14" s="75">
        <v>579954663</v>
      </c>
    </row>
    <row r="15" spans="2:11" s="2" customFormat="1" x14ac:dyDescent="0.25">
      <c r="B15" s="63"/>
      <c r="C15" s="24">
        <v>2</v>
      </c>
      <c r="D15" s="25" t="s">
        <v>5</v>
      </c>
      <c r="E15" s="26"/>
      <c r="F15" s="27"/>
      <c r="G15" s="4">
        <f>+E15*F15</f>
        <v>0</v>
      </c>
      <c r="H15" s="4">
        <f>+G15*19%</f>
        <v>0</v>
      </c>
      <c r="I15" s="9">
        <f>+G15+H15</f>
        <v>0</v>
      </c>
      <c r="J15"/>
      <c r="K15" s="76"/>
    </row>
    <row r="16" spans="2:11" s="2" customFormat="1" ht="25.5" x14ac:dyDescent="0.25">
      <c r="B16" s="63"/>
      <c r="C16" s="24">
        <v>3</v>
      </c>
      <c r="D16" s="25" t="s">
        <v>6</v>
      </c>
      <c r="E16" s="26"/>
      <c r="F16" s="27"/>
      <c r="G16" s="4">
        <f t="shared" ref="G16:G19" si="0">+E16*F16</f>
        <v>0</v>
      </c>
      <c r="H16" s="4">
        <f>+G16*19%</f>
        <v>0</v>
      </c>
      <c r="I16" s="9">
        <f t="shared" ref="I16:I19" si="1">+G16+H16</f>
        <v>0</v>
      </c>
      <c r="J16"/>
      <c r="K16" s="76"/>
    </row>
    <row r="17" spans="2:11" s="2" customFormat="1" ht="38.25" x14ac:dyDescent="0.25">
      <c r="B17" s="63"/>
      <c r="C17" s="24">
        <v>4</v>
      </c>
      <c r="D17" s="25" t="s">
        <v>7</v>
      </c>
      <c r="E17" s="26"/>
      <c r="F17" s="27"/>
      <c r="G17" s="4">
        <f t="shared" si="0"/>
        <v>0</v>
      </c>
      <c r="H17" s="4">
        <f t="shared" ref="H17:H19" si="2">+G17*19%</f>
        <v>0</v>
      </c>
      <c r="I17" s="9">
        <f t="shared" si="1"/>
        <v>0</v>
      </c>
      <c r="J17"/>
      <c r="K17" s="76"/>
    </row>
    <row r="18" spans="2:11" s="2" customFormat="1" x14ac:dyDescent="0.25">
      <c r="B18" s="63"/>
      <c r="C18" s="24">
        <v>5</v>
      </c>
      <c r="D18" s="25" t="s">
        <v>8</v>
      </c>
      <c r="E18" s="26"/>
      <c r="F18" s="27"/>
      <c r="G18" s="4">
        <f t="shared" si="0"/>
        <v>0</v>
      </c>
      <c r="H18" s="4">
        <f t="shared" si="2"/>
        <v>0</v>
      </c>
      <c r="I18" s="9">
        <f t="shared" si="1"/>
        <v>0</v>
      </c>
      <c r="J18"/>
      <c r="K18" s="76"/>
    </row>
    <row r="19" spans="2:11" s="2" customFormat="1" ht="16.5" thickBot="1" x14ac:dyDescent="0.3">
      <c r="B19" s="63"/>
      <c r="C19" s="28">
        <v>6</v>
      </c>
      <c r="D19" s="29" t="s">
        <v>9</v>
      </c>
      <c r="E19" s="30"/>
      <c r="F19" s="31"/>
      <c r="G19" s="4">
        <f t="shared" si="0"/>
        <v>0</v>
      </c>
      <c r="H19" s="5">
        <f t="shared" si="2"/>
        <v>0</v>
      </c>
      <c r="I19" s="10">
        <f t="shared" si="1"/>
        <v>0</v>
      </c>
      <c r="J19"/>
      <c r="K19" s="76"/>
    </row>
    <row r="20" spans="2:11" s="6" customFormat="1" ht="16.5" thickBot="1" x14ac:dyDescent="0.3">
      <c r="B20" s="64"/>
      <c r="C20" s="80" t="s">
        <v>10</v>
      </c>
      <c r="D20" s="80"/>
      <c r="E20" s="80"/>
      <c r="F20" s="81"/>
      <c r="G20" s="7">
        <f>SUM(G14:G19)</f>
        <v>0</v>
      </c>
      <c r="H20" s="7">
        <f>SUM(H14:H19)</f>
        <v>0</v>
      </c>
      <c r="I20" s="16">
        <f>SUM(I14:I19)</f>
        <v>0</v>
      </c>
      <c r="J20"/>
      <c r="K20" s="77"/>
    </row>
    <row r="21" spans="2:11" s="2" customFormat="1" x14ac:dyDescent="0.25">
      <c r="B21" s="65" t="s">
        <v>11</v>
      </c>
      <c r="C21" s="32">
        <v>1</v>
      </c>
      <c r="D21" s="21" t="s">
        <v>43</v>
      </c>
      <c r="E21" s="22"/>
      <c r="F21" s="23"/>
      <c r="G21" s="3">
        <f>+E21*F21</f>
        <v>0</v>
      </c>
      <c r="H21" s="3">
        <v>0</v>
      </c>
      <c r="I21" s="8">
        <f>+G21+H21</f>
        <v>0</v>
      </c>
      <c r="J21"/>
      <c r="K21" s="75">
        <v>204690392</v>
      </c>
    </row>
    <row r="22" spans="2:11" s="2" customFormat="1" ht="25.5" x14ac:dyDescent="0.25">
      <c r="B22" s="66"/>
      <c r="C22" s="33">
        <v>2</v>
      </c>
      <c r="D22" s="25" t="s">
        <v>12</v>
      </c>
      <c r="E22" s="26"/>
      <c r="F22" s="27"/>
      <c r="G22" s="4">
        <f>+E22*F22</f>
        <v>0</v>
      </c>
      <c r="H22" s="4">
        <v>0</v>
      </c>
      <c r="I22" s="9">
        <f>+G22+H22</f>
        <v>0</v>
      </c>
      <c r="J22"/>
      <c r="K22" s="76"/>
    </row>
    <row r="23" spans="2:11" s="2" customFormat="1" x14ac:dyDescent="0.25">
      <c r="B23" s="66"/>
      <c r="C23" s="33">
        <v>3</v>
      </c>
      <c r="D23" s="25" t="s">
        <v>13</v>
      </c>
      <c r="E23" s="26"/>
      <c r="F23" s="27"/>
      <c r="G23" s="4">
        <f>+E23*F23</f>
        <v>0</v>
      </c>
      <c r="H23" s="4">
        <v>0</v>
      </c>
      <c r="I23" s="9">
        <f>+G23+H23</f>
        <v>0</v>
      </c>
      <c r="J23"/>
      <c r="K23" s="76"/>
    </row>
    <row r="24" spans="2:11" s="2" customFormat="1" ht="16.5" thickBot="1" x14ac:dyDescent="0.3">
      <c r="B24" s="66"/>
      <c r="C24" s="34">
        <v>4</v>
      </c>
      <c r="D24" s="29" t="s">
        <v>14</v>
      </c>
      <c r="E24" s="30"/>
      <c r="F24" s="31"/>
      <c r="G24" s="5">
        <f>+E24*F24</f>
        <v>0</v>
      </c>
      <c r="H24" s="5">
        <v>0</v>
      </c>
      <c r="I24" s="10">
        <f>+G24+H24</f>
        <v>0</v>
      </c>
      <c r="J24"/>
      <c r="K24" s="76"/>
    </row>
    <row r="25" spans="2:11" s="11" customFormat="1" ht="16.5" thickBot="1" x14ac:dyDescent="0.3">
      <c r="B25" s="67"/>
      <c r="C25" s="78" t="s">
        <v>27</v>
      </c>
      <c r="D25" s="78"/>
      <c r="E25" s="78"/>
      <c r="F25" s="79"/>
      <c r="G25" s="12">
        <f>SUM(G21:G24)</f>
        <v>0</v>
      </c>
      <c r="H25" s="12">
        <f>SUM(H21:H24)</f>
        <v>0</v>
      </c>
      <c r="I25" s="17">
        <f>SUM(I21:I24)</f>
        <v>0</v>
      </c>
      <c r="J25"/>
      <c r="K25" s="77"/>
    </row>
    <row r="26" spans="2:11" s="2" customFormat="1" ht="26.25" thickBot="1" x14ac:dyDescent="0.3">
      <c r="B26" s="68" t="s">
        <v>15</v>
      </c>
      <c r="C26" s="35">
        <v>1</v>
      </c>
      <c r="D26" s="36" t="s">
        <v>16</v>
      </c>
      <c r="E26" s="37"/>
      <c r="F26" s="38"/>
      <c r="G26" s="13">
        <f>+E26*F26</f>
        <v>0</v>
      </c>
      <c r="H26" s="13">
        <f>+G26*19%</f>
        <v>0</v>
      </c>
      <c r="I26" s="14">
        <f>+G26+H26</f>
        <v>0</v>
      </c>
      <c r="J26"/>
      <c r="K26" s="75">
        <v>91838250</v>
      </c>
    </row>
    <row r="27" spans="2:11" s="11" customFormat="1" ht="16.5" thickBot="1" x14ac:dyDescent="0.3">
      <c r="B27" s="69"/>
      <c r="C27" s="82" t="s">
        <v>17</v>
      </c>
      <c r="D27" s="82"/>
      <c r="E27" s="82"/>
      <c r="F27" s="83"/>
      <c r="G27" s="15">
        <f>SUM(G26)</f>
        <v>0</v>
      </c>
      <c r="H27" s="15">
        <f t="shared" ref="H27:I27" si="3">SUM(H26)</f>
        <v>0</v>
      </c>
      <c r="I27" s="18">
        <f t="shared" si="3"/>
        <v>0</v>
      </c>
      <c r="J27"/>
      <c r="K27" s="77"/>
    </row>
    <row r="28" spans="2:11" s="2" customFormat="1" ht="26.25" thickBot="1" x14ac:dyDescent="0.3">
      <c r="B28" s="70" t="s">
        <v>18</v>
      </c>
      <c r="C28" s="39">
        <v>1</v>
      </c>
      <c r="D28" s="36" t="s">
        <v>19</v>
      </c>
      <c r="E28" s="40" t="s">
        <v>25</v>
      </c>
      <c r="F28" s="41" t="s">
        <v>25</v>
      </c>
      <c r="G28" s="13"/>
      <c r="H28" s="13">
        <v>0</v>
      </c>
      <c r="I28" s="14">
        <f>+G28+H28</f>
        <v>0</v>
      </c>
      <c r="J28"/>
      <c r="K28" s="75">
        <v>88718100</v>
      </c>
    </row>
    <row r="29" spans="2:11" s="11" customFormat="1" ht="16.5" thickBot="1" x14ac:dyDescent="0.3">
      <c r="B29" s="71"/>
      <c r="C29" s="84" t="s">
        <v>44</v>
      </c>
      <c r="D29" s="84"/>
      <c r="E29" s="84"/>
      <c r="F29" s="85"/>
      <c r="G29" s="47">
        <f>SUM(G28)</f>
        <v>0</v>
      </c>
      <c r="H29" s="47">
        <f t="shared" ref="H29:I29" si="4">SUM(H28)</f>
        <v>0</v>
      </c>
      <c r="I29" s="19">
        <f t="shared" si="4"/>
        <v>0</v>
      </c>
      <c r="J29"/>
      <c r="K29" s="77"/>
    </row>
    <row r="30" spans="2:11" s="2" customFormat="1" ht="29.1" customHeight="1" thickBot="1" x14ac:dyDescent="0.3">
      <c r="B30" s="72" t="s">
        <v>40</v>
      </c>
      <c r="C30" s="73"/>
      <c r="D30" s="73"/>
      <c r="E30" s="73"/>
      <c r="F30" s="73"/>
      <c r="G30" s="73"/>
      <c r="H30" s="74"/>
      <c r="I30" s="48">
        <f>+I20+I25+I27+I29</f>
        <v>0</v>
      </c>
      <c r="J30"/>
      <c r="K30" s="61">
        <f>SUM(K14:K29)</f>
        <v>965201405</v>
      </c>
    </row>
    <row r="31" spans="2:11" x14ac:dyDescent="0.25">
      <c r="B31" s="49"/>
      <c r="C31" s="50"/>
      <c r="D31" s="51"/>
      <c r="E31" s="51"/>
      <c r="F31" s="51"/>
      <c r="G31" s="51"/>
      <c r="H31" s="51"/>
      <c r="I31" s="51"/>
      <c r="J31" s="51"/>
      <c r="K31" s="52"/>
    </row>
    <row r="32" spans="2:11" x14ac:dyDescent="0.25">
      <c r="B32" s="53"/>
      <c r="C32" s="54"/>
      <c r="D32" s="55"/>
      <c r="E32" s="55"/>
      <c r="F32" s="55"/>
      <c r="G32" s="55"/>
      <c r="H32" s="55"/>
      <c r="I32" s="55"/>
      <c r="J32" s="55"/>
      <c r="K32" s="56"/>
    </row>
    <row r="33" spans="2:11" x14ac:dyDescent="0.25">
      <c r="B33" s="53"/>
      <c r="C33" s="54"/>
      <c r="D33" s="55"/>
      <c r="E33" s="55"/>
      <c r="F33" s="55"/>
      <c r="G33" s="55"/>
      <c r="H33" s="55"/>
      <c r="I33" s="55"/>
      <c r="J33" s="55"/>
      <c r="K33" s="56"/>
    </row>
    <row r="34" spans="2:11" ht="24.95" customHeight="1" thickBot="1" x14ac:dyDescent="0.3">
      <c r="B34" s="57"/>
      <c r="C34" s="58" t="s">
        <v>41</v>
      </c>
      <c r="D34" s="59"/>
      <c r="E34" s="59"/>
      <c r="F34" s="59"/>
      <c r="G34" s="59"/>
      <c r="H34" s="59"/>
      <c r="I34" s="59"/>
      <c r="J34" s="59"/>
      <c r="K34" s="60"/>
    </row>
  </sheetData>
  <mergeCells count="34">
    <mergeCell ref="B11:C11"/>
    <mergeCell ref="I1:K2"/>
    <mergeCell ref="I3:K3"/>
    <mergeCell ref="D6:K6"/>
    <mergeCell ref="B7:C7"/>
    <mergeCell ref="B9:C9"/>
    <mergeCell ref="D7:K7"/>
    <mergeCell ref="D8:K8"/>
    <mergeCell ref="D9:K9"/>
    <mergeCell ref="D10:K10"/>
    <mergeCell ref="D11:K11"/>
    <mergeCell ref="D4:H4"/>
    <mergeCell ref="D5:H5"/>
    <mergeCell ref="I4:K5"/>
    <mergeCell ref="B6:C6"/>
    <mergeCell ref="B8:C8"/>
    <mergeCell ref="B10:C10"/>
    <mergeCell ref="B1:C3"/>
    <mergeCell ref="D1:H3"/>
    <mergeCell ref="B4:C4"/>
    <mergeCell ref="B5:C5"/>
    <mergeCell ref="K14:K20"/>
    <mergeCell ref="K21:K25"/>
    <mergeCell ref="K26:K27"/>
    <mergeCell ref="K28:K29"/>
    <mergeCell ref="C25:F25"/>
    <mergeCell ref="C20:F20"/>
    <mergeCell ref="C27:F27"/>
    <mergeCell ref="C29:F29"/>
    <mergeCell ref="B14:B20"/>
    <mergeCell ref="B21:B25"/>
    <mergeCell ref="B26:B27"/>
    <mergeCell ref="B28:B29"/>
    <mergeCell ref="B30:H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 Oferta $$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LONDOÑO</dc:creator>
  <cp:lastModifiedBy>Tatiana Maria Palacio Velez - Contratista IUE</cp:lastModifiedBy>
  <dcterms:created xsi:type="dcterms:W3CDTF">2025-10-15T14:21:42Z</dcterms:created>
  <dcterms:modified xsi:type="dcterms:W3CDTF">2026-09-29T22:40:56Z</dcterms:modified>
</cp:coreProperties>
</file>