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OSE DAVID 2024\COROZAL 2024\2026\SAMC-017 semana juventud\"/>
    </mc:Choice>
  </mc:AlternateContent>
  <xr:revisionPtr revIDLastSave="0" documentId="8_{54D204A1-19AB-4D17-BB4D-8FC702C871B4}" xr6:coauthVersionLast="47" xr6:coauthVersionMax="47" xr10:uidLastSave="{00000000-0000-0000-0000-000000000000}"/>
  <bookViews>
    <workbookView xWindow="1470" yWindow="1470" windowWidth="15375" windowHeight="7875" xr2:uid="{652A7F36-2325-431B-A4BA-DAD58C2CA71B}"/>
  </bookViews>
  <sheets>
    <sheet name="PRESUPUESTO" sheetId="3" r:id="rId1"/>
    <sheet name="CRONOGRAMA" sheetId="18" r:id="rId2"/>
  </sheets>
  <definedNames>
    <definedName name="_Hlk196643713" localSheetId="0">PRESUPUESTO!#REF!</definedName>
    <definedName name="_Hlk200961149" localSheetId="0">PRESUPUESTO!#REF!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3" l="1"/>
  <c r="G19" i="3"/>
  <c r="G24" i="3"/>
  <c r="G23" i="3"/>
  <c r="G22" i="3"/>
  <c r="G10" i="3" l="1"/>
  <c r="G7" i="3"/>
  <c r="G11" i="3" l="1"/>
  <c r="G15" i="3"/>
  <c r="G16" i="3"/>
  <c r="G18" i="3"/>
  <c r="G20" i="3"/>
  <c r="G21" i="3"/>
  <c r="G14" i="3"/>
  <c r="G26" i="3" l="1"/>
  <c r="H27" i="3" s="1"/>
  <c r="G27" i="3" s="1"/>
  <c r="G28" i="3" l="1"/>
  <c r="G29" i="3" s="1"/>
</calcChain>
</file>

<file path=xl/sharedStrings.xml><?xml version="1.0" encoding="utf-8"?>
<sst xmlns="http://schemas.openxmlformats.org/spreadsheetml/2006/main" count="69" uniqueCount="49">
  <si>
    <t>ITEM</t>
  </si>
  <si>
    <t>DESCRIPCIÓN</t>
  </si>
  <si>
    <t>UND</t>
  </si>
  <si>
    <t>CANT</t>
  </si>
  <si>
    <t xml:space="preserve">V. UNITARIO </t>
  </si>
  <si>
    <t xml:space="preserve">VALOR TOTAL </t>
  </si>
  <si>
    <t>Und</t>
  </si>
  <si>
    <t>TOTAL CON IVA</t>
  </si>
  <si>
    <t xml:space="preserve">RECURSO HUMANO </t>
  </si>
  <si>
    <t xml:space="preserve">LOGISTICA </t>
  </si>
  <si>
    <t>Presentación musical (vallenato o cualquier genero musical) para el cierre de la semana de la juventud</t>
  </si>
  <si>
    <t>Placa marcada para reconocimiento de los jovenes</t>
  </si>
  <si>
    <t>Presentación de grupos de danza culturales y folcloricos</t>
  </si>
  <si>
    <t>Día</t>
  </si>
  <si>
    <t xml:space="preserve">Camisetas cuello redondo para el equipo de logistica </t>
  </si>
  <si>
    <t xml:space="preserve">Suministro de hidrtación agua en bolsa x 50 </t>
  </si>
  <si>
    <t>Refrigerio: Compuesto por empanada, dedito, buñeelo o algun solido más jugo de caja tropicales de 120 ml para el disfrute de las actividades de los jovenes</t>
  </si>
  <si>
    <t>Alquiler de mesas plasticas para las actividades con transporte incluido, distribuidas en los días de las actividades</t>
  </si>
  <si>
    <t>Días</t>
  </si>
  <si>
    <t>Sonido frontal profesional lne array que incluye cabinas aeras, microfonos profesionales, parlantes, luces, entre otros, para el cierre y celebración de la semana de la juventud</t>
  </si>
  <si>
    <t>Kits para las actividades (laiceros, cintas, resmas de papel, pinturas, brochas, lapices, reglas, entre otros)</t>
  </si>
  <si>
    <t>Global</t>
  </si>
  <si>
    <t>SUBTOTAL</t>
  </si>
  <si>
    <t xml:space="preserve">              SECRETARIA ADMINISTRATIVA DE GOBIERNO E INCLUSIÓN SOCIAL</t>
  </si>
  <si>
    <t>HELEN GONZALEZ MULETT</t>
  </si>
  <si>
    <t>Secretaria Administrativa de Gobierno e Inclusión Social</t>
  </si>
  <si>
    <t>N°</t>
  </si>
  <si>
    <t>ACTIVIDAD</t>
  </si>
  <si>
    <t>15 días</t>
  </si>
  <si>
    <t>S1</t>
  </si>
  <si>
    <t>S2</t>
  </si>
  <si>
    <t>S3</t>
  </si>
  <si>
    <t>ALISTAMIENTO DEL PROYECTO</t>
  </si>
  <si>
    <t>REALIZACIÓN DE LA SEMANA DE LA JUVENTUD</t>
  </si>
  <si>
    <t>ELABORAR Y ENTREGAR EL INFORME FINAL</t>
  </si>
  <si>
    <t xml:space="preserve">         SECRETARIA ADMINISTRATIVA DE GOBIERNO E INCLUSIÓN SOCIAL</t>
  </si>
  <si>
    <t>CRONOGRAMA DE ACTIVIDADES</t>
  </si>
  <si>
    <t>CRONOGRAMA</t>
  </si>
  <si>
    <t>PRESUPUESTO - VIGENCIA 2026</t>
  </si>
  <si>
    <t>und</t>
  </si>
  <si>
    <t xml:space="preserve">Alquiler de sonido de  parlantes, con bluetooth, control USB, entrada de 1 microfono inhalambrico y 1 microfono con cable,  para las actividades </t>
  </si>
  <si>
    <t>Alquiler de sillas con brazo plasticas para las actividades con transporte incluido, distribuidas en los días de las actividades</t>
  </si>
  <si>
    <t xml:space="preserve">Libretas personalizada con logo del mes de la Juventud </t>
  </si>
  <si>
    <t>Trabajador social, para poyar al equipo en las charles y talleres</t>
  </si>
  <si>
    <t>Psicologo, para poyar al equipo en las charles y talleres</t>
  </si>
  <si>
    <t>Apoyos logisticos, Bachiller academico, tecnicos.</t>
  </si>
  <si>
    <t>TOTAL SIN IVA</t>
  </si>
  <si>
    <t>IVA</t>
  </si>
  <si>
    <t>Coordinador del proyecto, administrador de empresas, contador, economista, ingeniero o afines, especializado.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</si>
</sst>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;[Red]\-&quot;$&quot;\ #,##0"/>
    <numFmt numFmtId="165" formatCode="&quot;$&quot;\ #,##0"/>
  </numFmts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rgb="FF000000"/>
      <name val="Century Gothic"/>
      <family val="2"/>
    </font>
    <font>
      <b/>
      <sz val="12"/>
      <color rgb="FF000000"/>
      <name val="Century Gothic"/>
      <family val="2"/>
    </font>
    <font>
      <sz val="12"/>
      <color rgb="FF000000"/>
      <name val="Century Gothic"/>
      <family val="2"/>
    </font>
    <font>
      <b/>
      <sz val="10"/>
      <color theme="1"/>
      <name val="Century Gothic"/>
      <family val="2"/>
    </font>
    <font>
      <sz val="8"/>
      <color rgb="FF000000"/>
      <name val="Century Gothic"/>
      <family val="2"/>
    </font>
    <font>
      <sz val="9"/>
      <color rgb="FF000000"/>
      <name val="Century Gothic"/>
      <family val="2"/>
    </font>
    <font>
      <sz val="12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/>
    <xf numFmtId="0" fontId="6" fillId="5" borderId="10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0" fillId="0" borderId="0" xfId="0" applyNumberFormat="1"/>
    <xf numFmtId="0" fontId="10" fillId="0" borderId="10" xfId="0" applyFont="1" applyBorder="1" applyAlignment="1">
      <alignment horizontal="justify"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center" vertical="center" wrapText="1"/>
    </xf>
    <xf numFmtId="165" fontId="7" fillId="3" borderId="6" xfId="0" applyNumberFormat="1" applyFont="1" applyFill="1" applyBorder="1" applyAlignment="1">
      <alignment horizontal="center" vertical="center"/>
    </xf>
    <xf numFmtId="165" fontId="7" fillId="3" borderId="6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/>
    </xf>
    <xf numFmtId="165" fontId="7" fillId="3" borderId="1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vertical="center" wrapText="1"/>
    </xf>
    <xf numFmtId="164" fontId="7" fillId="0" borderId="5" xfId="0" applyNumberFormat="1" applyFont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AF80"/>
      <color rgb="FFF3AA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203836</xdr:colOff>
      <xdr:row>0</xdr:row>
      <xdr:rowOff>43816</xdr:rowOff>
    </xdr:from>
    <xdr:to>
      <xdr:col>2</xdr:col>
      <xdr:colOff>190500</xdr:colOff>
      <xdr:row>2</xdr:row>
      <xdr:rowOff>187699</xdr:rowOff>
    </xdr:to>
    <xdr:pic>
      <xdr:nvPicPr>
        <xdr:cNvPr id="3" name="Imagen 2" descr="logo alcaldia.bmp">
          <a:extLst>
            <a:ext uri="{FF2B5EF4-FFF2-40B4-BE49-F238E27FC236}">
              <a16:creationId xmlns:a16="http://schemas.microsoft.com/office/drawing/2014/main" id="{34261DCD-A8C6-4B46-A51C-9D84C271D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11" y="43816"/>
          <a:ext cx="405764" cy="505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0</xdr:row>
      <xdr:rowOff>106680</xdr:rowOff>
    </xdr:from>
    <xdr:to>
      <xdr:col>1</xdr:col>
      <xdr:colOff>411480</xdr:colOff>
      <xdr:row>2</xdr:row>
      <xdr:rowOff>185688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D813716-17C5-4B22-AC37-83DB82A2C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7720" y="106680"/>
          <a:ext cx="396240" cy="4447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54E9F-D506-4F35-8FBF-00DAB22DFF5E}">
  <sheetPr>
    <pageSetUpPr fitToPage="1"/>
  </sheetPr>
  <dimension ref="B2:H33"/>
  <sheetViews>
    <sheetView tabSelected="1" topLeftCell="B13" zoomScale="80" zoomScaleNormal="80" workbookViewId="0">
      <selection activeCell="F7" sqref="F7"/>
    </sheetView>
  </sheetViews>
  <sheetFormatPr baseColWidth="10" defaultRowHeight="15" x14ac:dyDescent="0.25"/>
  <cols>
    <col min="2" max="2" width="6.140625" customWidth="1"/>
    <col min="3" max="3" width="73.28515625" customWidth="1"/>
    <col min="4" max="4" width="7.7109375" customWidth="1"/>
    <col min="5" max="5" width="6.5703125" customWidth="1"/>
    <col min="6" max="6" width="13.7109375" customWidth="1"/>
    <col min="7" max="7" width="14.28515625" customWidth="1"/>
    <col min="8" max="8" width="4.85546875" hidden="1" customWidth="1"/>
    <col min="9" max="16" width="11.5703125" customWidth="1"/>
  </cols>
  <sheetData>
    <row r="2" spans="2:7" ht="15" customHeight="1" x14ac:dyDescent="0.25">
      <c r="B2" s="41" t="s">
        <v>23</v>
      </c>
      <c r="C2" s="41"/>
      <c r="D2" s="41"/>
      <c r="E2" s="41"/>
      <c r="F2" s="41"/>
      <c r="G2" s="41"/>
    </row>
    <row r="3" spans="2:7" ht="18" customHeight="1" x14ac:dyDescent="0.25">
      <c r="B3" s="42" t="s">
        <v>38</v>
      </c>
      <c r="C3" s="42"/>
      <c r="D3" s="42"/>
      <c r="E3" s="42"/>
      <c r="F3" s="42"/>
      <c r="G3" s="42"/>
    </row>
    <row r="4" spans="2:7" ht="18" x14ac:dyDescent="0.25">
      <c r="B4" s="8"/>
      <c r="C4" s="8"/>
      <c r="D4" s="8"/>
      <c r="E4" s="8"/>
      <c r="F4" s="8"/>
    </row>
    <row r="5" spans="2:7" ht="24" customHeight="1" x14ac:dyDescent="0.25">
      <c r="B5" s="43" t="s">
        <v>8</v>
      </c>
      <c r="C5" s="43"/>
      <c r="D5" s="43"/>
      <c r="E5" s="43"/>
      <c r="F5" s="43"/>
      <c r="G5" s="43"/>
    </row>
    <row r="6" spans="2:7" ht="30" x14ac:dyDescent="0.25">
      <c r="B6" s="12" t="s">
        <v>0</v>
      </c>
      <c r="C6" s="12" t="s">
        <v>1</v>
      </c>
      <c r="D6" s="13" t="s">
        <v>2</v>
      </c>
      <c r="E6" s="13" t="s">
        <v>3</v>
      </c>
      <c r="F6" s="13" t="s">
        <v>4</v>
      </c>
      <c r="G6" s="13" t="s">
        <v>5</v>
      </c>
    </row>
    <row r="7" spans="2:7" ht="48" customHeight="1" x14ac:dyDescent="0.25">
      <c r="B7" s="14">
        <v>1</v>
      </c>
      <c r="C7" s="15" t="s">
        <v>48</v>
      </c>
      <c r="D7" s="16" t="s">
        <v>2</v>
      </c>
      <c r="E7" s="16">
        <v>1</v>
      </c>
      <c r="F7" s="17">
        <v>4000000</v>
      </c>
      <c r="G7" s="18">
        <f>F7*E7</f>
        <v>4000000</v>
      </c>
    </row>
    <row r="8" spans="2:7" ht="34.5" x14ac:dyDescent="0.25">
      <c r="B8" s="14">
        <v>2</v>
      </c>
      <c r="C8" s="15" t="s">
        <v>43</v>
      </c>
      <c r="D8" s="16" t="s">
        <v>2</v>
      </c>
      <c r="E8" s="16">
        <v>1</v>
      </c>
      <c r="F8" s="17">
        <v>3500000</v>
      </c>
      <c r="G8" s="17">
        <v>3500000</v>
      </c>
    </row>
    <row r="9" spans="2:7" ht="17.25" x14ac:dyDescent="0.25">
      <c r="B9" s="19">
        <v>3</v>
      </c>
      <c r="C9" s="20" t="s">
        <v>44</v>
      </c>
      <c r="D9" s="21" t="s">
        <v>2</v>
      </c>
      <c r="E9" s="21">
        <v>1</v>
      </c>
      <c r="F9" s="22">
        <v>3500000</v>
      </c>
      <c r="G9" s="22">
        <v>3500000</v>
      </c>
    </row>
    <row r="10" spans="2:7" ht="24.75" customHeight="1" x14ac:dyDescent="0.25">
      <c r="B10" s="19">
        <v>4</v>
      </c>
      <c r="C10" s="20" t="s">
        <v>45</v>
      </c>
      <c r="D10" s="21" t="s">
        <v>2</v>
      </c>
      <c r="E10" s="21">
        <v>3</v>
      </c>
      <c r="F10" s="22">
        <v>1950000</v>
      </c>
      <c r="G10" s="23">
        <f t="shared" ref="G10" si="0">F10*E10</f>
        <v>5850000</v>
      </c>
    </row>
    <row r="11" spans="2:7" x14ac:dyDescent="0.25">
      <c r="B11" s="35" t="s">
        <v>22</v>
      </c>
      <c r="C11" s="36"/>
      <c r="D11" s="36"/>
      <c r="E11" s="36"/>
      <c r="F11" s="37"/>
      <c r="G11" s="24">
        <f>SUM(G7:G10)</f>
        <v>16850000</v>
      </c>
    </row>
    <row r="12" spans="2:7" ht="24" customHeight="1" x14ac:dyDescent="0.25">
      <c r="B12" s="44" t="s">
        <v>9</v>
      </c>
      <c r="C12" s="45"/>
      <c r="D12" s="45"/>
      <c r="E12" s="45"/>
      <c r="F12" s="45"/>
      <c r="G12" s="46"/>
    </row>
    <row r="13" spans="2:7" ht="30" x14ac:dyDescent="0.25">
      <c r="B13" s="12" t="s">
        <v>0</v>
      </c>
      <c r="C13" s="12" t="s">
        <v>1</v>
      </c>
      <c r="D13" s="13" t="s">
        <v>2</v>
      </c>
      <c r="E13" s="13" t="s">
        <v>3</v>
      </c>
      <c r="F13" s="13" t="s">
        <v>4</v>
      </c>
      <c r="G13" s="13" t="s">
        <v>5</v>
      </c>
    </row>
    <row r="14" spans="2:7" ht="34.5" x14ac:dyDescent="0.25">
      <c r="B14" s="25">
        <v>1</v>
      </c>
      <c r="C14" s="26" t="s">
        <v>10</v>
      </c>
      <c r="D14" s="27" t="s">
        <v>6</v>
      </c>
      <c r="E14" s="27">
        <v>2</v>
      </c>
      <c r="F14" s="28">
        <v>6000000</v>
      </c>
      <c r="G14" s="29">
        <f>F14*E14</f>
        <v>12000000</v>
      </c>
    </row>
    <row r="15" spans="2:7" ht="27" customHeight="1" x14ac:dyDescent="0.25">
      <c r="B15" s="25">
        <v>2</v>
      </c>
      <c r="C15" s="30" t="s">
        <v>11</v>
      </c>
      <c r="D15" s="27" t="s">
        <v>6</v>
      </c>
      <c r="E15" s="27">
        <v>10</v>
      </c>
      <c r="F15" s="28">
        <v>55000</v>
      </c>
      <c r="G15" s="29">
        <f t="shared" ref="G15:G25" si="1">F15*E15</f>
        <v>550000</v>
      </c>
    </row>
    <row r="16" spans="2:7" ht="21" customHeight="1" x14ac:dyDescent="0.25">
      <c r="B16" s="25">
        <v>3</v>
      </c>
      <c r="C16" s="30" t="s">
        <v>12</v>
      </c>
      <c r="D16" s="27" t="s">
        <v>6</v>
      </c>
      <c r="E16" s="27">
        <v>3</v>
      </c>
      <c r="F16" s="28">
        <v>700000</v>
      </c>
      <c r="G16" s="29">
        <f t="shared" si="1"/>
        <v>2100000</v>
      </c>
    </row>
    <row r="17" spans="2:8" ht="23.25" customHeight="1" x14ac:dyDescent="0.25">
      <c r="B17" s="25">
        <v>4</v>
      </c>
      <c r="C17" s="30" t="s">
        <v>42</v>
      </c>
      <c r="D17" s="27" t="s">
        <v>39</v>
      </c>
      <c r="E17" s="27">
        <v>100</v>
      </c>
      <c r="F17" s="28">
        <v>28000</v>
      </c>
      <c r="G17" s="29">
        <v>2800000</v>
      </c>
    </row>
    <row r="18" spans="2:8" ht="62.25" customHeight="1" x14ac:dyDescent="0.25">
      <c r="B18" s="25">
        <v>5</v>
      </c>
      <c r="C18" s="31" t="s">
        <v>19</v>
      </c>
      <c r="D18" s="27" t="s">
        <v>13</v>
      </c>
      <c r="E18" s="27">
        <v>1</v>
      </c>
      <c r="F18" s="28">
        <v>8000000</v>
      </c>
      <c r="G18" s="29">
        <f t="shared" si="1"/>
        <v>8000000</v>
      </c>
    </row>
    <row r="19" spans="2:8" ht="59.25" customHeight="1" x14ac:dyDescent="0.25">
      <c r="B19" s="25">
        <v>6</v>
      </c>
      <c r="C19" s="31" t="s">
        <v>40</v>
      </c>
      <c r="D19" s="27" t="s">
        <v>18</v>
      </c>
      <c r="E19" s="27">
        <v>10</v>
      </c>
      <c r="F19" s="32">
        <v>180000</v>
      </c>
      <c r="G19" s="29">
        <f t="shared" si="1"/>
        <v>1800000</v>
      </c>
    </row>
    <row r="20" spans="2:8" ht="27.75" customHeight="1" x14ac:dyDescent="0.25">
      <c r="B20" s="25">
        <v>7</v>
      </c>
      <c r="C20" s="30" t="s">
        <v>14</v>
      </c>
      <c r="D20" s="27" t="s">
        <v>6</v>
      </c>
      <c r="E20" s="27">
        <v>30</v>
      </c>
      <c r="F20" s="28">
        <v>30000</v>
      </c>
      <c r="G20" s="29">
        <f t="shared" si="1"/>
        <v>900000</v>
      </c>
    </row>
    <row r="21" spans="2:8" ht="23.25" customHeight="1" x14ac:dyDescent="0.25">
      <c r="B21" s="25">
        <v>8</v>
      </c>
      <c r="C21" s="30" t="s">
        <v>15</v>
      </c>
      <c r="D21" s="27" t="s">
        <v>6</v>
      </c>
      <c r="E21" s="27">
        <v>20</v>
      </c>
      <c r="F21" s="28">
        <v>8000</v>
      </c>
      <c r="G21" s="29">
        <f t="shared" si="1"/>
        <v>160000</v>
      </c>
    </row>
    <row r="22" spans="2:8" ht="61.5" customHeight="1" x14ac:dyDescent="0.25">
      <c r="B22" s="25">
        <v>9</v>
      </c>
      <c r="C22" s="30" t="s">
        <v>16</v>
      </c>
      <c r="D22" s="27" t="s">
        <v>6</v>
      </c>
      <c r="E22" s="27">
        <v>1200</v>
      </c>
      <c r="F22" s="28">
        <v>7000</v>
      </c>
      <c r="G22" s="29">
        <f t="shared" si="1"/>
        <v>8400000</v>
      </c>
    </row>
    <row r="23" spans="2:8" ht="34.5" x14ac:dyDescent="0.25">
      <c r="B23" s="25">
        <v>10</v>
      </c>
      <c r="C23" s="30" t="s">
        <v>41</v>
      </c>
      <c r="D23" s="27" t="s">
        <v>6</v>
      </c>
      <c r="E23" s="27">
        <v>500</v>
      </c>
      <c r="F23" s="28">
        <v>4500</v>
      </c>
      <c r="G23" s="29">
        <f t="shared" si="1"/>
        <v>2250000</v>
      </c>
    </row>
    <row r="24" spans="2:8" ht="50.25" customHeight="1" x14ac:dyDescent="0.25">
      <c r="B24" s="25">
        <v>11</v>
      </c>
      <c r="C24" s="30" t="s">
        <v>17</v>
      </c>
      <c r="D24" s="27" t="s">
        <v>6</v>
      </c>
      <c r="E24" s="27">
        <v>60</v>
      </c>
      <c r="F24" s="28">
        <v>7000</v>
      </c>
      <c r="G24" s="29">
        <f t="shared" si="1"/>
        <v>420000</v>
      </c>
    </row>
    <row r="25" spans="2:8" ht="42.75" customHeight="1" x14ac:dyDescent="0.25">
      <c r="B25" s="25">
        <v>12</v>
      </c>
      <c r="C25" s="30" t="s">
        <v>20</v>
      </c>
      <c r="D25" s="27" t="s">
        <v>21</v>
      </c>
      <c r="E25" s="27">
        <v>1</v>
      </c>
      <c r="F25" s="28">
        <v>1170000</v>
      </c>
      <c r="G25" s="29">
        <f t="shared" si="1"/>
        <v>1170000</v>
      </c>
    </row>
    <row r="26" spans="2:8" ht="21.75" customHeight="1" x14ac:dyDescent="0.25">
      <c r="B26" s="35" t="s">
        <v>22</v>
      </c>
      <c r="C26" s="36"/>
      <c r="D26" s="36"/>
      <c r="E26" s="36"/>
      <c r="F26" s="37"/>
      <c r="G26" s="33">
        <f>SUM(G14:G25)</f>
        <v>40550000</v>
      </c>
    </row>
    <row r="27" spans="2:8" ht="21.75" customHeight="1" x14ac:dyDescent="0.25">
      <c r="B27" s="35" t="s">
        <v>46</v>
      </c>
      <c r="C27" s="36"/>
      <c r="D27" s="36"/>
      <c r="E27" s="36"/>
      <c r="F27" s="37"/>
      <c r="G27" s="33">
        <f>H27/1.19</f>
        <v>48235294.117647059</v>
      </c>
      <c r="H27" s="10">
        <f>G26+G11</f>
        <v>57400000</v>
      </c>
    </row>
    <row r="28" spans="2:8" ht="21.75" customHeight="1" x14ac:dyDescent="0.25">
      <c r="B28" s="35" t="s">
        <v>47</v>
      </c>
      <c r="C28" s="36"/>
      <c r="D28" s="36"/>
      <c r="E28" s="36"/>
      <c r="F28" s="37"/>
      <c r="G28" s="33">
        <f>G27*19%</f>
        <v>9164705.8823529407</v>
      </c>
    </row>
    <row r="29" spans="2:8" ht="22.5" customHeight="1" x14ac:dyDescent="0.25">
      <c r="B29" s="38" t="s">
        <v>7</v>
      </c>
      <c r="C29" s="39"/>
      <c r="D29" s="39"/>
      <c r="E29" s="39"/>
      <c r="F29" s="40"/>
      <c r="G29" s="34">
        <f>G27+G28</f>
        <v>57400000</v>
      </c>
    </row>
    <row r="32" spans="2:8" ht="15.75" x14ac:dyDescent="0.25">
      <c r="C32" s="1" t="s">
        <v>24</v>
      </c>
    </row>
    <row r="33" spans="3:3" x14ac:dyDescent="0.25">
      <c r="C33" t="s">
        <v>25</v>
      </c>
    </row>
  </sheetData>
  <mergeCells count="9">
    <mergeCell ref="B28:F28"/>
    <mergeCell ref="B27:F27"/>
    <mergeCell ref="B29:F29"/>
    <mergeCell ref="B2:G2"/>
    <mergeCell ref="B3:G3"/>
    <mergeCell ref="B26:F26"/>
    <mergeCell ref="B5:G5"/>
    <mergeCell ref="B12:G12"/>
    <mergeCell ref="B11:F11"/>
  </mergeCells>
  <pageMargins left="0.7" right="0.7" top="0.75" bottom="0.75" header="0.3" footer="0.3"/>
  <pageSetup paperSize="5" scale="8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072B-D248-4CB0-A631-76E841F28A8B}">
  <dimension ref="B2:J14"/>
  <sheetViews>
    <sheetView workbookViewId="0">
      <selection activeCell="O11" sqref="O11"/>
    </sheetView>
  </sheetViews>
  <sheetFormatPr baseColWidth="10" defaultRowHeight="15" x14ac:dyDescent="0.25"/>
  <cols>
    <col min="3" max="3" width="36.7109375" customWidth="1"/>
    <col min="6" max="6" width="10.7109375" customWidth="1"/>
    <col min="7" max="7" width="3.140625" hidden="1" customWidth="1"/>
    <col min="8" max="10" width="11.5703125" hidden="1" customWidth="1"/>
  </cols>
  <sheetData>
    <row r="2" spans="2:6" x14ac:dyDescent="0.25">
      <c r="B2" s="54" t="s">
        <v>35</v>
      </c>
      <c r="C2" s="54"/>
      <c r="D2" s="54"/>
      <c r="E2" s="54"/>
    </row>
    <row r="3" spans="2:6" x14ac:dyDescent="0.25">
      <c r="B3" s="55" t="s">
        <v>36</v>
      </c>
      <c r="C3" s="55"/>
      <c r="D3" s="55"/>
      <c r="E3" s="55"/>
    </row>
    <row r="4" spans="2:6" x14ac:dyDescent="0.25">
      <c r="B4" s="9"/>
      <c r="C4" s="9"/>
      <c r="D4" s="9"/>
      <c r="E4" s="9"/>
    </row>
    <row r="5" spans="2:6" ht="15.75" thickBot="1" x14ac:dyDescent="0.3">
      <c r="B5" s="56" t="s">
        <v>37</v>
      </c>
      <c r="C5" s="56"/>
      <c r="D5" s="56"/>
      <c r="E5" s="56"/>
      <c r="F5" s="56"/>
    </row>
    <row r="6" spans="2:6" ht="15.75" thickBot="1" x14ac:dyDescent="0.3">
      <c r="B6" s="47" t="s">
        <v>26</v>
      </c>
      <c r="C6" s="49" t="s">
        <v>27</v>
      </c>
      <c r="D6" s="51" t="s">
        <v>28</v>
      </c>
      <c r="E6" s="52"/>
      <c r="F6" s="53"/>
    </row>
    <row r="7" spans="2:6" ht="15.75" thickBot="1" x14ac:dyDescent="0.3">
      <c r="B7" s="48"/>
      <c r="C7" s="50"/>
      <c r="D7" s="2" t="s">
        <v>29</v>
      </c>
      <c r="E7" s="2" t="s">
        <v>30</v>
      </c>
      <c r="F7" s="2" t="s">
        <v>31</v>
      </c>
    </row>
    <row r="8" spans="2:6" ht="18" thickBot="1" x14ac:dyDescent="0.3">
      <c r="B8" s="3">
        <v>1</v>
      </c>
      <c r="C8" s="11" t="s">
        <v>32</v>
      </c>
      <c r="D8" s="5"/>
      <c r="E8" s="4"/>
      <c r="F8" s="4"/>
    </row>
    <row r="9" spans="2:6" ht="29.25" thickBot="1" x14ac:dyDescent="0.3">
      <c r="B9" s="3">
        <v>2</v>
      </c>
      <c r="C9" s="11" t="s">
        <v>33</v>
      </c>
      <c r="D9" s="4"/>
      <c r="E9" s="5"/>
      <c r="F9" s="4"/>
    </row>
    <row r="10" spans="2:6" ht="18" thickBot="1" x14ac:dyDescent="0.3">
      <c r="B10" s="3">
        <v>3</v>
      </c>
      <c r="C10" s="11" t="s">
        <v>34</v>
      </c>
      <c r="D10" s="4"/>
      <c r="E10" s="4"/>
      <c r="F10" s="5"/>
    </row>
    <row r="13" spans="2:6" x14ac:dyDescent="0.25">
      <c r="C13" s="7" t="s">
        <v>24</v>
      </c>
    </row>
    <row r="14" spans="2:6" ht="27" x14ac:dyDescent="0.25">
      <c r="C14" s="6" t="s">
        <v>25</v>
      </c>
    </row>
  </sheetData>
  <mergeCells count="6">
    <mergeCell ref="B6:B7"/>
    <mergeCell ref="C6:C7"/>
    <mergeCell ref="D6:F6"/>
    <mergeCell ref="B2:E2"/>
    <mergeCell ref="B3:E3"/>
    <mergeCell ref="B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Camila Ortega Badel</dc:creator>
  <cp:lastModifiedBy>USUARIO</cp:lastModifiedBy>
  <cp:lastPrinted>2025-11-11T16:14:14Z</cp:lastPrinted>
  <dcterms:created xsi:type="dcterms:W3CDTF">2025-04-27T16:33:38Z</dcterms:created>
  <dcterms:modified xsi:type="dcterms:W3CDTF">2026-10-05T19:15:32Z</dcterms:modified>
</cp:coreProperties>
</file>